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97BCE4E5-02F3-4A48-B050-AD16675DCAF1}" xr6:coauthVersionLast="47" xr6:coauthVersionMax="47" xr10:uidLastSave="{00000000-0000-0000-0000-000000000000}"/>
  <bookViews>
    <workbookView xWindow="6144" yWindow="0" windowWidth="9096" windowHeight="12240" tabRatio="456" xr2:uid="{00000000-000D-0000-FFFF-FFFF00000000}"/>
  </bookViews>
  <sheets>
    <sheet name="Imports 1005.10" sheetId="2" r:id="rId1"/>
    <sheet name="Exports 1005.10" sheetId="3" r:id="rId2"/>
  </sheets>
  <definedNames>
    <definedName name="_xlnm.Print_Area" localSheetId="1">'Exports 1005.10'!$B$1:$B$77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Y265" i="3" l="1"/>
  <c r="FX265" i="3"/>
  <c r="FZ264" i="3"/>
  <c r="FZ263" i="3"/>
  <c r="FZ262" i="3"/>
  <c r="FZ261" i="3"/>
  <c r="FZ260" i="3"/>
  <c r="FZ259" i="3"/>
  <c r="FZ258" i="3"/>
  <c r="FZ257" i="3"/>
  <c r="FZ256" i="3"/>
  <c r="FZ255" i="3"/>
  <c r="FZ254" i="3"/>
  <c r="FZ253" i="3"/>
  <c r="FY252" i="3"/>
  <c r="FX252" i="3"/>
  <c r="FZ251" i="3"/>
  <c r="FZ250" i="3"/>
  <c r="FZ249" i="3"/>
  <c r="FZ248" i="3"/>
  <c r="FZ247" i="3"/>
  <c r="FZ246" i="3"/>
  <c r="FZ245" i="3"/>
  <c r="FZ244" i="3"/>
  <c r="FZ243" i="3"/>
  <c r="FZ242" i="3"/>
  <c r="FZ241" i="3"/>
  <c r="FZ240" i="3"/>
  <c r="FY239" i="3"/>
  <c r="FX239" i="3"/>
  <c r="FZ238" i="3"/>
  <c r="FZ237" i="3"/>
  <c r="FZ236" i="3"/>
  <c r="FZ235" i="3"/>
  <c r="FZ234" i="3"/>
  <c r="FZ233" i="3"/>
  <c r="FZ232" i="3"/>
  <c r="FZ231" i="3"/>
  <c r="FZ230" i="3"/>
  <c r="FZ229" i="3"/>
  <c r="FZ228" i="3"/>
  <c r="FZ227" i="3"/>
  <c r="FY226" i="3"/>
  <c r="FX226" i="3"/>
  <c r="FZ225" i="3"/>
  <c r="FZ224" i="3"/>
  <c r="FZ223" i="3"/>
  <c r="FZ222" i="3"/>
  <c r="FZ221" i="3"/>
  <c r="FZ220" i="3"/>
  <c r="FZ219" i="3"/>
  <c r="FZ218" i="3"/>
  <c r="FZ217" i="3"/>
  <c r="FZ216" i="3"/>
  <c r="FZ215" i="3"/>
  <c r="FZ214" i="3"/>
  <c r="FY213" i="3"/>
  <c r="FX213" i="3"/>
  <c r="FZ212" i="3"/>
  <c r="FZ211" i="3"/>
  <c r="FZ210" i="3"/>
  <c r="FZ209" i="3"/>
  <c r="FZ208" i="3"/>
  <c r="FZ207" i="3"/>
  <c r="FZ206" i="3"/>
  <c r="FZ205" i="3"/>
  <c r="FZ204" i="3"/>
  <c r="FZ203" i="3"/>
  <c r="FZ202" i="3"/>
  <c r="FZ201" i="3"/>
  <c r="FY200" i="3"/>
  <c r="FX200" i="3"/>
  <c r="FZ199" i="3"/>
  <c r="FZ198" i="3"/>
  <c r="FZ197" i="3"/>
  <c r="FZ196" i="3"/>
  <c r="FZ195" i="3"/>
  <c r="FZ194" i="3"/>
  <c r="FZ193" i="3"/>
  <c r="FZ192" i="3"/>
  <c r="FZ191" i="3"/>
  <c r="FZ190" i="3"/>
  <c r="FZ189" i="3"/>
  <c r="FZ188" i="3"/>
  <c r="FY187" i="3"/>
  <c r="FX187" i="3"/>
  <c r="FZ186" i="3"/>
  <c r="FZ185" i="3"/>
  <c r="FZ184" i="3"/>
  <c r="FZ183" i="3"/>
  <c r="FZ182" i="3"/>
  <c r="FZ181" i="3"/>
  <c r="FZ180" i="3"/>
  <c r="FZ179" i="3"/>
  <c r="FZ178" i="3"/>
  <c r="FZ177" i="3"/>
  <c r="FZ176" i="3"/>
  <c r="FZ175" i="3"/>
  <c r="FY174" i="3"/>
  <c r="FX174" i="3"/>
  <c r="FZ173" i="3"/>
  <c r="FZ172" i="3"/>
  <c r="FZ171" i="3"/>
  <c r="FZ170" i="3"/>
  <c r="FZ169" i="3"/>
  <c r="FZ168" i="3"/>
  <c r="FZ167" i="3"/>
  <c r="FZ166" i="3"/>
  <c r="FZ165" i="3"/>
  <c r="FZ164" i="3"/>
  <c r="FZ163" i="3"/>
  <c r="FZ162" i="3"/>
  <c r="FY161" i="3"/>
  <c r="FX161" i="3"/>
  <c r="FZ160" i="3"/>
  <c r="FZ159" i="3"/>
  <c r="FZ158" i="3"/>
  <c r="FZ157" i="3"/>
  <c r="FZ156" i="3"/>
  <c r="FZ155" i="3"/>
  <c r="FZ154" i="3"/>
  <c r="FZ153" i="3"/>
  <c r="FZ152" i="3"/>
  <c r="FZ151" i="3"/>
  <c r="FZ150" i="3"/>
  <c r="FZ149" i="3"/>
  <c r="FY148" i="3"/>
  <c r="FX148" i="3"/>
  <c r="FZ147" i="3"/>
  <c r="FZ146" i="3"/>
  <c r="FZ145" i="3"/>
  <c r="FZ144" i="3"/>
  <c r="FZ143" i="3"/>
  <c r="FZ142" i="3"/>
  <c r="FZ141" i="3"/>
  <c r="FZ140" i="3"/>
  <c r="FZ139" i="3"/>
  <c r="FZ138" i="3"/>
  <c r="FZ137" i="3"/>
  <c r="FZ136" i="3"/>
  <c r="FY135" i="3"/>
  <c r="FX135" i="3"/>
  <c r="FZ134" i="3"/>
  <c r="FZ133" i="3"/>
  <c r="FZ132" i="3"/>
  <c r="FZ131" i="3"/>
  <c r="FZ130" i="3"/>
  <c r="FZ129" i="3"/>
  <c r="FZ128" i="3"/>
  <c r="FZ127" i="3"/>
  <c r="FZ126" i="3"/>
  <c r="FZ125" i="3"/>
  <c r="FZ124" i="3"/>
  <c r="FZ123" i="3"/>
  <c r="FY122" i="3"/>
  <c r="FX122" i="3"/>
  <c r="FZ121" i="3"/>
  <c r="FZ120" i="3"/>
  <c r="FZ119" i="3"/>
  <c r="FZ118" i="3"/>
  <c r="FZ117" i="3"/>
  <c r="FZ116" i="3"/>
  <c r="FZ115" i="3"/>
  <c r="FZ114" i="3"/>
  <c r="FZ113" i="3"/>
  <c r="FZ112" i="3"/>
  <c r="FZ111" i="3"/>
  <c r="FZ110" i="3"/>
  <c r="FY109" i="3"/>
  <c r="FX109" i="3"/>
  <c r="FZ108" i="3"/>
  <c r="FZ107" i="3"/>
  <c r="FZ106" i="3"/>
  <c r="FZ105" i="3"/>
  <c r="FZ104" i="3"/>
  <c r="FZ103" i="3"/>
  <c r="FZ102" i="3"/>
  <c r="FZ101" i="3"/>
  <c r="FZ100" i="3"/>
  <c r="FZ99" i="3"/>
  <c r="FZ98" i="3"/>
  <c r="FZ97" i="3"/>
  <c r="FY96" i="3"/>
  <c r="FX96" i="3"/>
  <c r="FZ95" i="3"/>
  <c r="FZ94" i="3"/>
  <c r="FZ93" i="3"/>
  <c r="FZ92" i="3"/>
  <c r="FZ91" i="3"/>
  <c r="FZ90" i="3"/>
  <c r="FZ89" i="3"/>
  <c r="FZ88" i="3"/>
  <c r="FZ87" i="3"/>
  <c r="FZ86" i="3"/>
  <c r="FZ85" i="3"/>
  <c r="FZ84" i="3"/>
  <c r="FY83" i="3"/>
  <c r="FX83" i="3"/>
  <c r="FZ82" i="3"/>
  <c r="FZ81" i="3"/>
  <c r="FZ80" i="3"/>
  <c r="FZ79" i="3"/>
  <c r="FZ78" i="3"/>
  <c r="FZ77" i="3"/>
  <c r="FZ76" i="3"/>
  <c r="FZ75" i="3"/>
  <c r="FZ74" i="3"/>
  <c r="FZ73" i="3"/>
  <c r="FZ72" i="3"/>
  <c r="FZ71" i="3"/>
  <c r="FY70" i="3"/>
  <c r="FX70" i="3"/>
  <c r="FZ69" i="3"/>
  <c r="FZ68" i="3"/>
  <c r="FZ67" i="3"/>
  <c r="FZ66" i="3"/>
  <c r="FZ65" i="3"/>
  <c r="FZ64" i="3"/>
  <c r="FZ63" i="3"/>
  <c r="FZ62" i="3"/>
  <c r="FZ61" i="3"/>
  <c r="FZ60" i="3"/>
  <c r="FZ59" i="3"/>
  <c r="FZ58" i="3"/>
  <c r="FY57" i="3"/>
  <c r="FX57" i="3"/>
  <c r="FZ56" i="3"/>
  <c r="FZ55" i="3"/>
  <c r="FZ54" i="3"/>
  <c r="FZ53" i="3"/>
  <c r="FZ52" i="3"/>
  <c r="FZ51" i="3"/>
  <c r="FZ50" i="3"/>
  <c r="FZ49" i="3"/>
  <c r="FZ48" i="3"/>
  <c r="FZ47" i="3"/>
  <c r="FZ46" i="3"/>
  <c r="FZ45" i="3"/>
  <c r="FY44" i="3"/>
  <c r="FX44" i="3"/>
  <c r="FZ43" i="3"/>
  <c r="FZ42" i="3"/>
  <c r="FZ41" i="3"/>
  <c r="FZ40" i="3"/>
  <c r="FZ39" i="3"/>
  <c r="FZ38" i="3"/>
  <c r="FZ37" i="3"/>
  <c r="FZ36" i="3"/>
  <c r="FZ35" i="3"/>
  <c r="FZ34" i="3"/>
  <c r="FZ33" i="3"/>
  <c r="FZ32" i="3"/>
  <c r="FY31" i="3"/>
  <c r="FX31" i="3"/>
  <c r="FZ30" i="3"/>
  <c r="FZ29" i="3"/>
  <c r="FZ28" i="3"/>
  <c r="FZ27" i="3"/>
  <c r="FZ26" i="3"/>
  <c r="FZ25" i="3"/>
  <c r="FZ24" i="3"/>
  <c r="FZ23" i="3"/>
  <c r="FZ22" i="3"/>
  <c r="FZ21" i="3"/>
  <c r="FZ20" i="3"/>
  <c r="FZ19" i="3"/>
  <c r="FY18" i="3"/>
  <c r="FX18" i="3"/>
  <c r="FZ17" i="3"/>
  <c r="FZ16" i="3"/>
  <c r="FZ15" i="3"/>
  <c r="FZ14" i="3"/>
  <c r="FZ13" i="3"/>
  <c r="FZ12" i="3"/>
  <c r="FZ11" i="3"/>
  <c r="FZ10" i="3"/>
  <c r="FZ9" i="3"/>
  <c r="FZ8" i="3"/>
  <c r="FZ7" i="3"/>
  <c r="FZ6" i="3"/>
  <c r="FY278" i="3"/>
  <c r="FX278" i="3"/>
  <c r="FZ277" i="3"/>
  <c r="FZ276" i="3"/>
  <c r="FZ275" i="3"/>
  <c r="FZ274" i="3"/>
  <c r="FZ273" i="3"/>
  <c r="FZ272" i="3"/>
  <c r="FZ271" i="3"/>
  <c r="FZ270" i="3"/>
  <c r="FZ269" i="3"/>
  <c r="FZ268" i="3"/>
  <c r="FZ267" i="3"/>
  <c r="FZ26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78" i="3"/>
  <c r="BK278" i="3"/>
  <c r="BM277" i="3"/>
  <c r="BM276" i="3"/>
  <c r="BM275" i="3"/>
  <c r="BM274" i="3"/>
  <c r="BM273" i="3"/>
  <c r="BM272" i="3"/>
  <c r="BM271" i="3"/>
  <c r="BM270" i="3"/>
  <c r="BM269" i="3"/>
  <c r="BM268" i="3"/>
  <c r="BM267" i="3"/>
  <c r="BM266" i="3"/>
  <c r="DT265" i="2"/>
  <c r="DS265" i="2"/>
  <c r="DU264" i="2"/>
  <c r="DU263" i="2"/>
  <c r="DU262" i="2"/>
  <c r="DU261" i="2"/>
  <c r="DU260" i="2"/>
  <c r="DU259" i="2"/>
  <c r="DU258" i="2"/>
  <c r="DU257" i="2"/>
  <c r="DU256" i="2"/>
  <c r="DU255" i="2"/>
  <c r="DU254" i="2"/>
  <c r="DU253" i="2"/>
  <c r="DT252" i="2"/>
  <c r="DS252" i="2"/>
  <c r="DU251" i="2"/>
  <c r="DU250" i="2"/>
  <c r="DU249" i="2"/>
  <c r="DU248" i="2"/>
  <c r="DU247" i="2"/>
  <c r="DU246" i="2"/>
  <c r="DU245" i="2"/>
  <c r="DU244" i="2"/>
  <c r="DU243" i="2"/>
  <c r="DU242" i="2"/>
  <c r="DU241" i="2"/>
  <c r="DU240" i="2"/>
  <c r="DT239" i="2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DT226" i="2"/>
  <c r="DS226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T213" i="2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78" i="2"/>
  <c r="DS278" i="2"/>
  <c r="DU277" i="2"/>
  <c r="DU276" i="2"/>
  <c r="DU275" i="2"/>
  <c r="DU274" i="2"/>
  <c r="DU273" i="2"/>
  <c r="DU272" i="2"/>
  <c r="DU271" i="2"/>
  <c r="DU270" i="2"/>
  <c r="DU269" i="2"/>
  <c r="DU268" i="2"/>
  <c r="DU267" i="2"/>
  <c r="DU266" i="2"/>
  <c r="FD267" i="2"/>
  <c r="FC267" i="2"/>
  <c r="KC277" i="3"/>
  <c r="KB277" i="3"/>
  <c r="KC276" i="3"/>
  <c r="KB276" i="3"/>
  <c r="KC275" i="3"/>
  <c r="KB275" i="3"/>
  <c r="KC274" i="3"/>
  <c r="KB274" i="3"/>
  <c r="KC273" i="3"/>
  <c r="KB273" i="3"/>
  <c r="KC272" i="3"/>
  <c r="KB272" i="3"/>
  <c r="KC271" i="3"/>
  <c r="KB271" i="3"/>
  <c r="KC270" i="3"/>
  <c r="KB270" i="3"/>
  <c r="KC269" i="3"/>
  <c r="KB269" i="3"/>
  <c r="KC268" i="3"/>
  <c r="KB268" i="3"/>
  <c r="KC267" i="3"/>
  <c r="KB267" i="3"/>
  <c r="KC266" i="3"/>
  <c r="KB266" i="3"/>
  <c r="JZ278" i="3"/>
  <c r="JY278" i="3"/>
  <c r="JW278" i="3"/>
  <c r="JV278" i="3"/>
  <c r="JT278" i="3"/>
  <c r="JS278" i="3"/>
  <c r="JQ278" i="3"/>
  <c r="JP278" i="3"/>
  <c r="JN278" i="3"/>
  <c r="JM278" i="3"/>
  <c r="JK278" i="3"/>
  <c r="JJ278" i="3"/>
  <c r="JH278" i="3"/>
  <c r="JG278" i="3"/>
  <c r="JE278" i="3"/>
  <c r="JD278" i="3"/>
  <c r="JB278" i="3"/>
  <c r="JA278" i="3"/>
  <c r="IY278" i="3"/>
  <c r="IX278" i="3"/>
  <c r="IV278" i="3"/>
  <c r="IU278" i="3"/>
  <c r="IS278" i="3"/>
  <c r="IR278" i="3"/>
  <c r="IP278" i="3"/>
  <c r="IO278" i="3"/>
  <c r="IM278" i="3"/>
  <c r="IL278" i="3"/>
  <c r="IJ278" i="3"/>
  <c r="II278" i="3"/>
  <c r="IG278" i="3"/>
  <c r="IF278" i="3"/>
  <c r="ID278" i="3"/>
  <c r="IC278" i="3"/>
  <c r="IA278" i="3"/>
  <c r="HZ278" i="3"/>
  <c r="HX278" i="3"/>
  <c r="HW278" i="3"/>
  <c r="HU278" i="3"/>
  <c r="HT278" i="3"/>
  <c r="HR278" i="3"/>
  <c r="HQ278" i="3"/>
  <c r="HO278" i="3"/>
  <c r="HN278" i="3"/>
  <c r="HL278" i="3"/>
  <c r="HK278" i="3"/>
  <c r="HI278" i="3"/>
  <c r="HH278" i="3"/>
  <c r="HF278" i="3"/>
  <c r="HE278" i="3"/>
  <c r="HC278" i="3"/>
  <c r="HB278" i="3"/>
  <c r="GZ278" i="3"/>
  <c r="GY278" i="3"/>
  <c r="GW278" i="3"/>
  <c r="GV278" i="3"/>
  <c r="GT278" i="3"/>
  <c r="GS278" i="3"/>
  <c r="GQ278" i="3"/>
  <c r="GP278" i="3"/>
  <c r="GN278" i="3"/>
  <c r="GM278" i="3"/>
  <c r="GK278" i="3"/>
  <c r="GJ278" i="3"/>
  <c r="GH278" i="3"/>
  <c r="GG278" i="3"/>
  <c r="GE278" i="3"/>
  <c r="GD278" i="3"/>
  <c r="GB278" i="3"/>
  <c r="GA278" i="3"/>
  <c r="FV278" i="3"/>
  <c r="FU278" i="3"/>
  <c r="FS278" i="3"/>
  <c r="FR278" i="3"/>
  <c r="FP278" i="3"/>
  <c r="FO278" i="3"/>
  <c r="FM278" i="3"/>
  <c r="FL278" i="3"/>
  <c r="FJ278" i="3"/>
  <c r="FI278" i="3"/>
  <c r="FG278" i="3"/>
  <c r="FF278" i="3"/>
  <c r="FD278" i="3"/>
  <c r="FC278" i="3"/>
  <c r="FA278" i="3"/>
  <c r="EZ278" i="3"/>
  <c r="EX278" i="3"/>
  <c r="EW278" i="3"/>
  <c r="EU278" i="3"/>
  <c r="ET278" i="3"/>
  <c r="ER278" i="3"/>
  <c r="EQ278" i="3"/>
  <c r="EO278" i="3"/>
  <c r="EN278" i="3"/>
  <c r="EL278" i="3"/>
  <c r="EK278" i="3"/>
  <c r="EI278" i="3"/>
  <c r="EH278" i="3"/>
  <c r="EF278" i="3"/>
  <c r="EE278" i="3"/>
  <c r="EC278" i="3"/>
  <c r="EB278" i="3"/>
  <c r="DZ278" i="3"/>
  <c r="DY278" i="3"/>
  <c r="DW278" i="3"/>
  <c r="DV278" i="3"/>
  <c r="DT278" i="3"/>
  <c r="DS278" i="3"/>
  <c r="DQ278" i="3"/>
  <c r="DP278" i="3"/>
  <c r="DN278" i="3"/>
  <c r="DM278" i="3"/>
  <c r="DK278" i="3"/>
  <c r="DJ278" i="3"/>
  <c r="DH278" i="3"/>
  <c r="DG278" i="3"/>
  <c r="DE278" i="3"/>
  <c r="DD278" i="3"/>
  <c r="DB278" i="3"/>
  <c r="DA278" i="3"/>
  <c r="CY278" i="3"/>
  <c r="CX278" i="3"/>
  <c r="CV278" i="3"/>
  <c r="CU278" i="3"/>
  <c r="CS278" i="3"/>
  <c r="CR278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KA277" i="3"/>
  <c r="JX277" i="3"/>
  <c r="JU277" i="3"/>
  <c r="JR277" i="3"/>
  <c r="JO277" i="3"/>
  <c r="JL277" i="3"/>
  <c r="JI277" i="3"/>
  <c r="JF277" i="3"/>
  <c r="JC277" i="3"/>
  <c r="IZ277" i="3"/>
  <c r="IW277" i="3"/>
  <c r="IT277" i="3"/>
  <c r="IQ277" i="3"/>
  <c r="IN277" i="3"/>
  <c r="IK277" i="3"/>
  <c r="IH277" i="3"/>
  <c r="IE277" i="3"/>
  <c r="IB277" i="3"/>
  <c r="HY277" i="3"/>
  <c r="HV277" i="3"/>
  <c r="HS277" i="3"/>
  <c r="HP277" i="3"/>
  <c r="HM277" i="3"/>
  <c r="HJ277" i="3"/>
  <c r="HG277" i="3"/>
  <c r="HD277" i="3"/>
  <c r="HA277" i="3"/>
  <c r="GX277" i="3"/>
  <c r="GU277" i="3"/>
  <c r="GR277" i="3"/>
  <c r="GO277" i="3"/>
  <c r="GL277" i="3"/>
  <c r="GI277" i="3"/>
  <c r="GF277" i="3"/>
  <c r="GC277" i="3"/>
  <c r="FW277" i="3"/>
  <c r="FT277" i="3"/>
  <c r="FQ277" i="3"/>
  <c r="FN277" i="3"/>
  <c r="FK277" i="3"/>
  <c r="FH277" i="3"/>
  <c r="FE277" i="3"/>
  <c r="FB277" i="3"/>
  <c r="EY277" i="3"/>
  <c r="EV277" i="3"/>
  <c r="ES277" i="3"/>
  <c r="EP277" i="3"/>
  <c r="EM277" i="3"/>
  <c r="EJ277" i="3"/>
  <c r="EG277" i="3"/>
  <c r="ED277" i="3"/>
  <c r="EA277" i="3"/>
  <c r="DX277" i="3"/>
  <c r="DU277" i="3"/>
  <c r="DR277" i="3"/>
  <c r="DO277" i="3"/>
  <c r="DL277" i="3"/>
  <c r="DI277" i="3"/>
  <c r="DF277" i="3"/>
  <c r="DC277" i="3"/>
  <c r="CZ277" i="3"/>
  <c r="CW277" i="3"/>
  <c r="CT277" i="3"/>
  <c r="CQ277" i="3"/>
  <c r="CN277" i="3"/>
  <c r="CK277" i="3"/>
  <c r="CH277" i="3"/>
  <c r="CE277" i="3"/>
  <c r="CB277" i="3"/>
  <c r="BY277" i="3"/>
  <c r="BV277" i="3"/>
  <c r="BS277" i="3"/>
  <c r="BP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KA276" i="3"/>
  <c r="JX276" i="3"/>
  <c r="JU276" i="3"/>
  <c r="JR276" i="3"/>
  <c r="JO276" i="3"/>
  <c r="JL276" i="3"/>
  <c r="JI276" i="3"/>
  <c r="JF276" i="3"/>
  <c r="JC276" i="3"/>
  <c r="IZ276" i="3"/>
  <c r="IW276" i="3"/>
  <c r="IT276" i="3"/>
  <c r="IQ276" i="3"/>
  <c r="IN276" i="3"/>
  <c r="IK276" i="3"/>
  <c r="IH276" i="3"/>
  <c r="IE276" i="3"/>
  <c r="IB276" i="3"/>
  <c r="HY276" i="3"/>
  <c r="HV276" i="3"/>
  <c r="HS276" i="3"/>
  <c r="HP276" i="3"/>
  <c r="HM276" i="3"/>
  <c r="HJ276" i="3"/>
  <c r="HG276" i="3"/>
  <c r="HD276" i="3"/>
  <c r="HA276" i="3"/>
  <c r="GX276" i="3"/>
  <c r="GU276" i="3"/>
  <c r="GR276" i="3"/>
  <c r="GO276" i="3"/>
  <c r="GL276" i="3"/>
  <c r="GI276" i="3"/>
  <c r="GF276" i="3"/>
  <c r="GC276" i="3"/>
  <c r="FW276" i="3"/>
  <c r="FT276" i="3"/>
  <c r="FQ276" i="3"/>
  <c r="FN276" i="3"/>
  <c r="FK276" i="3"/>
  <c r="FH276" i="3"/>
  <c r="FE276" i="3"/>
  <c r="FB276" i="3"/>
  <c r="EY276" i="3"/>
  <c r="EV276" i="3"/>
  <c r="ES276" i="3"/>
  <c r="EP276" i="3"/>
  <c r="EM276" i="3"/>
  <c r="EJ276" i="3"/>
  <c r="EG276" i="3"/>
  <c r="ED276" i="3"/>
  <c r="EA276" i="3"/>
  <c r="DX276" i="3"/>
  <c r="DU276" i="3"/>
  <c r="DR276" i="3"/>
  <c r="DO276" i="3"/>
  <c r="DL276" i="3"/>
  <c r="DI276" i="3"/>
  <c r="DF276" i="3"/>
  <c r="DC276" i="3"/>
  <c r="CZ276" i="3"/>
  <c r="CW276" i="3"/>
  <c r="CT276" i="3"/>
  <c r="CQ276" i="3"/>
  <c r="CN276" i="3"/>
  <c r="CK276" i="3"/>
  <c r="CH276" i="3"/>
  <c r="CE276" i="3"/>
  <c r="CB276" i="3"/>
  <c r="BY276" i="3"/>
  <c r="BV276" i="3"/>
  <c r="BS276" i="3"/>
  <c r="BP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KA275" i="3"/>
  <c r="JX275" i="3"/>
  <c r="JU275" i="3"/>
  <c r="JR275" i="3"/>
  <c r="JO275" i="3"/>
  <c r="JL275" i="3"/>
  <c r="JI275" i="3"/>
  <c r="JF275" i="3"/>
  <c r="JC275" i="3"/>
  <c r="IZ275" i="3"/>
  <c r="IW275" i="3"/>
  <c r="IT275" i="3"/>
  <c r="IQ275" i="3"/>
  <c r="IN275" i="3"/>
  <c r="IK275" i="3"/>
  <c r="IH275" i="3"/>
  <c r="IE275" i="3"/>
  <c r="IB275" i="3"/>
  <c r="HY275" i="3"/>
  <c r="HV275" i="3"/>
  <c r="HS275" i="3"/>
  <c r="HP275" i="3"/>
  <c r="HM275" i="3"/>
  <c r="HJ275" i="3"/>
  <c r="HG275" i="3"/>
  <c r="HD275" i="3"/>
  <c r="HA275" i="3"/>
  <c r="GX275" i="3"/>
  <c r="GU275" i="3"/>
  <c r="GR275" i="3"/>
  <c r="GO275" i="3"/>
  <c r="GL275" i="3"/>
  <c r="GI275" i="3"/>
  <c r="GF275" i="3"/>
  <c r="GC275" i="3"/>
  <c r="FW275" i="3"/>
  <c r="FT275" i="3"/>
  <c r="FQ275" i="3"/>
  <c r="FN275" i="3"/>
  <c r="FK275" i="3"/>
  <c r="FH275" i="3"/>
  <c r="FE275" i="3"/>
  <c r="FB275" i="3"/>
  <c r="EY275" i="3"/>
  <c r="EV275" i="3"/>
  <c r="ES275" i="3"/>
  <c r="EP275" i="3"/>
  <c r="EM275" i="3"/>
  <c r="EJ275" i="3"/>
  <c r="EG275" i="3"/>
  <c r="ED275" i="3"/>
  <c r="EA275" i="3"/>
  <c r="DX275" i="3"/>
  <c r="DU275" i="3"/>
  <c r="DR275" i="3"/>
  <c r="DO275" i="3"/>
  <c r="DL275" i="3"/>
  <c r="DI275" i="3"/>
  <c r="DF275" i="3"/>
  <c r="DC275" i="3"/>
  <c r="CZ275" i="3"/>
  <c r="CW275" i="3"/>
  <c r="CT275" i="3"/>
  <c r="CQ275" i="3"/>
  <c r="CN275" i="3"/>
  <c r="CK275" i="3"/>
  <c r="CH275" i="3"/>
  <c r="CE275" i="3"/>
  <c r="CB275" i="3"/>
  <c r="BY275" i="3"/>
  <c r="BV275" i="3"/>
  <c r="BS275" i="3"/>
  <c r="BP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KA274" i="3"/>
  <c r="JX274" i="3"/>
  <c r="JU274" i="3"/>
  <c r="JR274" i="3"/>
  <c r="JO274" i="3"/>
  <c r="JL274" i="3"/>
  <c r="JI274" i="3"/>
  <c r="JF274" i="3"/>
  <c r="JC274" i="3"/>
  <c r="IZ274" i="3"/>
  <c r="IW274" i="3"/>
  <c r="IT274" i="3"/>
  <c r="IQ274" i="3"/>
  <c r="IN274" i="3"/>
  <c r="IK274" i="3"/>
  <c r="IH274" i="3"/>
  <c r="IE274" i="3"/>
  <c r="IB274" i="3"/>
  <c r="HY274" i="3"/>
  <c r="HV274" i="3"/>
  <c r="HS274" i="3"/>
  <c r="HP274" i="3"/>
  <c r="HM274" i="3"/>
  <c r="HJ274" i="3"/>
  <c r="HG274" i="3"/>
  <c r="HD274" i="3"/>
  <c r="HA274" i="3"/>
  <c r="GX274" i="3"/>
  <c r="GU274" i="3"/>
  <c r="GR274" i="3"/>
  <c r="GO274" i="3"/>
  <c r="GL274" i="3"/>
  <c r="GI274" i="3"/>
  <c r="GF274" i="3"/>
  <c r="GC274" i="3"/>
  <c r="FW274" i="3"/>
  <c r="FT274" i="3"/>
  <c r="FQ274" i="3"/>
  <c r="FN274" i="3"/>
  <c r="FK274" i="3"/>
  <c r="FH274" i="3"/>
  <c r="FE274" i="3"/>
  <c r="FB274" i="3"/>
  <c r="EY274" i="3"/>
  <c r="EV274" i="3"/>
  <c r="ES274" i="3"/>
  <c r="EP274" i="3"/>
  <c r="EM274" i="3"/>
  <c r="EJ274" i="3"/>
  <c r="EG274" i="3"/>
  <c r="ED274" i="3"/>
  <c r="EA274" i="3"/>
  <c r="DX274" i="3"/>
  <c r="DU274" i="3"/>
  <c r="DR274" i="3"/>
  <c r="DO274" i="3"/>
  <c r="DL274" i="3"/>
  <c r="DI274" i="3"/>
  <c r="DF274" i="3"/>
  <c r="DC274" i="3"/>
  <c r="CZ274" i="3"/>
  <c r="CW274" i="3"/>
  <c r="CT274" i="3"/>
  <c r="CQ274" i="3"/>
  <c r="CN274" i="3"/>
  <c r="CK274" i="3"/>
  <c r="CH274" i="3"/>
  <c r="CE274" i="3"/>
  <c r="CB274" i="3"/>
  <c r="BY274" i="3"/>
  <c r="BV274" i="3"/>
  <c r="BS274" i="3"/>
  <c r="BP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KA273" i="3"/>
  <c r="JX273" i="3"/>
  <c r="JU273" i="3"/>
  <c r="JR273" i="3"/>
  <c r="JO273" i="3"/>
  <c r="JL273" i="3"/>
  <c r="JI273" i="3"/>
  <c r="JF273" i="3"/>
  <c r="JC273" i="3"/>
  <c r="IZ273" i="3"/>
  <c r="IW273" i="3"/>
  <c r="IT273" i="3"/>
  <c r="IQ273" i="3"/>
  <c r="IN273" i="3"/>
  <c r="IK273" i="3"/>
  <c r="IH273" i="3"/>
  <c r="IE273" i="3"/>
  <c r="IB273" i="3"/>
  <c r="HY273" i="3"/>
  <c r="HV273" i="3"/>
  <c r="HS273" i="3"/>
  <c r="HP273" i="3"/>
  <c r="HM273" i="3"/>
  <c r="HJ273" i="3"/>
  <c r="HG273" i="3"/>
  <c r="HD273" i="3"/>
  <c r="HA273" i="3"/>
  <c r="GX273" i="3"/>
  <c r="GU273" i="3"/>
  <c r="GR273" i="3"/>
  <c r="GO273" i="3"/>
  <c r="GL273" i="3"/>
  <c r="GI273" i="3"/>
  <c r="GF273" i="3"/>
  <c r="GC273" i="3"/>
  <c r="FW273" i="3"/>
  <c r="FT273" i="3"/>
  <c r="FQ273" i="3"/>
  <c r="FN273" i="3"/>
  <c r="FK273" i="3"/>
  <c r="FH273" i="3"/>
  <c r="FE273" i="3"/>
  <c r="FB273" i="3"/>
  <c r="EY273" i="3"/>
  <c r="EV273" i="3"/>
  <c r="ES273" i="3"/>
  <c r="EP273" i="3"/>
  <c r="EM273" i="3"/>
  <c r="EJ273" i="3"/>
  <c r="EG273" i="3"/>
  <c r="ED273" i="3"/>
  <c r="EA273" i="3"/>
  <c r="DX273" i="3"/>
  <c r="DU273" i="3"/>
  <c r="DR273" i="3"/>
  <c r="DO273" i="3"/>
  <c r="DL273" i="3"/>
  <c r="DI273" i="3"/>
  <c r="DF273" i="3"/>
  <c r="DC273" i="3"/>
  <c r="CZ273" i="3"/>
  <c r="CW273" i="3"/>
  <c r="CT273" i="3"/>
  <c r="CQ273" i="3"/>
  <c r="CN273" i="3"/>
  <c r="CK273" i="3"/>
  <c r="CH273" i="3"/>
  <c r="CE273" i="3"/>
  <c r="CB273" i="3"/>
  <c r="BY273" i="3"/>
  <c r="BV273" i="3"/>
  <c r="BS273" i="3"/>
  <c r="BP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KA272" i="3"/>
  <c r="JX272" i="3"/>
  <c r="JU272" i="3"/>
  <c r="JR272" i="3"/>
  <c r="JO272" i="3"/>
  <c r="JL272" i="3"/>
  <c r="JI272" i="3"/>
  <c r="JF272" i="3"/>
  <c r="JC272" i="3"/>
  <c r="IZ272" i="3"/>
  <c r="IW272" i="3"/>
  <c r="IT272" i="3"/>
  <c r="IQ272" i="3"/>
  <c r="IN272" i="3"/>
  <c r="IK272" i="3"/>
  <c r="IH272" i="3"/>
  <c r="IE272" i="3"/>
  <c r="IB272" i="3"/>
  <c r="HY272" i="3"/>
  <c r="HV272" i="3"/>
  <c r="HS272" i="3"/>
  <c r="HP272" i="3"/>
  <c r="HM272" i="3"/>
  <c r="HJ272" i="3"/>
  <c r="HG272" i="3"/>
  <c r="HD272" i="3"/>
  <c r="HA272" i="3"/>
  <c r="GX272" i="3"/>
  <c r="GU272" i="3"/>
  <c r="GR272" i="3"/>
  <c r="GO272" i="3"/>
  <c r="GL272" i="3"/>
  <c r="GI272" i="3"/>
  <c r="GF272" i="3"/>
  <c r="GC272" i="3"/>
  <c r="FW272" i="3"/>
  <c r="FT272" i="3"/>
  <c r="FQ272" i="3"/>
  <c r="FN272" i="3"/>
  <c r="FK272" i="3"/>
  <c r="FH272" i="3"/>
  <c r="FE272" i="3"/>
  <c r="FB272" i="3"/>
  <c r="EY272" i="3"/>
  <c r="EV272" i="3"/>
  <c r="ES272" i="3"/>
  <c r="EP272" i="3"/>
  <c r="EM272" i="3"/>
  <c r="EJ272" i="3"/>
  <c r="EG272" i="3"/>
  <c r="ED272" i="3"/>
  <c r="EA272" i="3"/>
  <c r="DX272" i="3"/>
  <c r="DU272" i="3"/>
  <c r="DR272" i="3"/>
  <c r="DO272" i="3"/>
  <c r="DL272" i="3"/>
  <c r="DI272" i="3"/>
  <c r="DF272" i="3"/>
  <c r="DC272" i="3"/>
  <c r="CZ272" i="3"/>
  <c r="CW272" i="3"/>
  <c r="CT272" i="3"/>
  <c r="CQ272" i="3"/>
  <c r="CN272" i="3"/>
  <c r="CK272" i="3"/>
  <c r="CH272" i="3"/>
  <c r="CE272" i="3"/>
  <c r="CB272" i="3"/>
  <c r="BY272" i="3"/>
  <c r="BV272" i="3"/>
  <c r="BS272" i="3"/>
  <c r="BP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KA271" i="3"/>
  <c r="JX271" i="3"/>
  <c r="JU271" i="3"/>
  <c r="JR271" i="3"/>
  <c r="JO271" i="3"/>
  <c r="JL271" i="3"/>
  <c r="JI271" i="3"/>
  <c r="JF271" i="3"/>
  <c r="JC271" i="3"/>
  <c r="IZ271" i="3"/>
  <c r="IW271" i="3"/>
  <c r="IT271" i="3"/>
  <c r="IQ271" i="3"/>
  <c r="IN271" i="3"/>
  <c r="IK271" i="3"/>
  <c r="IH271" i="3"/>
  <c r="IE271" i="3"/>
  <c r="IB271" i="3"/>
  <c r="HY271" i="3"/>
  <c r="HV271" i="3"/>
  <c r="HS271" i="3"/>
  <c r="HP271" i="3"/>
  <c r="HM271" i="3"/>
  <c r="HJ271" i="3"/>
  <c r="HG271" i="3"/>
  <c r="HD271" i="3"/>
  <c r="HA271" i="3"/>
  <c r="GX271" i="3"/>
  <c r="GU271" i="3"/>
  <c r="GR271" i="3"/>
  <c r="GO271" i="3"/>
  <c r="GL271" i="3"/>
  <c r="GI271" i="3"/>
  <c r="GF271" i="3"/>
  <c r="GC271" i="3"/>
  <c r="FW271" i="3"/>
  <c r="FT271" i="3"/>
  <c r="FQ271" i="3"/>
  <c r="FN271" i="3"/>
  <c r="FK271" i="3"/>
  <c r="FH271" i="3"/>
  <c r="FE271" i="3"/>
  <c r="FB271" i="3"/>
  <c r="EY271" i="3"/>
  <c r="EV271" i="3"/>
  <c r="ES271" i="3"/>
  <c r="EP271" i="3"/>
  <c r="EM271" i="3"/>
  <c r="EJ271" i="3"/>
  <c r="EG271" i="3"/>
  <c r="ED271" i="3"/>
  <c r="EA271" i="3"/>
  <c r="DX271" i="3"/>
  <c r="DU271" i="3"/>
  <c r="DR271" i="3"/>
  <c r="DO271" i="3"/>
  <c r="DL271" i="3"/>
  <c r="DI271" i="3"/>
  <c r="DF271" i="3"/>
  <c r="DC271" i="3"/>
  <c r="CZ271" i="3"/>
  <c r="CW271" i="3"/>
  <c r="CT271" i="3"/>
  <c r="CQ271" i="3"/>
  <c r="CN271" i="3"/>
  <c r="CK271" i="3"/>
  <c r="CH271" i="3"/>
  <c r="CE271" i="3"/>
  <c r="CB271" i="3"/>
  <c r="BY271" i="3"/>
  <c r="BV271" i="3"/>
  <c r="BS271" i="3"/>
  <c r="BP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KA270" i="3"/>
  <c r="JX270" i="3"/>
  <c r="JU270" i="3"/>
  <c r="JR270" i="3"/>
  <c r="JO270" i="3"/>
  <c r="JL270" i="3"/>
  <c r="JI270" i="3"/>
  <c r="JF270" i="3"/>
  <c r="JC270" i="3"/>
  <c r="IZ270" i="3"/>
  <c r="IW270" i="3"/>
  <c r="IT270" i="3"/>
  <c r="IQ270" i="3"/>
  <c r="IN270" i="3"/>
  <c r="IK270" i="3"/>
  <c r="IH270" i="3"/>
  <c r="IE270" i="3"/>
  <c r="IB270" i="3"/>
  <c r="HY270" i="3"/>
  <c r="HV270" i="3"/>
  <c r="HS270" i="3"/>
  <c r="HP270" i="3"/>
  <c r="HM270" i="3"/>
  <c r="HJ270" i="3"/>
  <c r="HG270" i="3"/>
  <c r="HD270" i="3"/>
  <c r="HA270" i="3"/>
  <c r="GX270" i="3"/>
  <c r="GU270" i="3"/>
  <c r="GR270" i="3"/>
  <c r="GO270" i="3"/>
  <c r="GL270" i="3"/>
  <c r="GI270" i="3"/>
  <c r="GF270" i="3"/>
  <c r="GC270" i="3"/>
  <c r="FW270" i="3"/>
  <c r="FT270" i="3"/>
  <c r="FQ270" i="3"/>
  <c r="FN270" i="3"/>
  <c r="FK270" i="3"/>
  <c r="FH270" i="3"/>
  <c r="FE270" i="3"/>
  <c r="FB270" i="3"/>
  <c r="EY270" i="3"/>
  <c r="EV270" i="3"/>
  <c r="ES270" i="3"/>
  <c r="EP270" i="3"/>
  <c r="EM270" i="3"/>
  <c r="EJ270" i="3"/>
  <c r="EG270" i="3"/>
  <c r="ED270" i="3"/>
  <c r="EA270" i="3"/>
  <c r="DX270" i="3"/>
  <c r="DU270" i="3"/>
  <c r="DR270" i="3"/>
  <c r="DO270" i="3"/>
  <c r="DL270" i="3"/>
  <c r="DI270" i="3"/>
  <c r="DF270" i="3"/>
  <c r="DC270" i="3"/>
  <c r="CZ270" i="3"/>
  <c r="CW270" i="3"/>
  <c r="CT270" i="3"/>
  <c r="CQ270" i="3"/>
  <c r="CN270" i="3"/>
  <c r="CK270" i="3"/>
  <c r="CH270" i="3"/>
  <c r="CE270" i="3"/>
  <c r="CB270" i="3"/>
  <c r="BY270" i="3"/>
  <c r="BV270" i="3"/>
  <c r="BS270" i="3"/>
  <c r="BP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KA269" i="3"/>
  <c r="JX269" i="3"/>
  <c r="JU269" i="3"/>
  <c r="JR269" i="3"/>
  <c r="JO269" i="3"/>
  <c r="JL269" i="3"/>
  <c r="JI269" i="3"/>
  <c r="JF269" i="3"/>
  <c r="JC269" i="3"/>
  <c r="IZ269" i="3"/>
  <c r="IW269" i="3"/>
  <c r="IT269" i="3"/>
  <c r="IQ269" i="3"/>
  <c r="IN269" i="3"/>
  <c r="IK269" i="3"/>
  <c r="IH269" i="3"/>
  <c r="IE269" i="3"/>
  <c r="IB269" i="3"/>
  <c r="HY269" i="3"/>
  <c r="HV269" i="3"/>
  <c r="HS269" i="3"/>
  <c r="HP269" i="3"/>
  <c r="HM269" i="3"/>
  <c r="HJ269" i="3"/>
  <c r="HG269" i="3"/>
  <c r="HD269" i="3"/>
  <c r="HA269" i="3"/>
  <c r="GX269" i="3"/>
  <c r="GU269" i="3"/>
  <c r="GR269" i="3"/>
  <c r="GO269" i="3"/>
  <c r="GL269" i="3"/>
  <c r="GI269" i="3"/>
  <c r="GF269" i="3"/>
  <c r="GC269" i="3"/>
  <c r="FW269" i="3"/>
  <c r="FT269" i="3"/>
  <c r="FQ269" i="3"/>
  <c r="FN269" i="3"/>
  <c r="FK269" i="3"/>
  <c r="FH269" i="3"/>
  <c r="FE269" i="3"/>
  <c r="FB269" i="3"/>
  <c r="EY269" i="3"/>
  <c r="EV269" i="3"/>
  <c r="ES269" i="3"/>
  <c r="EP269" i="3"/>
  <c r="EM269" i="3"/>
  <c r="EJ269" i="3"/>
  <c r="EG269" i="3"/>
  <c r="ED269" i="3"/>
  <c r="EA269" i="3"/>
  <c r="DX269" i="3"/>
  <c r="DU269" i="3"/>
  <c r="DR269" i="3"/>
  <c r="DO269" i="3"/>
  <c r="DL269" i="3"/>
  <c r="DI269" i="3"/>
  <c r="DF269" i="3"/>
  <c r="DC269" i="3"/>
  <c r="CZ269" i="3"/>
  <c r="CW269" i="3"/>
  <c r="CT269" i="3"/>
  <c r="CQ269" i="3"/>
  <c r="CN269" i="3"/>
  <c r="CK269" i="3"/>
  <c r="CH269" i="3"/>
  <c r="CE269" i="3"/>
  <c r="CB269" i="3"/>
  <c r="BY269" i="3"/>
  <c r="BV269" i="3"/>
  <c r="BS269" i="3"/>
  <c r="BP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KA268" i="3"/>
  <c r="JX268" i="3"/>
  <c r="JU268" i="3"/>
  <c r="JR268" i="3"/>
  <c r="JO268" i="3"/>
  <c r="JL268" i="3"/>
  <c r="JI268" i="3"/>
  <c r="JF268" i="3"/>
  <c r="JC268" i="3"/>
  <c r="IZ268" i="3"/>
  <c r="IW268" i="3"/>
  <c r="IT268" i="3"/>
  <c r="IQ268" i="3"/>
  <c r="IN268" i="3"/>
  <c r="IK268" i="3"/>
  <c r="IH268" i="3"/>
  <c r="IE268" i="3"/>
  <c r="IB268" i="3"/>
  <c r="HY268" i="3"/>
  <c r="HV268" i="3"/>
  <c r="HS268" i="3"/>
  <c r="HP268" i="3"/>
  <c r="HM268" i="3"/>
  <c r="HJ268" i="3"/>
  <c r="HG268" i="3"/>
  <c r="HD268" i="3"/>
  <c r="HA268" i="3"/>
  <c r="GX268" i="3"/>
  <c r="GU268" i="3"/>
  <c r="GR268" i="3"/>
  <c r="GO268" i="3"/>
  <c r="GL268" i="3"/>
  <c r="GI268" i="3"/>
  <c r="GF268" i="3"/>
  <c r="GC268" i="3"/>
  <c r="FW268" i="3"/>
  <c r="FT268" i="3"/>
  <c r="FQ268" i="3"/>
  <c r="FN268" i="3"/>
  <c r="FK268" i="3"/>
  <c r="FH268" i="3"/>
  <c r="FE268" i="3"/>
  <c r="FB268" i="3"/>
  <c r="EY268" i="3"/>
  <c r="EV268" i="3"/>
  <c r="ES268" i="3"/>
  <c r="EP268" i="3"/>
  <c r="EM268" i="3"/>
  <c r="EJ268" i="3"/>
  <c r="EG268" i="3"/>
  <c r="ED268" i="3"/>
  <c r="EA268" i="3"/>
  <c r="DX268" i="3"/>
  <c r="DU268" i="3"/>
  <c r="DR268" i="3"/>
  <c r="DO268" i="3"/>
  <c r="DL268" i="3"/>
  <c r="DI268" i="3"/>
  <c r="DF268" i="3"/>
  <c r="DC268" i="3"/>
  <c r="CZ268" i="3"/>
  <c r="CW268" i="3"/>
  <c r="CT268" i="3"/>
  <c r="CQ268" i="3"/>
  <c r="CN268" i="3"/>
  <c r="CK268" i="3"/>
  <c r="CH268" i="3"/>
  <c r="CE268" i="3"/>
  <c r="CB268" i="3"/>
  <c r="BY268" i="3"/>
  <c r="BV268" i="3"/>
  <c r="BS268" i="3"/>
  <c r="BP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KA267" i="3"/>
  <c r="JX267" i="3"/>
  <c r="JU267" i="3"/>
  <c r="JR267" i="3"/>
  <c r="JO267" i="3"/>
  <c r="JL267" i="3"/>
  <c r="JI267" i="3"/>
  <c r="JF267" i="3"/>
  <c r="JC267" i="3"/>
  <c r="IZ267" i="3"/>
  <c r="IW267" i="3"/>
  <c r="IT267" i="3"/>
  <c r="IQ267" i="3"/>
  <c r="IN267" i="3"/>
  <c r="IK267" i="3"/>
  <c r="IH267" i="3"/>
  <c r="IE267" i="3"/>
  <c r="IB267" i="3"/>
  <c r="HY267" i="3"/>
  <c r="HV267" i="3"/>
  <c r="HS267" i="3"/>
  <c r="HP267" i="3"/>
  <c r="HM267" i="3"/>
  <c r="HJ267" i="3"/>
  <c r="HG267" i="3"/>
  <c r="HD267" i="3"/>
  <c r="HA267" i="3"/>
  <c r="GX267" i="3"/>
  <c r="GU267" i="3"/>
  <c r="GR267" i="3"/>
  <c r="GO267" i="3"/>
  <c r="GL267" i="3"/>
  <c r="GI267" i="3"/>
  <c r="GF267" i="3"/>
  <c r="GC267" i="3"/>
  <c r="FW267" i="3"/>
  <c r="FT267" i="3"/>
  <c r="FQ267" i="3"/>
  <c r="FN267" i="3"/>
  <c r="FK267" i="3"/>
  <c r="FH267" i="3"/>
  <c r="FE267" i="3"/>
  <c r="FB267" i="3"/>
  <c r="EY267" i="3"/>
  <c r="EV267" i="3"/>
  <c r="ES267" i="3"/>
  <c r="EP267" i="3"/>
  <c r="EM267" i="3"/>
  <c r="EJ267" i="3"/>
  <c r="EG267" i="3"/>
  <c r="ED267" i="3"/>
  <c r="EA267" i="3"/>
  <c r="DX267" i="3"/>
  <c r="DU267" i="3"/>
  <c r="DR267" i="3"/>
  <c r="DO267" i="3"/>
  <c r="DL267" i="3"/>
  <c r="DI267" i="3"/>
  <c r="DF267" i="3"/>
  <c r="DC267" i="3"/>
  <c r="CZ267" i="3"/>
  <c r="CW267" i="3"/>
  <c r="CT267" i="3"/>
  <c r="CQ267" i="3"/>
  <c r="CN267" i="3"/>
  <c r="CK267" i="3"/>
  <c r="CH267" i="3"/>
  <c r="CE267" i="3"/>
  <c r="CB267" i="3"/>
  <c r="BY267" i="3"/>
  <c r="BV267" i="3"/>
  <c r="BS267" i="3"/>
  <c r="BP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KA266" i="3"/>
  <c r="JX266" i="3"/>
  <c r="JU266" i="3"/>
  <c r="JR266" i="3"/>
  <c r="JO266" i="3"/>
  <c r="JL266" i="3"/>
  <c r="JI266" i="3"/>
  <c r="JF266" i="3"/>
  <c r="JC266" i="3"/>
  <c r="IZ266" i="3"/>
  <c r="IW266" i="3"/>
  <c r="IT266" i="3"/>
  <c r="IQ266" i="3"/>
  <c r="IN266" i="3"/>
  <c r="IK266" i="3"/>
  <c r="IH266" i="3"/>
  <c r="IE266" i="3"/>
  <c r="IB266" i="3"/>
  <c r="HY266" i="3"/>
  <c r="HV266" i="3"/>
  <c r="HS266" i="3"/>
  <c r="HP266" i="3"/>
  <c r="HM266" i="3"/>
  <c r="HJ266" i="3"/>
  <c r="HG266" i="3"/>
  <c r="HD266" i="3"/>
  <c r="HA266" i="3"/>
  <c r="GX266" i="3"/>
  <c r="GU266" i="3"/>
  <c r="GR266" i="3"/>
  <c r="GO266" i="3"/>
  <c r="GL266" i="3"/>
  <c r="GI266" i="3"/>
  <c r="GF266" i="3"/>
  <c r="GC266" i="3"/>
  <c r="FW266" i="3"/>
  <c r="FT266" i="3"/>
  <c r="FQ266" i="3"/>
  <c r="FN266" i="3"/>
  <c r="FK266" i="3"/>
  <c r="FH266" i="3"/>
  <c r="FE266" i="3"/>
  <c r="FB266" i="3"/>
  <c r="EY266" i="3"/>
  <c r="EV266" i="3"/>
  <c r="ES266" i="3"/>
  <c r="EP266" i="3"/>
  <c r="EM266" i="3"/>
  <c r="EJ266" i="3"/>
  <c r="EG266" i="3"/>
  <c r="ED266" i="3"/>
  <c r="EA266" i="3"/>
  <c r="DX266" i="3"/>
  <c r="DU266" i="3"/>
  <c r="DR266" i="3"/>
  <c r="DO266" i="3"/>
  <c r="DL266" i="3"/>
  <c r="DI266" i="3"/>
  <c r="DF266" i="3"/>
  <c r="DC266" i="3"/>
  <c r="CZ266" i="3"/>
  <c r="CW266" i="3"/>
  <c r="CT266" i="3"/>
  <c r="CQ266" i="3"/>
  <c r="CN266" i="3"/>
  <c r="CK266" i="3"/>
  <c r="CH266" i="3"/>
  <c r="CE266" i="3"/>
  <c r="CB266" i="3"/>
  <c r="BY266" i="3"/>
  <c r="BV266" i="3"/>
  <c r="BS266" i="3"/>
  <c r="BP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FD277" i="2"/>
  <c r="FC277" i="2"/>
  <c r="FD276" i="2"/>
  <c r="FC276" i="2"/>
  <c r="FD275" i="2"/>
  <c r="FC275" i="2"/>
  <c r="FD274" i="2"/>
  <c r="FC274" i="2"/>
  <c r="FD273" i="2"/>
  <c r="FC273" i="2"/>
  <c r="FD272" i="2"/>
  <c r="FC272" i="2"/>
  <c r="FD271" i="2"/>
  <c r="FC271" i="2"/>
  <c r="FD270" i="2"/>
  <c r="FC270" i="2"/>
  <c r="FD269" i="2"/>
  <c r="FC269" i="2"/>
  <c r="FD268" i="2"/>
  <c r="FC268" i="2"/>
  <c r="FD266" i="2"/>
  <c r="FC266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B277" i="2"/>
  <c r="EY277" i="2"/>
  <c r="EV277" i="2"/>
  <c r="ES277" i="2"/>
  <c r="EP277" i="2"/>
  <c r="EM277" i="2"/>
  <c r="EJ277" i="2"/>
  <c r="EG277" i="2"/>
  <c r="ED277" i="2"/>
  <c r="EA277" i="2"/>
  <c r="DX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B276" i="2"/>
  <c r="EY276" i="2"/>
  <c r="EV276" i="2"/>
  <c r="ES276" i="2"/>
  <c r="EP276" i="2"/>
  <c r="EM276" i="2"/>
  <c r="EJ276" i="2"/>
  <c r="EG276" i="2"/>
  <c r="ED276" i="2"/>
  <c r="EA276" i="2"/>
  <c r="DX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B275" i="2"/>
  <c r="EY275" i="2"/>
  <c r="EV275" i="2"/>
  <c r="ES275" i="2"/>
  <c r="EP275" i="2"/>
  <c r="EM275" i="2"/>
  <c r="EJ275" i="2"/>
  <c r="EG275" i="2"/>
  <c r="ED275" i="2"/>
  <c r="EA275" i="2"/>
  <c r="DX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B274" i="2"/>
  <c r="EY274" i="2"/>
  <c r="EV274" i="2"/>
  <c r="ES274" i="2"/>
  <c r="EP274" i="2"/>
  <c r="EM274" i="2"/>
  <c r="EJ274" i="2"/>
  <c r="EG274" i="2"/>
  <c r="ED274" i="2"/>
  <c r="EA274" i="2"/>
  <c r="DX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B273" i="2"/>
  <c r="EY273" i="2"/>
  <c r="EV273" i="2"/>
  <c r="ES273" i="2"/>
  <c r="EP273" i="2"/>
  <c r="EM273" i="2"/>
  <c r="EJ273" i="2"/>
  <c r="EG273" i="2"/>
  <c r="ED273" i="2"/>
  <c r="EA273" i="2"/>
  <c r="DX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B272" i="2"/>
  <c r="EY272" i="2"/>
  <c r="EV272" i="2"/>
  <c r="ES272" i="2"/>
  <c r="EP272" i="2"/>
  <c r="EM272" i="2"/>
  <c r="EJ272" i="2"/>
  <c r="EG272" i="2"/>
  <c r="ED272" i="2"/>
  <c r="EA272" i="2"/>
  <c r="DX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B271" i="2"/>
  <c r="EY271" i="2"/>
  <c r="EV271" i="2"/>
  <c r="ES271" i="2"/>
  <c r="EP271" i="2"/>
  <c r="EM271" i="2"/>
  <c r="EJ271" i="2"/>
  <c r="EG271" i="2"/>
  <c r="ED271" i="2"/>
  <c r="EA271" i="2"/>
  <c r="DX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B270" i="2"/>
  <c r="EY270" i="2"/>
  <c r="EV270" i="2"/>
  <c r="ES270" i="2"/>
  <c r="EP270" i="2"/>
  <c r="EM270" i="2"/>
  <c r="EJ270" i="2"/>
  <c r="EG270" i="2"/>
  <c r="ED270" i="2"/>
  <c r="EA270" i="2"/>
  <c r="DX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B269" i="2"/>
  <c r="EY269" i="2"/>
  <c r="EV269" i="2"/>
  <c r="ES269" i="2"/>
  <c r="EP269" i="2"/>
  <c r="EM269" i="2"/>
  <c r="EJ269" i="2"/>
  <c r="EG269" i="2"/>
  <c r="ED269" i="2"/>
  <c r="EA269" i="2"/>
  <c r="DX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B268" i="2"/>
  <c r="EY268" i="2"/>
  <c r="EV268" i="2"/>
  <c r="ES268" i="2"/>
  <c r="EP268" i="2"/>
  <c r="EM268" i="2"/>
  <c r="EJ268" i="2"/>
  <c r="EG268" i="2"/>
  <c r="ED268" i="2"/>
  <c r="EA268" i="2"/>
  <c r="DX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B267" i="2"/>
  <c r="EY267" i="2"/>
  <c r="EV267" i="2"/>
  <c r="ES267" i="2"/>
  <c r="EP267" i="2"/>
  <c r="EM267" i="2"/>
  <c r="EJ267" i="2"/>
  <c r="EG267" i="2"/>
  <c r="ED267" i="2"/>
  <c r="EA267" i="2"/>
  <c r="DX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B266" i="2"/>
  <c r="EY266" i="2"/>
  <c r="EV266" i="2"/>
  <c r="ES266" i="2"/>
  <c r="EP266" i="2"/>
  <c r="EM266" i="2"/>
  <c r="EJ266" i="2"/>
  <c r="EG266" i="2"/>
  <c r="ED266" i="2"/>
  <c r="EA266" i="2"/>
  <c r="DX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KC264" i="3"/>
  <c r="KB264" i="3"/>
  <c r="KC263" i="3"/>
  <c r="KB263" i="3"/>
  <c r="KC262" i="3"/>
  <c r="KB262" i="3"/>
  <c r="KC261" i="3"/>
  <c r="KB261" i="3"/>
  <c r="KC260" i="3"/>
  <c r="KB260" i="3"/>
  <c r="KC259" i="3"/>
  <c r="KB259" i="3"/>
  <c r="KC258" i="3"/>
  <c r="KB258" i="3"/>
  <c r="KC257" i="3"/>
  <c r="KB257" i="3"/>
  <c r="KC256" i="3"/>
  <c r="KB256" i="3"/>
  <c r="KC255" i="3"/>
  <c r="KB255" i="3"/>
  <c r="KC254" i="3"/>
  <c r="KB254" i="3"/>
  <c r="KC253" i="3"/>
  <c r="KB253" i="3"/>
  <c r="JZ265" i="3"/>
  <c r="JY265" i="3"/>
  <c r="JW265" i="3"/>
  <c r="JV265" i="3"/>
  <c r="JT265" i="3"/>
  <c r="JS265" i="3"/>
  <c r="JQ265" i="3"/>
  <c r="JP265" i="3"/>
  <c r="JN265" i="3"/>
  <c r="JM265" i="3"/>
  <c r="JK265" i="3"/>
  <c r="JJ265" i="3"/>
  <c r="JH265" i="3"/>
  <c r="JG265" i="3"/>
  <c r="JE265" i="3"/>
  <c r="JD265" i="3"/>
  <c r="JB265" i="3"/>
  <c r="JA265" i="3"/>
  <c r="IY265" i="3"/>
  <c r="IX265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GB265" i="3"/>
  <c r="GA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KA264" i="3"/>
  <c r="JX264" i="3"/>
  <c r="JU264" i="3"/>
  <c r="JR264" i="3"/>
  <c r="JO264" i="3"/>
  <c r="JL264" i="3"/>
  <c r="JI264" i="3"/>
  <c r="JF264" i="3"/>
  <c r="JC264" i="3"/>
  <c r="IZ264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GC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KA263" i="3"/>
  <c r="JX263" i="3"/>
  <c r="JU263" i="3"/>
  <c r="JR263" i="3"/>
  <c r="JO263" i="3"/>
  <c r="JL263" i="3"/>
  <c r="JI263" i="3"/>
  <c r="JF263" i="3"/>
  <c r="JC263" i="3"/>
  <c r="IZ263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GC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KA262" i="3"/>
  <c r="JX262" i="3"/>
  <c r="JU262" i="3"/>
  <c r="JR262" i="3"/>
  <c r="JO262" i="3"/>
  <c r="JL262" i="3"/>
  <c r="JI262" i="3"/>
  <c r="JF262" i="3"/>
  <c r="JC262" i="3"/>
  <c r="IZ262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GC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KA261" i="3"/>
  <c r="JX261" i="3"/>
  <c r="JU261" i="3"/>
  <c r="JR261" i="3"/>
  <c r="JO261" i="3"/>
  <c r="JL261" i="3"/>
  <c r="JI261" i="3"/>
  <c r="JF261" i="3"/>
  <c r="JC261" i="3"/>
  <c r="IZ261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GC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KA260" i="3"/>
  <c r="JX260" i="3"/>
  <c r="JU260" i="3"/>
  <c r="JR260" i="3"/>
  <c r="JO260" i="3"/>
  <c r="JL260" i="3"/>
  <c r="JI260" i="3"/>
  <c r="JF260" i="3"/>
  <c r="JC260" i="3"/>
  <c r="IZ260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GC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KA259" i="3"/>
  <c r="JX259" i="3"/>
  <c r="JU259" i="3"/>
  <c r="JR259" i="3"/>
  <c r="JO259" i="3"/>
  <c r="JL259" i="3"/>
  <c r="JI259" i="3"/>
  <c r="JF259" i="3"/>
  <c r="JC259" i="3"/>
  <c r="IZ259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GC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KA258" i="3"/>
  <c r="JX258" i="3"/>
  <c r="JU258" i="3"/>
  <c r="JR258" i="3"/>
  <c r="JO258" i="3"/>
  <c r="JL258" i="3"/>
  <c r="JI258" i="3"/>
  <c r="JF258" i="3"/>
  <c r="JC258" i="3"/>
  <c r="IZ258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GC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KA257" i="3"/>
  <c r="JX257" i="3"/>
  <c r="JU257" i="3"/>
  <c r="JR257" i="3"/>
  <c r="JO257" i="3"/>
  <c r="JL257" i="3"/>
  <c r="JI257" i="3"/>
  <c r="JF257" i="3"/>
  <c r="JC257" i="3"/>
  <c r="IZ257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GC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KA256" i="3"/>
  <c r="JX256" i="3"/>
  <c r="JU256" i="3"/>
  <c r="JR256" i="3"/>
  <c r="JO256" i="3"/>
  <c r="JL256" i="3"/>
  <c r="JI256" i="3"/>
  <c r="JF256" i="3"/>
  <c r="JC256" i="3"/>
  <c r="IZ256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GC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KA255" i="3"/>
  <c r="JX255" i="3"/>
  <c r="JU255" i="3"/>
  <c r="JR255" i="3"/>
  <c r="JO255" i="3"/>
  <c r="JL255" i="3"/>
  <c r="JI255" i="3"/>
  <c r="JF255" i="3"/>
  <c r="JC255" i="3"/>
  <c r="IZ255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GC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KA254" i="3"/>
  <c r="JX254" i="3"/>
  <c r="JU254" i="3"/>
  <c r="JR254" i="3"/>
  <c r="JO254" i="3"/>
  <c r="JL254" i="3"/>
  <c r="JI254" i="3"/>
  <c r="JF254" i="3"/>
  <c r="JC254" i="3"/>
  <c r="IZ254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GC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KA253" i="3"/>
  <c r="JX253" i="3"/>
  <c r="JU253" i="3"/>
  <c r="JR253" i="3"/>
  <c r="JO253" i="3"/>
  <c r="JL253" i="3"/>
  <c r="JI253" i="3"/>
  <c r="JF253" i="3"/>
  <c r="JC253" i="3"/>
  <c r="IZ253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GC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FD264" i="2"/>
  <c r="FC264" i="2"/>
  <c r="FD263" i="2"/>
  <c r="FC263" i="2"/>
  <c r="FD262" i="2"/>
  <c r="FC262" i="2"/>
  <c r="FD261" i="2"/>
  <c r="FC261" i="2"/>
  <c r="FD260" i="2"/>
  <c r="FC260" i="2"/>
  <c r="FD259" i="2"/>
  <c r="FC259" i="2"/>
  <c r="FD258" i="2"/>
  <c r="FC258" i="2"/>
  <c r="FD257" i="2"/>
  <c r="FC257" i="2"/>
  <c r="FD256" i="2"/>
  <c r="FC256" i="2"/>
  <c r="FD255" i="2"/>
  <c r="FC255" i="2"/>
  <c r="FD254" i="2"/>
  <c r="FC254" i="2"/>
  <c r="FD253" i="2"/>
  <c r="FC253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FC265" i="2" s="1"/>
  <c r="J265" i="2"/>
  <c r="I265" i="2"/>
  <c r="G265" i="2"/>
  <c r="F265" i="2"/>
  <c r="FB264" i="2"/>
  <c r="EY264" i="2"/>
  <c r="EV264" i="2"/>
  <c r="ES264" i="2"/>
  <c r="EP264" i="2"/>
  <c r="EM264" i="2"/>
  <c r="EJ264" i="2"/>
  <c r="EG264" i="2"/>
  <c r="ED264" i="2"/>
  <c r="EA264" i="2"/>
  <c r="DX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B263" i="2"/>
  <c r="EY263" i="2"/>
  <c r="EV263" i="2"/>
  <c r="ES263" i="2"/>
  <c r="EP263" i="2"/>
  <c r="EM263" i="2"/>
  <c r="EJ263" i="2"/>
  <c r="EG263" i="2"/>
  <c r="ED263" i="2"/>
  <c r="EA263" i="2"/>
  <c r="DX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B262" i="2"/>
  <c r="EY262" i="2"/>
  <c r="EV262" i="2"/>
  <c r="ES262" i="2"/>
  <c r="EP262" i="2"/>
  <c r="EM262" i="2"/>
  <c r="EJ262" i="2"/>
  <c r="EG262" i="2"/>
  <c r="ED262" i="2"/>
  <c r="EA262" i="2"/>
  <c r="DX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B261" i="2"/>
  <c r="EY261" i="2"/>
  <c r="EV261" i="2"/>
  <c r="ES261" i="2"/>
  <c r="EP261" i="2"/>
  <c r="EM261" i="2"/>
  <c r="EJ261" i="2"/>
  <c r="EG261" i="2"/>
  <c r="ED261" i="2"/>
  <c r="EA261" i="2"/>
  <c r="DX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B260" i="2"/>
  <c r="EY260" i="2"/>
  <c r="EV260" i="2"/>
  <c r="ES260" i="2"/>
  <c r="EP260" i="2"/>
  <c r="EM260" i="2"/>
  <c r="EJ260" i="2"/>
  <c r="EG260" i="2"/>
  <c r="ED260" i="2"/>
  <c r="EA260" i="2"/>
  <c r="DX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B259" i="2"/>
  <c r="EY259" i="2"/>
  <c r="EV259" i="2"/>
  <c r="ES259" i="2"/>
  <c r="EP259" i="2"/>
  <c r="EM259" i="2"/>
  <c r="EJ259" i="2"/>
  <c r="EG259" i="2"/>
  <c r="ED259" i="2"/>
  <c r="EA259" i="2"/>
  <c r="DX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B258" i="2"/>
  <c r="EY258" i="2"/>
  <c r="EV258" i="2"/>
  <c r="ES258" i="2"/>
  <c r="EP258" i="2"/>
  <c r="EM258" i="2"/>
  <c r="EJ258" i="2"/>
  <c r="EG258" i="2"/>
  <c r="ED258" i="2"/>
  <c r="EA258" i="2"/>
  <c r="DX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B257" i="2"/>
  <c r="EY257" i="2"/>
  <c r="EV257" i="2"/>
  <c r="ES257" i="2"/>
  <c r="EP257" i="2"/>
  <c r="EM257" i="2"/>
  <c r="EJ257" i="2"/>
  <c r="EG257" i="2"/>
  <c r="ED257" i="2"/>
  <c r="EA257" i="2"/>
  <c r="DX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B256" i="2"/>
  <c r="EY256" i="2"/>
  <c r="EV256" i="2"/>
  <c r="ES256" i="2"/>
  <c r="EP256" i="2"/>
  <c r="EM256" i="2"/>
  <c r="EJ256" i="2"/>
  <c r="EG256" i="2"/>
  <c r="ED256" i="2"/>
  <c r="EA256" i="2"/>
  <c r="DX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B255" i="2"/>
  <c r="EY255" i="2"/>
  <c r="EV255" i="2"/>
  <c r="ES255" i="2"/>
  <c r="EP255" i="2"/>
  <c r="EM255" i="2"/>
  <c r="EJ255" i="2"/>
  <c r="EG255" i="2"/>
  <c r="ED255" i="2"/>
  <c r="EA255" i="2"/>
  <c r="DX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B254" i="2"/>
  <c r="EY254" i="2"/>
  <c r="EV254" i="2"/>
  <c r="ES254" i="2"/>
  <c r="EP254" i="2"/>
  <c r="EM254" i="2"/>
  <c r="EJ254" i="2"/>
  <c r="EG254" i="2"/>
  <c r="ED254" i="2"/>
  <c r="EA254" i="2"/>
  <c r="DX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B253" i="2"/>
  <c r="EY253" i="2"/>
  <c r="EV253" i="2"/>
  <c r="ES253" i="2"/>
  <c r="EP253" i="2"/>
  <c r="EM253" i="2"/>
  <c r="EJ253" i="2"/>
  <c r="EG253" i="2"/>
  <c r="ED253" i="2"/>
  <c r="EA253" i="2"/>
  <c r="DX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FD265" i="2" s="1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HR239" i="3"/>
  <c r="HQ239" i="3"/>
  <c r="HS238" i="3"/>
  <c r="HS237" i="3"/>
  <c r="HS236" i="3"/>
  <c r="HS235" i="3"/>
  <c r="HS234" i="3"/>
  <c r="HS233" i="3"/>
  <c r="HS232" i="3"/>
  <c r="HS231" i="3"/>
  <c r="HS230" i="3"/>
  <c r="HS229" i="3"/>
  <c r="HS228" i="3"/>
  <c r="HS227" i="3"/>
  <c r="HR226" i="3"/>
  <c r="HQ226" i="3"/>
  <c r="HS225" i="3"/>
  <c r="HS224" i="3"/>
  <c r="HS223" i="3"/>
  <c r="HS222" i="3"/>
  <c r="HS221" i="3"/>
  <c r="HS220" i="3"/>
  <c r="HS219" i="3"/>
  <c r="HS218" i="3"/>
  <c r="HS217" i="3"/>
  <c r="HS216" i="3"/>
  <c r="HS215" i="3"/>
  <c r="HS214" i="3"/>
  <c r="HR213" i="3"/>
  <c r="HQ213" i="3"/>
  <c r="HS212" i="3"/>
  <c r="HS211" i="3"/>
  <c r="HS210" i="3"/>
  <c r="HS209" i="3"/>
  <c r="HS208" i="3"/>
  <c r="HS207" i="3"/>
  <c r="HS206" i="3"/>
  <c r="HS205" i="3"/>
  <c r="HS204" i="3"/>
  <c r="HS203" i="3"/>
  <c r="HS202" i="3"/>
  <c r="HS201" i="3"/>
  <c r="HR200" i="3"/>
  <c r="HQ200" i="3"/>
  <c r="HS199" i="3"/>
  <c r="HS198" i="3"/>
  <c r="HS197" i="3"/>
  <c r="HS196" i="3"/>
  <c r="HS195" i="3"/>
  <c r="HS194" i="3"/>
  <c r="HS193" i="3"/>
  <c r="HS192" i="3"/>
  <c r="HS191" i="3"/>
  <c r="HS190" i="3"/>
  <c r="HS189" i="3"/>
  <c r="HS188" i="3"/>
  <c r="HR187" i="3"/>
  <c r="HQ187" i="3"/>
  <c r="HS186" i="3"/>
  <c r="HS185" i="3"/>
  <c r="HS184" i="3"/>
  <c r="HS183" i="3"/>
  <c r="HS182" i="3"/>
  <c r="HS181" i="3"/>
  <c r="HS180" i="3"/>
  <c r="HS179" i="3"/>
  <c r="HS178" i="3"/>
  <c r="HS177" i="3"/>
  <c r="HS176" i="3"/>
  <c r="HS175" i="3"/>
  <c r="HR174" i="3"/>
  <c r="HQ174" i="3"/>
  <c r="HS173" i="3"/>
  <c r="HS172" i="3"/>
  <c r="HS171" i="3"/>
  <c r="HS170" i="3"/>
  <c r="HS169" i="3"/>
  <c r="HS168" i="3"/>
  <c r="HS167" i="3"/>
  <c r="HS166" i="3"/>
  <c r="HS165" i="3"/>
  <c r="HS164" i="3"/>
  <c r="HS163" i="3"/>
  <c r="HS162" i="3"/>
  <c r="HR161" i="3"/>
  <c r="HQ161" i="3"/>
  <c r="HS160" i="3"/>
  <c r="HS159" i="3"/>
  <c r="HS158" i="3"/>
  <c r="HS157" i="3"/>
  <c r="HS156" i="3"/>
  <c r="HS155" i="3"/>
  <c r="HS154" i="3"/>
  <c r="HS153" i="3"/>
  <c r="HS152" i="3"/>
  <c r="HS151" i="3"/>
  <c r="HS150" i="3"/>
  <c r="HS149" i="3"/>
  <c r="HR148" i="3"/>
  <c r="HQ148" i="3"/>
  <c r="HS147" i="3"/>
  <c r="HS146" i="3"/>
  <c r="HS145" i="3"/>
  <c r="HS144" i="3"/>
  <c r="HS143" i="3"/>
  <c r="HS142" i="3"/>
  <c r="HS141" i="3"/>
  <c r="HS140" i="3"/>
  <c r="HS139" i="3"/>
  <c r="HS138" i="3"/>
  <c r="HS137" i="3"/>
  <c r="HS136" i="3"/>
  <c r="HR135" i="3"/>
  <c r="HQ135" i="3"/>
  <c r="HS134" i="3"/>
  <c r="HS133" i="3"/>
  <c r="HS132" i="3"/>
  <c r="HS131" i="3"/>
  <c r="HS130" i="3"/>
  <c r="HS129" i="3"/>
  <c r="HS128" i="3"/>
  <c r="HS127" i="3"/>
  <c r="HS126" i="3"/>
  <c r="HS125" i="3"/>
  <c r="HS124" i="3"/>
  <c r="HS123" i="3"/>
  <c r="HR122" i="3"/>
  <c r="HQ122" i="3"/>
  <c r="HS121" i="3"/>
  <c r="HS120" i="3"/>
  <c r="HS119" i="3"/>
  <c r="HS118" i="3"/>
  <c r="HS117" i="3"/>
  <c r="HS116" i="3"/>
  <c r="HS115" i="3"/>
  <c r="HS114" i="3"/>
  <c r="HS113" i="3"/>
  <c r="HS112" i="3"/>
  <c r="HS111" i="3"/>
  <c r="HS110" i="3"/>
  <c r="HR109" i="3"/>
  <c r="HQ109" i="3"/>
  <c r="HS108" i="3"/>
  <c r="HS107" i="3"/>
  <c r="HS106" i="3"/>
  <c r="HS105" i="3"/>
  <c r="HS104" i="3"/>
  <c r="HS103" i="3"/>
  <c r="HS102" i="3"/>
  <c r="HS101" i="3"/>
  <c r="HS100" i="3"/>
  <c r="HS99" i="3"/>
  <c r="HS98" i="3"/>
  <c r="HS97" i="3"/>
  <c r="HR96" i="3"/>
  <c r="HQ96" i="3"/>
  <c r="HS95" i="3"/>
  <c r="HS94" i="3"/>
  <c r="HS93" i="3"/>
  <c r="HS92" i="3"/>
  <c r="HS91" i="3"/>
  <c r="HS90" i="3"/>
  <c r="HS89" i="3"/>
  <c r="HS88" i="3"/>
  <c r="HS87" i="3"/>
  <c r="HS86" i="3"/>
  <c r="HS85" i="3"/>
  <c r="HS84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S58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S19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HR252" i="3"/>
  <c r="HQ252" i="3"/>
  <c r="HS251" i="3"/>
  <c r="HS250" i="3"/>
  <c r="HS249" i="3"/>
  <c r="HS248" i="3"/>
  <c r="HS247" i="3"/>
  <c r="HS246" i="3"/>
  <c r="HS245" i="3"/>
  <c r="HS244" i="3"/>
  <c r="HS243" i="3"/>
  <c r="HS242" i="3"/>
  <c r="HS241" i="3"/>
  <c r="HS240" i="3"/>
  <c r="KC251" i="3"/>
  <c r="KB251" i="3"/>
  <c r="KC250" i="3"/>
  <c r="KB250" i="3"/>
  <c r="KC249" i="3"/>
  <c r="KB249" i="3"/>
  <c r="KC248" i="3"/>
  <c r="KB248" i="3"/>
  <c r="KC247" i="3"/>
  <c r="KB247" i="3"/>
  <c r="KC246" i="3"/>
  <c r="KB246" i="3"/>
  <c r="KC245" i="3"/>
  <c r="KB245" i="3"/>
  <c r="KC244" i="3"/>
  <c r="KB244" i="3"/>
  <c r="KC243" i="3"/>
  <c r="KB243" i="3"/>
  <c r="KC242" i="3"/>
  <c r="KB242" i="3"/>
  <c r="KC241" i="3"/>
  <c r="KB241" i="3"/>
  <c r="KC240" i="3"/>
  <c r="KB240" i="3"/>
  <c r="FD251" i="2"/>
  <c r="FC251" i="2"/>
  <c r="FD250" i="2"/>
  <c r="FC250" i="2"/>
  <c r="FD249" i="2"/>
  <c r="FC249" i="2"/>
  <c r="FD248" i="2"/>
  <c r="FC248" i="2"/>
  <c r="FD247" i="2"/>
  <c r="FC247" i="2"/>
  <c r="FD246" i="2"/>
  <c r="FC246" i="2"/>
  <c r="FD245" i="2"/>
  <c r="FC245" i="2"/>
  <c r="FD244" i="2"/>
  <c r="FC244" i="2"/>
  <c r="FD243" i="2"/>
  <c r="FC243" i="2"/>
  <c r="FD242" i="2"/>
  <c r="FC242" i="2"/>
  <c r="FD241" i="2"/>
  <c r="FC241" i="2"/>
  <c r="FD240" i="2"/>
  <c r="FC240" i="2"/>
  <c r="DH239" i="3"/>
  <c r="DG239" i="3"/>
  <c r="DI238" i="3"/>
  <c r="DI237" i="3"/>
  <c r="DI236" i="3"/>
  <c r="DI235" i="3"/>
  <c r="DI234" i="3"/>
  <c r="DI233" i="3"/>
  <c r="DI232" i="3"/>
  <c r="DI231" i="3"/>
  <c r="DI230" i="3"/>
  <c r="DI229" i="3"/>
  <c r="DI228" i="3"/>
  <c r="DI227" i="3"/>
  <c r="DH226" i="3"/>
  <c r="DG226" i="3"/>
  <c r="DI225" i="3"/>
  <c r="DI224" i="3"/>
  <c r="DI223" i="3"/>
  <c r="DI222" i="3"/>
  <c r="DI221" i="3"/>
  <c r="DI220" i="3"/>
  <c r="DI219" i="3"/>
  <c r="DI218" i="3"/>
  <c r="DI217" i="3"/>
  <c r="DI216" i="3"/>
  <c r="DI215" i="3"/>
  <c r="DI214" i="3"/>
  <c r="DH213" i="3"/>
  <c r="DG213" i="3"/>
  <c r="DI212" i="3"/>
  <c r="DI211" i="3"/>
  <c r="DI210" i="3"/>
  <c r="DI209" i="3"/>
  <c r="DI208" i="3"/>
  <c r="DI207" i="3"/>
  <c r="DI206" i="3"/>
  <c r="DI205" i="3"/>
  <c r="DI204" i="3"/>
  <c r="DI203" i="3"/>
  <c r="DI202" i="3"/>
  <c r="DI201" i="3"/>
  <c r="DH200" i="3"/>
  <c r="DG200" i="3"/>
  <c r="DI199" i="3"/>
  <c r="DI198" i="3"/>
  <c r="DI197" i="3"/>
  <c r="DI196" i="3"/>
  <c r="DI195" i="3"/>
  <c r="DI194" i="3"/>
  <c r="DI193" i="3"/>
  <c r="DI192" i="3"/>
  <c r="DI191" i="3"/>
  <c r="DI190" i="3"/>
  <c r="DI189" i="3"/>
  <c r="DI188" i="3"/>
  <c r="DH187" i="3"/>
  <c r="DG187" i="3"/>
  <c r="DI186" i="3"/>
  <c r="DI185" i="3"/>
  <c r="DI184" i="3"/>
  <c r="DI183" i="3"/>
  <c r="DI182" i="3"/>
  <c r="DI181" i="3"/>
  <c r="DI180" i="3"/>
  <c r="DI179" i="3"/>
  <c r="DI178" i="3"/>
  <c r="DI177" i="3"/>
  <c r="DI176" i="3"/>
  <c r="DI175" i="3"/>
  <c r="DH174" i="3"/>
  <c r="DG174" i="3"/>
  <c r="DI173" i="3"/>
  <c r="DI172" i="3"/>
  <c r="DI171" i="3"/>
  <c r="DI170" i="3"/>
  <c r="DI169" i="3"/>
  <c r="DI168" i="3"/>
  <c r="DI167" i="3"/>
  <c r="DI166" i="3"/>
  <c r="DI165" i="3"/>
  <c r="DI164" i="3"/>
  <c r="DI163" i="3"/>
  <c r="DI162" i="3"/>
  <c r="DH161" i="3"/>
  <c r="DG161" i="3"/>
  <c r="DI160" i="3"/>
  <c r="DI159" i="3"/>
  <c r="DI158" i="3"/>
  <c r="DI157" i="3"/>
  <c r="DI156" i="3"/>
  <c r="DI155" i="3"/>
  <c r="DI154" i="3"/>
  <c r="DI153" i="3"/>
  <c r="DI152" i="3"/>
  <c r="DI151" i="3"/>
  <c r="DI150" i="3"/>
  <c r="DI149" i="3"/>
  <c r="DH148" i="3"/>
  <c r="DG148" i="3"/>
  <c r="DI147" i="3"/>
  <c r="DI146" i="3"/>
  <c r="DI145" i="3"/>
  <c r="DI144" i="3"/>
  <c r="DI143" i="3"/>
  <c r="DI142" i="3"/>
  <c r="DI141" i="3"/>
  <c r="DI140" i="3"/>
  <c r="DI139" i="3"/>
  <c r="DI138" i="3"/>
  <c r="DI137" i="3"/>
  <c r="DI136" i="3"/>
  <c r="DH135" i="3"/>
  <c r="DG135" i="3"/>
  <c r="DI134" i="3"/>
  <c r="DI133" i="3"/>
  <c r="DI132" i="3"/>
  <c r="DI131" i="3"/>
  <c r="DI130" i="3"/>
  <c r="DI129" i="3"/>
  <c r="DI128" i="3"/>
  <c r="DI127" i="3"/>
  <c r="DI126" i="3"/>
  <c r="DI125" i="3"/>
  <c r="DI124" i="3"/>
  <c r="DI123" i="3"/>
  <c r="DH122" i="3"/>
  <c r="DG122" i="3"/>
  <c r="DI121" i="3"/>
  <c r="DI120" i="3"/>
  <c r="DI119" i="3"/>
  <c r="DI118" i="3"/>
  <c r="DI117" i="3"/>
  <c r="DI116" i="3"/>
  <c r="DI115" i="3"/>
  <c r="DI114" i="3"/>
  <c r="DI113" i="3"/>
  <c r="DI112" i="3"/>
  <c r="DI111" i="3"/>
  <c r="DI110" i="3"/>
  <c r="DH109" i="3"/>
  <c r="DG109" i="3"/>
  <c r="DI108" i="3"/>
  <c r="DI107" i="3"/>
  <c r="DI106" i="3"/>
  <c r="DI105" i="3"/>
  <c r="DI104" i="3"/>
  <c r="DI103" i="3"/>
  <c r="DI102" i="3"/>
  <c r="DI101" i="3"/>
  <c r="DI100" i="3"/>
  <c r="DI99" i="3"/>
  <c r="DI98" i="3"/>
  <c r="DI97" i="3"/>
  <c r="DH96" i="3"/>
  <c r="DG96" i="3"/>
  <c r="DI95" i="3"/>
  <c r="DI94" i="3"/>
  <c r="DI93" i="3"/>
  <c r="DI92" i="3"/>
  <c r="DI91" i="3"/>
  <c r="DI90" i="3"/>
  <c r="DI89" i="3"/>
  <c r="DI88" i="3"/>
  <c r="DI87" i="3"/>
  <c r="DI86" i="3"/>
  <c r="DI85" i="3"/>
  <c r="DI84" i="3"/>
  <c r="DH83" i="3"/>
  <c r="DG83" i="3"/>
  <c r="DI82" i="3"/>
  <c r="DI81" i="3"/>
  <c r="DI80" i="3"/>
  <c r="DI79" i="3"/>
  <c r="DI78" i="3"/>
  <c r="DI77" i="3"/>
  <c r="DI76" i="3"/>
  <c r="DI75" i="3"/>
  <c r="DI74" i="3"/>
  <c r="DI73" i="3"/>
  <c r="DI72" i="3"/>
  <c r="DI71" i="3"/>
  <c r="DH70" i="3"/>
  <c r="DG70" i="3"/>
  <c r="DI69" i="3"/>
  <c r="DI68" i="3"/>
  <c r="DI67" i="3"/>
  <c r="DI66" i="3"/>
  <c r="DI65" i="3"/>
  <c r="DI64" i="3"/>
  <c r="DI63" i="3"/>
  <c r="DI62" i="3"/>
  <c r="DI61" i="3"/>
  <c r="DI60" i="3"/>
  <c r="DI59" i="3"/>
  <c r="DI58" i="3"/>
  <c r="DH57" i="3"/>
  <c r="DG57" i="3"/>
  <c r="DI56" i="3"/>
  <c r="DI55" i="3"/>
  <c r="DI54" i="3"/>
  <c r="DI53" i="3"/>
  <c r="DI52" i="3"/>
  <c r="DI51" i="3"/>
  <c r="DI50" i="3"/>
  <c r="DI49" i="3"/>
  <c r="DI48" i="3"/>
  <c r="DI47" i="3"/>
  <c r="DI46" i="3"/>
  <c r="DI45" i="3"/>
  <c r="DH44" i="3"/>
  <c r="DG44" i="3"/>
  <c r="DI43" i="3"/>
  <c r="DI42" i="3"/>
  <c r="DI41" i="3"/>
  <c r="DI40" i="3"/>
  <c r="DI39" i="3"/>
  <c r="DI38" i="3"/>
  <c r="DI37" i="3"/>
  <c r="DI36" i="3"/>
  <c r="DI35" i="3"/>
  <c r="DI34" i="3"/>
  <c r="DI33" i="3"/>
  <c r="DI32" i="3"/>
  <c r="DH31" i="3"/>
  <c r="DG31" i="3"/>
  <c r="DI30" i="3"/>
  <c r="DI29" i="3"/>
  <c r="DI28" i="3"/>
  <c r="DI27" i="3"/>
  <c r="DI26" i="3"/>
  <c r="DI25" i="3"/>
  <c r="DI24" i="3"/>
  <c r="DI23" i="3"/>
  <c r="DI22" i="3"/>
  <c r="DI21" i="3"/>
  <c r="DI20" i="3"/>
  <c r="DI19" i="3"/>
  <c r="DH18" i="3"/>
  <c r="DG18" i="3"/>
  <c r="DI17" i="3"/>
  <c r="DI16" i="3"/>
  <c r="DI15" i="3"/>
  <c r="DI14" i="3"/>
  <c r="DI13" i="3"/>
  <c r="DI12" i="3"/>
  <c r="DI11" i="3"/>
  <c r="DI10" i="3"/>
  <c r="DI9" i="3"/>
  <c r="DI8" i="3"/>
  <c r="DI7" i="3"/>
  <c r="DI6" i="3"/>
  <c r="DH252" i="3"/>
  <c r="DG252" i="3"/>
  <c r="DI251" i="3"/>
  <c r="DI250" i="3"/>
  <c r="DI249" i="3"/>
  <c r="DI248" i="3"/>
  <c r="DI247" i="3"/>
  <c r="DI246" i="3"/>
  <c r="DI245" i="3"/>
  <c r="DI244" i="3"/>
  <c r="DI243" i="3"/>
  <c r="DI242" i="3"/>
  <c r="DI241" i="3"/>
  <c r="DI240" i="3"/>
  <c r="CS239" i="2"/>
  <c r="CR239" i="2"/>
  <c r="CT238" i="2"/>
  <c r="CT237" i="2"/>
  <c r="CT236" i="2"/>
  <c r="CT235" i="2"/>
  <c r="CT234" i="2"/>
  <c r="CT233" i="2"/>
  <c r="CT232" i="2"/>
  <c r="CT231" i="2"/>
  <c r="CT230" i="2"/>
  <c r="CT229" i="2"/>
  <c r="CT228" i="2"/>
  <c r="CT227" i="2"/>
  <c r="CS226" i="2"/>
  <c r="CR226" i="2"/>
  <c r="CT225" i="2"/>
  <c r="CT224" i="2"/>
  <c r="CT223" i="2"/>
  <c r="CT222" i="2"/>
  <c r="CT221" i="2"/>
  <c r="CT220" i="2"/>
  <c r="CT219" i="2"/>
  <c r="CT218" i="2"/>
  <c r="CT217" i="2"/>
  <c r="CT216" i="2"/>
  <c r="CT215" i="2"/>
  <c r="CT214" i="2"/>
  <c r="CS213" i="2"/>
  <c r="CR213" i="2"/>
  <c r="CT212" i="2"/>
  <c r="CT211" i="2"/>
  <c r="CT210" i="2"/>
  <c r="CT209" i="2"/>
  <c r="CT208" i="2"/>
  <c r="CT207" i="2"/>
  <c r="CT206" i="2"/>
  <c r="CT205" i="2"/>
  <c r="CT204" i="2"/>
  <c r="CT203" i="2"/>
  <c r="CT202" i="2"/>
  <c r="CT201" i="2"/>
  <c r="CS200" i="2"/>
  <c r="CR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S187" i="2"/>
  <c r="CR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S161" i="2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252" i="2"/>
  <c r="CR252" i="2"/>
  <c r="CT251" i="2"/>
  <c r="CT250" i="2"/>
  <c r="CT249" i="2"/>
  <c r="CT248" i="2"/>
  <c r="CT247" i="2"/>
  <c r="CT246" i="2"/>
  <c r="CT245" i="2"/>
  <c r="CT244" i="2"/>
  <c r="CT243" i="2"/>
  <c r="CT242" i="2"/>
  <c r="CT241" i="2"/>
  <c r="CT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KB265" i="3" l="1"/>
  <c r="KC265" i="3"/>
  <c r="KB278" i="3"/>
  <c r="KC278" i="3"/>
  <c r="FD278" i="2"/>
  <c r="FC278" i="2"/>
  <c r="CB240" i="3"/>
  <c r="DR240" i="2"/>
  <c r="IG226" i="3" l="1"/>
  <c r="IF226" i="3"/>
  <c r="IH225" i="3"/>
  <c r="IH224" i="3"/>
  <c r="IH223" i="3"/>
  <c r="IH222" i="3"/>
  <c r="IH221" i="3"/>
  <c r="IH220" i="3"/>
  <c r="IH219" i="3"/>
  <c r="IH218" i="3"/>
  <c r="IH217" i="3"/>
  <c r="IH216" i="3"/>
  <c r="IH215" i="3"/>
  <c r="IH214" i="3"/>
  <c r="IG213" i="3"/>
  <c r="IF213" i="3"/>
  <c r="IH212" i="3"/>
  <c r="IH211" i="3"/>
  <c r="IH210" i="3"/>
  <c r="IH209" i="3"/>
  <c r="IH208" i="3"/>
  <c r="IH207" i="3"/>
  <c r="IH206" i="3"/>
  <c r="IH205" i="3"/>
  <c r="IH204" i="3"/>
  <c r="IH203" i="3"/>
  <c r="IH202" i="3"/>
  <c r="IH201" i="3"/>
  <c r="IG200" i="3"/>
  <c r="IF200" i="3"/>
  <c r="IH199" i="3"/>
  <c r="IH198" i="3"/>
  <c r="IH197" i="3"/>
  <c r="IH196" i="3"/>
  <c r="IH195" i="3"/>
  <c r="IH194" i="3"/>
  <c r="IH193" i="3"/>
  <c r="IH192" i="3"/>
  <c r="IH191" i="3"/>
  <c r="IH190" i="3"/>
  <c r="IH189" i="3"/>
  <c r="IH188" i="3"/>
  <c r="IG187" i="3"/>
  <c r="IF187" i="3"/>
  <c r="IH186" i="3"/>
  <c r="IH185" i="3"/>
  <c r="IH184" i="3"/>
  <c r="IH183" i="3"/>
  <c r="IH182" i="3"/>
  <c r="IH181" i="3"/>
  <c r="IH180" i="3"/>
  <c r="IH179" i="3"/>
  <c r="IH178" i="3"/>
  <c r="IH177" i="3"/>
  <c r="IH176" i="3"/>
  <c r="IH175" i="3"/>
  <c r="IG174" i="3"/>
  <c r="IF174" i="3"/>
  <c r="IH173" i="3"/>
  <c r="IH172" i="3"/>
  <c r="IH171" i="3"/>
  <c r="IH170" i="3"/>
  <c r="IH169" i="3"/>
  <c r="IH168" i="3"/>
  <c r="IH167" i="3"/>
  <c r="IH166" i="3"/>
  <c r="IH165" i="3"/>
  <c r="IH164" i="3"/>
  <c r="IH163" i="3"/>
  <c r="IH162" i="3"/>
  <c r="IG161" i="3"/>
  <c r="IF161" i="3"/>
  <c r="IH160" i="3"/>
  <c r="IH159" i="3"/>
  <c r="IH158" i="3"/>
  <c r="IH157" i="3"/>
  <c r="IH156" i="3"/>
  <c r="IH155" i="3"/>
  <c r="IH154" i="3"/>
  <c r="IH153" i="3"/>
  <c r="IH152" i="3"/>
  <c r="IH151" i="3"/>
  <c r="IH150" i="3"/>
  <c r="IH149" i="3"/>
  <c r="IG148" i="3"/>
  <c r="IF148" i="3"/>
  <c r="IH147" i="3"/>
  <c r="IH146" i="3"/>
  <c r="IH145" i="3"/>
  <c r="IH144" i="3"/>
  <c r="IH143" i="3"/>
  <c r="IH142" i="3"/>
  <c r="IH141" i="3"/>
  <c r="IH140" i="3"/>
  <c r="IH139" i="3"/>
  <c r="IH138" i="3"/>
  <c r="IH137" i="3"/>
  <c r="IH136" i="3"/>
  <c r="IG135" i="3"/>
  <c r="IF135" i="3"/>
  <c r="IH134" i="3"/>
  <c r="IH133" i="3"/>
  <c r="IH132" i="3"/>
  <c r="IH131" i="3"/>
  <c r="IH130" i="3"/>
  <c r="IH129" i="3"/>
  <c r="IH128" i="3"/>
  <c r="IH127" i="3"/>
  <c r="IH126" i="3"/>
  <c r="IH125" i="3"/>
  <c r="IH124" i="3"/>
  <c r="IH123" i="3"/>
  <c r="IG122" i="3"/>
  <c r="IF122" i="3"/>
  <c r="IH121" i="3"/>
  <c r="IH120" i="3"/>
  <c r="IH119" i="3"/>
  <c r="IH118" i="3"/>
  <c r="IH117" i="3"/>
  <c r="IH116" i="3"/>
  <c r="IH115" i="3"/>
  <c r="IH114" i="3"/>
  <c r="IH113" i="3"/>
  <c r="IH112" i="3"/>
  <c r="IH111" i="3"/>
  <c r="IH110" i="3"/>
  <c r="IG109" i="3"/>
  <c r="IF109" i="3"/>
  <c r="IH108" i="3"/>
  <c r="IH107" i="3"/>
  <c r="IH106" i="3"/>
  <c r="IH105" i="3"/>
  <c r="IH104" i="3"/>
  <c r="IH103" i="3"/>
  <c r="IH102" i="3"/>
  <c r="IH101" i="3"/>
  <c r="IH100" i="3"/>
  <c r="IH99" i="3"/>
  <c r="IH98" i="3"/>
  <c r="IH97" i="3"/>
  <c r="IG96" i="3"/>
  <c r="IF96" i="3"/>
  <c r="IH95" i="3"/>
  <c r="IH94" i="3"/>
  <c r="IH93" i="3"/>
  <c r="IH92" i="3"/>
  <c r="IH91" i="3"/>
  <c r="IH90" i="3"/>
  <c r="IH89" i="3"/>
  <c r="IH88" i="3"/>
  <c r="IH87" i="3"/>
  <c r="IH86" i="3"/>
  <c r="IH85" i="3"/>
  <c r="IH84" i="3"/>
  <c r="IG83" i="3"/>
  <c r="IF83" i="3"/>
  <c r="IH82" i="3"/>
  <c r="IH81" i="3"/>
  <c r="IH80" i="3"/>
  <c r="IH79" i="3"/>
  <c r="IH78" i="3"/>
  <c r="IH77" i="3"/>
  <c r="IH76" i="3"/>
  <c r="IH75" i="3"/>
  <c r="IH74" i="3"/>
  <c r="IH73" i="3"/>
  <c r="IH72" i="3"/>
  <c r="IH71" i="3"/>
  <c r="IG70" i="3"/>
  <c r="IF70" i="3"/>
  <c r="IH69" i="3"/>
  <c r="IH68" i="3"/>
  <c r="IH67" i="3"/>
  <c r="IH66" i="3"/>
  <c r="IH65" i="3"/>
  <c r="IH64" i="3"/>
  <c r="IH63" i="3"/>
  <c r="IH62" i="3"/>
  <c r="IH61" i="3"/>
  <c r="IH60" i="3"/>
  <c r="IH59" i="3"/>
  <c r="IH58" i="3"/>
  <c r="IG57" i="3"/>
  <c r="IF57" i="3"/>
  <c r="IH56" i="3"/>
  <c r="IH55" i="3"/>
  <c r="IH54" i="3"/>
  <c r="IH53" i="3"/>
  <c r="IH52" i="3"/>
  <c r="IH51" i="3"/>
  <c r="IH50" i="3"/>
  <c r="IH49" i="3"/>
  <c r="IH48" i="3"/>
  <c r="IH47" i="3"/>
  <c r="IH46" i="3"/>
  <c r="IH45" i="3"/>
  <c r="IG44" i="3"/>
  <c r="IF44" i="3"/>
  <c r="IH43" i="3"/>
  <c r="IH42" i="3"/>
  <c r="IH41" i="3"/>
  <c r="IH40" i="3"/>
  <c r="IH39" i="3"/>
  <c r="IH38" i="3"/>
  <c r="IH37" i="3"/>
  <c r="IH36" i="3"/>
  <c r="IH35" i="3"/>
  <c r="IH34" i="3"/>
  <c r="IH33" i="3"/>
  <c r="IH32" i="3"/>
  <c r="IG31" i="3"/>
  <c r="IF31" i="3"/>
  <c r="IH30" i="3"/>
  <c r="IH29" i="3"/>
  <c r="IH28" i="3"/>
  <c r="IH27" i="3"/>
  <c r="IH26" i="3"/>
  <c r="IH25" i="3"/>
  <c r="IH24" i="3"/>
  <c r="IH23" i="3"/>
  <c r="IH22" i="3"/>
  <c r="IH21" i="3"/>
  <c r="IH20" i="3"/>
  <c r="IH19" i="3"/>
  <c r="IG18" i="3"/>
  <c r="IF18" i="3"/>
  <c r="IH17" i="3"/>
  <c r="IH16" i="3"/>
  <c r="IH15" i="3"/>
  <c r="IH14" i="3"/>
  <c r="IH13" i="3"/>
  <c r="IH12" i="3"/>
  <c r="IH11" i="3"/>
  <c r="IH10" i="3"/>
  <c r="IH9" i="3"/>
  <c r="IH8" i="3"/>
  <c r="IH7" i="3"/>
  <c r="IH6" i="3"/>
  <c r="IG252" i="3"/>
  <c r="IF252" i="3"/>
  <c r="IH251" i="3"/>
  <c r="IH250" i="3"/>
  <c r="IH249" i="3"/>
  <c r="IH248" i="3"/>
  <c r="IH247" i="3"/>
  <c r="IH246" i="3"/>
  <c r="IH245" i="3"/>
  <c r="IH244" i="3"/>
  <c r="IH243" i="3"/>
  <c r="IH242" i="3"/>
  <c r="IH241" i="3"/>
  <c r="IH240" i="3"/>
  <c r="IG239" i="3"/>
  <c r="IF239" i="3"/>
  <c r="IH238" i="3"/>
  <c r="IH237" i="3"/>
  <c r="IH236" i="3"/>
  <c r="IH235" i="3"/>
  <c r="IH234" i="3"/>
  <c r="IH233" i="3"/>
  <c r="IH232" i="3"/>
  <c r="IH231" i="3"/>
  <c r="IH230" i="3"/>
  <c r="IH229" i="3"/>
  <c r="IH228" i="3"/>
  <c r="IH227" i="3"/>
  <c r="DQ226" i="2"/>
  <c r="DP226" i="2"/>
  <c r="DR225" i="2"/>
  <c r="DR224" i="2"/>
  <c r="DR223" i="2"/>
  <c r="DR222" i="2"/>
  <c r="DR221" i="2"/>
  <c r="DR220" i="2"/>
  <c r="DR219" i="2"/>
  <c r="DR218" i="2"/>
  <c r="DR217" i="2"/>
  <c r="DR216" i="2"/>
  <c r="DR215" i="2"/>
  <c r="DR214" i="2"/>
  <c r="DQ213" i="2"/>
  <c r="DP213" i="2"/>
  <c r="DR212" i="2"/>
  <c r="DR211" i="2"/>
  <c r="DR210" i="2"/>
  <c r="DR209" i="2"/>
  <c r="DR208" i="2"/>
  <c r="DR207" i="2"/>
  <c r="DR206" i="2"/>
  <c r="DR205" i="2"/>
  <c r="DR204" i="2"/>
  <c r="DR203" i="2"/>
  <c r="DR202" i="2"/>
  <c r="DR201" i="2"/>
  <c r="DQ200" i="2"/>
  <c r="DP200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Q187" i="2"/>
  <c r="DP187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Q174" i="2"/>
  <c r="DP174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Q161" i="2"/>
  <c r="DP161" i="2"/>
  <c r="DR160" i="2"/>
  <c r="DR159" i="2"/>
  <c r="DR158" i="2"/>
  <c r="DR157" i="2"/>
  <c r="DR156" i="2"/>
  <c r="DR155" i="2"/>
  <c r="DR154" i="2"/>
  <c r="DR153" i="2"/>
  <c r="DR152" i="2"/>
  <c r="DR151" i="2"/>
  <c r="DR150" i="2"/>
  <c r="DR149" i="2"/>
  <c r="DQ148" i="2"/>
  <c r="DP148" i="2"/>
  <c r="DR147" i="2"/>
  <c r="DR146" i="2"/>
  <c r="DR145" i="2"/>
  <c r="DR144" i="2"/>
  <c r="DR143" i="2"/>
  <c r="DR142" i="2"/>
  <c r="DR141" i="2"/>
  <c r="DR140" i="2"/>
  <c r="DR139" i="2"/>
  <c r="DR138" i="2"/>
  <c r="DR137" i="2"/>
  <c r="DR136" i="2"/>
  <c r="DQ135" i="2"/>
  <c r="DP135" i="2"/>
  <c r="DR134" i="2"/>
  <c r="DR133" i="2"/>
  <c r="DR132" i="2"/>
  <c r="DR131" i="2"/>
  <c r="DR130" i="2"/>
  <c r="DR129" i="2"/>
  <c r="DR128" i="2"/>
  <c r="DR127" i="2"/>
  <c r="DR126" i="2"/>
  <c r="DR125" i="2"/>
  <c r="DR124" i="2"/>
  <c r="DR123" i="2"/>
  <c r="DQ122" i="2"/>
  <c r="DP122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Q109" i="2"/>
  <c r="DP109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Q96" i="2"/>
  <c r="DP96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Q83" i="2"/>
  <c r="DP83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Q70" i="2"/>
  <c r="DP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Q57" i="2"/>
  <c r="DP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Q44" i="2"/>
  <c r="DP44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Q31" i="2"/>
  <c r="DP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Q18" i="2"/>
  <c r="DP18" i="2"/>
  <c r="DR17" i="2"/>
  <c r="DR16" i="2"/>
  <c r="DR15" i="2"/>
  <c r="DR14" i="2"/>
  <c r="DR13" i="2"/>
  <c r="DR12" i="2"/>
  <c r="DR11" i="2"/>
  <c r="DR10" i="2"/>
  <c r="DR9" i="2"/>
  <c r="DR8" i="2"/>
  <c r="DR7" i="2"/>
  <c r="DR6" i="2"/>
  <c r="DQ252" i="2"/>
  <c r="DP252" i="2"/>
  <c r="DR251" i="2"/>
  <c r="DR250" i="2"/>
  <c r="DR249" i="2"/>
  <c r="DR248" i="2"/>
  <c r="DR247" i="2"/>
  <c r="DR246" i="2"/>
  <c r="DR245" i="2"/>
  <c r="DR244" i="2"/>
  <c r="DR243" i="2"/>
  <c r="DR242" i="2"/>
  <c r="DR241" i="2"/>
  <c r="DQ239" i="2"/>
  <c r="DP239" i="2"/>
  <c r="DR238" i="2"/>
  <c r="DR237" i="2"/>
  <c r="DR236" i="2"/>
  <c r="DR235" i="2"/>
  <c r="DR234" i="2"/>
  <c r="DR233" i="2"/>
  <c r="DR232" i="2"/>
  <c r="DR231" i="2"/>
  <c r="DR230" i="2"/>
  <c r="DR229" i="2"/>
  <c r="DR228" i="2"/>
  <c r="DR227" i="2"/>
  <c r="JZ252" i="3" l="1"/>
  <c r="JY252" i="3"/>
  <c r="JW252" i="3"/>
  <c r="JV252" i="3"/>
  <c r="JT252" i="3"/>
  <c r="JS252" i="3"/>
  <c r="JQ252" i="3"/>
  <c r="JP252" i="3"/>
  <c r="JN252" i="3"/>
  <c r="JM252" i="3"/>
  <c r="JK252" i="3"/>
  <c r="JJ252" i="3"/>
  <c r="JH252" i="3"/>
  <c r="JG252" i="3"/>
  <c r="JE252" i="3"/>
  <c r="JD252" i="3"/>
  <c r="JB252" i="3"/>
  <c r="JA252" i="3"/>
  <c r="IY252" i="3"/>
  <c r="IX252" i="3"/>
  <c r="IV252" i="3"/>
  <c r="IU252" i="3"/>
  <c r="IS252" i="3"/>
  <c r="IR252" i="3"/>
  <c r="IP252" i="3"/>
  <c r="IO252" i="3"/>
  <c r="IM252" i="3"/>
  <c r="IL252" i="3"/>
  <c r="IJ252" i="3"/>
  <c r="II252" i="3"/>
  <c r="ID252" i="3"/>
  <c r="IC252" i="3"/>
  <c r="IA252" i="3"/>
  <c r="HZ252" i="3"/>
  <c r="HX252" i="3"/>
  <c r="HW252" i="3"/>
  <c r="HU252" i="3"/>
  <c r="HT252" i="3"/>
  <c r="HO252" i="3"/>
  <c r="HN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GB252" i="3"/>
  <c r="GA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KA251" i="3"/>
  <c r="JX251" i="3"/>
  <c r="JU251" i="3"/>
  <c r="JR251" i="3"/>
  <c r="JO251" i="3"/>
  <c r="JL251" i="3"/>
  <c r="JI251" i="3"/>
  <c r="JF251" i="3"/>
  <c r="JC251" i="3"/>
  <c r="IZ251" i="3"/>
  <c r="IW251" i="3"/>
  <c r="IT251" i="3"/>
  <c r="IQ251" i="3"/>
  <c r="IN251" i="3"/>
  <c r="IK251" i="3"/>
  <c r="IE251" i="3"/>
  <c r="IB251" i="3"/>
  <c r="HY251" i="3"/>
  <c r="HV251" i="3"/>
  <c r="HP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GC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L251" i="3"/>
  <c r="DF251" i="3"/>
  <c r="DC251" i="3"/>
  <c r="CZ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KA250" i="3"/>
  <c r="JX250" i="3"/>
  <c r="JU250" i="3"/>
  <c r="JR250" i="3"/>
  <c r="JO250" i="3"/>
  <c r="JL250" i="3"/>
  <c r="JI250" i="3"/>
  <c r="JF250" i="3"/>
  <c r="JC250" i="3"/>
  <c r="IZ250" i="3"/>
  <c r="IW250" i="3"/>
  <c r="IT250" i="3"/>
  <c r="IQ250" i="3"/>
  <c r="IN250" i="3"/>
  <c r="IK250" i="3"/>
  <c r="IE250" i="3"/>
  <c r="IB250" i="3"/>
  <c r="HY250" i="3"/>
  <c r="HV250" i="3"/>
  <c r="HP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GC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L250" i="3"/>
  <c r="DF250" i="3"/>
  <c r="DC250" i="3"/>
  <c r="CZ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KA249" i="3"/>
  <c r="JX249" i="3"/>
  <c r="JU249" i="3"/>
  <c r="JR249" i="3"/>
  <c r="JO249" i="3"/>
  <c r="JL249" i="3"/>
  <c r="JI249" i="3"/>
  <c r="JF249" i="3"/>
  <c r="JC249" i="3"/>
  <c r="IZ249" i="3"/>
  <c r="IW249" i="3"/>
  <c r="IT249" i="3"/>
  <c r="IQ249" i="3"/>
  <c r="IN249" i="3"/>
  <c r="IK249" i="3"/>
  <c r="IE249" i="3"/>
  <c r="IB249" i="3"/>
  <c r="HY249" i="3"/>
  <c r="HV249" i="3"/>
  <c r="HP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GC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L249" i="3"/>
  <c r="DF249" i="3"/>
  <c r="DC249" i="3"/>
  <c r="CZ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KA248" i="3"/>
  <c r="JX248" i="3"/>
  <c r="JU248" i="3"/>
  <c r="JR248" i="3"/>
  <c r="JO248" i="3"/>
  <c r="JL248" i="3"/>
  <c r="JI248" i="3"/>
  <c r="JF248" i="3"/>
  <c r="JC248" i="3"/>
  <c r="IZ248" i="3"/>
  <c r="IW248" i="3"/>
  <c r="IT248" i="3"/>
  <c r="IQ248" i="3"/>
  <c r="IN248" i="3"/>
  <c r="IK248" i="3"/>
  <c r="IE248" i="3"/>
  <c r="IB248" i="3"/>
  <c r="HY248" i="3"/>
  <c r="HV248" i="3"/>
  <c r="HP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GC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L248" i="3"/>
  <c r="DF248" i="3"/>
  <c r="DC248" i="3"/>
  <c r="CZ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KA247" i="3"/>
  <c r="JX247" i="3"/>
  <c r="JU247" i="3"/>
  <c r="JR247" i="3"/>
  <c r="JO247" i="3"/>
  <c r="JL247" i="3"/>
  <c r="JI247" i="3"/>
  <c r="JF247" i="3"/>
  <c r="JC247" i="3"/>
  <c r="IZ247" i="3"/>
  <c r="IW247" i="3"/>
  <c r="IT247" i="3"/>
  <c r="IQ247" i="3"/>
  <c r="IN247" i="3"/>
  <c r="IK247" i="3"/>
  <c r="IE247" i="3"/>
  <c r="IB247" i="3"/>
  <c r="HY247" i="3"/>
  <c r="HV247" i="3"/>
  <c r="HP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GC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L247" i="3"/>
  <c r="DF247" i="3"/>
  <c r="DC247" i="3"/>
  <c r="CZ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KA246" i="3"/>
  <c r="JX246" i="3"/>
  <c r="JU246" i="3"/>
  <c r="JR246" i="3"/>
  <c r="JO246" i="3"/>
  <c r="JL246" i="3"/>
  <c r="JI246" i="3"/>
  <c r="JF246" i="3"/>
  <c r="JC246" i="3"/>
  <c r="IZ246" i="3"/>
  <c r="IW246" i="3"/>
  <c r="IT246" i="3"/>
  <c r="IQ246" i="3"/>
  <c r="IN246" i="3"/>
  <c r="IK246" i="3"/>
  <c r="IE246" i="3"/>
  <c r="IB246" i="3"/>
  <c r="HY246" i="3"/>
  <c r="HV246" i="3"/>
  <c r="HP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GC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L246" i="3"/>
  <c r="DF246" i="3"/>
  <c r="DC246" i="3"/>
  <c r="CZ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KA245" i="3"/>
  <c r="JX245" i="3"/>
  <c r="JU245" i="3"/>
  <c r="JR245" i="3"/>
  <c r="JO245" i="3"/>
  <c r="JL245" i="3"/>
  <c r="JI245" i="3"/>
  <c r="JF245" i="3"/>
  <c r="JC245" i="3"/>
  <c r="IZ245" i="3"/>
  <c r="IW245" i="3"/>
  <c r="IT245" i="3"/>
  <c r="IQ245" i="3"/>
  <c r="IN245" i="3"/>
  <c r="IK245" i="3"/>
  <c r="IE245" i="3"/>
  <c r="IB245" i="3"/>
  <c r="HY245" i="3"/>
  <c r="HV245" i="3"/>
  <c r="HP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GC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L245" i="3"/>
  <c r="DF245" i="3"/>
  <c r="DC245" i="3"/>
  <c r="CZ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KA244" i="3"/>
  <c r="JX244" i="3"/>
  <c r="JU244" i="3"/>
  <c r="JR244" i="3"/>
  <c r="JO244" i="3"/>
  <c r="JL244" i="3"/>
  <c r="JI244" i="3"/>
  <c r="JF244" i="3"/>
  <c r="JC244" i="3"/>
  <c r="IZ244" i="3"/>
  <c r="IW244" i="3"/>
  <c r="IT244" i="3"/>
  <c r="IQ244" i="3"/>
  <c r="IN244" i="3"/>
  <c r="IK244" i="3"/>
  <c r="IE244" i="3"/>
  <c r="IB244" i="3"/>
  <c r="HY244" i="3"/>
  <c r="HV244" i="3"/>
  <c r="HP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GC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L244" i="3"/>
  <c r="DF244" i="3"/>
  <c r="DC244" i="3"/>
  <c r="CZ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KA243" i="3"/>
  <c r="JX243" i="3"/>
  <c r="JU243" i="3"/>
  <c r="JR243" i="3"/>
  <c r="JO243" i="3"/>
  <c r="JL243" i="3"/>
  <c r="JI243" i="3"/>
  <c r="JF243" i="3"/>
  <c r="JC243" i="3"/>
  <c r="IZ243" i="3"/>
  <c r="IW243" i="3"/>
  <c r="IT243" i="3"/>
  <c r="IQ243" i="3"/>
  <c r="IN243" i="3"/>
  <c r="IK243" i="3"/>
  <c r="IE243" i="3"/>
  <c r="IB243" i="3"/>
  <c r="HY243" i="3"/>
  <c r="HV243" i="3"/>
  <c r="HP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GC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L243" i="3"/>
  <c r="DF243" i="3"/>
  <c r="DC243" i="3"/>
  <c r="CZ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KA242" i="3"/>
  <c r="JX242" i="3"/>
  <c r="JU242" i="3"/>
  <c r="JR242" i="3"/>
  <c r="JO242" i="3"/>
  <c r="JL242" i="3"/>
  <c r="JI242" i="3"/>
  <c r="JF242" i="3"/>
  <c r="JC242" i="3"/>
  <c r="IZ242" i="3"/>
  <c r="IW242" i="3"/>
  <c r="IT242" i="3"/>
  <c r="IQ242" i="3"/>
  <c r="IN242" i="3"/>
  <c r="IK242" i="3"/>
  <c r="IE242" i="3"/>
  <c r="IB242" i="3"/>
  <c r="HY242" i="3"/>
  <c r="HV242" i="3"/>
  <c r="HP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GC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L242" i="3"/>
  <c r="DF242" i="3"/>
  <c r="DC242" i="3"/>
  <c r="CZ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KA241" i="3"/>
  <c r="JX241" i="3"/>
  <c r="JU241" i="3"/>
  <c r="JR241" i="3"/>
  <c r="JO241" i="3"/>
  <c r="JL241" i="3"/>
  <c r="JI241" i="3"/>
  <c r="JF241" i="3"/>
  <c r="JC241" i="3"/>
  <c r="IZ241" i="3"/>
  <c r="IW241" i="3"/>
  <c r="IT241" i="3"/>
  <c r="IQ241" i="3"/>
  <c r="IN241" i="3"/>
  <c r="IK241" i="3"/>
  <c r="IE241" i="3"/>
  <c r="IB241" i="3"/>
  <c r="HY241" i="3"/>
  <c r="HV241" i="3"/>
  <c r="HP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GC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L241" i="3"/>
  <c r="DF241" i="3"/>
  <c r="DC241" i="3"/>
  <c r="CZ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KA240" i="3"/>
  <c r="JX240" i="3"/>
  <c r="JU240" i="3"/>
  <c r="JR240" i="3"/>
  <c r="JO240" i="3"/>
  <c r="JL240" i="3"/>
  <c r="JI240" i="3"/>
  <c r="JF240" i="3"/>
  <c r="JC240" i="3"/>
  <c r="IZ240" i="3"/>
  <c r="IW240" i="3"/>
  <c r="IT240" i="3"/>
  <c r="IQ240" i="3"/>
  <c r="IN240" i="3"/>
  <c r="IK240" i="3"/>
  <c r="IE240" i="3"/>
  <c r="IB240" i="3"/>
  <c r="HY240" i="3"/>
  <c r="HV240" i="3"/>
  <c r="HP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GC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L240" i="3"/>
  <c r="DF240" i="3"/>
  <c r="DC240" i="3"/>
  <c r="CZ240" i="3"/>
  <c r="CW240" i="3"/>
  <c r="CT240" i="3"/>
  <c r="CQ240" i="3"/>
  <c r="CN240" i="3"/>
  <c r="CK240" i="3"/>
  <c r="CH240" i="3"/>
  <c r="CE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N252" i="2"/>
  <c r="DM252" i="2"/>
  <c r="DK252" i="2"/>
  <c r="DJ252" i="2"/>
  <c r="DE252" i="2"/>
  <c r="DD252" i="2"/>
  <c r="DB252" i="2"/>
  <c r="DA252" i="2"/>
  <c r="CY252" i="2"/>
  <c r="CX252" i="2"/>
  <c r="CV252" i="2"/>
  <c r="CU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FB251" i="2"/>
  <c r="EY251" i="2"/>
  <c r="EV251" i="2"/>
  <c r="ES251" i="2"/>
  <c r="EP251" i="2"/>
  <c r="EM251" i="2"/>
  <c r="EJ251" i="2"/>
  <c r="EG251" i="2"/>
  <c r="ED251" i="2"/>
  <c r="EA251" i="2"/>
  <c r="DX251" i="2"/>
  <c r="DO251" i="2"/>
  <c r="DL251" i="2"/>
  <c r="DF251" i="2"/>
  <c r="DC251" i="2"/>
  <c r="CZ251" i="2"/>
  <c r="CW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FB250" i="2"/>
  <c r="EY250" i="2"/>
  <c r="EV250" i="2"/>
  <c r="ES250" i="2"/>
  <c r="EP250" i="2"/>
  <c r="EM250" i="2"/>
  <c r="EJ250" i="2"/>
  <c r="EG250" i="2"/>
  <c r="ED250" i="2"/>
  <c r="EA250" i="2"/>
  <c r="DX250" i="2"/>
  <c r="DO250" i="2"/>
  <c r="DL250" i="2"/>
  <c r="DF250" i="2"/>
  <c r="DC250" i="2"/>
  <c r="CZ250" i="2"/>
  <c r="CW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FB249" i="2"/>
  <c r="EY249" i="2"/>
  <c r="EV249" i="2"/>
  <c r="ES249" i="2"/>
  <c r="EP249" i="2"/>
  <c r="EM249" i="2"/>
  <c r="EJ249" i="2"/>
  <c r="EG249" i="2"/>
  <c r="ED249" i="2"/>
  <c r="EA249" i="2"/>
  <c r="DX249" i="2"/>
  <c r="DO249" i="2"/>
  <c r="DL249" i="2"/>
  <c r="DF249" i="2"/>
  <c r="DC249" i="2"/>
  <c r="CZ249" i="2"/>
  <c r="CW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FB248" i="2"/>
  <c r="EY248" i="2"/>
  <c r="EV248" i="2"/>
  <c r="ES248" i="2"/>
  <c r="EP248" i="2"/>
  <c r="EM248" i="2"/>
  <c r="EJ248" i="2"/>
  <c r="EG248" i="2"/>
  <c r="ED248" i="2"/>
  <c r="EA248" i="2"/>
  <c r="DX248" i="2"/>
  <c r="DO248" i="2"/>
  <c r="DL248" i="2"/>
  <c r="DF248" i="2"/>
  <c r="DC248" i="2"/>
  <c r="CZ248" i="2"/>
  <c r="CW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FB247" i="2"/>
  <c r="EY247" i="2"/>
  <c r="EV247" i="2"/>
  <c r="ES247" i="2"/>
  <c r="EP247" i="2"/>
  <c r="EM247" i="2"/>
  <c r="EJ247" i="2"/>
  <c r="EG247" i="2"/>
  <c r="ED247" i="2"/>
  <c r="EA247" i="2"/>
  <c r="DX247" i="2"/>
  <c r="DO247" i="2"/>
  <c r="DL247" i="2"/>
  <c r="DF247" i="2"/>
  <c r="DC247" i="2"/>
  <c r="CZ247" i="2"/>
  <c r="CW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FB246" i="2"/>
  <c r="EY246" i="2"/>
  <c r="EV246" i="2"/>
  <c r="ES246" i="2"/>
  <c r="EP246" i="2"/>
  <c r="EM246" i="2"/>
  <c r="EJ246" i="2"/>
  <c r="EG246" i="2"/>
  <c r="ED246" i="2"/>
  <c r="EA246" i="2"/>
  <c r="DX246" i="2"/>
  <c r="DO246" i="2"/>
  <c r="DL246" i="2"/>
  <c r="DF246" i="2"/>
  <c r="DC246" i="2"/>
  <c r="CZ246" i="2"/>
  <c r="CW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FB245" i="2"/>
  <c r="EY245" i="2"/>
  <c r="EV245" i="2"/>
  <c r="ES245" i="2"/>
  <c r="EP245" i="2"/>
  <c r="EM245" i="2"/>
  <c r="EJ245" i="2"/>
  <c r="EG245" i="2"/>
  <c r="ED245" i="2"/>
  <c r="EA245" i="2"/>
  <c r="DX245" i="2"/>
  <c r="DO245" i="2"/>
  <c r="DL245" i="2"/>
  <c r="DF245" i="2"/>
  <c r="DC245" i="2"/>
  <c r="CZ245" i="2"/>
  <c r="CW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FB244" i="2"/>
  <c r="EY244" i="2"/>
  <c r="EV244" i="2"/>
  <c r="ES244" i="2"/>
  <c r="EP244" i="2"/>
  <c r="EM244" i="2"/>
  <c r="EJ244" i="2"/>
  <c r="EG244" i="2"/>
  <c r="ED244" i="2"/>
  <c r="EA244" i="2"/>
  <c r="DX244" i="2"/>
  <c r="DO244" i="2"/>
  <c r="DL244" i="2"/>
  <c r="DF244" i="2"/>
  <c r="DC244" i="2"/>
  <c r="CZ244" i="2"/>
  <c r="CW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FB243" i="2"/>
  <c r="EY243" i="2"/>
  <c r="EV243" i="2"/>
  <c r="ES243" i="2"/>
  <c r="EP243" i="2"/>
  <c r="EM243" i="2"/>
  <c r="EJ243" i="2"/>
  <c r="EG243" i="2"/>
  <c r="ED243" i="2"/>
  <c r="EA243" i="2"/>
  <c r="DX243" i="2"/>
  <c r="DO243" i="2"/>
  <c r="DL243" i="2"/>
  <c r="DF243" i="2"/>
  <c r="DC243" i="2"/>
  <c r="CZ243" i="2"/>
  <c r="CW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FB242" i="2"/>
  <c r="EY242" i="2"/>
  <c r="EV242" i="2"/>
  <c r="ES242" i="2"/>
  <c r="EP242" i="2"/>
  <c r="EM242" i="2"/>
  <c r="EJ242" i="2"/>
  <c r="EG242" i="2"/>
  <c r="ED242" i="2"/>
  <c r="EA242" i="2"/>
  <c r="DX242" i="2"/>
  <c r="DO242" i="2"/>
  <c r="DL242" i="2"/>
  <c r="DF242" i="2"/>
  <c r="DC242" i="2"/>
  <c r="CZ242" i="2"/>
  <c r="CW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FB241" i="2"/>
  <c r="EY241" i="2"/>
  <c r="EV241" i="2"/>
  <c r="ES241" i="2"/>
  <c r="EP241" i="2"/>
  <c r="EM241" i="2"/>
  <c r="EJ241" i="2"/>
  <c r="EG241" i="2"/>
  <c r="ED241" i="2"/>
  <c r="EA241" i="2"/>
  <c r="DX241" i="2"/>
  <c r="DO241" i="2"/>
  <c r="DL241" i="2"/>
  <c r="DF241" i="2"/>
  <c r="DC241" i="2"/>
  <c r="CZ241" i="2"/>
  <c r="CW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FB240" i="2"/>
  <c r="EY240" i="2"/>
  <c r="EV240" i="2"/>
  <c r="ES240" i="2"/>
  <c r="EP240" i="2"/>
  <c r="EM240" i="2"/>
  <c r="EJ240" i="2"/>
  <c r="EG240" i="2"/>
  <c r="ED240" i="2"/>
  <c r="EA240" i="2"/>
  <c r="DX240" i="2"/>
  <c r="DO240" i="2"/>
  <c r="DL240" i="2"/>
  <c r="DF240" i="2"/>
  <c r="DC240" i="2"/>
  <c r="CZ240" i="2"/>
  <c r="CW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D252" i="2" l="1"/>
  <c r="KC252" i="3"/>
  <c r="KB252" i="3"/>
  <c r="FC252" i="2"/>
  <c r="FD238" i="2"/>
  <c r="FC238" i="2"/>
  <c r="FD237" i="2"/>
  <c r="FC237" i="2"/>
  <c r="FD236" i="2"/>
  <c r="FC236" i="2"/>
  <c r="FD234" i="2"/>
  <c r="FC234" i="2"/>
  <c r="FD233" i="2"/>
  <c r="FC233" i="2"/>
  <c r="FD232" i="2"/>
  <c r="FC232" i="2"/>
  <c r="FD231" i="2"/>
  <c r="FC231" i="2"/>
  <c r="FD230" i="2"/>
  <c r="FC230" i="2"/>
  <c r="FD229" i="2"/>
  <c r="FC229" i="2"/>
  <c r="FD228" i="2"/>
  <c r="FC228" i="2"/>
  <c r="FD227" i="2"/>
  <c r="FC227" i="2"/>
  <c r="FD235" i="2"/>
  <c r="FC235" i="2"/>
  <c r="AZ226" i="2"/>
  <c r="AY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AZ213" i="2"/>
  <c r="AY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AZ200" i="2"/>
  <c r="AY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AZ187" i="2"/>
  <c r="AY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AZ161" i="2"/>
  <c r="AY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AZ148" i="2"/>
  <c r="AY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Z135" i="2"/>
  <c r="AY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AZ239" i="2"/>
  <c r="AY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KC238" i="3" l="1"/>
  <c r="KB238" i="3"/>
  <c r="KC237" i="3"/>
  <c r="KB237" i="3"/>
  <c r="KC236" i="3"/>
  <c r="KB236" i="3"/>
  <c r="KC235" i="3"/>
  <c r="KB235" i="3"/>
  <c r="KC234" i="3"/>
  <c r="KB234" i="3"/>
  <c r="KC233" i="3"/>
  <c r="KB233" i="3"/>
  <c r="KC232" i="3"/>
  <c r="KB232" i="3"/>
  <c r="KC231" i="3"/>
  <c r="KB231" i="3"/>
  <c r="KC229" i="3"/>
  <c r="KB229" i="3"/>
  <c r="KC228" i="3"/>
  <c r="KB228" i="3"/>
  <c r="KC227" i="3"/>
  <c r="KB227" i="3"/>
  <c r="KC230" i="3"/>
  <c r="KB230" i="3"/>
  <c r="IE147" i="3"/>
  <c r="IE146" i="3"/>
  <c r="IE145" i="3"/>
  <c r="IE144" i="3"/>
  <c r="IE143" i="3"/>
  <c r="IE142" i="3"/>
  <c r="IE141" i="3"/>
  <c r="IE140" i="3"/>
  <c r="IE139" i="3"/>
  <c r="IE138" i="3"/>
  <c r="IE137" i="3"/>
  <c r="IE136" i="3"/>
  <c r="IE134" i="3"/>
  <c r="IE133" i="3"/>
  <c r="IE132" i="3"/>
  <c r="IE131" i="3"/>
  <c r="IE130" i="3"/>
  <c r="IE129" i="3"/>
  <c r="IE128" i="3"/>
  <c r="IE127" i="3"/>
  <c r="IE126" i="3"/>
  <c r="IE125" i="3"/>
  <c r="IE124" i="3"/>
  <c r="IE123" i="3"/>
  <c r="IE43" i="3"/>
  <c r="IE42" i="3"/>
  <c r="IE41" i="3"/>
  <c r="IE40" i="3"/>
  <c r="IE39" i="3"/>
  <c r="IE38" i="3"/>
  <c r="IE37" i="3"/>
  <c r="IE36" i="3"/>
  <c r="IE35" i="3"/>
  <c r="IE34" i="3"/>
  <c r="IE33" i="3"/>
  <c r="IE32" i="3"/>
  <c r="IE17" i="3"/>
  <c r="IE16" i="3"/>
  <c r="IE15" i="3"/>
  <c r="IE14" i="3"/>
  <c r="IE13" i="3"/>
  <c r="IE12" i="3"/>
  <c r="IE11" i="3"/>
  <c r="IE10" i="3"/>
  <c r="IE9" i="3"/>
  <c r="IE8" i="3"/>
  <c r="IE7" i="3"/>
  <c r="IE6" i="3"/>
  <c r="IE173" i="3"/>
  <c r="IE172" i="3"/>
  <c r="IE171" i="3"/>
  <c r="IE170" i="3"/>
  <c r="IE169" i="3"/>
  <c r="IE168" i="3"/>
  <c r="IE167" i="3"/>
  <c r="IE166" i="3"/>
  <c r="IE165" i="3"/>
  <c r="IE164" i="3"/>
  <c r="IE163" i="3"/>
  <c r="IE162" i="3"/>
  <c r="IE30" i="3"/>
  <c r="IE29" i="3"/>
  <c r="IE28" i="3"/>
  <c r="IE27" i="3"/>
  <c r="IE26" i="3"/>
  <c r="IE25" i="3"/>
  <c r="IE24" i="3"/>
  <c r="IE23" i="3"/>
  <c r="IE22" i="3"/>
  <c r="IE21" i="3"/>
  <c r="IE20" i="3"/>
  <c r="IE19" i="3"/>
  <c r="ID239" i="3"/>
  <c r="IC239" i="3"/>
  <c r="IE238" i="3"/>
  <c r="IE237" i="3"/>
  <c r="IE236" i="3"/>
  <c r="IE235" i="3"/>
  <c r="IE234" i="3"/>
  <c r="IE233" i="3"/>
  <c r="IE232" i="3"/>
  <c r="IE231" i="3"/>
  <c r="IE230" i="3"/>
  <c r="IE229" i="3"/>
  <c r="IE228" i="3"/>
  <c r="IE227" i="3"/>
  <c r="ID226" i="3"/>
  <c r="IC226" i="3"/>
  <c r="IE225" i="3"/>
  <c r="IE224" i="3"/>
  <c r="IE223" i="3"/>
  <c r="IE222" i="3"/>
  <c r="IE221" i="3"/>
  <c r="IE220" i="3"/>
  <c r="IE219" i="3"/>
  <c r="IE218" i="3"/>
  <c r="IE217" i="3"/>
  <c r="ID213" i="3"/>
  <c r="IC213" i="3"/>
  <c r="ID200" i="3"/>
  <c r="IC200" i="3"/>
  <c r="ID187" i="3"/>
  <c r="IC187" i="3"/>
  <c r="ID174" i="3"/>
  <c r="IC174" i="3"/>
  <c r="ID161" i="3"/>
  <c r="IC161" i="3"/>
  <c r="ID148" i="3"/>
  <c r="IC148" i="3"/>
  <c r="ID135" i="3"/>
  <c r="IC135" i="3"/>
  <c r="ID122" i="3"/>
  <c r="IC122" i="3"/>
  <c r="ID109" i="3"/>
  <c r="IC109" i="3"/>
  <c r="ID96" i="3"/>
  <c r="IC96" i="3"/>
  <c r="ID83" i="3"/>
  <c r="IC83" i="3"/>
  <c r="ID70" i="3"/>
  <c r="IC70" i="3"/>
  <c r="ID57" i="3"/>
  <c r="IC57" i="3"/>
  <c r="ID44" i="3"/>
  <c r="IC44" i="3"/>
  <c r="ID31" i="3"/>
  <c r="IC31" i="3"/>
  <c r="ID18" i="3"/>
  <c r="IC18" i="3"/>
  <c r="CY239" i="2" l="1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CY226" i="2"/>
  <c r="CX226" i="2"/>
  <c r="CZ225" i="2"/>
  <c r="CZ224" i="2"/>
  <c r="CZ223" i="2"/>
  <c r="CZ222" i="2"/>
  <c r="CZ221" i="2"/>
  <c r="CZ220" i="2"/>
  <c r="CZ219" i="2"/>
  <c r="CZ218" i="2"/>
  <c r="CZ217" i="2"/>
  <c r="CY213" i="2"/>
  <c r="CX213" i="2"/>
  <c r="CZ212" i="2"/>
  <c r="CZ210" i="2"/>
  <c r="CY200" i="2"/>
  <c r="CX200" i="2"/>
  <c r="CZ198" i="2"/>
  <c r="CY187" i="2"/>
  <c r="CX187" i="2"/>
  <c r="CY174" i="2"/>
  <c r="CX174" i="2"/>
  <c r="CZ167" i="2"/>
  <c r="CY161" i="2"/>
  <c r="CX161" i="2"/>
  <c r="CZ159" i="2"/>
  <c r="CY148" i="2"/>
  <c r="CX148" i="2"/>
  <c r="CZ147" i="2"/>
  <c r="CZ146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JZ239" i="3" l="1"/>
  <c r="JY239" i="3"/>
  <c r="JW239" i="3"/>
  <c r="JV239" i="3"/>
  <c r="JT239" i="3"/>
  <c r="JS239" i="3"/>
  <c r="JQ239" i="3"/>
  <c r="JP239" i="3"/>
  <c r="JN239" i="3"/>
  <c r="JM239" i="3"/>
  <c r="JK239" i="3"/>
  <c r="JJ239" i="3"/>
  <c r="JH239" i="3"/>
  <c r="JG239" i="3"/>
  <c r="JE239" i="3"/>
  <c r="JD239" i="3"/>
  <c r="JB239" i="3"/>
  <c r="JA239" i="3"/>
  <c r="IY239" i="3"/>
  <c r="IX239" i="3"/>
  <c r="IV239" i="3"/>
  <c r="IU239" i="3"/>
  <c r="IS239" i="3"/>
  <c r="IR239" i="3"/>
  <c r="IP239" i="3"/>
  <c r="IO239" i="3"/>
  <c r="IM239" i="3"/>
  <c r="IL239" i="3"/>
  <c r="IJ239" i="3"/>
  <c r="II239" i="3"/>
  <c r="IA239" i="3"/>
  <c r="HZ239" i="3"/>
  <c r="HX239" i="3"/>
  <c r="HW239" i="3"/>
  <c r="HU239" i="3"/>
  <c r="HT239" i="3"/>
  <c r="HO239" i="3"/>
  <c r="HN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GB239" i="3"/>
  <c r="GA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O239" i="3"/>
  <c r="EN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KA238" i="3"/>
  <c r="JX238" i="3"/>
  <c r="JU238" i="3"/>
  <c r="JR238" i="3"/>
  <c r="JO238" i="3"/>
  <c r="JL238" i="3"/>
  <c r="JI238" i="3"/>
  <c r="JF238" i="3"/>
  <c r="JC238" i="3"/>
  <c r="IZ238" i="3"/>
  <c r="IW238" i="3"/>
  <c r="IT238" i="3"/>
  <c r="IQ238" i="3"/>
  <c r="IN238" i="3"/>
  <c r="IK238" i="3"/>
  <c r="IB238" i="3"/>
  <c r="HY238" i="3"/>
  <c r="HV238" i="3"/>
  <c r="HP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GC238" i="3"/>
  <c r="FW238" i="3"/>
  <c r="FT238" i="3"/>
  <c r="FQ238" i="3"/>
  <c r="FN238" i="3"/>
  <c r="FK238" i="3"/>
  <c r="FH238" i="3"/>
  <c r="FE238" i="3"/>
  <c r="FB238" i="3"/>
  <c r="EY238" i="3"/>
  <c r="EV238" i="3"/>
  <c r="ES238" i="3"/>
  <c r="EP238" i="3"/>
  <c r="EM238" i="3"/>
  <c r="EJ238" i="3"/>
  <c r="EG238" i="3"/>
  <c r="ED238" i="3"/>
  <c r="EA238" i="3"/>
  <c r="DX238" i="3"/>
  <c r="DU238" i="3"/>
  <c r="DR238" i="3"/>
  <c r="DO238" i="3"/>
  <c r="DL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KA237" i="3"/>
  <c r="JX237" i="3"/>
  <c r="JU237" i="3"/>
  <c r="JR237" i="3"/>
  <c r="JO237" i="3"/>
  <c r="JL237" i="3"/>
  <c r="JI237" i="3"/>
  <c r="JF237" i="3"/>
  <c r="JC237" i="3"/>
  <c r="IZ237" i="3"/>
  <c r="IW237" i="3"/>
  <c r="IT237" i="3"/>
  <c r="IQ237" i="3"/>
  <c r="IN237" i="3"/>
  <c r="IK237" i="3"/>
  <c r="IB237" i="3"/>
  <c r="HY237" i="3"/>
  <c r="HV237" i="3"/>
  <c r="HP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GC237" i="3"/>
  <c r="FW237" i="3"/>
  <c r="FT237" i="3"/>
  <c r="FQ237" i="3"/>
  <c r="FN237" i="3"/>
  <c r="FK237" i="3"/>
  <c r="FH237" i="3"/>
  <c r="FE237" i="3"/>
  <c r="FB237" i="3"/>
  <c r="EY237" i="3"/>
  <c r="EV237" i="3"/>
  <c r="ES237" i="3"/>
  <c r="EP237" i="3"/>
  <c r="EM237" i="3"/>
  <c r="EJ237" i="3"/>
  <c r="EG237" i="3"/>
  <c r="ED237" i="3"/>
  <c r="EA237" i="3"/>
  <c r="DX237" i="3"/>
  <c r="DU237" i="3"/>
  <c r="DR237" i="3"/>
  <c r="DO237" i="3"/>
  <c r="DL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KA236" i="3"/>
  <c r="JX236" i="3"/>
  <c r="JU236" i="3"/>
  <c r="JR236" i="3"/>
  <c r="JO236" i="3"/>
  <c r="JL236" i="3"/>
  <c r="JI236" i="3"/>
  <c r="JF236" i="3"/>
  <c r="JC236" i="3"/>
  <c r="IZ236" i="3"/>
  <c r="IW236" i="3"/>
  <c r="IT236" i="3"/>
  <c r="IQ236" i="3"/>
  <c r="IN236" i="3"/>
  <c r="IK236" i="3"/>
  <c r="IB236" i="3"/>
  <c r="HY236" i="3"/>
  <c r="HV236" i="3"/>
  <c r="HP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GC236" i="3"/>
  <c r="FW236" i="3"/>
  <c r="FT236" i="3"/>
  <c r="FQ236" i="3"/>
  <c r="FN236" i="3"/>
  <c r="FK236" i="3"/>
  <c r="FH236" i="3"/>
  <c r="FE236" i="3"/>
  <c r="FB236" i="3"/>
  <c r="EY236" i="3"/>
  <c r="EV236" i="3"/>
  <c r="ES236" i="3"/>
  <c r="EP236" i="3"/>
  <c r="EM236" i="3"/>
  <c r="EJ236" i="3"/>
  <c r="EG236" i="3"/>
  <c r="ED236" i="3"/>
  <c r="EA236" i="3"/>
  <c r="DX236" i="3"/>
  <c r="DU236" i="3"/>
  <c r="DR236" i="3"/>
  <c r="DO236" i="3"/>
  <c r="DL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KA235" i="3"/>
  <c r="JX235" i="3"/>
  <c r="JU235" i="3"/>
  <c r="JR235" i="3"/>
  <c r="JO235" i="3"/>
  <c r="JL235" i="3"/>
  <c r="JI235" i="3"/>
  <c r="JF235" i="3"/>
  <c r="JC235" i="3"/>
  <c r="IZ235" i="3"/>
  <c r="IW235" i="3"/>
  <c r="IT235" i="3"/>
  <c r="IQ235" i="3"/>
  <c r="IN235" i="3"/>
  <c r="IK235" i="3"/>
  <c r="IB235" i="3"/>
  <c r="HY235" i="3"/>
  <c r="HV235" i="3"/>
  <c r="HP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GC235" i="3"/>
  <c r="FW235" i="3"/>
  <c r="FT235" i="3"/>
  <c r="FQ235" i="3"/>
  <c r="FN235" i="3"/>
  <c r="FK235" i="3"/>
  <c r="FH235" i="3"/>
  <c r="FE235" i="3"/>
  <c r="FB235" i="3"/>
  <c r="EY235" i="3"/>
  <c r="EV235" i="3"/>
  <c r="ES235" i="3"/>
  <c r="EP235" i="3"/>
  <c r="EM235" i="3"/>
  <c r="EJ235" i="3"/>
  <c r="EG235" i="3"/>
  <c r="ED235" i="3"/>
  <c r="EA235" i="3"/>
  <c r="DX235" i="3"/>
  <c r="DU235" i="3"/>
  <c r="DR235" i="3"/>
  <c r="DO235" i="3"/>
  <c r="DL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KA234" i="3"/>
  <c r="JX234" i="3"/>
  <c r="JU234" i="3"/>
  <c r="JR234" i="3"/>
  <c r="JO234" i="3"/>
  <c r="JL234" i="3"/>
  <c r="JI234" i="3"/>
  <c r="JF234" i="3"/>
  <c r="JC234" i="3"/>
  <c r="IZ234" i="3"/>
  <c r="IW234" i="3"/>
  <c r="IT234" i="3"/>
  <c r="IQ234" i="3"/>
  <c r="IN234" i="3"/>
  <c r="IK234" i="3"/>
  <c r="IB234" i="3"/>
  <c r="HY234" i="3"/>
  <c r="HV234" i="3"/>
  <c r="HP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GC234" i="3"/>
  <c r="FW234" i="3"/>
  <c r="FT234" i="3"/>
  <c r="FQ234" i="3"/>
  <c r="FN234" i="3"/>
  <c r="FK234" i="3"/>
  <c r="FH234" i="3"/>
  <c r="FE234" i="3"/>
  <c r="FB234" i="3"/>
  <c r="EY234" i="3"/>
  <c r="EV234" i="3"/>
  <c r="ES234" i="3"/>
  <c r="EP234" i="3"/>
  <c r="EM234" i="3"/>
  <c r="EJ234" i="3"/>
  <c r="EG234" i="3"/>
  <c r="ED234" i="3"/>
  <c r="EA234" i="3"/>
  <c r="DX234" i="3"/>
  <c r="DU234" i="3"/>
  <c r="DR234" i="3"/>
  <c r="DO234" i="3"/>
  <c r="DL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KA233" i="3"/>
  <c r="JX233" i="3"/>
  <c r="JU233" i="3"/>
  <c r="JR233" i="3"/>
  <c r="JO233" i="3"/>
  <c r="JL233" i="3"/>
  <c r="JI233" i="3"/>
  <c r="JF233" i="3"/>
  <c r="JC233" i="3"/>
  <c r="IZ233" i="3"/>
  <c r="IW233" i="3"/>
  <c r="IT233" i="3"/>
  <c r="IQ233" i="3"/>
  <c r="IN233" i="3"/>
  <c r="IK233" i="3"/>
  <c r="IB233" i="3"/>
  <c r="HY233" i="3"/>
  <c r="HV233" i="3"/>
  <c r="HP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GC233" i="3"/>
  <c r="FW233" i="3"/>
  <c r="FT233" i="3"/>
  <c r="FQ233" i="3"/>
  <c r="FN233" i="3"/>
  <c r="FK233" i="3"/>
  <c r="FH233" i="3"/>
  <c r="FE233" i="3"/>
  <c r="FB233" i="3"/>
  <c r="EY233" i="3"/>
  <c r="EV233" i="3"/>
  <c r="ES233" i="3"/>
  <c r="EP233" i="3"/>
  <c r="EM233" i="3"/>
  <c r="EJ233" i="3"/>
  <c r="EG233" i="3"/>
  <c r="ED233" i="3"/>
  <c r="EA233" i="3"/>
  <c r="DX233" i="3"/>
  <c r="DU233" i="3"/>
  <c r="DR233" i="3"/>
  <c r="DO233" i="3"/>
  <c r="DL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KA232" i="3"/>
  <c r="JX232" i="3"/>
  <c r="JU232" i="3"/>
  <c r="JR232" i="3"/>
  <c r="JO232" i="3"/>
  <c r="JL232" i="3"/>
  <c r="JI232" i="3"/>
  <c r="JF232" i="3"/>
  <c r="JC232" i="3"/>
  <c r="IZ232" i="3"/>
  <c r="IW232" i="3"/>
  <c r="IT232" i="3"/>
  <c r="IQ232" i="3"/>
  <c r="IN232" i="3"/>
  <c r="IK232" i="3"/>
  <c r="IB232" i="3"/>
  <c r="HY232" i="3"/>
  <c r="HV232" i="3"/>
  <c r="HP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GC232" i="3"/>
  <c r="FW232" i="3"/>
  <c r="FT232" i="3"/>
  <c r="FQ232" i="3"/>
  <c r="FN232" i="3"/>
  <c r="FK232" i="3"/>
  <c r="FH232" i="3"/>
  <c r="FE232" i="3"/>
  <c r="FB232" i="3"/>
  <c r="EY232" i="3"/>
  <c r="EV232" i="3"/>
  <c r="ES232" i="3"/>
  <c r="EP232" i="3"/>
  <c r="EM232" i="3"/>
  <c r="EJ232" i="3"/>
  <c r="EG232" i="3"/>
  <c r="ED232" i="3"/>
  <c r="EA232" i="3"/>
  <c r="DX232" i="3"/>
  <c r="DU232" i="3"/>
  <c r="DR232" i="3"/>
  <c r="DO232" i="3"/>
  <c r="DL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KA231" i="3"/>
  <c r="JX231" i="3"/>
  <c r="JU231" i="3"/>
  <c r="JR231" i="3"/>
  <c r="JO231" i="3"/>
  <c r="JL231" i="3"/>
  <c r="JI231" i="3"/>
  <c r="JF231" i="3"/>
  <c r="JC231" i="3"/>
  <c r="IZ231" i="3"/>
  <c r="IW231" i="3"/>
  <c r="IT231" i="3"/>
  <c r="IQ231" i="3"/>
  <c r="IN231" i="3"/>
  <c r="IK231" i="3"/>
  <c r="IB231" i="3"/>
  <c r="HY231" i="3"/>
  <c r="HV231" i="3"/>
  <c r="HP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GC231" i="3"/>
  <c r="FW231" i="3"/>
  <c r="FT231" i="3"/>
  <c r="FQ231" i="3"/>
  <c r="FN231" i="3"/>
  <c r="FK231" i="3"/>
  <c r="FH231" i="3"/>
  <c r="FE231" i="3"/>
  <c r="FB231" i="3"/>
  <c r="EY231" i="3"/>
  <c r="EV231" i="3"/>
  <c r="ES231" i="3"/>
  <c r="EP231" i="3"/>
  <c r="EM231" i="3"/>
  <c r="EJ231" i="3"/>
  <c r="EG231" i="3"/>
  <c r="ED231" i="3"/>
  <c r="EA231" i="3"/>
  <c r="DX231" i="3"/>
  <c r="DU231" i="3"/>
  <c r="DR231" i="3"/>
  <c r="DO231" i="3"/>
  <c r="DL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KA230" i="3"/>
  <c r="JX230" i="3"/>
  <c r="JU230" i="3"/>
  <c r="JR230" i="3"/>
  <c r="JO230" i="3"/>
  <c r="JL230" i="3"/>
  <c r="JI230" i="3"/>
  <c r="JF230" i="3"/>
  <c r="JC230" i="3"/>
  <c r="IZ230" i="3"/>
  <c r="IW230" i="3"/>
  <c r="IT230" i="3"/>
  <c r="IQ230" i="3"/>
  <c r="IN230" i="3"/>
  <c r="IK230" i="3"/>
  <c r="IB230" i="3"/>
  <c r="HY230" i="3"/>
  <c r="HV230" i="3"/>
  <c r="HP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GC230" i="3"/>
  <c r="FW230" i="3"/>
  <c r="FT230" i="3"/>
  <c r="FQ230" i="3"/>
  <c r="FN230" i="3"/>
  <c r="FK230" i="3"/>
  <c r="FH230" i="3"/>
  <c r="FE230" i="3"/>
  <c r="FB230" i="3"/>
  <c r="EY230" i="3"/>
  <c r="EV230" i="3"/>
  <c r="ES230" i="3"/>
  <c r="EP230" i="3"/>
  <c r="EM230" i="3"/>
  <c r="EJ230" i="3"/>
  <c r="EG230" i="3"/>
  <c r="ED230" i="3"/>
  <c r="EA230" i="3"/>
  <c r="DX230" i="3"/>
  <c r="DU230" i="3"/>
  <c r="DR230" i="3"/>
  <c r="DO230" i="3"/>
  <c r="DL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KA229" i="3"/>
  <c r="JX229" i="3"/>
  <c r="JU229" i="3"/>
  <c r="JR229" i="3"/>
  <c r="JO229" i="3"/>
  <c r="JL229" i="3"/>
  <c r="JI229" i="3"/>
  <c r="JF229" i="3"/>
  <c r="JC229" i="3"/>
  <c r="IZ229" i="3"/>
  <c r="IW229" i="3"/>
  <c r="IT229" i="3"/>
  <c r="IQ229" i="3"/>
  <c r="IN229" i="3"/>
  <c r="IK229" i="3"/>
  <c r="IB229" i="3"/>
  <c r="HY229" i="3"/>
  <c r="HV229" i="3"/>
  <c r="HP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GC229" i="3"/>
  <c r="FW229" i="3"/>
  <c r="FT229" i="3"/>
  <c r="FQ229" i="3"/>
  <c r="FN229" i="3"/>
  <c r="FK229" i="3"/>
  <c r="FH229" i="3"/>
  <c r="FE229" i="3"/>
  <c r="FB229" i="3"/>
  <c r="EY229" i="3"/>
  <c r="EV229" i="3"/>
  <c r="ES229" i="3"/>
  <c r="EP229" i="3"/>
  <c r="EM229" i="3"/>
  <c r="EJ229" i="3"/>
  <c r="EG229" i="3"/>
  <c r="ED229" i="3"/>
  <c r="EA229" i="3"/>
  <c r="DX229" i="3"/>
  <c r="DU229" i="3"/>
  <c r="DR229" i="3"/>
  <c r="DO229" i="3"/>
  <c r="DL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KA228" i="3"/>
  <c r="JX228" i="3"/>
  <c r="JU228" i="3"/>
  <c r="JR228" i="3"/>
  <c r="JO228" i="3"/>
  <c r="JL228" i="3"/>
  <c r="JI228" i="3"/>
  <c r="JF228" i="3"/>
  <c r="JC228" i="3"/>
  <c r="IZ228" i="3"/>
  <c r="IW228" i="3"/>
  <c r="IT228" i="3"/>
  <c r="IQ228" i="3"/>
  <c r="IN228" i="3"/>
  <c r="IK228" i="3"/>
  <c r="IB228" i="3"/>
  <c r="HY228" i="3"/>
  <c r="HV228" i="3"/>
  <c r="HP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GC228" i="3"/>
  <c r="FW228" i="3"/>
  <c r="FT228" i="3"/>
  <c r="FQ228" i="3"/>
  <c r="FN228" i="3"/>
  <c r="FK228" i="3"/>
  <c r="FH228" i="3"/>
  <c r="FE228" i="3"/>
  <c r="FB228" i="3"/>
  <c r="EY228" i="3"/>
  <c r="EV228" i="3"/>
  <c r="ES228" i="3"/>
  <c r="EP228" i="3"/>
  <c r="EM228" i="3"/>
  <c r="EJ228" i="3"/>
  <c r="EG228" i="3"/>
  <c r="ED228" i="3"/>
  <c r="EA228" i="3"/>
  <c r="DX228" i="3"/>
  <c r="DU228" i="3"/>
  <c r="DR228" i="3"/>
  <c r="DO228" i="3"/>
  <c r="DL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KA227" i="3"/>
  <c r="JX227" i="3"/>
  <c r="JU227" i="3"/>
  <c r="JR227" i="3"/>
  <c r="JO227" i="3"/>
  <c r="JL227" i="3"/>
  <c r="JI227" i="3"/>
  <c r="JF227" i="3"/>
  <c r="JC227" i="3"/>
  <c r="IZ227" i="3"/>
  <c r="IW227" i="3"/>
  <c r="IT227" i="3"/>
  <c r="IQ227" i="3"/>
  <c r="IN227" i="3"/>
  <c r="IK227" i="3"/>
  <c r="IB227" i="3"/>
  <c r="HY227" i="3"/>
  <c r="HV227" i="3"/>
  <c r="HP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GC227" i="3"/>
  <c r="FW227" i="3"/>
  <c r="FT227" i="3"/>
  <c r="FQ227" i="3"/>
  <c r="FN227" i="3"/>
  <c r="FK227" i="3"/>
  <c r="FH227" i="3"/>
  <c r="FE227" i="3"/>
  <c r="FB227" i="3"/>
  <c r="EY227" i="3"/>
  <c r="EV227" i="3"/>
  <c r="ES227" i="3"/>
  <c r="EP227" i="3"/>
  <c r="EM227" i="3"/>
  <c r="EJ227" i="3"/>
  <c r="EG227" i="3"/>
  <c r="ED227" i="3"/>
  <c r="EA227" i="3"/>
  <c r="DX227" i="3"/>
  <c r="DU227" i="3"/>
  <c r="DR227" i="3"/>
  <c r="DO227" i="3"/>
  <c r="DL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N239" i="2"/>
  <c r="DM239" i="2"/>
  <c r="DK239" i="2"/>
  <c r="DJ239" i="2"/>
  <c r="DE239" i="2"/>
  <c r="DD239" i="2"/>
  <c r="DB239" i="2"/>
  <c r="DA239" i="2"/>
  <c r="CV239" i="2"/>
  <c r="CU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B238" i="2"/>
  <c r="EY238" i="2"/>
  <c r="EV238" i="2"/>
  <c r="ES238" i="2"/>
  <c r="EP238" i="2"/>
  <c r="EM238" i="2"/>
  <c r="EJ238" i="2"/>
  <c r="EG238" i="2"/>
  <c r="ED238" i="2"/>
  <c r="EA238" i="2"/>
  <c r="DX238" i="2"/>
  <c r="DO238" i="2"/>
  <c r="DL238" i="2"/>
  <c r="DF238" i="2"/>
  <c r="DC238" i="2"/>
  <c r="CW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FB237" i="2"/>
  <c r="EY237" i="2"/>
  <c r="EV237" i="2"/>
  <c r="ES237" i="2"/>
  <c r="EP237" i="2"/>
  <c r="EM237" i="2"/>
  <c r="EJ237" i="2"/>
  <c r="EG237" i="2"/>
  <c r="ED237" i="2"/>
  <c r="EA237" i="2"/>
  <c r="DX237" i="2"/>
  <c r="DO237" i="2"/>
  <c r="DL237" i="2"/>
  <c r="DF237" i="2"/>
  <c r="DC237" i="2"/>
  <c r="CW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FB236" i="2"/>
  <c r="EY236" i="2"/>
  <c r="EV236" i="2"/>
  <c r="ES236" i="2"/>
  <c r="EP236" i="2"/>
  <c r="EM236" i="2"/>
  <c r="EJ236" i="2"/>
  <c r="EG236" i="2"/>
  <c r="ED236" i="2"/>
  <c r="EA236" i="2"/>
  <c r="DX236" i="2"/>
  <c r="DO236" i="2"/>
  <c r="DL236" i="2"/>
  <c r="DF236" i="2"/>
  <c r="DC236" i="2"/>
  <c r="CW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FB235" i="2"/>
  <c r="EY235" i="2"/>
  <c r="EV235" i="2"/>
  <c r="ES235" i="2"/>
  <c r="EP235" i="2"/>
  <c r="EM235" i="2"/>
  <c r="EJ235" i="2"/>
  <c r="EG235" i="2"/>
  <c r="ED235" i="2"/>
  <c r="EA235" i="2"/>
  <c r="DX235" i="2"/>
  <c r="DO235" i="2"/>
  <c r="DL235" i="2"/>
  <c r="DF235" i="2"/>
  <c r="DC235" i="2"/>
  <c r="CW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FB234" i="2"/>
  <c r="EY234" i="2"/>
  <c r="EV234" i="2"/>
  <c r="ES234" i="2"/>
  <c r="EP234" i="2"/>
  <c r="EM234" i="2"/>
  <c r="EJ234" i="2"/>
  <c r="EG234" i="2"/>
  <c r="ED234" i="2"/>
  <c r="EA234" i="2"/>
  <c r="DX234" i="2"/>
  <c r="DO234" i="2"/>
  <c r="DL234" i="2"/>
  <c r="DF234" i="2"/>
  <c r="DC234" i="2"/>
  <c r="CW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FB233" i="2"/>
  <c r="EY233" i="2"/>
  <c r="EV233" i="2"/>
  <c r="ES233" i="2"/>
  <c r="EP233" i="2"/>
  <c r="EM233" i="2"/>
  <c r="EJ233" i="2"/>
  <c r="EG233" i="2"/>
  <c r="ED233" i="2"/>
  <c r="EA233" i="2"/>
  <c r="DX233" i="2"/>
  <c r="DO233" i="2"/>
  <c r="DL233" i="2"/>
  <c r="DF233" i="2"/>
  <c r="DC233" i="2"/>
  <c r="CW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FB232" i="2"/>
  <c r="EY232" i="2"/>
  <c r="EV232" i="2"/>
  <c r="ES232" i="2"/>
  <c r="EP232" i="2"/>
  <c r="EM232" i="2"/>
  <c r="EJ232" i="2"/>
  <c r="EG232" i="2"/>
  <c r="ED232" i="2"/>
  <c r="EA232" i="2"/>
  <c r="DX232" i="2"/>
  <c r="DO232" i="2"/>
  <c r="DL232" i="2"/>
  <c r="DF232" i="2"/>
  <c r="DC232" i="2"/>
  <c r="CW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FB231" i="2"/>
  <c r="EY231" i="2"/>
  <c r="EV231" i="2"/>
  <c r="ES231" i="2"/>
  <c r="EP231" i="2"/>
  <c r="EM231" i="2"/>
  <c r="EJ231" i="2"/>
  <c r="EG231" i="2"/>
  <c r="ED231" i="2"/>
  <c r="EA231" i="2"/>
  <c r="DX231" i="2"/>
  <c r="DO231" i="2"/>
  <c r="DL231" i="2"/>
  <c r="DF231" i="2"/>
  <c r="DC231" i="2"/>
  <c r="CW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FB230" i="2"/>
  <c r="EY230" i="2"/>
  <c r="EV230" i="2"/>
  <c r="ES230" i="2"/>
  <c r="EP230" i="2"/>
  <c r="EM230" i="2"/>
  <c r="EJ230" i="2"/>
  <c r="EG230" i="2"/>
  <c r="ED230" i="2"/>
  <c r="EA230" i="2"/>
  <c r="DX230" i="2"/>
  <c r="DO230" i="2"/>
  <c r="DL230" i="2"/>
  <c r="DF230" i="2"/>
  <c r="DC230" i="2"/>
  <c r="CW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FB229" i="2"/>
  <c r="EY229" i="2"/>
  <c r="EV229" i="2"/>
  <c r="ES229" i="2"/>
  <c r="EP229" i="2"/>
  <c r="EM229" i="2"/>
  <c r="EJ229" i="2"/>
  <c r="EG229" i="2"/>
  <c r="ED229" i="2"/>
  <c r="EA229" i="2"/>
  <c r="DX229" i="2"/>
  <c r="DO229" i="2"/>
  <c r="DL229" i="2"/>
  <c r="DF229" i="2"/>
  <c r="DC229" i="2"/>
  <c r="CW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FB228" i="2"/>
  <c r="EY228" i="2"/>
  <c r="EV228" i="2"/>
  <c r="ES228" i="2"/>
  <c r="EP228" i="2"/>
  <c r="EM228" i="2"/>
  <c r="EJ228" i="2"/>
  <c r="EG228" i="2"/>
  <c r="ED228" i="2"/>
  <c r="EA228" i="2"/>
  <c r="DX228" i="2"/>
  <c r="DO228" i="2"/>
  <c r="DL228" i="2"/>
  <c r="DF228" i="2"/>
  <c r="DC228" i="2"/>
  <c r="CW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FB227" i="2"/>
  <c r="EY227" i="2"/>
  <c r="EV227" i="2"/>
  <c r="ES227" i="2"/>
  <c r="EP227" i="2"/>
  <c r="EM227" i="2"/>
  <c r="EJ227" i="2"/>
  <c r="EG227" i="2"/>
  <c r="ED227" i="2"/>
  <c r="EA227" i="2"/>
  <c r="DX227" i="2"/>
  <c r="DO227" i="2"/>
  <c r="DL227" i="2"/>
  <c r="DF227" i="2"/>
  <c r="DC227" i="2"/>
  <c r="CW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D239" i="2" l="1"/>
  <c r="FC239" i="2"/>
  <c r="KC239" i="3"/>
  <c r="KB239" i="3"/>
  <c r="KC225" i="3"/>
  <c r="KB225" i="3"/>
  <c r="KC223" i="3"/>
  <c r="KB223" i="3"/>
  <c r="KC222" i="3"/>
  <c r="KB222" i="3"/>
  <c r="KC221" i="3"/>
  <c r="KB221" i="3"/>
  <c r="KC220" i="3"/>
  <c r="KB220" i="3"/>
  <c r="KC219" i="3"/>
  <c r="KB219" i="3"/>
  <c r="KC218" i="3"/>
  <c r="KB218" i="3"/>
  <c r="KC217" i="3"/>
  <c r="KB217" i="3"/>
  <c r="KC216" i="3"/>
  <c r="KB216" i="3"/>
  <c r="KC215" i="3"/>
  <c r="KB215" i="3"/>
  <c r="KC214" i="3"/>
  <c r="KB214" i="3"/>
  <c r="KC224" i="3"/>
  <c r="KB224" i="3"/>
  <c r="EV17" i="3"/>
  <c r="EV16" i="3"/>
  <c r="EV15" i="3"/>
  <c r="EV14" i="3"/>
  <c r="EV13" i="3"/>
  <c r="EV12" i="3"/>
  <c r="EV11" i="3"/>
  <c r="EV10" i="3"/>
  <c r="EV9" i="3"/>
  <c r="EV30" i="3"/>
  <c r="EV29" i="3"/>
  <c r="EV28" i="3"/>
  <c r="EV27" i="3"/>
  <c r="EV26" i="3"/>
  <c r="EV25" i="3"/>
  <c r="EV24" i="3"/>
  <c r="EV23" i="3"/>
  <c r="EV22" i="3"/>
  <c r="EU226" i="3"/>
  <c r="ET226" i="3"/>
  <c r="EV225" i="3"/>
  <c r="EV224" i="3"/>
  <c r="EV223" i="3"/>
  <c r="EV222" i="3"/>
  <c r="EV221" i="3"/>
  <c r="EV220" i="3"/>
  <c r="EV219" i="3"/>
  <c r="EV218" i="3"/>
  <c r="EV217" i="3"/>
  <c r="EU213" i="3"/>
  <c r="ET213" i="3"/>
  <c r="EU200" i="3"/>
  <c r="ET200" i="3"/>
  <c r="EU187" i="3"/>
  <c r="ET187" i="3"/>
  <c r="EU174" i="3"/>
  <c r="ET174" i="3"/>
  <c r="EU161" i="3"/>
  <c r="ET161" i="3"/>
  <c r="EU148" i="3"/>
  <c r="ET148" i="3"/>
  <c r="EU135" i="3"/>
  <c r="ET135" i="3"/>
  <c r="EU122" i="3"/>
  <c r="ET122" i="3"/>
  <c r="EU109" i="3"/>
  <c r="ET109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GL56" i="3" l="1"/>
  <c r="GL55" i="3"/>
  <c r="GL54" i="3"/>
  <c r="GL53" i="3"/>
  <c r="GL52" i="3"/>
  <c r="GL51" i="3"/>
  <c r="GL50" i="3"/>
  <c r="GL49" i="3"/>
  <c r="GL48" i="3"/>
  <c r="GK226" i="3"/>
  <c r="GJ226" i="3"/>
  <c r="GL225" i="3"/>
  <c r="GL224" i="3"/>
  <c r="GL223" i="3"/>
  <c r="GL222" i="3"/>
  <c r="GL221" i="3"/>
  <c r="GL220" i="3"/>
  <c r="GL219" i="3"/>
  <c r="GL218" i="3"/>
  <c r="GL217" i="3"/>
  <c r="GK213" i="3"/>
  <c r="GJ213" i="3"/>
  <c r="GK200" i="3"/>
  <c r="GJ200" i="3"/>
  <c r="GK187" i="3"/>
  <c r="GJ187" i="3"/>
  <c r="GK174" i="3"/>
  <c r="GJ174" i="3"/>
  <c r="GK161" i="3"/>
  <c r="GJ161" i="3"/>
  <c r="GK148" i="3"/>
  <c r="GJ148" i="3"/>
  <c r="GK135" i="3"/>
  <c r="GJ135" i="3"/>
  <c r="GK122" i="3"/>
  <c r="GJ122" i="3"/>
  <c r="GK109" i="3"/>
  <c r="GJ109" i="3"/>
  <c r="GK96" i="3"/>
  <c r="GJ96" i="3"/>
  <c r="GK83" i="3"/>
  <c r="GJ83" i="3"/>
  <c r="GK70" i="3"/>
  <c r="GJ70" i="3"/>
  <c r="GK57" i="3"/>
  <c r="GJ57" i="3"/>
  <c r="GK44" i="3"/>
  <c r="GJ44" i="3"/>
  <c r="GK31" i="3"/>
  <c r="GJ31" i="3"/>
  <c r="GK18" i="3"/>
  <c r="GJ18" i="3"/>
  <c r="DX221" i="3" l="1"/>
  <c r="AC221" i="2"/>
  <c r="IS226" i="3" l="1"/>
  <c r="IR226" i="3"/>
  <c r="IT225" i="3"/>
  <c r="IT224" i="3"/>
  <c r="IT223" i="3"/>
  <c r="IT222" i="3"/>
  <c r="IT221" i="3"/>
  <c r="IT220" i="3"/>
  <c r="IT219" i="3"/>
  <c r="IT218" i="3"/>
  <c r="IT217" i="3"/>
  <c r="IS213" i="3"/>
  <c r="IR213" i="3"/>
  <c r="IS200" i="3"/>
  <c r="IR200" i="3"/>
  <c r="IS187" i="3"/>
  <c r="IR187" i="3"/>
  <c r="IS174" i="3"/>
  <c r="IR174" i="3"/>
  <c r="IS161" i="3"/>
  <c r="IR161" i="3"/>
  <c r="IS148" i="3"/>
  <c r="IR148" i="3"/>
  <c r="IS135" i="3"/>
  <c r="IR135" i="3"/>
  <c r="IS122" i="3"/>
  <c r="IR122" i="3"/>
  <c r="IS109" i="3"/>
  <c r="IR109" i="3"/>
  <c r="IS96" i="3"/>
  <c r="IR96" i="3"/>
  <c r="IS83" i="3"/>
  <c r="IR83" i="3"/>
  <c r="IS70" i="3"/>
  <c r="IR70" i="3"/>
  <c r="IS57" i="3"/>
  <c r="IR57" i="3"/>
  <c r="IS44" i="3"/>
  <c r="IR44" i="3"/>
  <c r="IS31" i="3"/>
  <c r="IR31" i="3"/>
  <c r="KA225" i="3" l="1"/>
  <c r="JX225" i="3"/>
  <c r="JU225" i="3"/>
  <c r="JR225" i="3"/>
  <c r="JO225" i="3"/>
  <c r="JL225" i="3"/>
  <c r="JI225" i="3"/>
  <c r="JF225" i="3"/>
  <c r="JC225" i="3"/>
  <c r="IZ225" i="3"/>
  <c r="IW225" i="3"/>
  <c r="IQ225" i="3"/>
  <c r="IN225" i="3"/>
  <c r="IK225" i="3"/>
  <c r="IB225" i="3"/>
  <c r="HY225" i="3"/>
  <c r="HV225" i="3"/>
  <c r="HP225" i="3"/>
  <c r="HM225" i="3"/>
  <c r="HJ225" i="3"/>
  <c r="HG225" i="3"/>
  <c r="HD225" i="3"/>
  <c r="HA225" i="3"/>
  <c r="GX225" i="3"/>
  <c r="GU225" i="3"/>
  <c r="GR225" i="3"/>
  <c r="GO225" i="3"/>
  <c r="GI225" i="3"/>
  <c r="GF225" i="3"/>
  <c r="GC225" i="3"/>
  <c r="FW225" i="3"/>
  <c r="FT225" i="3"/>
  <c r="FQ225" i="3"/>
  <c r="FN225" i="3"/>
  <c r="FK225" i="3"/>
  <c r="FH225" i="3"/>
  <c r="FE225" i="3"/>
  <c r="FB225" i="3"/>
  <c r="EY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KA224" i="3"/>
  <c r="JX224" i="3"/>
  <c r="JU224" i="3"/>
  <c r="JR224" i="3"/>
  <c r="JO224" i="3"/>
  <c r="JL224" i="3"/>
  <c r="JI224" i="3"/>
  <c r="JF224" i="3"/>
  <c r="JC224" i="3"/>
  <c r="IZ224" i="3"/>
  <c r="IW224" i="3"/>
  <c r="IQ224" i="3"/>
  <c r="IN224" i="3"/>
  <c r="IK224" i="3"/>
  <c r="IB224" i="3"/>
  <c r="HY224" i="3"/>
  <c r="HV224" i="3"/>
  <c r="HP224" i="3"/>
  <c r="HM224" i="3"/>
  <c r="HJ224" i="3"/>
  <c r="HG224" i="3"/>
  <c r="HD224" i="3"/>
  <c r="HA224" i="3"/>
  <c r="GX224" i="3"/>
  <c r="GU224" i="3"/>
  <c r="GR224" i="3"/>
  <c r="GO224" i="3"/>
  <c r="GI224" i="3"/>
  <c r="GF224" i="3"/>
  <c r="GC224" i="3"/>
  <c r="FW224" i="3"/>
  <c r="FT224" i="3"/>
  <c r="FQ224" i="3"/>
  <c r="FN224" i="3"/>
  <c r="FK224" i="3"/>
  <c r="FH224" i="3"/>
  <c r="FE224" i="3"/>
  <c r="FB224" i="3"/>
  <c r="EY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KA223" i="3"/>
  <c r="JX223" i="3"/>
  <c r="JU223" i="3"/>
  <c r="JR223" i="3"/>
  <c r="JO223" i="3"/>
  <c r="JL223" i="3"/>
  <c r="JI223" i="3"/>
  <c r="JF223" i="3"/>
  <c r="JC223" i="3"/>
  <c r="IZ223" i="3"/>
  <c r="IW223" i="3"/>
  <c r="IQ223" i="3"/>
  <c r="IN223" i="3"/>
  <c r="IK223" i="3"/>
  <c r="IB223" i="3"/>
  <c r="HY223" i="3"/>
  <c r="HV223" i="3"/>
  <c r="HP223" i="3"/>
  <c r="HM223" i="3"/>
  <c r="HJ223" i="3"/>
  <c r="HG223" i="3"/>
  <c r="HD223" i="3"/>
  <c r="HA223" i="3"/>
  <c r="GX223" i="3"/>
  <c r="GU223" i="3"/>
  <c r="GR223" i="3"/>
  <c r="GO223" i="3"/>
  <c r="GI223" i="3"/>
  <c r="GF223" i="3"/>
  <c r="GC223" i="3"/>
  <c r="FW223" i="3"/>
  <c r="FT223" i="3"/>
  <c r="FQ223" i="3"/>
  <c r="FN223" i="3"/>
  <c r="FK223" i="3"/>
  <c r="FH223" i="3"/>
  <c r="FE223" i="3"/>
  <c r="FB223" i="3"/>
  <c r="EY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KA222" i="3"/>
  <c r="JX222" i="3"/>
  <c r="JU222" i="3"/>
  <c r="JR222" i="3"/>
  <c r="JO222" i="3"/>
  <c r="JL222" i="3"/>
  <c r="JI222" i="3"/>
  <c r="JF222" i="3"/>
  <c r="JC222" i="3"/>
  <c r="IZ222" i="3"/>
  <c r="IW222" i="3"/>
  <c r="IQ222" i="3"/>
  <c r="IN222" i="3"/>
  <c r="IK222" i="3"/>
  <c r="IB222" i="3"/>
  <c r="HY222" i="3"/>
  <c r="HV222" i="3"/>
  <c r="HP222" i="3"/>
  <c r="HM222" i="3"/>
  <c r="HJ222" i="3"/>
  <c r="HG222" i="3"/>
  <c r="HD222" i="3"/>
  <c r="HA222" i="3"/>
  <c r="GX222" i="3"/>
  <c r="GU222" i="3"/>
  <c r="GR222" i="3"/>
  <c r="GO222" i="3"/>
  <c r="GI222" i="3"/>
  <c r="GF222" i="3"/>
  <c r="GC222" i="3"/>
  <c r="FW222" i="3"/>
  <c r="FT222" i="3"/>
  <c r="FQ222" i="3"/>
  <c r="FN222" i="3"/>
  <c r="FK222" i="3"/>
  <c r="FH222" i="3"/>
  <c r="FE222" i="3"/>
  <c r="FB222" i="3"/>
  <c r="EY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KA221" i="3"/>
  <c r="JX221" i="3"/>
  <c r="JU221" i="3"/>
  <c r="JR221" i="3"/>
  <c r="JO221" i="3"/>
  <c r="JL221" i="3"/>
  <c r="JI221" i="3"/>
  <c r="JF221" i="3"/>
  <c r="JC221" i="3"/>
  <c r="IZ221" i="3"/>
  <c r="IW221" i="3"/>
  <c r="IQ221" i="3"/>
  <c r="IN221" i="3"/>
  <c r="IK221" i="3"/>
  <c r="IB221" i="3"/>
  <c r="HY221" i="3"/>
  <c r="HV221" i="3"/>
  <c r="HP221" i="3"/>
  <c r="HM221" i="3"/>
  <c r="HJ221" i="3"/>
  <c r="HG221" i="3"/>
  <c r="HD221" i="3"/>
  <c r="HA221" i="3"/>
  <c r="GX221" i="3"/>
  <c r="GU221" i="3"/>
  <c r="GR221" i="3"/>
  <c r="GO221" i="3"/>
  <c r="GI221" i="3"/>
  <c r="GF221" i="3"/>
  <c r="GC221" i="3"/>
  <c r="FW221" i="3"/>
  <c r="FT221" i="3"/>
  <c r="FQ221" i="3"/>
  <c r="FN221" i="3"/>
  <c r="FK221" i="3"/>
  <c r="FH221" i="3"/>
  <c r="FE221" i="3"/>
  <c r="FB221" i="3"/>
  <c r="EY221" i="3"/>
  <c r="ES221" i="3"/>
  <c r="EP221" i="3"/>
  <c r="EM221" i="3"/>
  <c r="EJ221" i="3"/>
  <c r="EG221" i="3"/>
  <c r="ED221" i="3"/>
  <c r="EA221" i="3"/>
  <c r="DU221" i="3"/>
  <c r="DR221" i="3"/>
  <c r="DO221" i="3"/>
  <c r="DL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KA220" i="3"/>
  <c r="JX220" i="3"/>
  <c r="JU220" i="3"/>
  <c r="JR220" i="3"/>
  <c r="JO220" i="3"/>
  <c r="JL220" i="3"/>
  <c r="JI220" i="3"/>
  <c r="JF220" i="3"/>
  <c r="JC220" i="3"/>
  <c r="IZ220" i="3"/>
  <c r="IW220" i="3"/>
  <c r="IQ220" i="3"/>
  <c r="IN220" i="3"/>
  <c r="IK220" i="3"/>
  <c r="IB220" i="3"/>
  <c r="HY220" i="3"/>
  <c r="HV220" i="3"/>
  <c r="HP220" i="3"/>
  <c r="HM220" i="3"/>
  <c r="HJ220" i="3"/>
  <c r="HG220" i="3"/>
  <c r="HD220" i="3"/>
  <c r="HA220" i="3"/>
  <c r="GX220" i="3"/>
  <c r="GU220" i="3"/>
  <c r="GR220" i="3"/>
  <c r="GO220" i="3"/>
  <c r="GI220" i="3"/>
  <c r="GF220" i="3"/>
  <c r="GC220" i="3"/>
  <c r="FW220" i="3"/>
  <c r="FT220" i="3"/>
  <c r="FQ220" i="3"/>
  <c r="FN220" i="3"/>
  <c r="FK220" i="3"/>
  <c r="FH220" i="3"/>
  <c r="FE220" i="3"/>
  <c r="FB220" i="3"/>
  <c r="EY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KA219" i="3"/>
  <c r="JX219" i="3"/>
  <c r="JU219" i="3"/>
  <c r="JR219" i="3"/>
  <c r="JO219" i="3"/>
  <c r="JL219" i="3"/>
  <c r="JI219" i="3"/>
  <c r="JF219" i="3"/>
  <c r="JC219" i="3"/>
  <c r="IZ219" i="3"/>
  <c r="IW219" i="3"/>
  <c r="IQ219" i="3"/>
  <c r="IN219" i="3"/>
  <c r="IK219" i="3"/>
  <c r="IB219" i="3"/>
  <c r="HY219" i="3"/>
  <c r="HV219" i="3"/>
  <c r="HP219" i="3"/>
  <c r="HM219" i="3"/>
  <c r="HJ219" i="3"/>
  <c r="HG219" i="3"/>
  <c r="HD219" i="3"/>
  <c r="HA219" i="3"/>
  <c r="GX219" i="3"/>
  <c r="GU219" i="3"/>
  <c r="GR219" i="3"/>
  <c r="GO219" i="3"/>
  <c r="GI219" i="3"/>
  <c r="GF219" i="3"/>
  <c r="GC219" i="3"/>
  <c r="FW219" i="3"/>
  <c r="FT219" i="3"/>
  <c r="FQ219" i="3"/>
  <c r="FN219" i="3"/>
  <c r="FK219" i="3"/>
  <c r="FH219" i="3"/>
  <c r="FE219" i="3"/>
  <c r="FB219" i="3"/>
  <c r="EY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KA218" i="3"/>
  <c r="JX218" i="3"/>
  <c r="JU218" i="3"/>
  <c r="JR218" i="3"/>
  <c r="JO218" i="3"/>
  <c r="JL218" i="3"/>
  <c r="JI218" i="3"/>
  <c r="JF218" i="3"/>
  <c r="JC218" i="3"/>
  <c r="IZ218" i="3"/>
  <c r="IW218" i="3"/>
  <c r="IQ218" i="3"/>
  <c r="IN218" i="3"/>
  <c r="IK218" i="3"/>
  <c r="IB218" i="3"/>
  <c r="HY218" i="3"/>
  <c r="HV218" i="3"/>
  <c r="HP218" i="3"/>
  <c r="HM218" i="3"/>
  <c r="HJ218" i="3"/>
  <c r="HG218" i="3"/>
  <c r="HD218" i="3"/>
  <c r="HA218" i="3"/>
  <c r="GX218" i="3"/>
  <c r="GU218" i="3"/>
  <c r="GR218" i="3"/>
  <c r="GO218" i="3"/>
  <c r="GI218" i="3"/>
  <c r="GF218" i="3"/>
  <c r="GC218" i="3"/>
  <c r="FW218" i="3"/>
  <c r="FT218" i="3"/>
  <c r="FQ218" i="3"/>
  <c r="FN218" i="3"/>
  <c r="FK218" i="3"/>
  <c r="FH218" i="3"/>
  <c r="FE218" i="3"/>
  <c r="FB218" i="3"/>
  <c r="EY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KA217" i="3"/>
  <c r="JX217" i="3"/>
  <c r="JU217" i="3"/>
  <c r="JR217" i="3"/>
  <c r="JO217" i="3"/>
  <c r="JL217" i="3"/>
  <c r="JI217" i="3"/>
  <c r="JF217" i="3"/>
  <c r="JC217" i="3"/>
  <c r="IZ217" i="3"/>
  <c r="IW217" i="3"/>
  <c r="IQ217" i="3"/>
  <c r="IN217" i="3"/>
  <c r="IK217" i="3"/>
  <c r="IB217" i="3"/>
  <c r="HY217" i="3"/>
  <c r="HV217" i="3"/>
  <c r="HP217" i="3"/>
  <c r="HM217" i="3"/>
  <c r="HJ217" i="3"/>
  <c r="HG217" i="3"/>
  <c r="HD217" i="3"/>
  <c r="HA217" i="3"/>
  <c r="GX217" i="3"/>
  <c r="GU217" i="3"/>
  <c r="GR217" i="3"/>
  <c r="GO217" i="3"/>
  <c r="GI217" i="3"/>
  <c r="GF217" i="3"/>
  <c r="GC217" i="3"/>
  <c r="FW217" i="3"/>
  <c r="FT217" i="3"/>
  <c r="FQ217" i="3"/>
  <c r="FN217" i="3"/>
  <c r="FK217" i="3"/>
  <c r="FH217" i="3"/>
  <c r="FE217" i="3"/>
  <c r="FB217" i="3"/>
  <c r="EY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FB225" i="2"/>
  <c r="EY225" i="2"/>
  <c r="EV225" i="2"/>
  <c r="ES225" i="2"/>
  <c r="EP225" i="2"/>
  <c r="EM225" i="2"/>
  <c r="EJ225" i="2"/>
  <c r="EG225" i="2"/>
  <c r="ED225" i="2"/>
  <c r="EA225" i="2"/>
  <c r="DX225" i="2"/>
  <c r="DO225" i="2"/>
  <c r="DL225" i="2"/>
  <c r="DF225" i="2"/>
  <c r="DC225" i="2"/>
  <c r="CW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FB224" i="2"/>
  <c r="EY224" i="2"/>
  <c r="EV224" i="2"/>
  <c r="ES224" i="2"/>
  <c r="EP224" i="2"/>
  <c r="EM224" i="2"/>
  <c r="EJ224" i="2"/>
  <c r="EG224" i="2"/>
  <c r="ED224" i="2"/>
  <c r="EA224" i="2"/>
  <c r="DX224" i="2"/>
  <c r="DO224" i="2"/>
  <c r="DL224" i="2"/>
  <c r="DF224" i="2"/>
  <c r="DC224" i="2"/>
  <c r="CW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FB223" i="2"/>
  <c r="EY223" i="2"/>
  <c r="EV223" i="2"/>
  <c r="ES223" i="2"/>
  <c r="EP223" i="2"/>
  <c r="EM223" i="2"/>
  <c r="EJ223" i="2"/>
  <c r="EG223" i="2"/>
  <c r="ED223" i="2"/>
  <c r="EA223" i="2"/>
  <c r="DX223" i="2"/>
  <c r="DO223" i="2"/>
  <c r="DL223" i="2"/>
  <c r="DF223" i="2"/>
  <c r="DC223" i="2"/>
  <c r="CW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FB222" i="2"/>
  <c r="EY222" i="2"/>
  <c r="EV222" i="2"/>
  <c r="ES222" i="2"/>
  <c r="EP222" i="2"/>
  <c r="EM222" i="2"/>
  <c r="EJ222" i="2"/>
  <c r="EG222" i="2"/>
  <c r="ED222" i="2"/>
  <c r="EA222" i="2"/>
  <c r="DX222" i="2"/>
  <c r="DO222" i="2"/>
  <c r="DL222" i="2"/>
  <c r="DF222" i="2"/>
  <c r="DC222" i="2"/>
  <c r="CW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FB221" i="2"/>
  <c r="EY221" i="2"/>
  <c r="EV221" i="2"/>
  <c r="ES221" i="2"/>
  <c r="EP221" i="2"/>
  <c r="EM221" i="2"/>
  <c r="EJ221" i="2"/>
  <c r="EG221" i="2"/>
  <c r="ED221" i="2"/>
  <c r="EA221" i="2"/>
  <c r="DX221" i="2"/>
  <c r="DO221" i="2"/>
  <c r="DL221" i="2"/>
  <c r="DF221" i="2"/>
  <c r="DC221" i="2"/>
  <c r="CW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FB220" i="2"/>
  <c r="EY220" i="2"/>
  <c r="EV220" i="2"/>
  <c r="ES220" i="2"/>
  <c r="EP220" i="2"/>
  <c r="EM220" i="2"/>
  <c r="EJ220" i="2"/>
  <c r="EG220" i="2"/>
  <c r="ED220" i="2"/>
  <c r="EA220" i="2"/>
  <c r="DX220" i="2"/>
  <c r="DO220" i="2"/>
  <c r="DL220" i="2"/>
  <c r="DF220" i="2"/>
  <c r="DC220" i="2"/>
  <c r="CW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FB219" i="2"/>
  <c r="EY219" i="2"/>
  <c r="EV219" i="2"/>
  <c r="ES219" i="2"/>
  <c r="EP219" i="2"/>
  <c r="EM219" i="2"/>
  <c r="EJ219" i="2"/>
  <c r="EG219" i="2"/>
  <c r="ED219" i="2"/>
  <c r="EA219" i="2"/>
  <c r="DX219" i="2"/>
  <c r="DO219" i="2"/>
  <c r="DL219" i="2"/>
  <c r="DF219" i="2"/>
  <c r="DC219" i="2"/>
  <c r="CW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FB218" i="2"/>
  <c r="EY218" i="2"/>
  <c r="EV218" i="2"/>
  <c r="ES218" i="2"/>
  <c r="EP218" i="2"/>
  <c r="EM218" i="2"/>
  <c r="EJ218" i="2"/>
  <c r="EG218" i="2"/>
  <c r="ED218" i="2"/>
  <c r="EA218" i="2"/>
  <c r="DX218" i="2"/>
  <c r="DO218" i="2"/>
  <c r="DL218" i="2"/>
  <c r="DF218" i="2"/>
  <c r="DC218" i="2"/>
  <c r="CW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B217" i="2"/>
  <c r="EY217" i="2"/>
  <c r="EV217" i="2"/>
  <c r="ES217" i="2"/>
  <c r="EP217" i="2"/>
  <c r="EM217" i="2"/>
  <c r="EJ217" i="2"/>
  <c r="EG217" i="2"/>
  <c r="ED217" i="2"/>
  <c r="EA217" i="2"/>
  <c r="DX217" i="2"/>
  <c r="DO217" i="2"/>
  <c r="DL217" i="2"/>
  <c r="DF217" i="2"/>
  <c r="DC217" i="2"/>
  <c r="CW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FD225" i="2" l="1"/>
  <c r="FC225" i="2"/>
  <c r="FD224" i="2"/>
  <c r="FC224" i="2"/>
  <c r="FD223" i="2"/>
  <c r="FC223" i="2"/>
  <c r="FD222" i="2"/>
  <c r="FC222" i="2"/>
  <c r="FD221" i="2"/>
  <c r="FC221" i="2"/>
  <c r="FD220" i="2"/>
  <c r="FC220" i="2"/>
  <c r="FD219" i="2"/>
  <c r="FC219" i="2"/>
  <c r="FD218" i="2"/>
  <c r="FC218" i="2"/>
  <c r="FD217" i="2"/>
  <c r="FC217" i="2"/>
  <c r="FD216" i="2"/>
  <c r="FC216" i="2"/>
  <c r="FD214" i="2"/>
  <c r="FC214" i="2"/>
  <c r="FD215" i="2"/>
  <c r="FC215" i="2"/>
  <c r="BL226" i="2"/>
  <c r="BK226" i="2"/>
  <c r="BM215" i="2"/>
  <c r="BL213" i="2"/>
  <c r="BK213" i="2"/>
  <c r="BL200" i="2"/>
  <c r="BK200" i="2"/>
  <c r="BL187" i="2"/>
  <c r="BK187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JZ226" i="3" l="1"/>
  <c r="JY226" i="3"/>
  <c r="JW226" i="3"/>
  <c r="JV226" i="3"/>
  <c r="JT226" i="3"/>
  <c r="JS226" i="3"/>
  <c r="JQ226" i="3"/>
  <c r="JP226" i="3"/>
  <c r="JN226" i="3"/>
  <c r="JM226" i="3"/>
  <c r="JK226" i="3"/>
  <c r="JJ226" i="3"/>
  <c r="KA216" i="3"/>
  <c r="JX216" i="3"/>
  <c r="KA215" i="3"/>
  <c r="JX215" i="3"/>
  <c r="JL215" i="3"/>
  <c r="KA214" i="3"/>
  <c r="JX214" i="3"/>
  <c r="JL214" i="3"/>
  <c r="JH226" i="3"/>
  <c r="JG226" i="3"/>
  <c r="JE226" i="3"/>
  <c r="JD226" i="3"/>
  <c r="JB226" i="3"/>
  <c r="JA226" i="3"/>
  <c r="IY226" i="3"/>
  <c r="IX226" i="3"/>
  <c r="IV226" i="3"/>
  <c r="IU226" i="3"/>
  <c r="IP226" i="3"/>
  <c r="IO226" i="3"/>
  <c r="IM226" i="3"/>
  <c r="IL226" i="3"/>
  <c r="IJ226" i="3"/>
  <c r="II226" i="3"/>
  <c r="JI216" i="3"/>
  <c r="IZ216" i="3"/>
  <c r="JI215" i="3"/>
  <c r="JF215" i="3"/>
  <c r="IN214" i="3"/>
  <c r="IA226" i="3"/>
  <c r="HZ226" i="3"/>
  <c r="HX226" i="3"/>
  <c r="HW226" i="3"/>
  <c r="HU226" i="3"/>
  <c r="HT226" i="3"/>
  <c r="HO226" i="3"/>
  <c r="HN226" i="3"/>
  <c r="HL226" i="3"/>
  <c r="HK226" i="3"/>
  <c r="HI226" i="3"/>
  <c r="HH226" i="3"/>
  <c r="HF226" i="3"/>
  <c r="HE226" i="3"/>
  <c r="HC226" i="3"/>
  <c r="HB226" i="3"/>
  <c r="HD216" i="3"/>
  <c r="GZ226" i="3"/>
  <c r="GY226" i="3"/>
  <c r="GW226" i="3"/>
  <c r="GV226" i="3"/>
  <c r="GT226" i="3"/>
  <c r="GS226" i="3"/>
  <c r="GQ226" i="3"/>
  <c r="GP226" i="3"/>
  <c r="GN226" i="3"/>
  <c r="GM226" i="3"/>
  <c r="GH226" i="3"/>
  <c r="GG226" i="3"/>
  <c r="GE226" i="3"/>
  <c r="GD226" i="3"/>
  <c r="GB226" i="3"/>
  <c r="GA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FN216" i="3"/>
  <c r="FK216" i="3"/>
  <c r="FK215" i="3"/>
  <c r="FE215" i="3"/>
  <c r="FN214" i="3"/>
  <c r="FK214" i="3"/>
  <c r="EX226" i="3"/>
  <c r="EW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EM216" i="3"/>
  <c r="EJ216" i="3"/>
  <c r="EG216" i="3"/>
  <c r="EM215" i="3"/>
  <c r="EG214" i="3"/>
  <c r="DW226" i="3"/>
  <c r="DV226" i="3"/>
  <c r="DT226" i="3"/>
  <c r="DS226" i="3"/>
  <c r="DQ226" i="3"/>
  <c r="DP226" i="3"/>
  <c r="DN226" i="3"/>
  <c r="DM226" i="3"/>
  <c r="DK226" i="3"/>
  <c r="DJ226" i="3"/>
  <c r="DE226" i="3"/>
  <c r="DD226" i="3"/>
  <c r="DB226" i="3"/>
  <c r="DA226" i="3"/>
  <c r="CY226" i="3"/>
  <c r="CX226" i="3"/>
  <c r="DX216" i="3"/>
  <c r="DX215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CQ216" i="3"/>
  <c r="CE216" i="3"/>
  <c r="CB216" i="3"/>
  <c r="CQ215" i="3"/>
  <c r="CB214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BG216" i="3"/>
  <c r="BD216" i="3"/>
  <c r="BJ214" i="3"/>
  <c r="BG214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AC216" i="3"/>
  <c r="AC214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K215" i="3"/>
  <c r="E215" i="3"/>
  <c r="E214" i="3"/>
  <c r="KB226" i="3" l="1"/>
  <c r="KC226" i="3"/>
  <c r="FA226" i="2"/>
  <c r="EZ226" i="2"/>
  <c r="EX226" i="2"/>
  <c r="EW226" i="2"/>
  <c r="EU226" i="2"/>
  <c r="ET226" i="2"/>
  <c r="ER226" i="2"/>
  <c r="EQ226" i="2"/>
  <c r="EO226" i="2"/>
  <c r="EN226" i="2"/>
  <c r="EY216" i="2"/>
  <c r="EP216" i="2"/>
  <c r="EY215" i="2"/>
  <c r="EP215" i="2"/>
  <c r="ES214" i="2"/>
  <c r="EL226" i="2"/>
  <c r="EK226" i="2"/>
  <c r="EI226" i="2"/>
  <c r="EH226" i="2"/>
  <c r="EF226" i="2"/>
  <c r="EE226" i="2"/>
  <c r="EC226" i="2"/>
  <c r="EB226" i="2"/>
  <c r="EM216" i="2"/>
  <c r="EM215" i="2"/>
  <c r="DZ226" i="2"/>
  <c r="DY226" i="2"/>
  <c r="DW226" i="2"/>
  <c r="DV226" i="2"/>
  <c r="DN226" i="2"/>
  <c r="DM226" i="2"/>
  <c r="DK226" i="2"/>
  <c r="DJ226" i="2"/>
  <c r="DX214" i="2"/>
  <c r="DE226" i="2"/>
  <c r="DD226" i="2"/>
  <c r="DB226" i="2"/>
  <c r="DA226" i="2"/>
  <c r="CV226" i="2"/>
  <c r="CU226" i="2"/>
  <c r="CP226" i="2"/>
  <c r="CO226" i="2"/>
  <c r="CW214" i="2"/>
  <c r="CQ214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S216" i="2"/>
  <c r="CB215" i="2"/>
  <c r="BS215" i="2"/>
  <c r="CB214" i="2"/>
  <c r="BO226" i="2"/>
  <c r="BN226" i="2"/>
  <c r="BI226" i="2"/>
  <c r="BH226" i="2"/>
  <c r="BF226" i="2"/>
  <c r="BE226" i="2"/>
  <c r="BC226" i="2"/>
  <c r="BB226" i="2"/>
  <c r="BJ216" i="2"/>
  <c r="BJ214" i="2"/>
  <c r="AW226" i="2"/>
  <c r="AV226" i="2"/>
  <c r="AT226" i="2"/>
  <c r="AS226" i="2"/>
  <c r="AQ226" i="2"/>
  <c r="AP226" i="2"/>
  <c r="AN226" i="2"/>
  <c r="AM226" i="2"/>
  <c r="AR216" i="2"/>
  <c r="AK226" i="2"/>
  <c r="AJ226" i="2"/>
  <c r="AH226" i="2"/>
  <c r="AG226" i="2"/>
  <c r="AE226" i="2"/>
  <c r="AD226" i="2"/>
  <c r="AB226" i="2"/>
  <c r="AA226" i="2"/>
  <c r="AC216" i="2"/>
  <c r="AI215" i="2"/>
  <c r="AC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FC226" i="2" l="1"/>
  <c r="FD226" i="2"/>
  <c r="EB213" i="3"/>
  <c r="EC213" i="3"/>
  <c r="BG211" i="3" l="1"/>
  <c r="FD212" i="2"/>
  <c r="FC212" i="2"/>
  <c r="FD210" i="2"/>
  <c r="FC210" i="2"/>
  <c r="FD209" i="2"/>
  <c r="FC209" i="2"/>
  <c r="FD208" i="2"/>
  <c r="FC208" i="2"/>
  <c r="FD207" i="2"/>
  <c r="FC207" i="2"/>
  <c r="FD206" i="2"/>
  <c r="FC206" i="2"/>
  <c r="FD205" i="2"/>
  <c r="FC205" i="2"/>
  <c r="FD204" i="2"/>
  <c r="FC204" i="2"/>
  <c r="FD203" i="2"/>
  <c r="FC203" i="2"/>
  <c r="FD202" i="2"/>
  <c r="FC202" i="2"/>
  <c r="FD201" i="2"/>
  <c r="FC201" i="2"/>
  <c r="FD211" i="2"/>
  <c r="FC211" i="2"/>
  <c r="P18" i="2"/>
  <c r="O18" i="2"/>
  <c r="P31" i="2"/>
  <c r="O31" i="2"/>
  <c r="P213" i="2"/>
  <c r="O213" i="2"/>
  <c r="Q211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KC212" i="3" l="1"/>
  <c r="KB212" i="3"/>
  <c r="KC211" i="3"/>
  <c r="KB211" i="3"/>
  <c r="KC210" i="3"/>
  <c r="KB210" i="3"/>
  <c r="KC208" i="3"/>
  <c r="KB208" i="3"/>
  <c r="KC207" i="3"/>
  <c r="KB207" i="3"/>
  <c r="KC206" i="3"/>
  <c r="KB206" i="3"/>
  <c r="KC205" i="3"/>
  <c r="KB205" i="3"/>
  <c r="KC204" i="3"/>
  <c r="KB204" i="3"/>
  <c r="KC203" i="3"/>
  <c r="KB203" i="3"/>
  <c r="KC202" i="3"/>
  <c r="KB202" i="3"/>
  <c r="KC201" i="3"/>
  <c r="KB201" i="3"/>
  <c r="KC209" i="3"/>
  <c r="KB209" i="3"/>
  <c r="EM209" i="3"/>
  <c r="BG208" i="3"/>
  <c r="AZ213" i="3"/>
  <c r="AY213" i="3"/>
  <c r="BA209" i="3"/>
  <c r="AZ200" i="3"/>
  <c r="AY200" i="3"/>
  <c r="AZ187" i="3"/>
  <c r="AY187" i="3"/>
  <c r="AZ174" i="3"/>
  <c r="AY174" i="3"/>
  <c r="AZ161" i="3"/>
  <c r="AY161" i="3"/>
  <c r="AZ148" i="3"/>
  <c r="AY148" i="3"/>
  <c r="AZ135" i="3"/>
  <c r="AY135" i="3"/>
  <c r="AZ122" i="3"/>
  <c r="AY122" i="3"/>
  <c r="AZ109" i="3"/>
  <c r="AY109" i="3"/>
  <c r="AZ96" i="3"/>
  <c r="AY96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M213" i="3" l="1"/>
  <c r="L213" i="3"/>
  <c r="N208" i="3"/>
  <c r="M200" i="3"/>
  <c r="L200" i="3"/>
  <c r="M187" i="3"/>
  <c r="L187" i="3"/>
  <c r="M174" i="3"/>
  <c r="L174" i="3"/>
  <c r="M161" i="3"/>
  <c r="L161" i="3"/>
  <c r="M148" i="3"/>
  <c r="L148" i="3"/>
  <c r="M135" i="3"/>
  <c r="L135" i="3"/>
  <c r="M122" i="3"/>
  <c r="L122" i="3"/>
  <c r="M109" i="3"/>
  <c r="L109" i="3"/>
  <c r="M96" i="3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EM208" i="2" l="1"/>
  <c r="JU209" i="3" l="1"/>
  <c r="BG206" i="3" l="1"/>
  <c r="CQ205" i="3" l="1"/>
  <c r="EF213" i="2" l="1"/>
  <c r="EE213" i="2"/>
  <c r="EG203" i="2"/>
  <c r="EF200" i="2"/>
  <c r="EE200" i="2"/>
  <c r="EF187" i="2"/>
  <c r="EE187" i="2"/>
  <c r="EF174" i="2"/>
  <c r="EE174" i="2"/>
  <c r="EF161" i="2"/>
  <c r="EE161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JZ213" i="3" l="1"/>
  <c r="JY213" i="3"/>
  <c r="JW213" i="3"/>
  <c r="JV213" i="3"/>
  <c r="JT213" i="3"/>
  <c r="JS213" i="3"/>
  <c r="JQ213" i="3"/>
  <c r="JP213" i="3"/>
  <c r="JN213" i="3"/>
  <c r="JM213" i="3"/>
  <c r="JK213" i="3"/>
  <c r="JJ213" i="3"/>
  <c r="JH213" i="3"/>
  <c r="JG213" i="3"/>
  <c r="JE213" i="3"/>
  <c r="JD213" i="3"/>
  <c r="JB213" i="3"/>
  <c r="JA213" i="3"/>
  <c r="IY213" i="3"/>
  <c r="IX213" i="3"/>
  <c r="IV213" i="3"/>
  <c r="IU213" i="3"/>
  <c r="IP213" i="3"/>
  <c r="IO213" i="3"/>
  <c r="IM213" i="3"/>
  <c r="IL213" i="3"/>
  <c r="IJ213" i="3"/>
  <c r="II213" i="3"/>
  <c r="CA213" i="3"/>
  <c r="BZ213" i="3"/>
  <c r="IA213" i="3"/>
  <c r="HZ213" i="3"/>
  <c r="HX213" i="3"/>
  <c r="HW213" i="3"/>
  <c r="HU213" i="3"/>
  <c r="HT213" i="3"/>
  <c r="HO213" i="3"/>
  <c r="HN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Q213" i="3"/>
  <c r="GP213" i="3"/>
  <c r="GN213" i="3"/>
  <c r="GM213" i="3"/>
  <c r="GH213" i="3"/>
  <c r="GG213" i="3"/>
  <c r="GE213" i="3"/>
  <c r="GD213" i="3"/>
  <c r="GB213" i="3"/>
  <c r="GA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R213" i="3"/>
  <c r="EQ213" i="3"/>
  <c r="EO213" i="3"/>
  <c r="EN213" i="3"/>
  <c r="EL213" i="3"/>
  <c r="EK213" i="3"/>
  <c r="EI213" i="3"/>
  <c r="EH213" i="3"/>
  <c r="EF213" i="3"/>
  <c r="EE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P213" i="3"/>
  <c r="CO213" i="3"/>
  <c r="CJ213" i="3"/>
  <c r="CI213" i="3"/>
  <c r="CG213" i="3"/>
  <c r="CF213" i="3"/>
  <c r="CD213" i="3"/>
  <c r="CC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J213" i="3"/>
  <c r="I213" i="3"/>
  <c r="G213" i="3"/>
  <c r="F213" i="3"/>
  <c r="D213" i="3"/>
  <c r="C213" i="3"/>
  <c r="KA212" i="3"/>
  <c r="JX212" i="3"/>
  <c r="JL212" i="3"/>
  <c r="JC212" i="3"/>
  <c r="CB212" i="3"/>
  <c r="FN212" i="3"/>
  <c r="FK212" i="3"/>
  <c r="EY212" i="3"/>
  <c r="EM212" i="3"/>
  <c r="EG212" i="3"/>
  <c r="ED212" i="3"/>
  <c r="EA212" i="3"/>
  <c r="DX212" i="3"/>
  <c r="CZ212" i="3"/>
  <c r="CQ212" i="3"/>
  <c r="CE212" i="3"/>
  <c r="BJ212" i="3"/>
  <c r="BG212" i="3"/>
  <c r="AO212" i="3"/>
  <c r="AC212" i="3"/>
  <c r="E212" i="3"/>
  <c r="KA211" i="3"/>
  <c r="JX211" i="3"/>
  <c r="JC211" i="3"/>
  <c r="CB211" i="3"/>
  <c r="FN211" i="3"/>
  <c r="FK211" i="3"/>
  <c r="EM211" i="3"/>
  <c r="EJ211" i="3"/>
  <c r="EG211" i="3"/>
  <c r="DX211" i="3"/>
  <c r="CZ211" i="3"/>
  <c r="CH211" i="3"/>
  <c r="BJ211" i="3"/>
  <c r="AU211" i="3"/>
  <c r="AC211" i="3"/>
  <c r="E211" i="3"/>
  <c r="JX210" i="3"/>
  <c r="CB210" i="3"/>
  <c r="FN210" i="3"/>
  <c r="FK210" i="3"/>
  <c r="EY210" i="3"/>
  <c r="EM210" i="3"/>
  <c r="EG210" i="3"/>
  <c r="DX210" i="3"/>
  <c r="CZ210" i="3"/>
  <c r="BG210" i="3"/>
  <c r="AU210" i="3"/>
  <c r="AF210" i="3"/>
  <c r="AC210" i="3"/>
  <c r="W210" i="3"/>
  <c r="K210" i="3"/>
  <c r="E210" i="3"/>
  <c r="KA209" i="3"/>
  <c r="JX209" i="3"/>
  <c r="JC209" i="3"/>
  <c r="IQ209" i="3"/>
  <c r="CB209" i="3"/>
  <c r="HY209" i="3"/>
  <c r="GI209" i="3"/>
  <c r="FN209" i="3"/>
  <c r="FK209" i="3"/>
  <c r="EG209" i="3"/>
  <c r="DX209" i="3"/>
  <c r="DR209" i="3"/>
  <c r="CZ209" i="3"/>
  <c r="CQ209" i="3"/>
  <c r="CH209" i="3"/>
  <c r="BJ209" i="3"/>
  <c r="AU209" i="3"/>
  <c r="AC209" i="3"/>
  <c r="K209" i="3"/>
  <c r="E209" i="3"/>
  <c r="KA208" i="3"/>
  <c r="JX208" i="3"/>
  <c r="JI208" i="3"/>
  <c r="CB208" i="3"/>
  <c r="GI208" i="3"/>
  <c r="FN208" i="3"/>
  <c r="FK208" i="3"/>
  <c r="EP208" i="3"/>
  <c r="EJ208" i="3"/>
  <c r="EG208" i="3"/>
  <c r="CH208" i="3"/>
  <c r="BJ208" i="3"/>
  <c r="AC208" i="3"/>
  <c r="H208" i="3"/>
  <c r="E208" i="3"/>
  <c r="KA207" i="3"/>
  <c r="JX207" i="3"/>
  <c r="JI207" i="3"/>
  <c r="JC207" i="3"/>
  <c r="CB207" i="3"/>
  <c r="HD207" i="3"/>
  <c r="GI207" i="3"/>
  <c r="FN207" i="3"/>
  <c r="FK207" i="3"/>
  <c r="EY207" i="3"/>
  <c r="EG207" i="3"/>
  <c r="CZ207" i="3"/>
  <c r="CH207" i="3"/>
  <c r="BJ207" i="3"/>
  <c r="BG207" i="3"/>
  <c r="AC207" i="3"/>
  <c r="JX206" i="3"/>
  <c r="JI206" i="3"/>
  <c r="JC206" i="3"/>
  <c r="FN206" i="3"/>
  <c r="FK206" i="3"/>
  <c r="EG206" i="3"/>
  <c r="DX206" i="3"/>
  <c r="CZ206" i="3"/>
  <c r="CQ206" i="3"/>
  <c r="CH206" i="3"/>
  <c r="BJ206" i="3"/>
  <c r="AC206" i="3"/>
  <c r="E206" i="3"/>
  <c r="KA205" i="3"/>
  <c r="JX205" i="3"/>
  <c r="JL205" i="3"/>
  <c r="JC205" i="3"/>
  <c r="HA205" i="3"/>
  <c r="GI205" i="3"/>
  <c r="FN205" i="3"/>
  <c r="FK205" i="3"/>
  <c r="EM205" i="3"/>
  <c r="EG205" i="3"/>
  <c r="DX205" i="3"/>
  <c r="CZ205" i="3"/>
  <c r="CN205" i="3"/>
  <c r="CH205" i="3"/>
  <c r="BJ205" i="3"/>
  <c r="BG205" i="3"/>
  <c r="AC205" i="3"/>
  <c r="E205" i="3"/>
  <c r="JX204" i="3"/>
  <c r="CB204" i="3"/>
  <c r="GI204" i="3"/>
  <c r="FN204" i="3"/>
  <c r="FK204" i="3"/>
  <c r="EM204" i="3"/>
  <c r="EG204" i="3"/>
  <c r="CZ204" i="3"/>
  <c r="CQ204" i="3"/>
  <c r="AC204" i="3"/>
  <c r="E204" i="3"/>
  <c r="JX203" i="3"/>
  <c r="JO203" i="3"/>
  <c r="IZ203" i="3"/>
  <c r="CB203" i="3"/>
  <c r="FN203" i="3"/>
  <c r="FK203" i="3"/>
  <c r="EM203" i="3"/>
  <c r="EG203" i="3"/>
  <c r="DX203" i="3"/>
  <c r="CQ203" i="3"/>
  <c r="CH203" i="3"/>
  <c r="CE203" i="3"/>
  <c r="AI203" i="3"/>
  <c r="AC203" i="3"/>
  <c r="E203" i="3"/>
  <c r="JX202" i="3"/>
  <c r="JC202" i="3"/>
  <c r="IN202" i="3"/>
  <c r="CB202" i="3"/>
  <c r="HA202" i="3"/>
  <c r="FN202" i="3"/>
  <c r="FK202" i="3"/>
  <c r="EM202" i="3"/>
  <c r="EG202" i="3"/>
  <c r="DX202" i="3"/>
  <c r="CZ202" i="3"/>
  <c r="CQ202" i="3"/>
  <c r="BJ202" i="3"/>
  <c r="AC202" i="3"/>
  <c r="E202" i="3"/>
  <c r="KA201" i="3"/>
  <c r="JX201" i="3"/>
  <c r="JL201" i="3"/>
  <c r="FN201" i="3"/>
  <c r="FK201" i="3"/>
  <c r="EM201" i="3"/>
  <c r="EG201" i="3"/>
  <c r="DX201" i="3"/>
  <c r="CZ201" i="3"/>
  <c r="CQ201" i="3"/>
  <c r="BJ201" i="3"/>
  <c r="AC201" i="3"/>
  <c r="K201" i="3"/>
  <c r="E201" i="3"/>
  <c r="KB213" i="3" l="1"/>
  <c r="KC213" i="3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C213" i="2"/>
  <c r="EB213" i="2"/>
  <c r="DZ213" i="2"/>
  <c r="DY213" i="2"/>
  <c r="DW213" i="2"/>
  <c r="DV213" i="2"/>
  <c r="AK213" i="2"/>
  <c r="AJ213" i="2"/>
  <c r="DN213" i="2"/>
  <c r="DM213" i="2"/>
  <c r="DK213" i="2"/>
  <c r="DJ213" i="2"/>
  <c r="DE213" i="2"/>
  <c r="DD213" i="2"/>
  <c r="DB213" i="2"/>
  <c r="DA213" i="2"/>
  <c r="CV213" i="2"/>
  <c r="CU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I213" i="2"/>
  <c r="BH213" i="2"/>
  <c r="BF213" i="2"/>
  <c r="BE213" i="2"/>
  <c r="BC213" i="2"/>
  <c r="BB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FB212" i="2"/>
  <c r="EY212" i="2"/>
  <c r="EP212" i="2"/>
  <c r="DC212" i="2"/>
  <c r="CN212" i="2"/>
  <c r="AR212" i="2"/>
  <c r="AC212" i="2"/>
  <c r="T212" i="2"/>
  <c r="E212" i="2"/>
  <c r="FB211" i="2"/>
  <c r="EY211" i="2"/>
  <c r="EP211" i="2"/>
  <c r="EM211" i="2"/>
  <c r="EA211" i="2"/>
  <c r="AL211" i="2"/>
  <c r="CB211" i="2"/>
  <c r="BS211" i="2"/>
  <c r="BP211" i="2"/>
  <c r="AR211" i="2"/>
  <c r="AC211" i="2"/>
  <c r="EY210" i="2"/>
  <c r="EP210" i="2"/>
  <c r="EM210" i="2"/>
  <c r="DC210" i="2"/>
  <c r="CN210" i="2"/>
  <c r="CB210" i="2"/>
  <c r="BJ210" i="2"/>
  <c r="AR210" i="2"/>
  <c r="AC210" i="2"/>
  <c r="Z210" i="2"/>
  <c r="E210" i="2"/>
  <c r="FB209" i="2"/>
  <c r="ES209" i="2"/>
  <c r="EP209" i="2"/>
  <c r="EA209" i="2"/>
  <c r="CW209" i="2"/>
  <c r="BS209" i="2"/>
  <c r="AI209" i="2"/>
  <c r="FB208" i="2"/>
  <c r="EY208" i="2"/>
  <c r="EP208" i="2"/>
  <c r="EA208" i="2"/>
  <c r="DX208" i="2"/>
  <c r="CB208" i="2"/>
  <c r="AR208" i="2"/>
  <c r="AC208" i="2"/>
  <c r="E208" i="2"/>
  <c r="EY207" i="2"/>
  <c r="EP207" i="2"/>
  <c r="AL207" i="2"/>
  <c r="CB207" i="2"/>
  <c r="AC207" i="2"/>
  <c r="T207" i="2"/>
  <c r="FB206" i="2"/>
  <c r="EY206" i="2"/>
  <c r="EV206" i="2"/>
  <c r="EP206" i="2"/>
  <c r="CB206" i="2"/>
  <c r="BY206" i="2"/>
  <c r="BS206" i="2"/>
  <c r="AC206" i="2"/>
  <c r="FB205" i="2"/>
  <c r="EY205" i="2"/>
  <c r="EV205" i="2"/>
  <c r="ES205" i="2"/>
  <c r="EP205" i="2"/>
  <c r="CB205" i="2"/>
  <c r="AI205" i="2"/>
  <c r="AC205" i="2"/>
  <c r="E205" i="2"/>
  <c r="EY204" i="2"/>
  <c r="EP204" i="2"/>
  <c r="CB204" i="2"/>
  <c r="BY204" i="2"/>
  <c r="AR204" i="2"/>
  <c r="AI204" i="2"/>
  <c r="E204" i="2"/>
  <c r="EY203" i="2"/>
  <c r="EP203" i="2"/>
  <c r="BS203" i="2"/>
  <c r="BJ203" i="2"/>
  <c r="AR203" i="2"/>
  <c r="AO203" i="2"/>
  <c r="EY202" i="2"/>
  <c r="CQ202" i="2"/>
  <c r="CB202" i="2"/>
  <c r="BY202" i="2"/>
  <c r="AI202" i="2"/>
  <c r="AC202" i="2"/>
  <c r="ED201" i="2"/>
  <c r="DX201" i="2"/>
  <c r="CB201" i="2"/>
  <c r="BY201" i="2"/>
  <c r="AI201" i="2"/>
  <c r="T201" i="2"/>
  <c r="FC213" i="2" l="1"/>
  <c r="FD213" i="2"/>
  <c r="DC198" i="2"/>
  <c r="BJ197" i="2" l="1"/>
  <c r="DX196" i="2" l="1"/>
  <c r="EY195" i="2" l="1"/>
  <c r="KC199" i="3" l="1"/>
  <c r="KB199" i="3"/>
  <c r="KC198" i="3"/>
  <c r="KB198" i="3"/>
  <c r="KC197" i="3"/>
  <c r="KB197" i="3"/>
  <c r="KC196" i="3"/>
  <c r="KB196" i="3"/>
  <c r="KC195" i="3"/>
  <c r="KB195" i="3"/>
  <c r="KC193" i="3"/>
  <c r="KB193" i="3"/>
  <c r="KC192" i="3"/>
  <c r="KB192" i="3"/>
  <c r="KC191" i="3"/>
  <c r="KB191" i="3"/>
  <c r="KC190" i="3"/>
  <c r="KB190" i="3"/>
  <c r="KC189" i="3"/>
  <c r="KB189" i="3"/>
  <c r="KC188" i="3"/>
  <c r="KB188" i="3"/>
  <c r="KC194" i="3"/>
  <c r="KB194" i="3"/>
  <c r="FD199" i="2" l="1"/>
  <c r="FC199" i="2"/>
  <c r="FD198" i="2"/>
  <c r="FC198" i="2"/>
  <c r="FD197" i="2"/>
  <c r="FC197" i="2"/>
  <c r="FD196" i="2"/>
  <c r="FC196" i="2"/>
  <c r="FD195" i="2"/>
  <c r="FC195" i="2"/>
  <c r="FD194" i="2"/>
  <c r="FC194" i="2"/>
  <c r="FD192" i="2"/>
  <c r="FC192" i="2"/>
  <c r="FD191" i="2"/>
  <c r="FC191" i="2"/>
  <c r="FD190" i="2"/>
  <c r="FC190" i="2"/>
  <c r="FD189" i="2"/>
  <c r="FC189" i="2"/>
  <c r="FD188" i="2"/>
  <c r="FC188" i="2"/>
  <c r="FD193" i="2" l="1"/>
  <c r="FC193" i="2"/>
  <c r="EU200" i="2"/>
  <c r="ET200" i="2"/>
  <c r="EV193" i="2"/>
  <c r="EU70" i="2"/>
  <c r="ET70" i="2"/>
  <c r="EU83" i="2"/>
  <c r="ET83" i="2"/>
  <c r="EU122" i="2"/>
  <c r="ET122" i="2"/>
  <c r="EU135" i="2"/>
  <c r="ET135" i="2"/>
  <c r="EU161" i="2"/>
  <c r="ET161" i="2"/>
  <c r="EU174" i="2"/>
  <c r="ET174" i="2"/>
  <c r="EV194" i="2"/>
  <c r="EU187" i="2"/>
  <c r="ET187" i="2"/>
  <c r="EU148" i="2"/>
  <c r="ET148" i="2"/>
  <c r="EU109" i="2"/>
  <c r="ET109" i="2"/>
  <c r="EU96" i="2"/>
  <c r="ET96" i="2"/>
  <c r="EU57" i="2"/>
  <c r="ET57" i="2"/>
  <c r="EU44" i="2"/>
  <c r="ET44" i="2"/>
  <c r="EU31" i="2"/>
  <c r="ET31" i="2"/>
  <c r="EU18" i="2"/>
  <c r="ET18" i="2"/>
  <c r="FN193" i="3" l="1"/>
  <c r="AO192" i="3" l="1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P200" i="3"/>
  <c r="O200" i="3"/>
  <c r="Q197" i="3"/>
  <c r="Q196" i="3"/>
  <c r="Q192" i="3"/>
  <c r="HI200" i="3" l="1"/>
  <c r="BJ191" i="2" l="1"/>
  <c r="AI191" i="2"/>
  <c r="HD191" i="3" l="1"/>
  <c r="AH200" i="3" l="1"/>
  <c r="AG200" i="3"/>
  <c r="AI19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J18" i="3"/>
  <c r="AJ31" i="3"/>
  <c r="AJ44" i="3"/>
  <c r="AJ57" i="3"/>
  <c r="AJ70" i="3"/>
  <c r="AJ83" i="3"/>
  <c r="AJ96" i="3"/>
  <c r="AJ109" i="3"/>
  <c r="AJ122" i="3"/>
  <c r="AJ135" i="3"/>
  <c r="AJ148" i="3"/>
  <c r="AJ161" i="3"/>
  <c r="AJ174" i="3"/>
  <c r="AJ187" i="3"/>
  <c r="AJ200" i="3"/>
  <c r="AL180" i="3"/>
  <c r="AL155" i="3"/>
  <c r="AL124" i="3"/>
  <c r="AL33" i="3"/>
  <c r="AK18" i="3"/>
  <c r="AK31" i="3"/>
  <c r="AK44" i="3"/>
  <c r="AK57" i="3"/>
  <c r="AK70" i="3"/>
  <c r="AK83" i="3"/>
  <c r="AK96" i="3"/>
  <c r="AK109" i="3"/>
  <c r="AL116" i="3"/>
  <c r="AL117" i="3"/>
  <c r="AK122" i="3"/>
  <c r="AL132" i="3"/>
  <c r="AK135" i="3"/>
  <c r="AL139" i="3"/>
  <c r="AK148" i="3"/>
  <c r="AK161" i="3"/>
  <c r="AK174" i="3"/>
  <c r="AK187" i="3"/>
  <c r="AL196" i="3"/>
  <c r="AK200" i="3"/>
  <c r="AL190" i="2" l="1"/>
  <c r="ED190" i="2"/>
  <c r="EP190" i="2"/>
  <c r="AT200" i="2"/>
  <c r="AS200" i="2"/>
  <c r="AU190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N200" i="2"/>
  <c r="AM200" i="2"/>
  <c r="AO190" i="2"/>
  <c r="AN187" i="2"/>
  <c r="AM187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BS189" i="2" l="1"/>
  <c r="AL188" i="2" l="1"/>
  <c r="KA199" i="3" l="1"/>
  <c r="KA198" i="3"/>
  <c r="KA197" i="3"/>
  <c r="KA191" i="3"/>
  <c r="KA190" i="3"/>
  <c r="JX199" i="3"/>
  <c r="JX198" i="3"/>
  <c r="JX197" i="3"/>
  <c r="JX196" i="3"/>
  <c r="JX195" i="3"/>
  <c r="JX194" i="3"/>
  <c r="JX193" i="3"/>
  <c r="JX192" i="3"/>
  <c r="JX191" i="3"/>
  <c r="JX190" i="3"/>
  <c r="JX189" i="3"/>
  <c r="JX188" i="3"/>
  <c r="JU197" i="3"/>
  <c r="JU194" i="3"/>
  <c r="JL199" i="3"/>
  <c r="JL195" i="3"/>
  <c r="JL194" i="3"/>
  <c r="JL190" i="3"/>
  <c r="JI199" i="3"/>
  <c r="JC199" i="3"/>
  <c r="JC198" i="3"/>
  <c r="IN196" i="3"/>
  <c r="IN195" i="3"/>
  <c r="IN193" i="3"/>
  <c r="IN192" i="3"/>
  <c r="IN191" i="3"/>
  <c r="IN190" i="3"/>
  <c r="IN189" i="3"/>
  <c r="IN188" i="3"/>
  <c r="CB199" i="3"/>
  <c r="CB198" i="3"/>
  <c r="CB197" i="3"/>
  <c r="CB196" i="3"/>
  <c r="CB195" i="3"/>
  <c r="CB192" i="3"/>
  <c r="CB191" i="3"/>
  <c r="CB189" i="3"/>
  <c r="CB188" i="3"/>
  <c r="IB197" i="3"/>
  <c r="IB192" i="3"/>
  <c r="IB191" i="3"/>
  <c r="HY190" i="3"/>
  <c r="HJ191" i="3"/>
  <c r="HG190" i="3"/>
  <c r="HD196" i="3"/>
  <c r="HD192" i="3"/>
  <c r="HD190" i="3"/>
  <c r="HA198" i="3"/>
  <c r="GI198" i="3"/>
  <c r="GI197" i="3"/>
  <c r="GI195" i="3"/>
  <c r="GI194" i="3"/>
  <c r="GI193" i="3"/>
  <c r="FN199" i="3"/>
  <c r="FN198" i="3"/>
  <c r="FN197" i="3"/>
  <c r="FN196" i="3"/>
  <c r="FN195" i="3"/>
  <c r="FN194" i="3"/>
  <c r="FN192" i="3"/>
  <c r="FN191" i="3"/>
  <c r="FN190" i="3"/>
  <c r="FN189" i="3"/>
  <c r="FN188" i="3"/>
  <c r="FK198" i="3"/>
  <c r="FK197" i="3"/>
  <c r="FK196" i="3"/>
  <c r="FK195" i="3"/>
  <c r="FK190" i="3"/>
  <c r="FK188" i="3"/>
  <c r="EY199" i="3"/>
  <c r="EY198" i="3"/>
  <c r="EY190" i="3"/>
  <c r="EM199" i="3"/>
  <c r="EM198" i="3"/>
  <c r="EM197" i="3"/>
  <c r="EM196" i="3"/>
  <c r="EM195" i="3"/>
  <c r="EM193" i="3"/>
  <c r="EM192" i="3"/>
  <c r="EM191" i="3"/>
  <c r="EM190" i="3"/>
  <c r="EM188" i="3"/>
  <c r="EJ195" i="3"/>
  <c r="EJ193" i="3"/>
  <c r="EJ190" i="3"/>
  <c r="EG199" i="3"/>
  <c r="EG198" i="3"/>
  <c r="EG197" i="3"/>
  <c r="EG196" i="3"/>
  <c r="EG195" i="3"/>
  <c r="EG194" i="3"/>
  <c r="EG193" i="3"/>
  <c r="EG192" i="3"/>
  <c r="EG191" i="3"/>
  <c r="EG190" i="3"/>
  <c r="EG189" i="3"/>
  <c r="EG188" i="3"/>
  <c r="EA199" i="3"/>
  <c r="DX199" i="3"/>
  <c r="DX198" i="3"/>
  <c r="DX197" i="3"/>
  <c r="DX196" i="3"/>
  <c r="DX194" i="3"/>
  <c r="DX193" i="3"/>
  <c r="DX192" i="3"/>
  <c r="DX191" i="3"/>
  <c r="DX190" i="3"/>
  <c r="DX189" i="3"/>
  <c r="DX188" i="3"/>
  <c r="DL197" i="3"/>
  <c r="DL192" i="3"/>
  <c r="CZ199" i="3"/>
  <c r="CZ198" i="3"/>
  <c r="CZ197" i="3"/>
  <c r="CZ196" i="3"/>
  <c r="CZ195" i="3"/>
  <c r="CZ194" i="3"/>
  <c r="CZ193" i="3"/>
  <c r="CZ192" i="3"/>
  <c r="CQ199" i="3"/>
  <c r="CQ195" i="3"/>
  <c r="CQ194" i="3"/>
  <c r="CQ189" i="3"/>
  <c r="CH199" i="3"/>
  <c r="CH196" i="3"/>
  <c r="CH195" i="3"/>
  <c r="CH194" i="3"/>
  <c r="CH193" i="3"/>
  <c r="CH192" i="3"/>
  <c r="CH191" i="3"/>
  <c r="CH188" i="3"/>
  <c r="CE196" i="3"/>
  <c r="CE191" i="3"/>
  <c r="CE190" i="3"/>
  <c r="BJ198" i="3"/>
  <c r="BJ197" i="3"/>
  <c r="BJ196" i="3"/>
  <c r="BJ195" i="3"/>
  <c r="BG199" i="3"/>
  <c r="BG198" i="3"/>
  <c r="BG197" i="3"/>
  <c r="BG196" i="3"/>
  <c r="BG195" i="3"/>
  <c r="BG194" i="3"/>
  <c r="BG193" i="3"/>
  <c r="BG192" i="3"/>
  <c r="BG188" i="3"/>
  <c r="BD196" i="3"/>
  <c r="AU198" i="3"/>
  <c r="AU197" i="3"/>
  <c r="AR195" i="3"/>
  <c r="AO199" i="3"/>
  <c r="AO191" i="3"/>
  <c r="AO190" i="3"/>
  <c r="AO189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K199" i="3"/>
  <c r="K190" i="3"/>
  <c r="K189" i="3"/>
  <c r="K188" i="3"/>
  <c r="JZ200" i="3"/>
  <c r="JY200" i="3"/>
  <c r="JW200" i="3"/>
  <c r="JV200" i="3"/>
  <c r="JT200" i="3"/>
  <c r="JS200" i="3"/>
  <c r="JQ200" i="3"/>
  <c r="JP200" i="3"/>
  <c r="JN200" i="3"/>
  <c r="JM200" i="3"/>
  <c r="JK200" i="3"/>
  <c r="JJ200" i="3"/>
  <c r="JH200" i="3"/>
  <c r="JG200" i="3"/>
  <c r="JE200" i="3"/>
  <c r="JD200" i="3"/>
  <c r="JB200" i="3"/>
  <c r="JA200" i="3"/>
  <c r="IY200" i="3"/>
  <c r="IX200" i="3"/>
  <c r="IV200" i="3"/>
  <c r="IU200" i="3"/>
  <c r="IP200" i="3"/>
  <c r="IO200" i="3"/>
  <c r="IM200" i="3"/>
  <c r="IL200" i="3"/>
  <c r="IJ200" i="3"/>
  <c r="II200" i="3"/>
  <c r="CA200" i="3"/>
  <c r="BZ200" i="3"/>
  <c r="IA200" i="3"/>
  <c r="HZ200" i="3"/>
  <c r="HX200" i="3"/>
  <c r="HW200" i="3"/>
  <c r="HU200" i="3"/>
  <c r="HT200" i="3"/>
  <c r="HO200" i="3"/>
  <c r="HN200" i="3"/>
  <c r="HL200" i="3"/>
  <c r="HK200" i="3"/>
  <c r="HH200" i="3"/>
  <c r="HF200" i="3"/>
  <c r="HE200" i="3"/>
  <c r="HC200" i="3"/>
  <c r="HB200" i="3"/>
  <c r="GZ200" i="3"/>
  <c r="GY200" i="3"/>
  <c r="GW200" i="3"/>
  <c r="GV200" i="3"/>
  <c r="GT200" i="3"/>
  <c r="GS200" i="3"/>
  <c r="GQ200" i="3"/>
  <c r="GP200" i="3"/>
  <c r="GN200" i="3"/>
  <c r="GM200" i="3"/>
  <c r="GH200" i="3"/>
  <c r="GG200" i="3"/>
  <c r="GE200" i="3"/>
  <c r="GD200" i="3"/>
  <c r="GB200" i="3"/>
  <c r="GA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R200" i="3"/>
  <c r="EQ200" i="3"/>
  <c r="EO200" i="3"/>
  <c r="EN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K200" i="3"/>
  <c r="DJ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P200" i="3"/>
  <c r="CO200" i="3"/>
  <c r="CJ200" i="3"/>
  <c r="CI200" i="3"/>
  <c r="CG200" i="3"/>
  <c r="CF200" i="3"/>
  <c r="CD200" i="3"/>
  <c r="CC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W200" i="3"/>
  <c r="AV200" i="3"/>
  <c r="AT200" i="3"/>
  <c r="AS200" i="3"/>
  <c r="AQ200" i="3"/>
  <c r="AP200" i="3"/>
  <c r="AN200" i="3"/>
  <c r="AM200" i="3"/>
  <c r="AE200" i="3"/>
  <c r="AD200" i="3"/>
  <c r="AB200" i="3"/>
  <c r="AA200" i="3"/>
  <c r="Y200" i="3"/>
  <c r="X200" i="3"/>
  <c r="V200" i="3"/>
  <c r="U200" i="3"/>
  <c r="S200" i="3"/>
  <c r="R200" i="3"/>
  <c r="J200" i="3"/>
  <c r="I200" i="3"/>
  <c r="G200" i="3"/>
  <c r="F200" i="3"/>
  <c r="D200" i="3"/>
  <c r="C200" i="3"/>
  <c r="E199" i="3"/>
  <c r="E198" i="3"/>
  <c r="E197" i="3"/>
  <c r="E196" i="3"/>
  <c r="E194" i="3"/>
  <c r="E193" i="3"/>
  <c r="E192" i="3"/>
  <c r="E191" i="3"/>
  <c r="E190" i="3"/>
  <c r="E188" i="3"/>
  <c r="FB198" i="2"/>
  <c r="FB194" i="2"/>
  <c r="FB189" i="2"/>
  <c r="EY197" i="2"/>
  <c r="EY196" i="2"/>
  <c r="EY194" i="2"/>
  <c r="EY193" i="2"/>
  <c r="EY192" i="2"/>
  <c r="EY191" i="2"/>
  <c r="EY189" i="2"/>
  <c r="EP199" i="2"/>
  <c r="EP198" i="2"/>
  <c r="EP197" i="2"/>
  <c r="EP196" i="2"/>
  <c r="EP195" i="2"/>
  <c r="EP194" i="2"/>
  <c r="EP193" i="2"/>
  <c r="EP192" i="2"/>
  <c r="EP191" i="2"/>
  <c r="EP188" i="2"/>
  <c r="EM188" i="2"/>
  <c r="ED199" i="2"/>
  <c r="EA198" i="2"/>
  <c r="EA197" i="2"/>
  <c r="EA196" i="2"/>
  <c r="EA195" i="2"/>
  <c r="EA194" i="2"/>
  <c r="EA193" i="2"/>
  <c r="DX192" i="2"/>
  <c r="DX189" i="2"/>
  <c r="AL195" i="2"/>
  <c r="AL194" i="2"/>
  <c r="AL189" i="2"/>
  <c r="CW198" i="2"/>
  <c r="CW197" i="2"/>
  <c r="CW194" i="2"/>
  <c r="CQ188" i="2"/>
  <c r="CN198" i="2"/>
  <c r="CH193" i="2"/>
  <c r="CH189" i="2"/>
  <c r="CB197" i="2"/>
  <c r="CB195" i="2"/>
  <c r="CB194" i="2"/>
  <c r="CB193" i="2"/>
  <c r="CB192" i="2"/>
  <c r="CB189" i="2"/>
  <c r="BY198" i="2"/>
  <c r="BY197" i="2"/>
  <c r="BY194" i="2"/>
  <c r="BY189" i="2"/>
  <c r="BS198" i="2"/>
  <c r="BS196" i="2"/>
  <c r="BS195" i="2"/>
  <c r="BS192" i="2"/>
  <c r="AR198" i="2"/>
  <c r="AR192" i="2"/>
  <c r="AR189" i="2"/>
  <c r="AR188" i="2"/>
  <c r="AI199" i="2"/>
  <c r="AI197" i="2"/>
  <c r="AI190" i="2"/>
  <c r="AI188" i="2"/>
  <c r="AC199" i="2"/>
  <c r="AC198" i="2"/>
  <c r="AC197" i="2"/>
  <c r="AC195" i="2"/>
  <c r="AC194" i="2"/>
  <c r="AC193" i="2"/>
  <c r="AC188" i="2"/>
  <c r="T193" i="2"/>
  <c r="H198" i="2"/>
  <c r="H196" i="2"/>
  <c r="H194" i="2"/>
  <c r="H191" i="2"/>
  <c r="E196" i="2"/>
  <c r="E198" i="2"/>
  <c r="FA200" i="2"/>
  <c r="EZ200" i="2"/>
  <c r="EX200" i="2"/>
  <c r="EW200" i="2"/>
  <c r="ER200" i="2"/>
  <c r="EQ200" i="2"/>
  <c r="EO200" i="2"/>
  <c r="EN200" i="2"/>
  <c r="EL200" i="2"/>
  <c r="EK200" i="2"/>
  <c r="EI200" i="2"/>
  <c r="EH200" i="2"/>
  <c r="EC200" i="2"/>
  <c r="EB200" i="2"/>
  <c r="DZ200" i="2"/>
  <c r="DY200" i="2"/>
  <c r="DW200" i="2"/>
  <c r="DV200" i="2"/>
  <c r="AK200" i="2"/>
  <c r="AJ200" i="2"/>
  <c r="DN200" i="2"/>
  <c r="DM200" i="2"/>
  <c r="DK200" i="2"/>
  <c r="DJ200" i="2"/>
  <c r="DE200" i="2"/>
  <c r="DD200" i="2"/>
  <c r="CV200" i="2"/>
  <c r="CU200" i="2"/>
  <c r="DB200" i="2"/>
  <c r="DA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F200" i="2"/>
  <c r="BE200" i="2"/>
  <c r="BC200" i="2"/>
  <c r="BB200" i="2"/>
  <c r="AW200" i="2"/>
  <c r="AV200" i="2"/>
  <c r="AQ200" i="2"/>
  <c r="AP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FC200" i="2" l="1"/>
  <c r="FD200" i="2"/>
  <c r="KC200" i="3"/>
  <c r="KB200" i="3"/>
  <c r="KB176" i="3"/>
  <c r="KC176" i="3"/>
  <c r="KB177" i="3"/>
  <c r="KC177" i="3"/>
  <c r="KB178" i="3"/>
  <c r="KC178" i="3"/>
  <c r="KB179" i="3"/>
  <c r="KC179" i="3"/>
  <c r="KB180" i="3"/>
  <c r="KC180" i="3"/>
  <c r="KB181" i="3"/>
  <c r="KC181" i="3"/>
  <c r="KB182" i="3"/>
  <c r="KC182" i="3"/>
  <c r="KB183" i="3"/>
  <c r="KC183" i="3"/>
  <c r="KB184" i="3"/>
  <c r="KC184" i="3"/>
  <c r="KB185" i="3"/>
  <c r="KC185" i="3"/>
  <c r="KB186" i="3"/>
  <c r="KC186" i="3"/>
  <c r="KC175" i="3"/>
  <c r="KB175" i="3"/>
  <c r="HY185" i="3"/>
  <c r="DK187" i="3"/>
  <c r="DJ187" i="3"/>
  <c r="DL185" i="3"/>
  <c r="DK174" i="3"/>
  <c r="DJ174" i="3"/>
  <c r="DK161" i="3"/>
  <c r="DJ161" i="3"/>
  <c r="DK148" i="3"/>
  <c r="DJ148" i="3"/>
  <c r="DK135" i="3"/>
  <c r="DJ135" i="3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ES185" i="2" l="1"/>
  <c r="CB185" i="2"/>
  <c r="BJ185" i="2"/>
  <c r="JX183" i="3" l="1"/>
  <c r="JU183" i="3"/>
  <c r="JL183" i="3"/>
  <c r="JF183" i="3"/>
  <c r="IN183" i="3"/>
  <c r="CB183" i="3"/>
  <c r="GI183" i="3"/>
  <c r="FN183" i="3"/>
  <c r="FK183" i="3"/>
  <c r="EM183" i="3"/>
  <c r="EG183" i="3"/>
  <c r="DX183" i="3"/>
  <c r="CH183" i="3"/>
  <c r="BY183" i="3"/>
  <c r="BG183" i="3"/>
  <c r="AC183" i="3"/>
  <c r="K183" i="3"/>
  <c r="E183" i="3"/>
  <c r="KA182" i="3"/>
  <c r="JX182" i="3"/>
  <c r="JF182" i="3"/>
  <c r="CB182" i="3"/>
  <c r="HD182" i="3"/>
  <c r="FN182" i="3"/>
  <c r="FK182" i="3"/>
  <c r="EY182" i="3"/>
  <c r="EM182" i="3"/>
  <c r="EG182" i="3"/>
  <c r="DX182" i="3"/>
  <c r="CZ182" i="3"/>
  <c r="CH182" i="3"/>
  <c r="BG182" i="3"/>
  <c r="BD182" i="3"/>
  <c r="AU182" i="3"/>
  <c r="AR182" i="3"/>
  <c r="AC182" i="3"/>
  <c r="K182" i="3"/>
  <c r="E182" i="3"/>
  <c r="KA181" i="3"/>
  <c r="JX181" i="3"/>
  <c r="JF181" i="3"/>
  <c r="CB181" i="3"/>
  <c r="FN181" i="3"/>
  <c r="FK181" i="3"/>
  <c r="EM181" i="3"/>
  <c r="EG181" i="3"/>
  <c r="DX181" i="3"/>
  <c r="CH181" i="3"/>
  <c r="BG181" i="3"/>
  <c r="AC181" i="3"/>
  <c r="K181" i="3"/>
  <c r="E181" i="3"/>
  <c r="JX180" i="3"/>
  <c r="JI180" i="3"/>
  <c r="CB180" i="3"/>
  <c r="HP180" i="3"/>
  <c r="FN180" i="3"/>
  <c r="FK180" i="3"/>
  <c r="EM180" i="3"/>
  <c r="EG180" i="3"/>
  <c r="DX180" i="3"/>
  <c r="CZ180" i="3"/>
  <c r="CH180" i="3"/>
  <c r="BG180" i="3"/>
  <c r="AC180" i="3"/>
  <c r="K180" i="3"/>
  <c r="E180" i="3"/>
  <c r="JX179" i="3"/>
  <c r="IZ179" i="3"/>
  <c r="CB179" i="3"/>
  <c r="FN179" i="3"/>
  <c r="FK179" i="3"/>
  <c r="EM179" i="3"/>
  <c r="EG179" i="3"/>
  <c r="DX179" i="3"/>
  <c r="CQ179" i="3"/>
  <c r="CH179" i="3"/>
  <c r="CE179" i="3"/>
  <c r="BG179" i="3"/>
  <c r="AO179" i="3"/>
  <c r="AC179" i="3"/>
  <c r="K179" i="3"/>
  <c r="E179" i="3"/>
  <c r="KA178" i="3"/>
  <c r="JX178" i="3"/>
  <c r="JF178" i="3"/>
  <c r="IN178" i="3"/>
  <c r="CB178" i="3"/>
  <c r="HD178" i="3"/>
  <c r="FK178" i="3"/>
  <c r="EM178" i="3"/>
  <c r="EG178" i="3"/>
  <c r="DX178" i="3"/>
  <c r="CQ178" i="3"/>
  <c r="CH178" i="3"/>
  <c r="BG178" i="3"/>
  <c r="AC178" i="3"/>
  <c r="K178" i="3"/>
  <c r="E178" i="3"/>
  <c r="KA177" i="3"/>
  <c r="JX177" i="3"/>
  <c r="IN177" i="3"/>
  <c r="CB177" i="3"/>
  <c r="GX177" i="3"/>
  <c r="FW177" i="3"/>
  <c r="FQ177" i="3"/>
  <c r="FN177" i="3"/>
  <c r="FK177" i="3"/>
  <c r="EM177" i="3"/>
  <c r="EG177" i="3"/>
  <c r="DX177" i="3"/>
  <c r="CH177" i="3"/>
  <c r="CE177" i="3"/>
  <c r="BG177" i="3"/>
  <c r="AO177" i="3"/>
  <c r="AC177" i="3"/>
  <c r="K177" i="3"/>
  <c r="E177" i="3"/>
  <c r="KA176" i="3"/>
  <c r="JX176" i="3"/>
  <c r="JU176" i="3"/>
  <c r="JF176" i="3"/>
  <c r="CB176" i="3"/>
  <c r="GX176" i="3"/>
  <c r="GI176" i="3"/>
  <c r="FW176" i="3"/>
  <c r="FN176" i="3"/>
  <c r="FK176" i="3"/>
  <c r="EM176" i="3"/>
  <c r="EG176" i="3"/>
  <c r="ED176" i="3"/>
  <c r="DX176" i="3"/>
  <c r="CH176" i="3"/>
  <c r="BG176" i="3"/>
  <c r="AC176" i="3"/>
  <c r="K176" i="3"/>
  <c r="E176" i="3"/>
  <c r="KA175" i="3"/>
  <c r="JX175" i="3"/>
  <c r="IN175" i="3"/>
  <c r="CB175" i="3"/>
  <c r="FN175" i="3"/>
  <c r="FK175" i="3"/>
  <c r="EG175" i="3"/>
  <c r="DX175" i="3"/>
  <c r="CH175" i="3"/>
  <c r="BD175" i="3"/>
  <c r="AC175" i="3"/>
  <c r="E175" i="3"/>
  <c r="FD183" i="2"/>
  <c r="FC183" i="2"/>
  <c r="EY183" i="2"/>
  <c r="EP183" i="2"/>
  <c r="EA183" i="2"/>
  <c r="AL183" i="2"/>
  <c r="CW183" i="2"/>
  <c r="AR183" i="2"/>
  <c r="FD182" i="2"/>
  <c r="FC182" i="2"/>
  <c r="FB182" i="2"/>
  <c r="EY182" i="2"/>
  <c r="EP182" i="2"/>
  <c r="EA182" i="2"/>
  <c r="DX182" i="2"/>
  <c r="AL182" i="2"/>
  <c r="DL182" i="2"/>
  <c r="BS182" i="2"/>
  <c r="AI182" i="2"/>
  <c r="AC182" i="2"/>
  <c r="FD181" i="2"/>
  <c r="FC181" i="2"/>
  <c r="EY181" i="2"/>
  <c r="EP181" i="2"/>
  <c r="CQ181" i="2"/>
  <c r="CB181" i="2"/>
  <c r="BY181" i="2"/>
  <c r="BS181" i="2"/>
  <c r="AC181" i="2"/>
  <c r="W181" i="2"/>
  <c r="H181" i="2"/>
  <c r="FD180" i="2"/>
  <c r="FC180" i="2"/>
  <c r="EY180" i="2"/>
  <c r="EP180" i="2"/>
  <c r="EA180" i="2"/>
  <c r="AL180" i="2"/>
  <c r="CH180" i="2"/>
  <c r="CB180" i="2"/>
  <c r="BY180" i="2"/>
  <c r="BS180" i="2"/>
  <c r="AC180" i="2"/>
  <c r="FD179" i="2"/>
  <c r="FC179" i="2"/>
  <c r="EY179" i="2"/>
  <c r="EP179" i="2"/>
  <c r="CB179" i="2"/>
  <c r="FD178" i="2"/>
  <c r="FC178" i="2"/>
  <c r="FB178" i="2"/>
  <c r="EY178" i="2"/>
  <c r="EP178" i="2"/>
  <c r="EA178" i="2"/>
  <c r="AL178" i="2"/>
  <c r="CB178" i="2"/>
  <c r="BS178" i="2"/>
  <c r="BJ178" i="2"/>
  <c r="FD177" i="2"/>
  <c r="FC177" i="2"/>
  <c r="FB177" i="2"/>
  <c r="DO177" i="2"/>
  <c r="AR177" i="2"/>
  <c r="FD176" i="2"/>
  <c r="FC176" i="2"/>
  <c r="EY176" i="2"/>
  <c r="EP176" i="2"/>
  <c r="CH176" i="2"/>
  <c r="CB176" i="2"/>
  <c r="FD175" i="2"/>
  <c r="FC175" i="2"/>
  <c r="EP175" i="2"/>
  <c r="EJ175" i="2"/>
  <c r="AC175" i="2"/>
  <c r="T175" i="2"/>
  <c r="AQ187" i="3" l="1"/>
  <c r="AP187" i="3"/>
  <c r="AR184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FC184" i="2" l="1"/>
  <c r="FD184" i="2"/>
  <c r="FC185" i="2"/>
  <c r="FD185" i="2"/>
  <c r="FC186" i="2"/>
  <c r="FD186" i="2"/>
  <c r="DW187" i="2"/>
  <c r="DV187" i="2"/>
  <c r="DW174" i="2"/>
  <c r="DV174" i="2"/>
  <c r="DW161" i="2"/>
  <c r="DV161" i="2"/>
  <c r="DW148" i="2"/>
  <c r="DV148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P187" i="2" l="1"/>
  <c r="CO187" i="2"/>
  <c r="CQ186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V187" i="2"/>
  <c r="U187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G187" i="2" l="1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KA185" i="3" l="1"/>
  <c r="KA184" i="3"/>
  <c r="JX186" i="3"/>
  <c r="JX185" i="3"/>
  <c r="JX184" i="3"/>
  <c r="JL185" i="3"/>
  <c r="JF185" i="3"/>
  <c r="IQ184" i="3"/>
  <c r="IN186" i="3"/>
  <c r="IN185" i="3"/>
  <c r="IN184" i="3"/>
  <c r="CB186" i="3"/>
  <c r="CB185" i="3"/>
  <c r="CB184" i="3"/>
  <c r="HG184" i="3"/>
  <c r="GI186" i="3"/>
  <c r="FN186" i="3"/>
  <c r="FN185" i="3"/>
  <c r="FN184" i="3"/>
  <c r="FK185" i="3"/>
  <c r="FK184" i="3"/>
  <c r="EY185" i="3"/>
  <c r="EM186" i="3"/>
  <c r="EM185" i="3"/>
  <c r="EM184" i="3"/>
  <c r="EG186" i="3"/>
  <c r="EG185" i="3"/>
  <c r="EG184" i="3"/>
  <c r="DX186" i="3"/>
  <c r="DX185" i="3"/>
  <c r="DX184" i="3"/>
  <c r="CZ186" i="3"/>
  <c r="CZ185" i="3"/>
  <c r="CH186" i="3"/>
  <c r="CH185" i="3"/>
  <c r="CH184" i="3"/>
  <c r="BG186" i="3"/>
  <c r="BG185" i="3"/>
  <c r="BG184" i="3"/>
  <c r="AU184" i="3"/>
  <c r="AO186" i="3"/>
  <c r="AC186" i="3"/>
  <c r="AC185" i="3"/>
  <c r="AC184" i="3"/>
  <c r="K186" i="3"/>
  <c r="K185" i="3"/>
  <c r="K184" i="3"/>
  <c r="E184" i="3"/>
  <c r="E185" i="3"/>
  <c r="E186" i="3"/>
  <c r="JZ187" i="3"/>
  <c r="JY187" i="3"/>
  <c r="JW187" i="3"/>
  <c r="JV187" i="3"/>
  <c r="JT187" i="3"/>
  <c r="JS187" i="3"/>
  <c r="JQ187" i="3"/>
  <c r="JP187" i="3"/>
  <c r="JN187" i="3"/>
  <c r="JM187" i="3"/>
  <c r="JK187" i="3"/>
  <c r="JJ187" i="3"/>
  <c r="JH187" i="3"/>
  <c r="JG187" i="3"/>
  <c r="JE187" i="3"/>
  <c r="JD187" i="3"/>
  <c r="JB187" i="3"/>
  <c r="JA187" i="3"/>
  <c r="IY187" i="3"/>
  <c r="IX187" i="3"/>
  <c r="IV187" i="3"/>
  <c r="IU187" i="3"/>
  <c r="IP187" i="3"/>
  <c r="IO187" i="3"/>
  <c r="IM187" i="3"/>
  <c r="IL187" i="3"/>
  <c r="IJ187" i="3"/>
  <c r="II187" i="3"/>
  <c r="CA187" i="3"/>
  <c r="BZ187" i="3"/>
  <c r="IA187" i="3"/>
  <c r="HZ187" i="3"/>
  <c r="HX187" i="3"/>
  <c r="HW187" i="3"/>
  <c r="HU187" i="3"/>
  <c r="HT187" i="3"/>
  <c r="HO187" i="3"/>
  <c r="HN187" i="3"/>
  <c r="HL187" i="3"/>
  <c r="HK187" i="3"/>
  <c r="HH187" i="3"/>
  <c r="HF187" i="3"/>
  <c r="HE187" i="3"/>
  <c r="HC187" i="3"/>
  <c r="HB187" i="3"/>
  <c r="GZ187" i="3"/>
  <c r="GY187" i="3"/>
  <c r="GW187" i="3"/>
  <c r="GV187" i="3"/>
  <c r="GT187" i="3"/>
  <c r="GS187" i="3"/>
  <c r="GQ187" i="3"/>
  <c r="GP187" i="3"/>
  <c r="GN187" i="3"/>
  <c r="GM187" i="3"/>
  <c r="GH187" i="3"/>
  <c r="GG187" i="3"/>
  <c r="GE187" i="3"/>
  <c r="GD187" i="3"/>
  <c r="GB187" i="3"/>
  <c r="GA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R187" i="3"/>
  <c r="EQ187" i="3"/>
  <c r="EO187" i="3"/>
  <c r="EN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E187" i="3"/>
  <c r="DD187" i="3"/>
  <c r="DB187" i="3"/>
  <c r="DA187" i="3"/>
  <c r="CY187" i="3"/>
  <c r="CX187" i="3"/>
  <c r="CV187" i="3"/>
  <c r="CU187" i="3"/>
  <c r="CS187" i="3"/>
  <c r="CR187" i="3"/>
  <c r="CM187" i="3"/>
  <c r="CL187" i="3"/>
  <c r="CP187" i="3"/>
  <c r="CO187" i="3"/>
  <c r="CJ187" i="3"/>
  <c r="CI187" i="3"/>
  <c r="CG187" i="3"/>
  <c r="CF187" i="3"/>
  <c r="CD187" i="3"/>
  <c r="CC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W187" i="3"/>
  <c r="AV187" i="3"/>
  <c r="AT187" i="3"/>
  <c r="AS187" i="3"/>
  <c r="AN187" i="3"/>
  <c r="AM187" i="3"/>
  <c r="AE187" i="3"/>
  <c r="AD187" i="3"/>
  <c r="AB187" i="3"/>
  <c r="AA187" i="3"/>
  <c r="Y187" i="3"/>
  <c r="X187" i="3"/>
  <c r="V187" i="3"/>
  <c r="U187" i="3"/>
  <c r="S187" i="3"/>
  <c r="R187" i="3"/>
  <c r="J187" i="3"/>
  <c r="I187" i="3"/>
  <c r="G187" i="3"/>
  <c r="F187" i="3"/>
  <c r="D187" i="3"/>
  <c r="C187" i="3"/>
  <c r="FB184" i="2"/>
  <c r="EY185" i="2"/>
  <c r="EY184" i="2"/>
  <c r="EP186" i="2"/>
  <c r="EP185" i="2"/>
  <c r="EP184" i="2"/>
  <c r="ED185" i="2"/>
  <c r="AL186" i="2"/>
  <c r="AL185" i="2"/>
  <c r="AL184" i="2"/>
  <c r="CN184" i="2"/>
  <c r="CB186" i="2"/>
  <c r="BS186" i="2"/>
  <c r="BS185" i="2"/>
  <c r="AR185" i="2"/>
  <c r="AR184" i="2"/>
  <c r="AI186" i="2"/>
  <c r="AI184" i="2"/>
  <c r="AC184" i="2"/>
  <c r="T185" i="2"/>
  <c r="H186" i="2"/>
  <c r="E185" i="2"/>
  <c r="FA187" i="2"/>
  <c r="EZ187" i="2"/>
  <c r="EX187" i="2"/>
  <c r="EW187" i="2"/>
  <c r="EO187" i="2"/>
  <c r="EN187" i="2"/>
  <c r="EL187" i="2"/>
  <c r="EK187" i="2"/>
  <c r="ER187" i="2"/>
  <c r="EQ187" i="2"/>
  <c r="EI187" i="2"/>
  <c r="EH187" i="2"/>
  <c r="EC187" i="2"/>
  <c r="EB187" i="2"/>
  <c r="DZ187" i="2"/>
  <c r="DY187" i="2"/>
  <c r="AK187" i="2"/>
  <c r="AJ187" i="2"/>
  <c r="DN187" i="2"/>
  <c r="DM187" i="2"/>
  <c r="DK187" i="2"/>
  <c r="DJ187" i="2"/>
  <c r="DE187" i="2"/>
  <c r="DD187" i="2"/>
  <c r="CV187" i="2"/>
  <c r="CU187" i="2"/>
  <c r="DB187" i="2"/>
  <c r="DA187" i="2"/>
  <c r="CM187" i="2"/>
  <c r="CL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W187" i="2"/>
  <c r="AV187" i="2"/>
  <c r="AQ187" i="2"/>
  <c r="AP187" i="2"/>
  <c r="AH187" i="2"/>
  <c r="AG187" i="2"/>
  <c r="AE187" i="2"/>
  <c r="AD187" i="2"/>
  <c r="AB187" i="2"/>
  <c r="AA187" i="2"/>
  <c r="Y187" i="2"/>
  <c r="X187" i="2"/>
  <c r="S187" i="2"/>
  <c r="R187" i="2"/>
  <c r="M187" i="2"/>
  <c r="L187" i="2"/>
  <c r="J187" i="2"/>
  <c r="I187" i="2"/>
  <c r="G187" i="2"/>
  <c r="F187" i="2"/>
  <c r="D187" i="2"/>
  <c r="C187" i="2"/>
  <c r="KC187" i="3" l="1"/>
  <c r="KB187" i="3"/>
  <c r="FD187" i="2"/>
  <c r="FC187" i="2"/>
  <c r="CH187" i="3"/>
  <c r="KC172" i="3"/>
  <c r="KB172" i="3"/>
  <c r="KC171" i="3"/>
  <c r="KB171" i="3"/>
  <c r="KC170" i="3"/>
  <c r="KB170" i="3"/>
  <c r="KC169" i="3"/>
  <c r="KB169" i="3"/>
  <c r="KC168" i="3"/>
  <c r="KB168" i="3"/>
  <c r="KC167" i="3"/>
  <c r="KB167" i="3"/>
  <c r="KC166" i="3"/>
  <c r="KB166" i="3"/>
  <c r="KC165" i="3"/>
  <c r="KB165" i="3"/>
  <c r="KC164" i="3"/>
  <c r="KB164" i="3"/>
  <c r="KC163" i="3"/>
  <c r="KB163" i="3"/>
  <c r="KC162" i="3"/>
  <c r="KB162" i="3"/>
  <c r="KC173" i="3"/>
  <c r="KB173" i="3"/>
  <c r="DB174" i="3"/>
  <c r="DA174" i="3"/>
  <c r="DC173" i="3"/>
  <c r="DB161" i="3"/>
  <c r="DA161" i="3"/>
  <c r="DB148" i="3"/>
  <c r="DA148" i="3"/>
  <c r="T171" i="2" l="1"/>
  <c r="JX170" i="3" l="1"/>
  <c r="ES167" i="2" l="1"/>
  <c r="FC163" i="2" l="1"/>
  <c r="FD163" i="2"/>
  <c r="FC164" i="2"/>
  <c r="FD164" i="2"/>
  <c r="FC165" i="2"/>
  <c r="FD165" i="2"/>
  <c r="FC166" i="2"/>
  <c r="FD166" i="2"/>
  <c r="FC167" i="2"/>
  <c r="FD167" i="2"/>
  <c r="FC168" i="2"/>
  <c r="FD168" i="2"/>
  <c r="FC169" i="2"/>
  <c r="FD169" i="2"/>
  <c r="FC170" i="2"/>
  <c r="FD170" i="2"/>
  <c r="FC171" i="2"/>
  <c r="FD171" i="2"/>
  <c r="FC172" i="2"/>
  <c r="FD172" i="2"/>
  <c r="FC173" i="2"/>
  <c r="FD173" i="2"/>
  <c r="FD162" i="2"/>
  <c r="FC162" i="2"/>
  <c r="CB165" i="2" l="1"/>
  <c r="CB163" i="3" l="1"/>
  <c r="JH174" i="3" l="1"/>
  <c r="JG174" i="3"/>
  <c r="JZ174" i="3"/>
  <c r="FB173" i="2" l="1"/>
  <c r="FB172" i="2"/>
  <c r="FB171" i="2"/>
  <c r="FB170" i="2"/>
  <c r="FB166" i="2"/>
  <c r="EY173" i="2"/>
  <c r="EY172" i="2"/>
  <c r="EY171" i="2"/>
  <c r="EY170" i="2"/>
  <c r="EY169" i="2"/>
  <c r="EY168" i="2"/>
  <c r="EY167" i="2"/>
  <c r="EY166" i="2"/>
  <c r="EY163" i="2"/>
  <c r="EP173" i="2"/>
  <c r="EP172" i="2"/>
  <c r="EP171" i="2"/>
  <c r="EP170" i="2"/>
  <c r="EP169" i="2"/>
  <c r="EP168" i="2"/>
  <c r="EP167" i="2"/>
  <c r="EP166" i="2"/>
  <c r="EP165" i="2"/>
  <c r="EP164" i="2"/>
  <c r="EP162" i="2"/>
  <c r="ED172" i="2"/>
  <c r="EA170" i="2"/>
  <c r="EA166" i="2"/>
  <c r="AL166" i="2"/>
  <c r="DL169" i="2"/>
  <c r="CW173" i="2"/>
  <c r="CW170" i="2"/>
  <c r="CW163" i="2"/>
  <c r="DC167" i="2"/>
  <c r="CN173" i="2"/>
  <c r="CN170" i="2"/>
  <c r="CK168" i="2"/>
  <c r="CB173" i="2"/>
  <c r="CB172" i="2"/>
  <c r="CB171" i="2"/>
  <c r="CB168" i="2"/>
  <c r="CB167" i="2"/>
  <c r="CB166" i="2"/>
  <c r="CB164" i="2"/>
  <c r="CB163" i="2"/>
  <c r="BY173" i="2"/>
  <c r="BY172" i="2"/>
  <c r="BY168" i="2"/>
  <c r="BV166" i="2"/>
  <c r="BV164" i="2"/>
  <c r="BV163" i="2"/>
  <c r="AC172" i="2"/>
  <c r="AC171" i="2"/>
  <c r="AC170" i="2"/>
  <c r="AC167" i="2"/>
  <c r="T163" i="2"/>
  <c r="H172" i="2"/>
  <c r="H171" i="2"/>
  <c r="H167" i="2"/>
  <c r="E164" i="2"/>
  <c r="E166" i="2"/>
  <c r="E167" i="2"/>
  <c r="E169" i="2"/>
  <c r="E170" i="2"/>
  <c r="E171" i="2"/>
  <c r="E172" i="2"/>
  <c r="FA174" i="2"/>
  <c r="EZ174" i="2"/>
  <c r="EX174" i="2"/>
  <c r="EW174" i="2"/>
  <c r="EO174" i="2"/>
  <c r="EN174" i="2"/>
  <c r="EL174" i="2"/>
  <c r="EK174" i="2"/>
  <c r="ER174" i="2"/>
  <c r="EQ174" i="2"/>
  <c r="EI174" i="2"/>
  <c r="EH174" i="2"/>
  <c r="EC174" i="2"/>
  <c r="EB174" i="2"/>
  <c r="DZ174" i="2"/>
  <c r="DY174" i="2"/>
  <c r="AK174" i="2"/>
  <c r="AJ174" i="2"/>
  <c r="DN174" i="2"/>
  <c r="DM174" i="2"/>
  <c r="DK174" i="2"/>
  <c r="DJ174" i="2"/>
  <c r="DE174" i="2"/>
  <c r="DD174" i="2"/>
  <c r="CV174" i="2"/>
  <c r="CU174" i="2"/>
  <c r="DB174" i="2"/>
  <c r="DA174" i="2"/>
  <c r="CM174" i="2"/>
  <c r="CL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W174" i="2"/>
  <c r="AV174" i="2"/>
  <c r="AQ174" i="2"/>
  <c r="AP174" i="2"/>
  <c r="AH174" i="2"/>
  <c r="AG174" i="2"/>
  <c r="AE174" i="2"/>
  <c r="AD174" i="2"/>
  <c r="AB174" i="2"/>
  <c r="AA174" i="2"/>
  <c r="Y174" i="2"/>
  <c r="X174" i="2"/>
  <c r="S174" i="2"/>
  <c r="R174" i="2"/>
  <c r="M174" i="2"/>
  <c r="L174" i="2"/>
  <c r="J174" i="2"/>
  <c r="I174" i="2"/>
  <c r="G174" i="2"/>
  <c r="F174" i="2"/>
  <c r="D174" i="2"/>
  <c r="C174" i="2"/>
  <c r="KA173" i="3"/>
  <c r="KA172" i="3"/>
  <c r="KA171" i="3"/>
  <c r="KA170" i="3"/>
  <c r="KA169" i="3"/>
  <c r="KA168" i="3"/>
  <c r="KA167" i="3"/>
  <c r="KA166" i="3"/>
  <c r="KA165" i="3"/>
  <c r="KA164" i="3"/>
  <c r="KA162" i="3"/>
  <c r="JX173" i="3"/>
  <c r="JX172" i="3"/>
  <c r="JX171" i="3"/>
  <c r="JX169" i="3"/>
  <c r="JX168" i="3"/>
  <c r="JX167" i="3"/>
  <c r="JX166" i="3"/>
  <c r="JX164" i="3"/>
  <c r="JU170" i="3"/>
  <c r="JU168" i="3"/>
  <c r="JU166" i="3"/>
  <c r="JU165" i="3"/>
  <c r="JO169" i="3"/>
  <c r="JL173" i="3"/>
  <c r="JL171" i="3"/>
  <c r="JI162" i="3"/>
  <c r="JF173" i="3"/>
  <c r="JF172" i="3"/>
  <c r="JF171" i="3"/>
  <c r="JF168" i="3"/>
  <c r="JF165" i="3"/>
  <c r="JF163" i="3"/>
  <c r="IZ171" i="3"/>
  <c r="IZ167" i="3"/>
  <c r="IQ172" i="3"/>
  <c r="IN173" i="3"/>
  <c r="IN172" i="3"/>
  <c r="IN171" i="3"/>
  <c r="IN168" i="3"/>
  <c r="IN165" i="3"/>
  <c r="IN164" i="3"/>
  <c r="IN163" i="3"/>
  <c r="IK169" i="3"/>
  <c r="CB173" i="3"/>
  <c r="CB172" i="3"/>
  <c r="CB171" i="3"/>
  <c r="CB170" i="3"/>
  <c r="CB169" i="3"/>
  <c r="CB168" i="3"/>
  <c r="CB167" i="3"/>
  <c r="CB166" i="3"/>
  <c r="CB165" i="3"/>
  <c r="CB164" i="3"/>
  <c r="CB162" i="3"/>
  <c r="IB170" i="3"/>
  <c r="HM168" i="3"/>
  <c r="HG166" i="3"/>
  <c r="HG165" i="3"/>
  <c r="HG163" i="3"/>
  <c r="HD167" i="3"/>
  <c r="HD163" i="3"/>
  <c r="GX166" i="3"/>
  <c r="GX165" i="3"/>
  <c r="GX164" i="3"/>
  <c r="GI172" i="3"/>
  <c r="GI171" i="3"/>
  <c r="GI170" i="3"/>
  <c r="GI164" i="3"/>
  <c r="GI162" i="3"/>
  <c r="FW169" i="3"/>
  <c r="FW167" i="3"/>
  <c r="FN173" i="3"/>
  <c r="FN172" i="3"/>
  <c r="FN171" i="3"/>
  <c r="FN170" i="3"/>
  <c r="FN169" i="3"/>
  <c r="FN168" i="3"/>
  <c r="FN167" i="3"/>
  <c r="FN166" i="3"/>
  <c r="FN165" i="3"/>
  <c r="FN164" i="3"/>
  <c r="FK173" i="3"/>
  <c r="FK172" i="3"/>
  <c r="FK171" i="3"/>
  <c r="FK170" i="3"/>
  <c r="FK169" i="3"/>
  <c r="FK168" i="3"/>
  <c r="FK167" i="3"/>
  <c r="FK166" i="3"/>
  <c r="FK165" i="3"/>
  <c r="FK164" i="3"/>
  <c r="FK163" i="3"/>
  <c r="FE166" i="3"/>
  <c r="FE164" i="3"/>
  <c r="EY173" i="3"/>
  <c r="EY165" i="3"/>
  <c r="EM173" i="3"/>
  <c r="EM172" i="3"/>
  <c r="EM171" i="3"/>
  <c r="EM169" i="3"/>
  <c r="EM166" i="3"/>
  <c r="EM165" i="3"/>
  <c r="EM164" i="3"/>
  <c r="EM163" i="3"/>
  <c r="EM162" i="3"/>
  <c r="EJ171" i="3"/>
  <c r="EG173" i="3"/>
  <c r="EG172" i="3"/>
  <c r="EG171" i="3"/>
  <c r="EG170" i="3"/>
  <c r="EG169" i="3"/>
  <c r="EG168" i="3"/>
  <c r="EG167" i="3"/>
  <c r="EG166" i="3"/>
  <c r="EG165" i="3"/>
  <c r="EG164" i="3"/>
  <c r="EG163" i="3"/>
  <c r="EG162" i="3"/>
  <c r="ED166" i="3"/>
  <c r="DX173" i="3"/>
  <c r="DX171" i="3"/>
  <c r="DX170" i="3"/>
  <c r="DX168" i="3"/>
  <c r="DX167" i="3"/>
  <c r="DX166" i="3"/>
  <c r="DX165" i="3"/>
  <c r="DX164" i="3"/>
  <c r="DX163" i="3"/>
  <c r="DX162" i="3"/>
  <c r="DO165" i="3"/>
  <c r="DO164" i="3"/>
  <c r="DO163" i="3"/>
  <c r="CZ170" i="3"/>
  <c r="CZ169" i="3"/>
  <c r="CQ164" i="3"/>
  <c r="CH173" i="3"/>
  <c r="CH172" i="3"/>
  <c r="CH171" i="3"/>
  <c r="CH170" i="3"/>
  <c r="CH169" i="3"/>
  <c r="CH168" i="3"/>
  <c r="CH167" i="3"/>
  <c r="CH166" i="3"/>
  <c r="CH165" i="3"/>
  <c r="CH164" i="3"/>
  <c r="CH163" i="3"/>
  <c r="CH162" i="3"/>
  <c r="CE168" i="3"/>
  <c r="CE164" i="3"/>
  <c r="BJ167" i="3"/>
  <c r="BG173" i="3"/>
  <c r="BG172" i="3"/>
  <c r="BG171" i="3"/>
  <c r="BG170" i="3"/>
  <c r="BG169" i="3"/>
  <c r="BG168" i="3"/>
  <c r="BG167" i="3"/>
  <c r="BG166" i="3"/>
  <c r="BG164" i="3"/>
  <c r="BG162" i="3"/>
  <c r="BD173" i="3"/>
  <c r="BD170" i="3"/>
  <c r="BD169" i="3"/>
  <c r="AU171" i="3"/>
  <c r="AO167" i="3"/>
  <c r="AO165" i="3"/>
  <c r="AO162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K173" i="3"/>
  <c r="K172" i="3"/>
  <c r="K170" i="3"/>
  <c r="K167" i="3"/>
  <c r="K166" i="3"/>
  <c r="K165" i="3"/>
  <c r="K164" i="3"/>
  <c r="K162" i="3"/>
  <c r="E163" i="3"/>
  <c r="E165" i="3"/>
  <c r="E166" i="3"/>
  <c r="E167" i="3"/>
  <c r="E168" i="3"/>
  <c r="E169" i="3"/>
  <c r="E170" i="3"/>
  <c r="E171" i="3"/>
  <c r="E172" i="3"/>
  <c r="E173" i="3"/>
  <c r="JY174" i="3"/>
  <c r="JW174" i="3"/>
  <c r="JV174" i="3"/>
  <c r="JT174" i="3"/>
  <c r="JS174" i="3"/>
  <c r="JQ174" i="3"/>
  <c r="JP174" i="3"/>
  <c r="JN174" i="3"/>
  <c r="JM174" i="3"/>
  <c r="JK174" i="3"/>
  <c r="JJ174" i="3"/>
  <c r="JE174" i="3"/>
  <c r="JD174" i="3"/>
  <c r="JB174" i="3"/>
  <c r="JA174" i="3"/>
  <c r="IY174" i="3"/>
  <c r="IX174" i="3"/>
  <c r="IV174" i="3"/>
  <c r="IU174" i="3"/>
  <c r="IP174" i="3"/>
  <c r="IO174" i="3"/>
  <c r="IM174" i="3"/>
  <c r="IL174" i="3"/>
  <c r="IJ174" i="3"/>
  <c r="II174" i="3"/>
  <c r="CA174" i="3"/>
  <c r="BZ174" i="3"/>
  <c r="IA174" i="3"/>
  <c r="HZ174" i="3"/>
  <c r="HX174" i="3"/>
  <c r="HW174" i="3"/>
  <c r="HU174" i="3"/>
  <c r="HT174" i="3"/>
  <c r="HO174" i="3"/>
  <c r="HN174" i="3"/>
  <c r="HL174" i="3"/>
  <c r="HK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H174" i="3"/>
  <c r="GG174" i="3"/>
  <c r="GE174" i="3"/>
  <c r="GD174" i="3"/>
  <c r="GB174" i="3"/>
  <c r="GA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E174" i="3"/>
  <c r="DD174" i="3"/>
  <c r="CY174" i="3"/>
  <c r="CX174" i="3"/>
  <c r="CV174" i="3"/>
  <c r="CU174" i="3"/>
  <c r="CS174" i="3"/>
  <c r="CR174" i="3"/>
  <c r="CM174" i="3"/>
  <c r="CL174" i="3"/>
  <c r="CP174" i="3"/>
  <c r="CO174" i="3"/>
  <c r="CJ174" i="3"/>
  <c r="CI174" i="3"/>
  <c r="CG174" i="3"/>
  <c r="CF174" i="3"/>
  <c r="CD174" i="3"/>
  <c r="CC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W174" i="3"/>
  <c r="AV174" i="3"/>
  <c r="AT174" i="3"/>
  <c r="AS174" i="3"/>
  <c r="AN174" i="3"/>
  <c r="AM174" i="3"/>
  <c r="AE174" i="3"/>
  <c r="AD174" i="3"/>
  <c r="AB174" i="3"/>
  <c r="AA174" i="3"/>
  <c r="Y174" i="3"/>
  <c r="X174" i="3"/>
  <c r="V174" i="3"/>
  <c r="U174" i="3"/>
  <c r="S174" i="3"/>
  <c r="R174" i="3"/>
  <c r="J174" i="3"/>
  <c r="I174" i="3"/>
  <c r="G174" i="3"/>
  <c r="F174" i="3"/>
  <c r="D174" i="3"/>
  <c r="C174" i="3"/>
  <c r="E162" i="3"/>
  <c r="KC174" i="3" l="1"/>
  <c r="KB174" i="3"/>
  <c r="FC174" i="2"/>
  <c r="FD174" i="2"/>
  <c r="CH174" i="3"/>
  <c r="KC160" i="3"/>
  <c r="KB160" i="3"/>
  <c r="JX160" i="3" l="1"/>
  <c r="KC159" i="3" l="1"/>
  <c r="KB159" i="3"/>
  <c r="FC150" i="2" l="1"/>
  <c r="FD150" i="2"/>
  <c r="FC151" i="2"/>
  <c r="FD151" i="2"/>
  <c r="FC152" i="2"/>
  <c r="FD152" i="2"/>
  <c r="FC153" i="2"/>
  <c r="FD153" i="2"/>
  <c r="FC154" i="2"/>
  <c r="FD154" i="2"/>
  <c r="FC155" i="2"/>
  <c r="FD155" i="2"/>
  <c r="FC156" i="2"/>
  <c r="FD156" i="2"/>
  <c r="FC157" i="2"/>
  <c r="FD157" i="2"/>
  <c r="FC158" i="2"/>
  <c r="FD158" i="2"/>
  <c r="FC159" i="2"/>
  <c r="FD159" i="2"/>
  <c r="FC160" i="2"/>
  <c r="FD160" i="2"/>
  <c r="FD149" i="2"/>
  <c r="FC14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CB158" i="3" l="1"/>
  <c r="KC154" i="3" l="1"/>
  <c r="KC155" i="3"/>
  <c r="KC156" i="3"/>
  <c r="KC157" i="3"/>
  <c r="KC158" i="3"/>
  <c r="KB154" i="3"/>
  <c r="KB155" i="3"/>
  <c r="KB156" i="3"/>
  <c r="KB157" i="3"/>
  <c r="KB158" i="3"/>
  <c r="AH148" i="2" l="1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61" i="2"/>
  <c r="AG161" i="2"/>
  <c r="AI151" i="2"/>
  <c r="BY150" i="3" l="1"/>
  <c r="ES149" i="2" l="1"/>
  <c r="CB149" i="2"/>
  <c r="FA161" i="2" l="1"/>
  <c r="EZ161" i="2"/>
  <c r="FB157" i="2"/>
  <c r="EX161" i="2"/>
  <c r="EW161" i="2"/>
  <c r="EY159" i="2"/>
  <c r="EY158" i="2"/>
  <c r="EY157" i="2"/>
  <c r="EY156" i="2"/>
  <c r="EY155" i="2"/>
  <c r="EY153" i="2"/>
  <c r="EY152" i="2"/>
  <c r="EY151" i="2"/>
  <c r="EY150" i="2"/>
  <c r="EO161" i="2"/>
  <c r="EN161" i="2"/>
  <c r="EP160" i="2"/>
  <c r="EP159" i="2"/>
  <c r="EP158" i="2"/>
  <c r="EP157" i="2"/>
  <c r="EP156" i="2"/>
  <c r="EP155" i="2"/>
  <c r="EP154" i="2"/>
  <c r="EP153" i="2"/>
  <c r="EP151" i="2"/>
  <c r="EP150" i="2"/>
  <c r="EP149" i="2"/>
  <c r="EL161" i="2"/>
  <c r="EK161" i="2"/>
  <c r="ED157" i="2"/>
  <c r="EA157" i="2"/>
  <c r="ED156" i="2"/>
  <c r="EA156" i="2"/>
  <c r="EA155" i="2"/>
  <c r="CW160" i="2"/>
  <c r="DC159" i="2"/>
  <c r="CW158" i="2"/>
  <c r="CK158" i="2"/>
  <c r="CN150" i="2"/>
  <c r="CB160" i="2"/>
  <c r="CB159" i="2"/>
  <c r="CB158" i="2"/>
  <c r="BY158" i="2"/>
  <c r="CB157" i="2"/>
  <c r="BV157" i="2"/>
  <c r="CB156" i="2"/>
  <c r="BY156" i="2"/>
  <c r="CB155" i="2"/>
  <c r="BV155" i="2"/>
  <c r="BY154" i="2"/>
  <c r="BV154" i="2"/>
  <c r="CB153" i="2"/>
  <c r="CB152" i="2"/>
  <c r="BV152" i="2"/>
  <c r="BY151" i="2"/>
  <c r="CE149" i="2"/>
  <c r="BJ159" i="2"/>
  <c r="BJ158" i="2"/>
  <c r="AR157" i="2"/>
  <c r="AC158" i="2"/>
  <c r="AC152" i="2"/>
  <c r="AC151" i="2"/>
  <c r="AC150" i="2"/>
  <c r="T159" i="2"/>
  <c r="T149" i="2"/>
  <c r="E160" i="2"/>
  <c r="E158" i="2"/>
  <c r="E156" i="2"/>
  <c r="ER161" i="2"/>
  <c r="EQ161" i="2"/>
  <c r="EI161" i="2"/>
  <c r="EH161" i="2"/>
  <c r="EC161" i="2"/>
  <c r="EB161" i="2"/>
  <c r="DZ161" i="2"/>
  <c r="DY161" i="2"/>
  <c r="AK161" i="2"/>
  <c r="AJ161" i="2"/>
  <c r="DN161" i="2"/>
  <c r="DM161" i="2"/>
  <c r="DK161" i="2"/>
  <c r="DJ161" i="2"/>
  <c r="DE161" i="2"/>
  <c r="DD161" i="2"/>
  <c r="CV161" i="2"/>
  <c r="CU161" i="2"/>
  <c r="DB161" i="2"/>
  <c r="DA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W161" i="2"/>
  <c r="AV161" i="2"/>
  <c r="AQ161" i="2"/>
  <c r="AP161" i="2"/>
  <c r="AE161" i="2"/>
  <c r="AD161" i="2"/>
  <c r="AB161" i="2"/>
  <c r="AA161" i="2"/>
  <c r="S161" i="2"/>
  <c r="R161" i="2"/>
  <c r="M161" i="2"/>
  <c r="L161" i="2"/>
  <c r="J161" i="2"/>
  <c r="I161" i="2"/>
  <c r="G161" i="2"/>
  <c r="F161" i="2"/>
  <c r="D161" i="2"/>
  <c r="C161" i="2"/>
  <c r="KA160" i="3"/>
  <c r="KA159" i="3"/>
  <c r="JX159" i="3"/>
  <c r="JU159" i="3"/>
  <c r="KA158" i="3"/>
  <c r="JX158" i="3"/>
  <c r="JU158" i="3"/>
  <c r="KA157" i="3"/>
  <c r="JX157" i="3"/>
  <c r="KA156" i="3"/>
  <c r="JU156" i="3"/>
  <c r="KA155" i="3"/>
  <c r="JU155" i="3"/>
  <c r="KA154" i="3"/>
  <c r="JX154" i="3"/>
  <c r="JX153" i="3"/>
  <c r="KA152" i="3"/>
  <c r="JX152" i="3"/>
  <c r="KA151" i="3"/>
  <c r="JX151" i="3"/>
  <c r="JX149" i="3"/>
  <c r="JF159" i="3"/>
  <c r="JF150" i="3"/>
  <c r="IZ153" i="3"/>
  <c r="IZ151" i="3"/>
  <c r="IN160" i="3"/>
  <c r="CB160" i="3"/>
  <c r="CB159" i="3"/>
  <c r="IN157" i="3"/>
  <c r="CB157" i="3"/>
  <c r="CB156" i="3"/>
  <c r="IN155" i="3"/>
  <c r="CB155" i="3"/>
  <c r="IN154" i="3"/>
  <c r="CB154" i="3"/>
  <c r="IN153" i="3"/>
  <c r="CB153" i="3"/>
  <c r="CB152" i="3"/>
  <c r="CB151" i="3"/>
  <c r="CB150" i="3"/>
  <c r="IB150" i="3"/>
  <c r="IN149" i="3"/>
  <c r="CB149" i="3"/>
  <c r="HD153" i="3"/>
  <c r="HD149" i="3"/>
  <c r="GX154" i="3"/>
  <c r="GX150" i="3"/>
  <c r="GI160" i="3"/>
  <c r="GI159" i="3"/>
  <c r="FW159" i="3"/>
  <c r="GI158" i="3"/>
  <c r="GI157" i="3"/>
  <c r="GI156" i="3"/>
  <c r="GI155" i="3"/>
  <c r="GI154" i="3"/>
  <c r="GI153" i="3"/>
  <c r="GI152" i="3"/>
  <c r="GI151" i="3"/>
  <c r="FN160" i="3"/>
  <c r="FK160" i="3"/>
  <c r="FQ159" i="3"/>
  <c r="FN159" i="3"/>
  <c r="FK159" i="3"/>
  <c r="FN158" i="3"/>
  <c r="FK158" i="3"/>
  <c r="FN157" i="3"/>
  <c r="FK157" i="3"/>
  <c r="FN156" i="3"/>
  <c r="FK156" i="3"/>
  <c r="FN155" i="3"/>
  <c r="FK155" i="3"/>
  <c r="FN154" i="3"/>
  <c r="FK154" i="3"/>
  <c r="FN153" i="3"/>
  <c r="FK153" i="3"/>
  <c r="FK152" i="3"/>
  <c r="FQ151" i="3"/>
  <c r="FN151" i="3"/>
  <c r="FK151" i="3"/>
  <c r="FQ150" i="3"/>
  <c r="FK150" i="3"/>
  <c r="FK149" i="3"/>
  <c r="FE160" i="3"/>
  <c r="EY155" i="3"/>
  <c r="FE151" i="3"/>
  <c r="EM160" i="3"/>
  <c r="EM159" i="3"/>
  <c r="EM158" i="3"/>
  <c r="EJ158" i="3"/>
  <c r="EM157" i="3"/>
  <c r="EM154" i="3"/>
  <c r="EM153" i="3"/>
  <c r="EM152" i="3"/>
  <c r="EG160" i="3"/>
  <c r="EG159" i="3"/>
  <c r="EG158" i="3"/>
  <c r="EG157" i="3"/>
  <c r="EG156" i="3"/>
  <c r="EG155" i="3"/>
  <c r="EG154" i="3"/>
  <c r="EG153" i="3"/>
  <c r="EG152" i="3"/>
  <c r="EG151" i="3"/>
  <c r="EG150" i="3"/>
  <c r="EG149" i="3"/>
  <c r="ED158" i="3"/>
  <c r="DX160" i="3"/>
  <c r="DX158" i="3"/>
  <c r="DX157" i="3"/>
  <c r="DX156" i="3"/>
  <c r="DX155" i="3"/>
  <c r="DX154" i="3"/>
  <c r="DX153" i="3"/>
  <c r="DX152" i="3"/>
  <c r="DX151" i="3"/>
  <c r="DX150" i="3"/>
  <c r="DX149" i="3"/>
  <c r="DO151" i="3"/>
  <c r="CQ156" i="3"/>
  <c r="CQ152" i="3"/>
  <c r="CQ151" i="3"/>
  <c r="CH160" i="3"/>
  <c r="CH159" i="3"/>
  <c r="CH158" i="3"/>
  <c r="CH157" i="3"/>
  <c r="CH156" i="3"/>
  <c r="CH155" i="3"/>
  <c r="CH154" i="3"/>
  <c r="CH153" i="3"/>
  <c r="CH152" i="3"/>
  <c r="CH151" i="3"/>
  <c r="CH150" i="3"/>
  <c r="CH149" i="3"/>
  <c r="BJ155" i="3"/>
  <c r="BG159" i="3"/>
  <c r="BG158" i="3"/>
  <c r="BG157" i="3"/>
  <c r="BG155" i="3"/>
  <c r="BG154" i="3"/>
  <c r="BG153" i="3"/>
  <c r="BG152" i="3"/>
  <c r="BG151" i="3"/>
  <c r="BD160" i="3"/>
  <c r="BD154" i="3"/>
  <c r="AO159" i="3"/>
  <c r="AO152" i="3"/>
  <c r="AO149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K160" i="3"/>
  <c r="K159" i="3"/>
  <c r="K158" i="3"/>
  <c r="K157" i="3"/>
  <c r="K156" i="3"/>
  <c r="K155" i="3"/>
  <c r="E152" i="3"/>
  <c r="E153" i="3"/>
  <c r="JZ161" i="3"/>
  <c r="JY161" i="3"/>
  <c r="JW161" i="3"/>
  <c r="JV161" i="3"/>
  <c r="JT161" i="3"/>
  <c r="JS161" i="3"/>
  <c r="JQ161" i="3"/>
  <c r="JP161" i="3"/>
  <c r="JN161" i="3"/>
  <c r="JM161" i="3"/>
  <c r="JK161" i="3"/>
  <c r="JJ161" i="3"/>
  <c r="JE161" i="3"/>
  <c r="JD161" i="3"/>
  <c r="JB161" i="3"/>
  <c r="JA161" i="3"/>
  <c r="IY161" i="3"/>
  <c r="IX161" i="3"/>
  <c r="IV161" i="3"/>
  <c r="IU161" i="3"/>
  <c r="IP161" i="3"/>
  <c r="IO161" i="3"/>
  <c r="IM161" i="3"/>
  <c r="IL161" i="3"/>
  <c r="IJ161" i="3"/>
  <c r="II161" i="3"/>
  <c r="CA161" i="3"/>
  <c r="BZ161" i="3"/>
  <c r="IA161" i="3"/>
  <c r="HZ161" i="3"/>
  <c r="HX161" i="3"/>
  <c r="HW161" i="3"/>
  <c r="HU161" i="3"/>
  <c r="HT161" i="3"/>
  <c r="HO161" i="3"/>
  <c r="HN161" i="3"/>
  <c r="HL161" i="3"/>
  <c r="HK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H161" i="3"/>
  <c r="GG161" i="3"/>
  <c r="GE161" i="3"/>
  <c r="GD161" i="3"/>
  <c r="GB161" i="3"/>
  <c r="GA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X161" i="3"/>
  <c r="EW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E161" i="3"/>
  <c r="DD161" i="3"/>
  <c r="CY161" i="3"/>
  <c r="CX161" i="3"/>
  <c r="CV161" i="3"/>
  <c r="CU161" i="3"/>
  <c r="CS161" i="3"/>
  <c r="CR161" i="3"/>
  <c r="CM161" i="3"/>
  <c r="CL161" i="3"/>
  <c r="CP161" i="3"/>
  <c r="CO161" i="3"/>
  <c r="CJ161" i="3"/>
  <c r="CI161" i="3"/>
  <c r="CG161" i="3"/>
  <c r="CF161" i="3"/>
  <c r="CD161" i="3"/>
  <c r="CC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W161" i="3"/>
  <c r="AV161" i="3"/>
  <c r="AT161" i="3"/>
  <c r="AS161" i="3"/>
  <c r="AN161" i="3"/>
  <c r="AM161" i="3"/>
  <c r="AE161" i="3"/>
  <c r="AD161" i="3"/>
  <c r="AB161" i="3"/>
  <c r="AA161" i="3"/>
  <c r="Y161" i="3"/>
  <c r="X161" i="3"/>
  <c r="V161" i="3"/>
  <c r="U161" i="3"/>
  <c r="S161" i="3"/>
  <c r="R161" i="3"/>
  <c r="J161" i="3"/>
  <c r="I161" i="3"/>
  <c r="G161" i="3"/>
  <c r="F161" i="3"/>
  <c r="D161" i="3"/>
  <c r="C161" i="3"/>
  <c r="E160" i="3"/>
  <c r="E159" i="3"/>
  <c r="E157" i="3"/>
  <c r="E156" i="3"/>
  <c r="E155" i="3"/>
  <c r="E154" i="3"/>
  <c r="KC153" i="3"/>
  <c r="KB153" i="3"/>
  <c r="KC152" i="3"/>
  <c r="KB152" i="3"/>
  <c r="KC151" i="3"/>
  <c r="KB151" i="3"/>
  <c r="KC150" i="3"/>
  <c r="KB150" i="3"/>
  <c r="E150" i="3"/>
  <c r="KC149" i="3"/>
  <c r="KB149" i="3"/>
  <c r="E149" i="3"/>
  <c r="FD161" i="2" l="1"/>
  <c r="FC161" i="2"/>
  <c r="KB161" i="3"/>
  <c r="KC161" i="3"/>
  <c r="CH161" i="3"/>
  <c r="DL147" i="2"/>
  <c r="FC137" i="2" l="1"/>
  <c r="FD137" i="2"/>
  <c r="FC138" i="2"/>
  <c r="FD138" i="2"/>
  <c r="FC139" i="2"/>
  <c r="FD139" i="2"/>
  <c r="FC140" i="2"/>
  <c r="FD140" i="2"/>
  <c r="FC141" i="2"/>
  <c r="FD141" i="2"/>
  <c r="FC142" i="2"/>
  <c r="FD142" i="2"/>
  <c r="FC143" i="2"/>
  <c r="FD143" i="2"/>
  <c r="FC144" i="2"/>
  <c r="FD144" i="2"/>
  <c r="FC145" i="2"/>
  <c r="FD145" i="2"/>
  <c r="FC146" i="2"/>
  <c r="FD146" i="2"/>
  <c r="FC147" i="2"/>
  <c r="FD147" i="2"/>
  <c r="FD136" i="2"/>
  <c r="FC136" i="2"/>
  <c r="DB148" i="2"/>
  <c r="DA148" i="2"/>
  <c r="DC147" i="2"/>
  <c r="DC146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KC147" i="3" l="1"/>
  <c r="KB147" i="3"/>
  <c r="KC145" i="3"/>
  <c r="KB145" i="3"/>
  <c r="KC144" i="3"/>
  <c r="KB144" i="3"/>
  <c r="KC143" i="3"/>
  <c r="KB143" i="3"/>
  <c r="KC142" i="3"/>
  <c r="KB142" i="3"/>
  <c r="KC141" i="3"/>
  <c r="KB141" i="3"/>
  <c r="KC140" i="3"/>
  <c r="KB140" i="3"/>
  <c r="KC139" i="3"/>
  <c r="KB139" i="3"/>
  <c r="KC138" i="3"/>
  <c r="KB138" i="3"/>
  <c r="KC137" i="3"/>
  <c r="KB137" i="3"/>
  <c r="KC136" i="3"/>
  <c r="KB136" i="3"/>
  <c r="KC146" i="3"/>
  <c r="KB146" i="3"/>
  <c r="ED146" i="3"/>
  <c r="EC148" i="3"/>
  <c r="EB148" i="3"/>
  <c r="ED147" i="3"/>
  <c r="EC135" i="3"/>
  <c r="EB135" i="3"/>
  <c r="EC122" i="3"/>
  <c r="EB122" i="3"/>
  <c r="EC109" i="3"/>
  <c r="EB109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CH145" i="3" l="1"/>
  <c r="HU135" i="3" l="1"/>
  <c r="HT135" i="3"/>
  <c r="HO135" i="3"/>
  <c r="HN135" i="3"/>
  <c r="HU122" i="3"/>
  <c r="HT122" i="3"/>
  <c r="HO122" i="3"/>
  <c r="HN122" i="3"/>
  <c r="HU109" i="3"/>
  <c r="HT109" i="3"/>
  <c r="HO109" i="3"/>
  <c r="HN109" i="3"/>
  <c r="HU96" i="3"/>
  <c r="HT96" i="3"/>
  <c r="HO96" i="3"/>
  <c r="HN96" i="3"/>
  <c r="HU83" i="3"/>
  <c r="HT83" i="3"/>
  <c r="HO83" i="3"/>
  <c r="HN83" i="3"/>
  <c r="HU70" i="3"/>
  <c r="HT70" i="3"/>
  <c r="HO70" i="3"/>
  <c r="HN70" i="3"/>
  <c r="HU57" i="3"/>
  <c r="HT57" i="3"/>
  <c r="HO57" i="3"/>
  <c r="HN57" i="3"/>
  <c r="HU44" i="3"/>
  <c r="HT44" i="3"/>
  <c r="HO44" i="3"/>
  <c r="HN44" i="3"/>
  <c r="HU31" i="3"/>
  <c r="HT31" i="3"/>
  <c r="HO31" i="3"/>
  <c r="HN31" i="3"/>
  <c r="HU18" i="3"/>
  <c r="HT18" i="3"/>
  <c r="HO18" i="3"/>
  <c r="HN18" i="3"/>
  <c r="HU148" i="3"/>
  <c r="HT148" i="3"/>
  <c r="HV141" i="3"/>
  <c r="HO148" i="3"/>
  <c r="HN148" i="3"/>
  <c r="HP141" i="3"/>
  <c r="CJ148" i="3" l="1"/>
  <c r="CI148" i="3"/>
  <c r="CK139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BS139" i="3"/>
  <c r="BR148" i="3"/>
  <c r="BQ148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HY138" i="3" l="1"/>
  <c r="GX138" i="3" l="1"/>
  <c r="CQ138" i="3"/>
  <c r="CE138" i="3"/>
  <c r="AO138" i="3"/>
  <c r="KA138" i="3"/>
  <c r="JX138" i="3"/>
  <c r="IZ138" i="3"/>
  <c r="CB138" i="3"/>
  <c r="FN138" i="3"/>
  <c r="FK138" i="3"/>
  <c r="EM138" i="3"/>
  <c r="EG138" i="3"/>
  <c r="DX138" i="3"/>
  <c r="DO138" i="3"/>
  <c r="CH138" i="3"/>
  <c r="BG138" i="3"/>
  <c r="AC138" i="3"/>
  <c r="BG137" i="3" l="1"/>
  <c r="CG148" i="3" l="1"/>
  <c r="KB129" i="3" l="1"/>
  <c r="KC129" i="3"/>
  <c r="KB130" i="3"/>
  <c r="KC130" i="3"/>
  <c r="KB131" i="3"/>
  <c r="KC131" i="3"/>
  <c r="KB132" i="3"/>
  <c r="KC132" i="3"/>
  <c r="KB133" i="3"/>
  <c r="KC133" i="3"/>
  <c r="KB134" i="3"/>
  <c r="KC134" i="3"/>
  <c r="KA136" i="3"/>
  <c r="JX136" i="3"/>
  <c r="IZ136" i="3"/>
  <c r="IN136" i="3"/>
  <c r="CB136" i="3"/>
  <c r="IB136" i="3"/>
  <c r="FQ136" i="3"/>
  <c r="FN136" i="3"/>
  <c r="FK136" i="3"/>
  <c r="FE136" i="3"/>
  <c r="EM136" i="3"/>
  <c r="EG136" i="3"/>
  <c r="DX136" i="3"/>
  <c r="DX134" i="3"/>
  <c r="CH136" i="3"/>
  <c r="BG136" i="3"/>
  <c r="AO136" i="3"/>
  <c r="AC136" i="3"/>
  <c r="E136" i="3"/>
  <c r="KA147" i="3" l="1"/>
  <c r="KA146" i="3"/>
  <c r="KA145" i="3"/>
  <c r="KA144" i="3"/>
  <c r="KA142" i="3"/>
  <c r="KA141" i="3"/>
  <c r="KA140" i="3"/>
  <c r="KA139" i="3"/>
  <c r="KA137" i="3"/>
  <c r="JX147" i="3"/>
  <c r="JX146" i="3"/>
  <c r="JX145" i="3"/>
  <c r="JX144" i="3"/>
  <c r="JX143" i="3"/>
  <c r="JX142" i="3"/>
  <c r="JX141" i="3"/>
  <c r="JX140" i="3"/>
  <c r="JX139" i="3"/>
  <c r="JX137" i="3"/>
  <c r="JU146" i="3"/>
  <c r="JO144" i="3"/>
  <c r="JI143" i="3"/>
  <c r="JF142" i="3"/>
  <c r="JF140" i="3"/>
  <c r="JF137" i="3"/>
  <c r="IZ141" i="3"/>
  <c r="IZ139" i="3"/>
  <c r="IZ137" i="3"/>
  <c r="IN145" i="3"/>
  <c r="IN144" i="3"/>
  <c r="IN143" i="3"/>
  <c r="IN142" i="3"/>
  <c r="IN137" i="3"/>
  <c r="IK144" i="3"/>
  <c r="IK143" i="3"/>
  <c r="IK142" i="3"/>
  <c r="CB147" i="3"/>
  <c r="CB146" i="3"/>
  <c r="CB145" i="3"/>
  <c r="CB144" i="3"/>
  <c r="CB143" i="3"/>
  <c r="CB142" i="3"/>
  <c r="CB141" i="3"/>
  <c r="CB140" i="3"/>
  <c r="CB139" i="3"/>
  <c r="CB137" i="3"/>
  <c r="HY142" i="3"/>
  <c r="HY139" i="3"/>
  <c r="HG141" i="3"/>
  <c r="HG137" i="3"/>
  <c r="HD147" i="3"/>
  <c r="HD140" i="3"/>
  <c r="HA144" i="3"/>
  <c r="GX147" i="3"/>
  <c r="GX146" i="3"/>
  <c r="GX140" i="3"/>
  <c r="GI146" i="3"/>
  <c r="GI145" i="3"/>
  <c r="GI144" i="3"/>
  <c r="GI143" i="3"/>
  <c r="GI142" i="3"/>
  <c r="GI141" i="3"/>
  <c r="GI140" i="3"/>
  <c r="GI139" i="3"/>
  <c r="GI137" i="3"/>
  <c r="FQ139" i="3"/>
  <c r="FN147" i="3"/>
  <c r="FN146" i="3"/>
  <c r="FN145" i="3"/>
  <c r="FN144" i="3"/>
  <c r="FN143" i="3"/>
  <c r="FN142" i="3"/>
  <c r="FN141" i="3"/>
  <c r="FN140" i="3"/>
  <c r="FN139" i="3"/>
  <c r="FN137" i="3"/>
  <c r="FK147" i="3"/>
  <c r="FK145" i="3"/>
  <c r="FK144" i="3"/>
  <c r="FK143" i="3"/>
  <c r="FK142" i="3"/>
  <c r="FK141" i="3"/>
  <c r="FK140" i="3"/>
  <c r="FK139" i="3"/>
  <c r="FK137" i="3"/>
  <c r="FE146" i="3"/>
  <c r="FE142" i="3"/>
  <c r="EM146" i="3"/>
  <c r="EM145" i="3"/>
  <c r="EM143" i="3"/>
  <c r="EM141" i="3"/>
  <c r="EM140" i="3"/>
  <c r="EM139" i="3"/>
  <c r="EM137" i="3"/>
  <c r="EJ146" i="3"/>
  <c r="EJ144" i="3"/>
  <c r="EJ139" i="3"/>
  <c r="EG147" i="3"/>
  <c r="EG146" i="3"/>
  <c r="EG145" i="3"/>
  <c r="EG144" i="3"/>
  <c r="EG143" i="3"/>
  <c r="EG142" i="3"/>
  <c r="EG141" i="3"/>
  <c r="EG140" i="3"/>
  <c r="EG139" i="3"/>
  <c r="EG137" i="3"/>
  <c r="DX147" i="3"/>
  <c r="DX146" i="3"/>
  <c r="DX145" i="3"/>
  <c r="DX144" i="3"/>
  <c r="DX143" i="3"/>
  <c r="DX142" i="3"/>
  <c r="DX141" i="3"/>
  <c r="DX140" i="3"/>
  <c r="DX139" i="3"/>
  <c r="DX137" i="3"/>
  <c r="DO142" i="3"/>
  <c r="DO139" i="3"/>
  <c r="DO137" i="3"/>
  <c r="CN137" i="3"/>
  <c r="CQ141" i="3"/>
  <c r="CQ139" i="3"/>
  <c r="CH147" i="3"/>
  <c r="CH146" i="3"/>
  <c r="CH144" i="3"/>
  <c r="CH143" i="3"/>
  <c r="CH142" i="3"/>
  <c r="CH141" i="3"/>
  <c r="CH140" i="3"/>
  <c r="CH139" i="3"/>
  <c r="CH137" i="3"/>
  <c r="BG147" i="3"/>
  <c r="BG146" i="3"/>
  <c r="BG145" i="3"/>
  <c r="BG144" i="3"/>
  <c r="BG143" i="3"/>
  <c r="BG142" i="3"/>
  <c r="BG141" i="3"/>
  <c r="BG140" i="3"/>
  <c r="BG139" i="3"/>
  <c r="BD145" i="3"/>
  <c r="AX143" i="3"/>
  <c r="AX142" i="3"/>
  <c r="AU137" i="3"/>
  <c r="AO139" i="3"/>
  <c r="AC147" i="3"/>
  <c r="AC146" i="3"/>
  <c r="AC145" i="3"/>
  <c r="AC144" i="3"/>
  <c r="AC143" i="3"/>
  <c r="AC142" i="3"/>
  <c r="AC141" i="3"/>
  <c r="AC140" i="3"/>
  <c r="AC139" i="3"/>
  <c r="AC137" i="3"/>
  <c r="W141" i="3"/>
  <c r="E147" i="3"/>
  <c r="E146" i="3"/>
  <c r="E145" i="3"/>
  <c r="E144" i="3"/>
  <c r="E143" i="3"/>
  <c r="E142" i="3"/>
  <c r="E141" i="3"/>
  <c r="E137" i="3"/>
  <c r="JZ148" i="3"/>
  <c r="JY148" i="3"/>
  <c r="JW148" i="3"/>
  <c r="JV148" i="3"/>
  <c r="JT148" i="3"/>
  <c r="JS148" i="3"/>
  <c r="JQ148" i="3"/>
  <c r="JP148" i="3"/>
  <c r="JN148" i="3"/>
  <c r="JM148" i="3"/>
  <c r="JK148" i="3"/>
  <c r="JJ148" i="3"/>
  <c r="JE148" i="3"/>
  <c r="JD148" i="3"/>
  <c r="JB148" i="3"/>
  <c r="JA148" i="3"/>
  <c r="IY148" i="3"/>
  <c r="IX148" i="3"/>
  <c r="IV148" i="3"/>
  <c r="IU148" i="3"/>
  <c r="IP148" i="3"/>
  <c r="IO148" i="3"/>
  <c r="IM148" i="3"/>
  <c r="IL148" i="3"/>
  <c r="IJ148" i="3"/>
  <c r="II148" i="3"/>
  <c r="CA148" i="3"/>
  <c r="BZ148" i="3"/>
  <c r="IA148" i="3"/>
  <c r="HZ148" i="3"/>
  <c r="HX148" i="3"/>
  <c r="HW148" i="3"/>
  <c r="HL148" i="3"/>
  <c r="HK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H148" i="3"/>
  <c r="GG148" i="3"/>
  <c r="GE148" i="3"/>
  <c r="GD148" i="3"/>
  <c r="GB148" i="3"/>
  <c r="GA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X148" i="3"/>
  <c r="EW148" i="3"/>
  <c r="ER148" i="3"/>
  <c r="EQ148" i="3"/>
  <c r="EO148" i="3"/>
  <c r="EN148" i="3"/>
  <c r="EL148" i="3"/>
  <c r="EK148" i="3"/>
  <c r="EI148" i="3"/>
  <c r="EH148" i="3"/>
  <c r="EF148" i="3"/>
  <c r="EE148" i="3"/>
  <c r="DZ148" i="3"/>
  <c r="DY148" i="3"/>
  <c r="DW148" i="3"/>
  <c r="DV148" i="3"/>
  <c r="DT148" i="3"/>
  <c r="DS148" i="3"/>
  <c r="DQ148" i="3"/>
  <c r="DP148" i="3"/>
  <c r="DN148" i="3"/>
  <c r="DM148" i="3"/>
  <c r="DE148" i="3"/>
  <c r="DD148" i="3"/>
  <c r="CY148" i="3"/>
  <c r="CX148" i="3"/>
  <c r="CV148" i="3"/>
  <c r="CU148" i="3"/>
  <c r="CS148" i="3"/>
  <c r="CR148" i="3"/>
  <c r="CM148" i="3"/>
  <c r="CL148" i="3"/>
  <c r="CP148" i="3"/>
  <c r="CO148" i="3"/>
  <c r="CF148" i="3"/>
  <c r="CH148" i="3" s="1"/>
  <c r="CD148" i="3"/>
  <c r="CC148" i="3"/>
  <c r="BX148" i="3"/>
  <c r="BW148" i="3"/>
  <c r="BU148" i="3"/>
  <c r="BT148" i="3"/>
  <c r="BO148" i="3"/>
  <c r="BN148" i="3"/>
  <c r="BI148" i="3"/>
  <c r="BH148" i="3"/>
  <c r="BF148" i="3"/>
  <c r="BE148" i="3"/>
  <c r="BC148" i="3"/>
  <c r="BB148" i="3"/>
  <c r="AW148" i="3"/>
  <c r="AV148" i="3"/>
  <c r="AT148" i="3"/>
  <c r="AS148" i="3"/>
  <c r="AN148" i="3"/>
  <c r="AM148" i="3"/>
  <c r="AE148" i="3"/>
  <c r="AD148" i="3"/>
  <c r="AB148" i="3"/>
  <c r="AA148" i="3"/>
  <c r="Y148" i="3"/>
  <c r="X148" i="3"/>
  <c r="V148" i="3"/>
  <c r="U148" i="3"/>
  <c r="S148" i="3"/>
  <c r="R148" i="3"/>
  <c r="J148" i="3"/>
  <c r="I148" i="3"/>
  <c r="D148" i="3"/>
  <c r="C148" i="3"/>
  <c r="FA148" i="2"/>
  <c r="EZ148" i="2"/>
  <c r="FB146" i="2"/>
  <c r="FB144" i="2"/>
  <c r="EX148" i="2"/>
  <c r="EW148" i="2"/>
  <c r="EY146" i="2"/>
  <c r="EY145" i="2"/>
  <c r="EY144" i="2"/>
  <c r="EY143" i="2"/>
  <c r="EY142" i="2"/>
  <c r="EY141" i="2"/>
  <c r="EO148" i="2"/>
  <c r="EN148" i="2"/>
  <c r="EP147" i="2"/>
  <c r="EP146" i="2"/>
  <c r="EP145" i="2"/>
  <c r="EP144" i="2"/>
  <c r="EP143" i="2"/>
  <c r="EP142" i="2"/>
  <c r="EP141" i="2"/>
  <c r="EP140" i="2"/>
  <c r="EP138" i="2"/>
  <c r="EP137" i="2"/>
  <c r="EP136" i="2"/>
  <c r="EL148" i="2"/>
  <c r="EK148" i="2"/>
  <c r="ER148" i="2"/>
  <c r="EQ148" i="2"/>
  <c r="EI148" i="2"/>
  <c r="EH148" i="2"/>
  <c r="EC148" i="2"/>
  <c r="EB148" i="2"/>
  <c r="ED147" i="2"/>
  <c r="DZ148" i="2"/>
  <c r="DY148" i="2"/>
  <c r="EA145" i="2"/>
  <c r="EA144" i="2"/>
  <c r="EA143" i="2"/>
  <c r="EA142" i="2"/>
  <c r="AK148" i="2"/>
  <c r="AJ148" i="2"/>
  <c r="DN148" i="2"/>
  <c r="DM148" i="2"/>
  <c r="DK148" i="2"/>
  <c r="DJ148" i="2"/>
  <c r="DE148" i="2"/>
  <c r="DD148" i="2"/>
  <c r="CV148" i="2"/>
  <c r="CU148" i="2"/>
  <c r="CW143" i="2"/>
  <c r="CW142" i="2"/>
  <c r="CW138" i="2"/>
  <c r="CM148" i="2"/>
  <c r="CL148" i="2"/>
  <c r="CJ148" i="2"/>
  <c r="CI148" i="2"/>
  <c r="CD148" i="2"/>
  <c r="CC148" i="2"/>
  <c r="CA148" i="2"/>
  <c r="BZ148" i="2"/>
  <c r="CB147" i="2"/>
  <c r="CB146" i="2"/>
  <c r="CB145" i="2"/>
  <c r="CB144" i="2"/>
  <c r="CB142" i="2"/>
  <c r="CB141" i="2"/>
  <c r="CB140" i="2"/>
  <c r="CB138" i="2"/>
  <c r="BX148" i="2"/>
  <c r="BW148" i="2"/>
  <c r="BY141" i="2"/>
  <c r="BU148" i="2"/>
  <c r="BT148" i="2"/>
  <c r="BV140" i="2"/>
  <c r="BR148" i="2"/>
  <c r="BQ148" i="2"/>
  <c r="BS147" i="2"/>
  <c r="BO148" i="2"/>
  <c r="BN148" i="2"/>
  <c r="BP145" i="2"/>
  <c r="BI148" i="2"/>
  <c r="BH148" i="2"/>
  <c r="BJ147" i="2"/>
  <c r="BJ143" i="2"/>
  <c r="BF148" i="2"/>
  <c r="BE148" i="2"/>
  <c r="BC148" i="2"/>
  <c r="BB148" i="2"/>
  <c r="AW148" i="2"/>
  <c r="AV148" i="2"/>
  <c r="AQ148" i="2"/>
  <c r="AP148" i="2"/>
  <c r="AR147" i="2"/>
  <c r="AR146" i="2"/>
  <c r="AR145" i="2"/>
  <c r="AR144" i="2"/>
  <c r="AE148" i="2"/>
  <c r="AD148" i="2"/>
  <c r="AF147" i="2"/>
  <c r="AB148" i="2"/>
  <c r="AA148" i="2"/>
  <c r="AC146" i="2"/>
  <c r="AC145" i="2"/>
  <c r="AC143" i="2"/>
  <c r="AC141" i="2"/>
  <c r="AC140" i="2"/>
  <c r="S148" i="2"/>
  <c r="R148" i="2"/>
  <c r="T146" i="2"/>
  <c r="T144" i="2"/>
  <c r="T139" i="2"/>
  <c r="M148" i="2"/>
  <c r="L148" i="2"/>
  <c r="J148" i="2"/>
  <c r="I148" i="2"/>
  <c r="G148" i="2"/>
  <c r="F148" i="2"/>
  <c r="H147" i="2"/>
  <c r="H144" i="2"/>
  <c r="E146" i="2"/>
  <c r="E144" i="2"/>
  <c r="E141" i="2"/>
  <c r="D148" i="2"/>
  <c r="C148" i="2"/>
  <c r="FD148" i="2" l="1"/>
  <c r="FC148" i="2"/>
  <c r="KA134" i="3"/>
  <c r="JX134" i="3"/>
  <c r="JF134" i="3"/>
  <c r="IZ134" i="3"/>
  <c r="CB134" i="3"/>
  <c r="FN134" i="3"/>
  <c r="FK134" i="3"/>
  <c r="FE134" i="3"/>
  <c r="EM134" i="3"/>
  <c r="EG134" i="3"/>
  <c r="CH134" i="3"/>
  <c r="BG134" i="3"/>
  <c r="AC134" i="3"/>
  <c r="Z134" i="3"/>
  <c r="E134" i="3"/>
  <c r="FC133" i="2" l="1"/>
  <c r="FD133" i="2"/>
  <c r="F148" i="3" l="1"/>
  <c r="KB148" i="3" s="1"/>
  <c r="G148" i="3" l="1"/>
  <c r="KC148" i="3" s="1"/>
  <c r="JF133" i="3"/>
  <c r="HG133" i="3"/>
  <c r="FE133" i="3"/>
  <c r="DO133" i="3"/>
  <c r="AF133" i="3"/>
  <c r="W133" i="3"/>
  <c r="V135" i="3"/>
  <c r="U135" i="3"/>
  <c r="V122" i="3"/>
  <c r="U122" i="3"/>
  <c r="V109" i="3"/>
  <c r="U109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X18" i="3"/>
  <c r="Y18" i="3"/>
  <c r="X31" i="3"/>
  <c r="Y31" i="3"/>
  <c r="X44" i="3"/>
  <c r="Y44" i="3"/>
  <c r="Z56" i="3"/>
  <c r="Y57" i="3"/>
  <c r="Z66" i="3"/>
  <c r="Z67" i="3"/>
  <c r="X70" i="3"/>
  <c r="Y70" i="3"/>
  <c r="X83" i="3"/>
  <c r="Y83" i="3"/>
  <c r="X96" i="3"/>
  <c r="Y96" i="3"/>
  <c r="Z98" i="3"/>
  <c r="X109" i="3"/>
  <c r="Y109" i="3"/>
  <c r="X122" i="3"/>
  <c r="Y122" i="3"/>
  <c r="Z130" i="3"/>
  <c r="Z132" i="3"/>
  <c r="Z133" i="3"/>
  <c r="X135" i="3"/>
  <c r="Y135" i="3"/>
  <c r="KA133" i="3"/>
  <c r="JX133" i="3"/>
  <c r="IZ133" i="3"/>
  <c r="IN133" i="3"/>
  <c r="CB133" i="3"/>
  <c r="FN133" i="3"/>
  <c r="FK133" i="3"/>
  <c r="EM133" i="3"/>
  <c r="EG133" i="3"/>
  <c r="DX133" i="3"/>
  <c r="CH133" i="3"/>
  <c r="BG133" i="3"/>
  <c r="BD133" i="3"/>
  <c r="AC133" i="3"/>
  <c r="E133" i="3"/>
  <c r="AL133" i="2" l="1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Y133" i="2"/>
  <c r="CY135" i="3"/>
  <c r="CX135" i="3"/>
  <c r="CY122" i="3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D134" i="2" l="1"/>
  <c r="FC134" i="2"/>
  <c r="FD131" i="2"/>
  <c r="FC131" i="2"/>
  <c r="FD130" i="2"/>
  <c r="FC130" i="2"/>
  <c r="FD129" i="2"/>
  <c r="FC129" i="2"/>
  <c r="FD128" i="2"/>
  <c r="FC128" i="2"/>
  <c r="FD127" i="2"/>
  <c r="FC127" i="2"/>
  <c r="FD126" i="2"/>
  <c r="FC126" i="2"/>
  <c r="FD125" i="2"/>
  <c r="FC125" i="2"/>
  <c r="FD124" i="2"/>
  <c r="FC124" i="2"/>
  <c r="FD123" i="2"/>
  <c r="FC123" i="2"/>
  <c r="FD132" i="2"/>
  <c r="FC132" i="2"/>
  <c r="ES132" i="2"/>
  <c r="BV132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E135" i="2"/>
  <c r="AD135" i="2"/>
  <c r="AF132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IZ132" i="3" l="1"/>
  <c r="CB132" i="3"/>
  <c r="GU132" i="3"/>
  <c r="FN132" i="3"/>
  <c r="FM135" i="3"/>
  <c r="FL135" i="3"/>
  <c r="FN130" i="3"/>
  <c r="FN125" i="3"/>
  <c r="FN124" i="3"/>
  <c r="FN123" i="3"/>
  <c r="FM122" i="3"/>
  <c r="FL122" i="3"/>
  <c r="FN114" i="3"/>
  <c r="FN113" i="3"/>
  <c r="FM109" i="3"/>
  <c r="FL109" i="3"/>
  <c r="FM96" i="3"/>
  <c r="FL96" i="3"/>
  <c r="FN84" i="3"/>
  <c r="FM83" i="3"/>
  <c r="FL83" i="3"/>
  <c r="FN81" i="3"/>
  <c r="FN76" i="3"/>
  <c r="FN74" i="3"/>
  <c r="FM70" i="3"/>
  <c r="FL70" i="3"/>
  <c r="FN66" i="3"/>
  <c r="FM57" i="3"/>
  <c r="FL57" i="3"/>
  <c r="FN56" i="3"/>
  <c r="FM44" i="3"/>
  <c r="FL44" i="3"/>
  <c r="FN42" i="3"/>
  <c r="FM31" i="3"/>
  <c r="FL31" i="3"/>
  <c r="FM18" i="3"/>
  <c r="FL18" i="3"/>
  <c r="EJ132" i="3"/>
  <c r="EG132" i="3"/>
  <c r="EF135" i="3"/>
  <c r="EE135" i="3"/>
  <c r="EG130" i="3"/>
  <c r="EG129" i="3"/>
  <c r="EG128" i="3"/>
  <c r="EF122" i="3"/>
  <c r="EE122" i="3"/>
  <c r="EG121" i="3"/>
  <c r="EF109" i="3"/>
  <c r="EE109" i="3"/>
  <c r="EG105" i="3"/>
  <c r="EG104" i="3"/>
  <c r="EF96" i="3"/>
  <c r="EE96" i="3"/>
  <c r="EG92" i="3"/>
  <c r="EG85" i="3"/>
  <c r="EF83" i="3"/>
  <c r="EE83" i="3"/>
  <c r="EG82" i="3"/>
  <c r="EG79" i="3"/>
  <c r="EG74" i="3"/>
  <c r="EF70" i="3"/>
  <c r="EE70" i="3"/>
  <c r="EG69" i="3"/>
  <c r="EG67" i="3"/>
  <c r="EG66" i="3"/>
  <c r="EG64" i="3"/>
  <c r="EG62" i="3"/>
  <c r="EG60" i="3"/>
  <c r="EF57" i="3"/>
  <c r="EE57" i="3"/>
  <c r="EG56" i="3"/>
  <c r="EG54" i="3"/>
  <c r="EG53" i="3"/>
  <c r="EG51" i="3"/>
  <c r="EG50" i="3"/>
  <c r="EG49" i="3"/>
  <c r="EF44" i="3"/>
  <c r="EE44" i="3"/>
  <c r="EG41" i="3"/>
  <c r="EG39" i="3"/>
  <c r="EG36" i="3"/>
  <c r="EG33" i="3"/>
  <c r="EF31" i="3"/>
  <c r="EE31" i="3"/>
  <c r="EG25" i="3"/>
  <c r="EF18" i="3"/>
  <c r="EE18" i="3"/>
  <c r="DU132" i="3"/>
  <c r="AW135" i="3"/>
  <c r="AV135" i="3"/>
  <c r="AX132" i="3"/>
  <c r="AX131" i="3"/>
  <c r="AX130" i="3"/>
  <c r="AW122" i="3"/>
  <c r="AV122" i="3"/>
  <c r="AX119" i="3"/>
  <c r="AX118" i="3"/>
  <c r="AW109" i="3"/>
  <c r="AV109" i="3"/>
  <c r="AX106" i="3"/>
  <c r="AW96" i="3"/>
  <c r="AV96" i="3"/>
  <c r="AW83" i="3"/>
  <c r="AV83" i="3"/>
  <c r="AW70" i="3"/>
  <c r="AV70" i="3"/>
  <c r="AW57" i="3"/>
  <c r="AV57" i="3"/>
  <c r="AW44" i="3"/>
  <c r="AV44" i="3"/>
  <c r="AX34" i="3"/>
  <c r="AW31" i="3"/>
  <c r="AV31" i="3"/>
  <c r="AX27" i="3"/>
  <c r="AW18" i="3"/>
  <c r="AV18" i="3"/>
  <c r="AX16" i="3"/>
  <c r="AX15" i="3"/>
  <c r="AX14" i="3"/>
  <c r="AC132" i="3"/>
  <c r="AB135" i="3"/>
  <c r="AA135" i="3"/>
  <c r="AC129" i="3"/>
  <c r="AC125" i="3"/>
  <c r="AC124" i="3"/>
  <c r="AB122" i="3"/>
  <c r="AA122" i="3"/>
  <c r="AC120" i="3"/>
  <c r="AB109" i="3"/>
  <c r="AA109" i="3"/>
  <c r="AC104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KA132" i="3"/>
  <c r="JX132" i="3"/>
  <c r="IN132" i="3"/>
  <c r="GI132" i="3"/>
  <c r="FK132" i="3"/>
  <c r="EM132" i="3"/>
  <c r="DX132" i="3"/>
  <c r="CH132" i="3"/>
  <c r="BG132" i="3"/>
  <c r="BD132" i="3"/>
  <c r="E132" i="3"/>
  <c r="E132" i="2"/>
  <c r="BY132" i="2"/>
  <c r="CB132" i="2"/>
  <c r="EP132" i="2"/>
  <c r="EY132" i="2"/>
  <c r="BS127" i="2" l="1"/>
  <c r="EA128" i="2"/>
  <c r="BP128" i="2"/>
  <c r="T128" i="2"/>
  <c r="BS126" i="2"/>
  <c r="CB127" i="2"/>
  <c r="FB120" i="2"/>
  <c r="FB119" i="2"/>
  <c r="CB121" i="2"/>
  <c r="BJ120" i="2"/>
  <c r="AR120" i="2"/>
  <c r="T120" i="2"/>
  <c r="BD119" i="2"/>
  <c r="CK119" i="2"/>
  <c r="CW119" i="2"/>
  <c r="DL119" i="2"/>
  <c r="DO119" i="2"/>
  <c r="AX118" i="2"/>
  <c r="CB118" i="2"/>
  <c r="CN118" i="2"/>
  <c r="BJ117" i="2"/>
  <c r="BY117" i="2"/>
  <c r="E115" i="2" l="1"/>
  <c r="FD115" i="2"/>
  <c r="FC115" i="2"/>
  <c r="N116" i="2"/>
  <c r="FB115" i="2"/>
  <c r="ES114" i="2"/>
  <c r="FD121" i="2"/>
  <c r="FC121" i="2"/>
  <c r="FD120" i="2"/>
  <c r="FC120" i="2"/>
  <c r="FD119" i="2"/>
  <c r="FC119" i="2"/>
  <c r="FD118" i="2"/>
  <c r="FC118" i="2"/>
  <c r="FD117" i="2"/>
  <c r="FC117" i="2"/>
  <c r="FD116" i="2"/>
  <c r="FC116" i="2"/>
  <c r="FD114" i="2"/>
  <c r="FC114" i="2"/>
  <c r="FD113" i="2"/>
  <c r="FC113" i="2"/>
  <c r="FD111" i="2"/>
  <c r="FC111" i="2"/>
  <c r="FD110" i="2"/>
  <c r="FC110" i="2"/>
  <c r="FD108" i="2"/>
  <c r="FC108" i="2"/>
  <c r="FD107" i="2"/>
  <c r="FC107" i="2"/>
  <c r="FD106" i="2"/>
  <c r="FC106" i="2"/>
  <c r="FD105" i="2"/>
  <c r="FC105" i="2"/>
  <c r="FD104" i="2"/>
  <c r="FC104" i="2"/>
  <c r="FD103" i="2"/>
  <c r="FC103" i="2"/>
  <c r="FD102" i="2"/>
  <c r="FC102" i="2"/>
  <c r="FD101" i="2"/>
  <c r="FC101" i="2"/>
  <c r="FD100" i="2"/>
  <c r="FC100" i="2"/>
  <c r="FD99" i="2"/>
  <c r="FC99" i="2"/>
  <c r="FD98" i="2"/>
  <c r="FC98" i="2"/>
  <c r="FD97" i="2"/>
  <c r="FC97" i="2"/>
  <c r="FD95" i="2"/>
  <c r="FC95" i="2"/>
  <c r="FD94" i="2"/>
  <c r="FC94" i="2"/>
  <c r="FD93" i="2"/>
  <c r="FC93" i="2"/>
  <c r="FD92" i="2"/>
  <c r="FC92" i="2"/>
  <c r="FD91" i="2"/>
  <c r="FC91" i="2"/>
  <c r="FD90" i="2"/>
  <c r="FC90" i="2"/>
  <c r="FD89" i="2"/>
  <c r="FC89" i="2"/>
  <c r="FD88" i="2"/>
  <c r="FC88" i="2"/>
  <c r="FD87" i="2"/>
  <c r="FC87" i="2"/>
  <c r="FD86" i="2"/>
  <c r="FC86" i="2"/>
  <c r="FD85" i="2"/>
  <c r="FC85" i="2"/>
  <c r="FD84" i="2"/>
  <c r="FC84" i="2"/>
  <c r="FD82" i="2"/>
  <c r="FC82" i="2"/>
  <c r="FD81" i="2"/>
  <c r="FC81" i="2"/>
  <c r="FD80" i="2"/>
  <c r="FC80" i="2"/>
  <c r="FD79" i="2"/>
  <c r="FC79" i="2"/>
  <c r="FD78" i="2"/>
  <c r="FC78" i="2"/>
  <c r="FD77" i="2"/>
  <c r="FC77" i="2"/>
  <c r="FD76" i="2"/>
  <c r="FC76" i="2"/>
  <c r="FD75" i="2"/>
  <c r="FC75" i="2"/>
  <c r="FD74" i="2"/>
  <c r="FC74" i="2"/>
  <c r="FD73" i="2"/>
  <c r="FC73" i="2"/>
  <c r="FD72" i="2"/>
  <c r="FC72" i="2"/>
  <c r="FD71" i="2"/>
  <c r="FC71" i="2"/>
  <c r="FD69" i="2"/>
  <c r="FC69" i="2"/>
  <c r="FD68" i="2"/>
  <c r="FC68" i="2"/>
  <c r="FD67" i="2"/>
  <c r="FC67" i="2"/>
  <c r="FD66" i="2"/>
  <c r="FC66" i="2"/>
  <c r="FD65" i="2"/>
  <c r="FC65" i="2"/>
  <c r="FD64" i="2"/>
  <c r="FC64" i="2"/>
  <c r="FD63" i="2"/>
  <c r="FC63" i="2"/>
  <c r="FD62" i="2"/>
  <c r="FC62" i="2"/>
  <c r="FD61" i="2"/>
  <c r="FC61" i="2"/>
  <c r="FD60" i="2"/>
  <c r="FC60" i="2"/>
  <c r="FD59" i="2"/>
  <c r="FC59" i="2"/>
  <c r="FD58" i="2"/>
  <c r="FC58" i="2"/>
  <c r="FD56" i="2"/>
  <c r="FC56" i="2"/>
  <c r="FD55" i="2"/>
  <c r="FC55" i="2"/>
  <c r="FD54" i="2"/>
  <c r="FC54" i="2"/>
  <c r="FD53" i="2"/>
  <c r="FC53" i="2"/>
  <c r="FD52" i="2"/>
  <c r="FC52" i="2"/>
  <c r="FD51" i="2"/>
  <c r="FC51" i="2"/>
  <c r="FD50" i="2"/>
  <c r="FC50" i="2"/>
  <c r="FD49" i="2"/>
  <c r="FC49" i="2"/>
  <c r="FD48" i="2"/>
  <c r="FC48" i="2"/>
  <c r="FD47" i="2"/>
  <c r="FC47" i="2"/>
  <c r="FD46" i="2"/>
  <c r="FC46" i="2"/>
  <c r="FD45" i="2"/>
  <c r="FC45" i="2"/>
  <c r="FD43" i="2"/>
  <c r="FC43" i="2"/>
  <c r="FD42" i="2"/>
  <c r="FC42" i="2"/>
  <c r="FD41" i="2"/>
  <c r="FC41" i="2"/>
  <c r="FD40" i="2"/>
  <c r="FC40" i="2"/>
  <c r="FD39" i="2"/>
  <c r="FC39" i="2"/>
  <c r="FD38" i="2"/>
  <c r="FC38" i="2"/>
  <c r="FD37" i="2"/>
  <c r="FC37" i="2"/>
  <c r="FD36" i="2"/>
  <c r="FC36" i="2"/>
  <c r="FD35" i="2"/>
  <c r="FC35" i="2"/>
  <c r="FD34" i="2"/>
  <c r="FC34" i="2"/>
  <c r="FD33" i="2"/>
  <c r="FC33" i="2"/>
  <c r="FD32" i="2"/>
  <c r="FC32" i="2"/>
  <c r="FD30" i="2"/>
  <c r="FC30" i="2"/>
  <c r="FD29" i="2"/>
  <c r="FC29" i="2"/>
  <c r="FD28" i="2"/>
  <c r="FC28" i="2"/>
  <c r="FD27" i="2"/>
  <c r="FC27" i="2"/>
  <c r="FD26" i="2"/>
  <c r="FC26" i="2"/>
  <c r="FD25" i="2"/>
  <c r="FC25" i="2"/>
  <c r="FD24" i="2"/>
  <c r="FC24" i="2"/>
  <c r="FD23" i="2"/>
  <c r="FC23" i="2"/>
  <c r="FD22" i="2"/>
  <c r="FC22" i="2"/>
  <c r="FD21" i="2"/>
  <c r="FC21" i="2"/>
  <c r="FD20" i="2"/>
  <c r="FC20" i="2"/>
  <c r="FD19" i="2"/>
  <c r="FC19" i="2"/>
  <c r="FD17" i="2"/>
  <c r="FC17" i="2"/>
  <c r="FD16" i="2"/>
  <c r="FC16" i="2"/>
  <c r="FD15" i="2"/>
  <c r="FC15" i="2"/>
  <c r="FD14" i="2"/>
  <c r="FC14" i="2"/>
  <c r="FD13" i="2"/>
  <c r="FC13" i="2"/>
  <c r="FD12" i="2"/>
  <c r="FC12" i="2"/>
  <c r="FD11" i="2"/>
  <c r="FC11" i="2"/>
  <c r="FD10" i="2"/>
  <c r="FC10" i="2"/>
  <c r="FD9" i="2"/>
  <c r="FC9" i="2"/>
  <c r="FD8" i="2"/>
  <c r="FC8" i="2"/>
  <c r="FD7" i="2"/>
  <c r="FC7" i="2"/>
  <c r="FD6" i="2"/>
  <c r="FC6" i="2"/>
  <c r="FD112" i="2"/>
  <c r="FC112" i="2"/>
  <c r="T112" i="2"/>
  <c r="EP112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W111" i="2"/>
  <c r="EP111" i="2"/>
  <c r="FB111" i="2"/>
  <c r="DF112" i="2"/>
  <c r="DF110" i="2"/>
  <c r="AC110" i="2"/>
  <c r="CB131" i="2" l="1"/>
  <c r="AR131" i="2"/>
  <c r="KA131" i="3" l="1"/>
  <c r="JX131" i="3"/>
  <c r="JF131" i="3"/>
  <c r="JC131" i="3"/>
  <c r="IN131" i="3"/>
  <c r="IB131" i="3"/>
  <c r="GI131" i="3"/>
  <c r="GI130" i="3"/>
  <c r="FK131" i="3"/>
  <c r="EM131" i="3"/>
  <c r="DX131" i="3"/>
  <c r="DX130" i="3"/>
  <c r="CH131" i="3"/>
  <c r="BJ131" i="3"/>
  <c r="BG131" i="3"/>
  <c r="BD131" i="3"/>
  <c r="E131" i="3"/>
  <c r="CQ130" i="3" l="1"/>
  <c r="BJ129" i="2" l="1"/>
  <c r="AR130" i="2"/>
  <c r="AR129" i="2"/>
  <c r="K130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X129" i="3" l="1"/>
  <c r="DR129" i="3"/>
  <c r="IN127" i="3" l="1"/>
  <c r="JX126" i="3"/>
  <c r="JX125" i="3"/>
  <c r="KA117" i="3"/>
  <c r="KA116" i="3"/>
  <c r="KA115" i="3"/>
  <c r="KA114" i="3"/>
  <c r="JX115" i="3"/>
  <c r="JX117" i="3"/>
  <c r="JX113" i="3"/>
  <c r="JX112" i="3"/>
  <c r="JO56" i="3"/>
  <c r="JX53" i="3"/>
  <c r="KA54" i="3"/>
  <c r="JX51" i="3"/>
  <c r="JX50" i="3"/>
  <c r="JX49" i="3"/>
  <c r="JL48" i="3"/>
  <c r="JL54" i="3"/>
  <c r="JI51" i="3"/>
  <c r="JI46" i="3"/>
  <c r="JF48" i="3"/>
  <c r="JF56" i="3"/>
  <c r="IZ56" i="3"/>
  <c r="IZ55" i="3"/>
  <c r="IZ52" i="3"/>
  <c r="IZ61" i="3"/>
  <c r="IZ63" i="3"/>
  <c r="JC64" i="3"/>
  <c r="JF64" i="3"/>
  <c r="JI62" i="3"/>
  <c r="JL67" i="3"/>
  <c r="JL66" i="3"/>
  <c r="JL64" i="3"/>
  <c r="JL60" i="3"/>
  <c r="JL59" i="3"/>
  <c r="IZ69" i="3"/>
  <c r="IZ68" i="3"/>
  <c r="IZ67" i="3"/>
  <c r="IZ66" i="3"/>
  <c r="JI65" i="3"/>
  <c r="JF66" i="3"/>
  <c r="JL75" i="3"/>
  <c r="JI78" i="3"/>
  <c r="IZ82" i="3"/>
  <c r="IZ81" i="3"/>
  <c r="IZ80" i="3"/>
  <c r="IZ79" i="3"/>
  <c r="IZ76" i="3"/>
  <c r="IZ75" i="3"/>
  <c r="IZ74" i="3"/>
  <c r="IZ73" i="3"/>
  <c r="JI108" i="3"/>
  <c r="JI107" i="3"/>
  <c r="JI106" i="3"/>
  <c r="JI105" i="3"/>
  <c r="JI103" i="3"/>
  <c r="JI101" i="3"/>
  <c r="JI100" i="3"/>
  <c r="JI99" i="3"/>
  <c r="JI98" i="3"/>
  <c r="JF102" i="3"/>
  <c r="IN124" i="3"/>
  <c r="IN118" i="3"/>
  <c r="IN117" i="3"/>
  <c r="IN105" i="3"/>
  <c r="IB102" i="3"/>
  <c r="IQ95" i="3"/>
  <c r="IQ91" i="3"/>
  <c r="IQ89" i="3"/>
  <c r="IQ88" i="3"/>
  <c r="IN95" i="3"/>
  <c r="IN94" i="3"/>
  <c r="IN91" i="3"/>
  <c r="IN89" i="3"/>
  <c r="IN88" i="3"/>
  <c r="IB92" i="3"/>
  <c r="IB78" i="3"/>
  <c r="IN82" i="3"/>
  <c r="IN81" i="3"/>
  <c r="IN80" i="3"/>
  <c r="IN79" i="3"/>
  <c r="IN73" i="3"/>
  <c r="IN72" i="3"/>
  <c r="IN69" i="3"/>
  <c r="IN65" i="3"/>
  <c r="IN63" i="3"/>
  <c r="IQ64" i="3"/>
  <c r="IQ47" i="3"/>
  <c r="IB56" i="3"/>
  <c r="IN54" i="3"/>
  <c r="IN60" i="3"/>
  <c r="GX50" i="3"/>
  <c r="GX51" i="3"/>
  <c r="GX55" i="3"/>
  <c r="HD53" i="3"/>
  <c r="HM66" i="3"/>
  <c r="GX62" i="3"/>
  <c r="GX61" i="3"/>
  <c r="GX63" i="3"/>
  <c r="GX66" i="3"/>
  <c r="HD108" i="3"/>
  <c r="HD104" i="3"/>
  <c r="HD103" i="3"/>
  <c r="HD102" i="3"/>
  <c r="HD126" i="3"/>
  <c r="HD115" i="3"/>
  <c r="GX113" i="3"/>
  <c r="GI127" i="3"/>
  <c r="GI126" i="3"/>
  <c r="GI124" i="3"/>
  <c r="GR112" i="3"/>
  <c r="GO56" i="3"/>
  <c r="FE95" i="3"/>
  <c r="FW105" i="3"/>
  <c r="FE118" i="3"/>
  <c r="FQ114" i="3"/>
  <c r="FK112" i="3"/>
  <c r="FK111" i="3"/>
  <c r="FK108" i="3"/>
  <c r="FK103" i="3"/>
  <c r="FK102" i="3"/>
  <c r="FK101" i="3"/>
  <c r="FK98" i="3"/>
  <c r="FE94" i="3"/>
  <c r="FE81" i="3"/>
  <c r="FT75" i="3"/>
  <c r="FQ81" i="3"/>
  <c r="FQ76" i="3"/>
  <c r="FQ74" i="3"/>
  <c r="FK77" i="3"/>
  <c r="FK74" i="3"/>
  <c r="FK73" i="3"/>
  <c r="FQ66" i="3"/>
  <c r="FK64" i="3"/>
  <c r="FQ56" i="3"/>
  <c r="FK55" i="3"/>
  <c r="FK51" i="3"/>
  <c r="FK50" i="3"/>
  <c r="EY54" i="3"/>
  <c r="ES56" i="3"/>
  <c r="EJ56" i="3"/>
  <c r="EJ53" i="3"/>
  <c r="EJ51" i="3"/>
  <c r="EJ50" i="3"/>
  <c r="EJ49" i="3"/>
  <c r="EM52" i="3"/>
  <c r="EM46" i="3"/>
  <c r="DX65" i="3"/>
  <c r="DX64" i="3"/>
  <c r="DO66" i="3"/>
  <c r="DX87" i="3"/>
  <c r="DX101" i="3"/>
  <c r="EA121" i="3"/>
  <c r="DX121" i="3"/>
  <c r="DX115" i="3"/>
  <c r="DX114" i="3"/>
  <c r="CQ119" i="3"/>
  <c r="CH108" i="3"/>
  <c r="CH107" i="3"/>
  <c r="CH106" i="3"/>
  <c r="CH105" i="3"/>
  <c r="CH101" i="3"/>
  <c r="CH95" i="3"/>
  <c r="CH94" i="3"/>
  <c r="CH93" i="3"/>
  <c r="CQ82" i="3"/>
  <c r="CQ81" i="3"/>
  <c r="CQ80" i="3"/>
  <c r="CN79" i="3"/>
  <c r="CQ76" i="3"/>
  <c r="CQ75" i="3"/>
  <c r="CN66" i="3"/>
  <c r="CN62" i="3"/>
  <c r="CQ68" i="3"/>
  <c r="CQ65" i="3"/>
  <c r="CQ61" i="3"/>
  <c r="BY65" i="3"/>
  <c r="BY68" i="3"/>
  <c r="CN54" i="3"/>
  <c r="CN55" i="3"/>
  <c r="CN56" i="3"/>
  <c r="CQ53" i="3"/>
  <c r="CQ48" i="3"/>
  <c r="CQ47" i="3"/>
  <c r="BY56" i="3"/>
  <c r="BY48" i="3"/>
  <c r="BG51" i="3"/>
  <c r="AU56" i="3"/>
  <c r="AO59" i="3"/>
  <c r="AO68" i="3"/>
  <c r="BJ55" i="3"/>
  <c r="AU66" i="3"/>
  <c r="BG72" i="3"/>
  <c r="BG81" i="3"/>
  <c r="BG80" i="3"/>
  <c r="BG86" i="3"/>
  <c r="AO87" i="3"/>
  <c r="BG89" i="3"/>
  <c r="BG88" i="3"/>
  <c r="BG90" i="3"/>
  <c r="BG95" i="3"/>
  <c r="BG94" i="3"/>
  <c r="BD106" i="3"/>
  <c r="BG98" i="3"/>
  <c r="BG100" i="3"/>
  <c r="BG127" i="3"/>
  <c r="BG126" i="3"/>
  <c r="AF104" i="3"/>
  <c r="E105" i="3"/>
  <c r="E108" i="3"/>
  <c r="H108" i="3"/>
  <c r="H107" i="3"/>
  <c r="H106" i="3"/>
  <c r="H105" i="3"/>
  <c r="H103" i="3"/>
  <c r="H95" i="3"/>
  <c r="H94" i="3"/>
  <c r="H90" i="3"/>
  <c r="E93" i="3"/>
  <c r="E92" i="3"/>
  <c r="E91" i="3"/>
  <c r="H81" i="3"/>
  <c r="H80" i="3"/>
  <c r="E82" i="3"/>
  <c r="E79" i="3"/>
  <c r="E78" i="3"/>
  <c r="E77" i="3"/>
  <c r="T66" i="3"/>
  <c r="E69" i="3"/>
  <c r="E68" i="3"/>
  <c r="E67" i="3"/>
  <c r="H69" i="3"/>
  <c r="H68" i="3"/>
  <c r="H66" i="3"/>
  <c r="H65" i="3"/>
  <c r="H64" i="3"/>
  <c r="H63" i="3"/>
  <c r="H60" i="3"/>
  <c r="E62" i="3"/>
  <c r="T54" i="3"/>
  <c r="T49" i="3"/>
  <c r="K52" i="3"/>
  <c r="K56" i="3"/>
  <c r="E56" i="3"/>
  <c r="H54" i="3"/>
  <c r="H53" i="3"/>
  <c r="BF122" i="2" l="1"/>
  <c r="BE122" i="2"/>
  <c r="BO122" i="2"/>
  <c r="BN122" i="2"/>
  <c r="BR122" i="2"/>
  <c r="BQ122" i="2"/>
  <c r="BX122" i="2"/>
  <c r="BW122" i="2"/>
  <c r="CD122" i="2"/>
  <c r="CC122" i="2"/>
  <c r="CJ122" i="2"/>
  <c r="CI122" i="2"/>
  <c r="EY107" i="2"/>
  <c r="EY106" i="2"/>
  <c r="EY105" i="2"/>
  <c r="EY104" i="2"/>
  <c r="EY103" i="2"/>
  <c r="EY102" i="2"/>
  <c r="CW106" i="2"/>
  <c r="CJ109" i="2"/>
  <c r="CI109" i="2"/>
  <c r="CD109" i="2"/>
  <c r="CC109" i="2"/>
  <c r="BY107" i="2"/>
  <c r="CB102" i="2"/>
  <c r="CB101" i="2"/>
  <c r="BS106" i="2"/>
  <c r="BS104" i="2"/>
  <c r="BS103" i="2"/>
  <c r="BJ108" i="2"/>
  <c r="BJ107" i="2"/>
  <c r="BS93" i="2"/>
  <c r="CB94" i="2"/>
  <c r="CD96" i="2"/>
  <c r="CC96" i="2"/>
  <c r="CJ96" i="2"/>
  <c r="CI96" i="2"/>
  <c r="CM96" i="2"/>
  <c r="CL96" i="2"/>
  <c r="CV96" i="2"/>
  <c r="CU96" i="2"/>
  <c r="EY95" i="2"/>
  <c r="EY94" i="2"/>
  <c r="EY93" i="2"/>
  <c r="ES82" i="2"/>
  <c r="ES80" i="2"/>
  <c r="DO80" i="2"/>
  <c r="DO77" i="2"/>
  <c r="CJ83" i="2"/>
  <c r="CI83" i="2"/>
  <c r="CD83" i="2"/>
  <c r="CC83" i="2"/>
  <c r="CB81" i="2"/>
  <c r="BS82" i="2"/>
  <c r="EY69" i="2"/>
  <c r="EY68" i="2"/>
  <c r="ES67" i="2"/>
  <c r="ES66" i="2"/>
  <c r="ES64" i="2"/>
  <c r="FB69" i="2"/>
  <c r="FB68" i="2"/>
  <c r="FB67" i="2"/>
  <c r="FB66" i="2"/>
  <c r="FB65" i="2"/>
  <c r="FB63" i="2"/>
  <c r="CJ57" i="2"/>
  <c r="CI57" i="2"/>
  <c r="CD57" i="2"/>
  <c r="CC57" i="2"/>
  <c r="CD44" i="2"/>
  <c r="CC44" i="2"/>
  <c r="CJ44" i="2"/>
  <c r="CI44" i="2"/>
  <c r="KB72" i="3" l="1"/>
  <c r="KB71" i="3"/>
  <c r="KB46" i="3"/>
  <c r="KB47" i="3"/>
  <c r="KB48" i="3"/>
  <c r="KB49" i="3"/>
  <c r="KB50" i="3"/>
  <c r="KB51" i="3"/>
  <c r="KB52" i="3"/>
  <c r="KB53" i="3"/>
  <c r="KB54" i="3"/>
  <c r="KB55" i="3"/>
  <c r="KB56" i="3"/>
  <c r="KC46" i="3"/>
  <c r="KC47" i="3"/>
  <c r="KC48" i="3"/>
  <c r="KC49" i="3"/>
  <c r="KC50" i="3"/>
  <c r="KC51" i="3"/>
  <c r="KC52" i="3"/>
  <c r="KC53" i="3"/>
  <c r="KC54" i="3"/>
  <c r="KC55" i="3"/>
  <c r="KC56" i="3"/>
  <c r="KC45" i="3"/>
  <c r="KB45" i="3"/>
  <c r="DX127" i="3"/>
  <c r="DU127" i="3"/>
  <c r="DO127" i="3"/>
  <c r="IK126" i="3"/>
  <c r="FE126" i="3"/>
  <c r="EM126" i="3"/>
  <c r="CH126" i="3"/>
  <c r="IK125" i="3"/>
  <c r="EM125" i="3"/>
  <c r="CH125" i="3"/>
  <c r="AF125" i="3"/>
  <c r="CH124" i="3"/>
  <c r="KC116" i="3"/>
  <c r="EM121" i="3"/>
  <c r="CH120" i="3"/>
  <c r="CH121" i="3"/>
  <c r="FE120" i="3"/>
  <c r="FE119" i="3"/>
  <c r="DX119" i="3"/>
  <c r="BD119" i="3"/>
  <c r="FE117" i="3"/>
  <c r="DX117" i="3"/>
  <c r="FE116" i="3"/>
  <c r="FE115" i="3"/>
  <c r="EM115" i="3"/>
  <c r="CH115" i="3"/>
  <c r="BG115" i="3"/>
  <c r="FE112" i="3"/>
  <c r="EM112" i="3"/>
  <c r="KB108" i="3"/>
  <c r="FE108" i="3"/>
  <c r="EM108" i="3"/>
  <c r="BG108" i="3"/>
  <c r="IN106" i="3"/>
  <c r="EY106" i="3"/>
  <c r="EM106" i="3"/>
  <c r="EY105" i="3"/>
  <c r="FK104" i="3"/>
  <c r="DX104" i="3"/>
  <c r="CH104" i="3"/>
  <c r="JX103" i="3"/>
  <c r="JX104" i="3"/>
  <c r="JX105" i="3"/>
  <c r="JX106" i="3"/>
  <c r="JX107" i="3"/>
  <c r="JX108" i="3"/>
  <c r="FE103" i="3"/>
  <c r="CQ103" i="3"/>
  <c r="CH103" i="3"/>
  <c r="JX102" i="3"/>
  <c r="GI102" i="3"/>
  <c r="FE102" i="3"/>
  <c r="EM102" i="3"/>
  <c r="CH102" i="3"/>
  <c r="JX101" i="3"/>
  <c r="IN101" i="3"/>
  <c r="FE101" i="3"/>
  <c r="EM101" i="3"/>
  <c r="KB99" i="3"/>
  <c r="KC99" i="3"/>
  <c r="KB100" i="3"/>
  <c r="KC100" i="3"/>
  <c r="KB101" i="3"/>
  <c r="KC101" i="3"/>
  <c r="KB102" i="3"/>
  <c r="KC102" i="3"/>
  <c r="KB103" i="3"/>
  <c r="KC103" i="3"/>
  <c r="KB104" i="3"/>
  <c r="KC104" i="3"/>
  <c r="KB105" i="3"/>
  <c r="KC105" i="3"/>
  <c r="KB106" i="3"/>
  <c r="KC106" i="3"/>
  <c r="KB107" i="3"/>
  <c r="KC107" i="3"/>
  <c r="KC108" i="3"/>
  <c r="KC98" i="3"/>
  <c r="KB98" i="3"/>
  <c r="KA95" i="3" l="1"/>
  <c r="EA95" i="3"/>
  <c r="EM94" i="3"/>
  <c r="CQ93" i="3"/>
  <c r="JX92" i="3"/>
  <c r="EM92" i="3"/>
  <c r="CH92" i="3"/>
  <c r="JX91" i="3"/>
  <c r="EM91" i="3"/>
  <c r="CQ91" i="3"/>
  <c r="CH91" i="3"/>
  <c r="HD90" i="3"/>
  <c r="CH90" i="3"/>
  <c r="CH89" i="3"/>
  <c r="KC71" i="3"/>
  <c r="KC72" i="3"/>
  <c r="KC73" i="3"/>
  <c r="KC74" i="3"/>
  <c r="KC75" i="3"/>
  <c r="KC76" i="3"/>
  <c r="KC77" i="3"/>
  <c r="KC78" i="3"/>
  <c r="KC79" i="3"/>
  <c r="KC80" i="3"/>
  <c r="KC81" i="3"/>
  <c r="KB73" i="3"/>
  <c r="KB74" i="3"/>
  <c r="KB75" i="3"/>
  <c r="KB76" i="3"/>
  <c r="KB77" i="3"/>
  <c r="KB78" i="3"/>
  <c r="KB79" i="3"/>
  <c r="KB80" i="3"/>
  <c r="KB81" i="3"/>
  <c r="KC82" i="3"/>
  <c r="KB82" i="3"/>
  <c r="JI82" i="3"/>
  <c r="DX82" i="3"/>
  <c r="JI81" i="3"/>
  <c r="JI79" i="3"/>
  <c r="HY79" i="3"/>
  <c r="CH79" i="3"/>
  <c r="H79" i="3"/>
  <c r="CQ78" i="3"/>
  <c r="CH78" i="3"/>
  <c r="JI77" i="3"/>
  <c r="IZ77" i="3"/>
  <c r="IN77" i="3"/>
  <c r="HY77" i="3"/>
  <c r="GI77" i="3"/>
  <c r="EM77" i="3"/>
  <c r="CH77" i="3"/>
  <c r="JI76" i="3"/>
  <c r="GI76" i="3"/>
  <c r="JI74" i="3"/>
  <c r="IN74" i="3"/>
  <c r="CQ74" i="3"/>
  <c r="IZ72" i="3"/>
  <c r="EM72" i="3"/>
  <c r="CH72" i="3"/>
  <c r="JI69" i="3"/>
  <c r="FK69" i="3"/>
  <c r="EY69" i="3"/>
  <c r="EJ69" i="3"/>
  <c r="JI68" i="3"/>
  <c r="DX68" i="3"/>
  <c r="JI67" i="3"/>
  <c r="EJ67" i="3"/>
  <c r="CH67" i="3"/>
  <c r="KB66" i="3"/>
  <c r="KB67" i="3"/>
  <c r="KC67" i="3"/>
  <c r="KB68" i="3"/>
  <c r="KC68" i="3"/>
  <c r="KB69" i="3"/>
  <c r="KC69" i="3"/>
  <c r="KC66" i="3"/>
  <c r="JI66" i="3" l="1"/>
  <c r="JC66" i="3"/>
  <c r="HD66" i="3"/>
  <c r="GC66" i="3"/>
  <c r="FW66" i="3"/>
  <c r="EY66" i="3"/>
  <c r="EP66" i="3"/>
  <c r="EJ66" i="3"/>
  <c r="DX66" i="3"/>
  <c r="CQ66" i="3"/>
  <c r="CH66" i="3"/>
  <c r="AO66" i="3"/>
  <c r="DF65" i="3"/>
  <c r="CH65" i="3"/>
  <c r="KB65" i="3"/>
  <c r="KC65" i="3"/>
  <c r="KC64" i="3"/>
  <c r="KB64" i="3"/>
  <c r="JI64" i="3"/>
  <c r="EP64" i="3"/>
  <c r="EO135" i="3"/>
  <c r="EN135" i="3"/>
  <c r="EO122" i="3"/>
  <c r="EN122" i="3"/>
  <c r="EO109" i="3"/>
  <c r="EN109" i="3"/>
  <c r="EO96" i="3"/>
  <c r="EN96" i="3"/>
  <c r="EO70" i="3"/>
  <c r="EN70" i="3"/>
  <c r="EO57" i="3"/>
  <c r="EN57" i="3"/>
  <c r="EO44" i="3"/>
  <c r="EN44" i="3"/>
  <c r="EO31" i="3"/>
  <c r="EN31" i="3"/>
  <c r="EO18" i="3"/>
  <c r="EN18" i="3"/>
  <c r="EM64" i="3"/>
  <c r="EJ64" i="3"/>
  <c r="DF64" i="3"/>
  <c r="KC63" i="3"/>
  <c r="KB63" i="3"/>
  <c r="JX63" i="3"/>
  <c r="JI63" i="3"/>
  <c r="EM63" i="3"/>
  <c r="DF63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F66" i="3"/>
  <c r="DE57" i="3"/>
  <c r="DD57" i="3"/>
  <c r="DE44" i="3"/>
  <c r="DD44" i="3"/>
  <c r="DE31" i="3"/>
  <c r="DD31" i="3"/>
  <c r="DE18" i="3"/>
  <c r="DD18" i="3"/>
  <c r="CH63" i="3"/>
  <c r="KC62" i="3"/>
  <c r="KB62" i="3"/>
  <c r="JX62" i="3"/>
  <c r="FK62" i="3"/>
  <c r="EJ62" i="3"/>
  <c r="BG62" i="3"/>
  <c r="KA61" i="3"/>
  <c r="JL61" i="3"/>
  <c r="IN61" i="3"/>
  <c r="JI60" i="3"/>
  <c r="EJ60" i="3"/>
  <c r="IN59" i="3"/>
  <c r="IQ59" i="3"/>
  <c r="JZ57" i="3"/>
  <c r="JN135" i="3"/>
  <c r="JM135" i="3"/>
  <c r="JN122" i="3"/>
  <c r="JM122" i="3"/>
  <c r="JN109" i="3"/>
  <c r="JM109" i="3"/>
  <c r="JN96" i="3"/>
  <c r="JM96" i="3"/>
  <c r="JN83" i="3"/>
  <c r="JM83" i="3"/>
  <c r="JN70" i="3"/>
  <c r="JM70" i="3"/>
  <c r="JN57" i="3"/>
  <c r="JM57" i="3"/>
  <c r="JN44" i="3"/>
  <c r="JM44" i="3"/>
  <c r="JN31" i="3"/>
  <c r="JM31" i="3"/>
  <c r="JN18" i="3"/>
  <c r="JM18" i="3"/>
  <c r="JL56" i="3"/>
  <c r="JC56" i="3"/>
  <c r="IN56" i="3"/>
  <c r="HM56" i="3"/>
  <c r="HD56" i="3"/>
  <c r="GN135" i="3"/>
  <c r="GM135" i="3"/>
  <c r="GN122" i="3"/>
  <c r="GM122" i="3"/>
  <c r="GN109" i="3"/>
  <c r="GM109" i="3"/>
  <c r="GN96" i="3"/>
  <c r="GM96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GI56" i="3"/>
  <c r="FK56" i="3"/>
  <c r="EY56" i="3"/>
  <c r="DX56" i="3"/>
  <c r="CW56" i="3"/>
  <c r="CQ56" i="3"/>
  <c r="CE56" i="3"/>
  <c r="BV56" i="3"/>
  <c r="BJ56" i="3"/>
  <c r="BG56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AO56" i="3"/>
  <c r="T56" i="3"/>
  <c r="H56" i="3"/>
  <c r="IN55" i="3"/>
  <c r="EJ54" i="3"/>
  <c r="BV54" i="3"/>
  <c r="BU135" i="3"/>
  <c r="BT135" i="3"/>
  <c r="BU122" i="3"/>
  <c r="BT122" i="3"/>
  <c r="BU109" i="3"/>
  <c r="BT109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EM49" i="3"/>
  <c r="EY49" i="3"/>
  <c r="JX48" i="3"/>
  <c r="JX47" i="3"/>
  <c r="CN46" i="3"/>
  <c r="CM135" i="3"/>
  <c r="CL135" i="3"/>
  <c r="CN130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IN46" i="3"/>
  <c r="JX46" i="3"/>
  <c r="EJ41" i="3"/>
  <c r="EJ39" i="3"/>
  <c r="JX38" i="3"/>
  <c r="EJ36" i="3"/>
  <c r="EM34" i="3"/>
  <c r="EJ33" i="3"/>
  <c r="EM33" i="3"/>
  <c r="KB33" i="3"/>
  <c r="AO32" i="3"/>
  <c r="DX32" i="3"/>
  <c r="ES32" i="3"/>
  <c r="IN32" i="3"/>
  <c r="IQ32" i="3"/>
  <c r="HM9" i="3"/>
  <c r="FF18" i="3" l="1"/>
  <c r="FG18" i="3"/>
  <c r="EM30" i="3"/>
  <c r="EM29" i="3"/>
  <c r="EM28" i="3"/>
  <c r="FB28" i="3"/>
  <c r="EM26" i="3"/>
  <c r="FB26" i="3"/>
  <c r="EJ25" i="3"/>
  <c r="FB25" i="3"/>
  <c r="GC22" i="3"/>
  <c r="KB15" i="3"/>
  <c r="KC15" i="3"/>
  <c r="KB16" i="3"/>
  <c r="KC16" i="3"/>
  <c r="KB17" i="3"/>
  <c r="KC17" i="3"/>
  <c r="KC14" i="3"/>
  <c r="KB14" i="3"/>
  <c r="GF14" i="3"/>
  <c r="GE135" i="3"/>
  <c r="GD135" i="3"/>
  <c r="GE122" i="3"/>
  <c r="GD122" i="3"/>
  <c r="GE109" i="3"/>
  <c r="GD109" i="3"/>
  <c r="GE96" i="3"/>
  <c r="GD96" i="3"/>
  <c r="GE83" i="3"/>
  <c r="GD83" i="3"/>
  <c r="GE70" i="3"/>
  <c r="GD70" i="3"/>
  <c r="GE57" i="3"/>
  <c r="GD57" i="3"/>
  <c r="GE44" i="3"/>
  <c r="GD44" i="3"/>
  <c r="GE31" i="3"/>
  <c r="GD31" i="3"/>
  <c r="GE18" i="3"/>
  <c r="GD18" i="3"/>
  <c r="KB59" i="3"/>
  <c r="KC59" i="3"/>
  <c r="KB60" i="3"/>
  <c r="KC60" i="3"/>
  <c r="KB61" i="3"/>
  <c r="KC61" i="3"/>
  <c r="KB85" i="3"/>
  <c r="KC85" i="3"/>
  <c r="KB86" i="3"/>
  <c r="KC86" i="3"/>
  <c r="KB87" i="3"/>
  <c r="KC87" i="3"/>
  <c r="KB88" i="3"/>
  <c r="KC88" i="3"/>
  <c r="KB89" i="3"/>
  <c r="KC89" i="3"/>
  <c r="KB90" i="3"/>
  <c r="KC90" i="3"/>
  <c r="KB91" i="3"/>
  <c r="KC91" i="3"/>
  <c r="KB92" i="3"/>
  <c r="KC92" i="3"/>
  <c r="KB93" i="3"/>
  <c r="KC93" i="3"/>
  <c r="KB94" i="3"/>
  <c r="KC94" i="3"/>
  <c r="KB95" i="3"/>
  <c r="KC95" i="3"/>
  <c r="KB111" i="3"/>
  <c r="KC111" i="3"/>
  <c r="KB112" i="3"/>
  <c r="KC112" i="3"/>
  <c r="KB113" i="3"/>
  <c r="KC113" i="3"/>
  <c r="KB114" i="3"/>
  <c r="KC114" i="3"/>
  <c r="KB115" i="3"/>
  <c r="KC115" i="3"/>
  <c r="KB116" i="3"/>
  <c r="KB117" i="3"/>
  <c r="KC117" i="3"/>
  <c r="KB118" i="3"/>
  <c r="KC118" i="3"/>
  <c r="KB119" i="3"/>
  <c r="KC119" i="3"/>
  <c r="KB120" i="3"/>
  <c r="KC120" i="3"/>
  <c r="KB121" i="3"/>
  <c r="KC121" i="3"/>
  <c r="KC110" i="3"/>
  <c r="KB110" i="3"/>
  <c r="KC97" i="3"/>
  <c r="KB97" i="3"/>
  <c r="KC84" i="3"/>
  <c r="KB84" i="3"/>
  <c r="KC33" i="3"/>
  <c r="KB34" i="3"/>
  <c r="KC34" i="3"/>
  <c r="KB35" i="3"/>
  <c r="KC35" i="3"/>
  <c r="KB36" i="3"/>
  <c r="KC36" i="3"/>
  <c r="KB37" i="3"/>
  <c r="KC37" i="3"/>
  <c r="KB38" i="3"/>
  <c r="KC38" i="3"/>
  <c r="KB39" i="3"/>
  <c r="KC39" i="3"/>
  <c r="KB40" i="3"/>
  <c r="KC40" i="3"/>
  <c r="KB41" i="3"/>
  <c r="KC41" i="3"/>
  <c r="KB42" i="3"/>
  <c r="KC42" i="3"/>
  <c r="KB43" i="3"/>
  <c r="KC43" i="3"/>
  <c r="KB20" i="3"/>
  <c r="KC20" i="3"/>
  <c r="KB21" i="3"/>
  <c r="KC21" i="3"/>
  <c r="KB22" i="3"/>
  <c r="KC22" i="3"/>
  <c r="KB23" i="3"/>
  <c r="KC23" i="3"/>
  <c r="KB24" i="3"/>
  <c r="KC24" i="3"/>
  <c r="KB25" i="3"/>
  <c r="KC25" i="3"/>
  <c r="KB26" i="3"/>
  <c r="KC26" i="3"/>
  <c r="KB27" i="3"/>
  <c r="KC27" i="3"/>
  <c r="KB28" i="3"/>
  <c r="KC28" i="3"/>
  <c r="KB29" i="3"/>
  <c r="KC29" i="3"/>
  <c r="KB30" i="3"/>
  <c r="KC30" i="3"/>
  <c r="KB7" i="3"/>
  <c r="KC7" i="3"/>
  <c r="KB8" i="3"/>
  <c r="KC8" i="3"/>
  <c r="KB9" i="3"/>
  <c r="KC9" i="3"/>
  <c r="KB10" i="3"/>
  <c r="KC10" i="3"/>
  <c r="KB11" i="3"/>
  <c r="KC11" i="3"/>
  <c r="KB12" i="3"/>
  <c r="KC12" i="3"/>
  <c r="KB13" i="3"/>
  <c r="KC13" i="3"/>
  <c r="KC6" i="3"/>
  <c r="KB6" i="3"/>
  <c r="KC19" i="3"/>
  <c r="KB19" i="3"/>
  <c r="KC32" i="3"/>
  <c r="KB32" i="3"/>
  <c r="KB58" i="3"/>
  <c r="KC58" i="3"/>
  <c r="JZ135" i="3"/>
  <c r="JY135" i="3"/>
  <c r="JW135" i="3"/>
  <c r="JV135" i="3"/>
  <c r="JT135" i="3"/>
  <c r="JS135" i="3"/>
  <c r="JQ135" i="3"/>
  <c r="JP135" i="3"/>
  <c r="JK135" i="3"/>
  <c r="JJ135" i="3"/>
  <c r="JE135" i="3"/>
  <c r="JD135" i="3"/>
  <c r="JB135" i="3"/>
  <c r="JA135" i="3"/>
  <c r="IY135" i="3"/>
  <c r="IX135" i="3"/>
  <c r="IV135" i="3"/>
  <c r="IU135" i="3"/>
  <c r="IP135" i="3"/>
  <c r="IO135" i="3"/>
  <c r="IM135" i="3"/>
  <c r="IL135" i="3"/>
  <c r="IJ135" i="3"/>
  <c r="II135" i="3"/>
  <c r="CA135" i="3"/>
  <c r="BZ135" i="3"/>
  <c r="IA135" i="3"/>
  <c r="HZ135" i="3"/>
  <c r="HX135" i="3"/>
  <c r="HW135" i="3"/>
  <c r="HL135" i="3"/>
  <c r="HK135" i="3"/>
  <c r="HI135" i="3"/>
  <c r="HH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H135" i="3"/>
  <c r="GG135" i="3"/>
  <c r="GB135" i="3"/>
  <c r="GA135" i="3"/>
  <c r="FV135" i="3"/>
  <c r="FU135" i="3"/>
  <c r="FS135" i="3"/>
  <c r="FR135" i="3"/>
  <c r="FP135" i="3"/>
  <c r="FO135" i="3"/>
  <c r="FJ135" i="3"/>
  <c r="FI135" i="3"/>
  <c r="FG135" i="3"/>
  <c r="FF135" i="3"/>
  <c r="FD135" i="3"/>
  <c r="FC135" i="3"/>
  <c r="FA135" i="3"/>
  <c r="EZ135" i="3"/>
  <c r="EX135" i="3"/>
  <c r="EW135" i="3"/>
  <c r="ER135" i="3"/>
  <c r="EQ135" i="3"/>
  <c r="EL135" i="3"/>
  <c r="EK135" i="3"/>
  <c r="EI135" i="3"/>
  <c r="EH135" i="3"/>
  <c r="DZ135" i="3"/>
  <c r="DY135" i="3"/>
  <c r="DW135" i="3"/>
  <c r="DV135" i="3"/>
  <c r="DT135" i="3"/>
  <c r="DS135" i="3"/>
  <c r="DQ135" i="3"/>
  <c r="DP135" i="3"/>
  <c r="DN135" i="3"/>
  <c r="DM135" i="3"/>
  <c r="CV135" i="3"/>
  <c r="CU135" i="3"/>
  <c r="CS135" i="3"/>
  <c r="CR135" i="3"/>
  <c r="CP135" i="3"/>
  <c r="CO135" i="3"/>
  <c r="CF135" i="3"/>
  <c r="CD135" i="3"/>
  <c r="CC135" i="3"/>
  <c r="BX135" i="3"/>
  <c r="BW135" i="3"/>
  <c r="BO135" i="3"/>
  <c r="BN135" i="3"/>
  <c r="BI135" i="3"/>
  <c r="BH135" i="3"/>
  <c r="BF135" i="3"/>
  <c r="BE135" i="3"/>
  <c r="BC135" i="3"/>
  <c r="BB135" i="3"/>
  <c r="AN135" i="3"/>
  <c r="AM135" i="3"/>
  <c r="AE135" i="3"/>
  <c r="AD135" i="3"/>
  <c r="S135" i="3"/>
  <c r="R135" i="3"/>
  <c r="J135" i="3"/>
  <c r="I135" i="3"/>
  <c r="D135" i="3"/>
  <c r="C135" i="3"/>
  <c r="KA130" i="3"/>
  <c r="JX130" i="3"/>
  <c r="IN130" i="3"/>
  <c r="IK130" i="3"/>
  <c r="FQ130" i="3"/>
  <c r="FK130" i="3"/>
  <c r="EM130" i="3"/>
  <c r="EJ130" i="3"/>
  <c r="CH130" i="3"/>
  <c r="BJ130" i="3"/>
  <c r="BG130" i="3"/>
  <c r="BD130" i="3"/>
  <c r="H130" i="3"/>
  <c r="E130" i="3"/>
  <c r="KA129" i="3"/>
  <c r="JX129" i="3"/>
  <c r="IK129" i="3"/>
  <c r="GI129" i="3"/>
  <c r="FK129" i="3"/>
  <c r="ES129" i="3"/>
  <c r="EM129" i="3"/>
  <c r="EJ129" i="3"/>
  <c r="CW129" i="3"/>
  <c r="CH129" i="3"/>
  <c r="BG129" i="3"/>
  <c r="AF129" i="3"/>
  <c r="H129" i="3"/>
  <c r="E129" i="3"/>
  <c r="KA128" i="3"/>
  <c r="HD128" i="3"/>
  <c r="GI128" i="3"/>
  <c r="FK128" i="3"/>
  <c r="EJ128" i="3"/>
  <c r="CQ128" i="3"/>
  <c r="CH128" i="3"/>
  <c r="BG128" i="3"/>
  <c r="AO128" i="3"/>
  <c r="E128" i="3"/>
  <c r="KA127" i="3"/>
  <c r="JX127" i="3"/>
  <c r="FK127" i="3"/>
  <c r="CQ127" i="3"/>
  <c r="CH127" i="3"/>
  <c r="CE127" i="3"/>
  <c r="KA126" i="3"/>
  <c r="IN126" i="3"/>
  <c r="FK126" i="3"/>
  <c r="DU126" i="3"/>
  <c r="CQ126" i="3"/>
  <c r="KA125" i="3"/>
  <c r="JU125" i="3"/>
  <c r="IN125" i="3"/>
  <c r="FQ125" i="3"/>
  <c r="FK125" i="3"/>
  <c r="EY125" i="3"/>
  <c r="DX125" i="3"/>
  <c r="DO125" i="3"/>
  <c r="CE125" i="3"/>
  <c r="HD124" i="3"/>
  <c r="FQ124" i="3"/>
  <c r="FK124" i="3"/>
  <c r="FE124" i="3"/>
  <c r="EM124" i="3"/>
  <c r="DX124" i="3"/>
  <c r="DO124" i="3"/>
  <c r="BJ124" i="3"/>
  <c r="BG124" i="3"/>
  <c r="AF124" i="3"/>
  <c r="E124" i="3"/>
  <c r="IN123" i="3"/>
  <c r="HD123" i="3"/>
  <c r="GX123" i="3"/>
  <c r="GI123" i="3"/>
  <c r="GC123" i="3"/>
  <c r="FQ123" i="3"/>
  <c r="FK123" i="3"/>
  <c r="FE123" i="3"/>
  <c r="DX123" i="3"/>
  <c r="DO123" i="3"/>
  <c r="CH123" i="3"/>
  <c r="BG123" i="3"/>
  <c r="AO123" i="3"/>
  <c r="E123" i="3"/>
  <c r="JZ122" i="3"/>
  <c r="JY122" i="3"/>
  <c r="JW122" i="3"/>
  <c r="JV122" i="3"/>
  <c r="JT122" i="3"/>
  <c r="JS122" i="3"/>
  <c r="JQ122" i="3"/>
  <c r="JP122" i="3"/>
  <c r="JK122" i="3"/>
  <c r="JJ122" i="3"/>
  <c r="JH122" i="3"/>
  <c r="JG122" i="3"/>
  <c r="JE122" i="3"/>
  <c r="JD122" i="3"/>
  <c r="JB122" i="3"/>
  <c r="JA122" i="3"/>
  <c r="IY122" i="3"/>
  <c r="IX122" i="3"/>
  <c r="IV122" i="3"/>
  <c r="IU122" i="3"/>
  <c r="IP122" i="3"/>
  <c r="IO122" i="3"/>
  <c r="IM122" i="3"/>
  <c r="IL122" i="3"/>
  <c r="IJ122" i="3"/>
  <c r="II122" i="3"/>
  <c r="CA122" i="3"/>
  <c r="BZ122" i="3"/>
  <c r="IA122" i="3"/>
  <c r="HZ122" i="3"/>
  <c r="HX122" i="3"/>
  <c r="HW122" i="3"/>
  <c r="HL122" i="3"/>
  <c r="HK122" i="3"/>
  <c r="HI122" i="3"/>
  <c r="HH122" i="3"/>
  <c r="HF122" i="3"/>
  <c r="HE122" i="3"/>
  <c r="HC122" i="3"/>
  <c r="HB122" i="3"/>
  <c r="GZ122" i="3"/>
  <c r="GY122" i="3"/>
  <c r="GW122" i="3"/>
  <c r="GV122" i="3"/>
  <c r="GT122" i="3"/>
  <c r="GS122" i="3"/>
  <c r="GQ122" i="3"/>
  <c r="GP122" i="3"/>
  <c r="GH122" i="3"/>
  <c r="GG122" i="3"/>
  <c r="GB122" i="3"/>
  <c r="GA122" i="3"/>
  <c r="FV122" i="3"/>
  <c r="FU122" i="3"/>
  <c r="FS122" i="3"/>
  <c r="FR122" i="3"/>
  <c r="FP122" i="3"/>
  <c r="FO122" i="3"/>
  <c r="FJ122" i="3"/>
  <c r="FI122" i="3"/>
  <c r="FG122" i="3"/>
  <c r="FF122" i="3"/>
  <c r="FD122" i="3"/>
  <c r="FC122" i="3"/>
  <c r="FA122" i="3"/>
  <c r="EZ122" i="3"/>
  <c r="EX122" i="3"/>
  <c r="EW122" i="3"/>
  <c r="ER122" i="3"/>
  <c r="EQ122" i="3"/>
  <c r="EL122" i="3"/>
  <c r="EK122" i="3"/>
  <c r="EI122" i="3"/>
  <c r="EH122" i="3"/>
  <c r="DZ122" i="3"/>
  <c r="DY122" i="3"/>
  <c r="DW122" i="3"/>
  <c r="DV122" i="3"/>
  <c r="DT122" i="3"/>
  <c r="DS122" i="3"/>
  <c r="DQ122" i="3"/>
  <c r="DP122" i="3"/>
  <c r="DN122" i="3"/>
  <c r="DM122" i="3"/>
  <c r="CV122" i="3"/>
  <c r="CU122" i="3"/>
  <c r="CS122" i="3"/>
  <c r="CR122" i="3"/>
  <c r="CP122" i="3"/>
  <c r="CO122" i="3"/>
  <c r="CG122" i="3"/>
  <c r="CF122" i="3"/>
  <c r="CD122" i="3"/>
  <c r="CC122" i="3"/>
  <c r="BX122" i="3"/>
  <c r="BW122" i="3"/>
  <c r="BO122" i="3"/>
  <c r="BN122" i="3"/>
  <c r="BI122" i="3"/>
  <c r="BH122" i="3"/>
  <c r="BF122" i="3"/>
  <c r="BE122" i="3"/>
  <c r="BC122" i="3"/>
  <c r="BB122" i="3"/>
  <c r="AN122" i="3"/>
  <c r="AM122" i="3"/>
  <c r="AE122" i="3"/>
  <c r="AD122" i="3"/>
  <c r="S122" i="3"/>
  <c r="R122" i="3"/>
  <c r="J122" i="3"/>
  <c r="I122" i="3"/>
  <c r="G122" i="3"/>
  <c r="F122" i="3"/>
  <c r="F123" i="3" s="1"/>
  <c r="KB123" i="3" s="1"/>
  <c r="D122" i="3"/>
  <c r="C122" i="3"/>
  <c r="JX121" i="3"/>
  <c r="JU121" i="3"/>
  <c r="IN121" i="3"/>
  <c r="CB121" i="3"/>
  <c r="GI121" i="3"/>
  <c r="FK121" i="3"/>
  <c r="EJ121" i="3"/>
  <c r="BG121" i="3"/>
  <c r="E121" i="3"/>
  <c r="KA120" i="3"/>
  <c r="JX120" i="3"/>
  <c r="JU120" i="3"/>
  <c r="GI120" i="3"/>
  <c r="FK120" i="3"/>
  <c r="EM120" i="3"/>
  <c r="BG120" i="3"/>
  <c r="AF120" i="3"/>
  <c r="E120" i="3"/>
  <c r="KA119" i="3"/>
  <c r="JX119" i="3"/>
  <c r="JU119" i="3"/>
  <c r="GI119" i="3"/>
  <c r="FK119" i="3"/>
  <c r="EM119" i="3"/>
  <c r="CH119" i="3"/>
  <c r="BG119" i="3"/>
  <c r="E119" i="3"/>
  <c r="JX118" i="3"/>
  <c r="GI118" i="3"/>
  <c r="FK118" i="3"/>
  <c r="CH118" i="3"/>
  <c r="BG118" i="3"/>
  <c r="BD118" i="3"/>
  <c r="E118" i="3"/>
  <c r="JU117" i="3"/>
  <c r="GI117" i="3"/>
  <c r="FK117" i="3"/>
  <c r="CH117" i="3"/>
  <c r="BG117" i="3"/>
  <c r="E117" i="3"/>
  <c r="JX116" i="3"/>
  <c r="GI116" i="3"/>
  <c r="FK116" i="3"/>
  <c r="EM116" i="3"/>
  <c r="DU116" i="3"/>
  <c r="CH116" i="3"/>
  <c r="BG116" i="3"/>
  <c r="E116" i="3"/>
  <c r="JU115" i="3"/>
  <c r="GI115" i="3"/>
  <c r="FK115" i="3"/>
  <c r="AO115" i="3"/>
  <c r="E115" i="3"/>
  <c r="JX114" i="3"/>
  <c r="GI114" i="3"/>
  <c r="FK114" i="3"/>
  <c r="CH114" i="3"/>
  <c r="BJ114" i="3"/>
  <c r="BG114" i="3"/>
  <c r="JU113" i="3"/>
  <c r="GI113" i="3"/>
  <c r="FQ113" i="3"/>
  <c r="FK113" i="3"/>
  <c r="CE113" i="3"/>
  <c r="E113" i="3"/>
  <c r="JU112" i="3"/>
  <c r="HD112" i="3"/>
  <c r="GI112" i="3"/>
  <c r="CQ112" i="3"/>
  <c r="CH112" i="3"/>
  <c r="AO112" i="3"/>
  <c r="KA111" i="3"/>
  <c r="JX111" i="3"/>
  <c r="GI111" i="3"/>
  <c r="FE111" i="3"/>
  <c r="ES111" i="3"/>
  <c r="DO111" i="3"/>
  <c r="CH111" i="3"/>
  <c r="AO111" i="3"/>
  <c r="E111" i="3"/>
  <c r="HA110" i="3"/>
  <c r="GI110" i="3"/>
  <c r="EA110" i="3"/>
  <c r="CQ110" i="3"/>
  <c r="CH110" i="3"/>
  <c r="BG110" i="3"/>
  <c r="JZ109" i="3"/>
  <c r="JY109" i="3"/>
  <c r="JW109" i="3"/>
  <c r="JV109" i="3"/>
  <c r="JT109" i="3"/>
  <c r="JS109" i="3"/>
  <c r="JQ109" i="3"/>
  <c r="JP109" i="3"/>
  <c r="JK109" i="3"/>
  <c r="JJ109" i="3"/>
  <c r="JH109" i="3"/>
  <c r="JG109" i="3"/>
  <c r="JE109" i="3"/>
  <c r="JD109" i="3"/>
  <c r="JB109" i="3"/>
  <c r="JA109" i="3"/>
  <c r="IY109" i="3"/>
  <c r="IX109" i="3"/>
  <c r="IV109" i="3"/>
  <c r="IU109" i="3"/>
  <c r="IP109" i="3"/>
  <c r="IO109" i="3"/>
  <c r="IM109" i="3"/>
  <c r="IL109" i="3"/>
  <c r="IJ109" i="3"/>
  <c r="II109" i="3"/>
  <c r="CA109" i="3"/>
  <c r="BZ109" i="3"/>
  <c r="IA109" i="3"/>
  <c r="HZ109" i="3"/>
  <c r="HX109" i="3"/>
  <c r="HW109" i="3"/>
  <c r="HL109" i="3"/>
  <c r="HK109" i="3"/>
  <c r="HI109" i="3"/>
  <c r="HH109" i="3"/>
  <c r="HF109" i="3"/>
  <c r="HE109" i="3"/>
  <c r="HC109" i="3"/>
  <c r="HB109" i="3"/>
  <c r="GZ109" i="3"/>
  <c r="GY109" i="3"/>
  <c r="GW109" i="3"/>
  <c r="GV109" i="3"/>
  <c r="GT109" i="3"/>
  <c r="GS109" i="3"/>
  <c r="GQ109" i="3"/>
  <c r="GP109" i="3"/>
  <c r="GH109" i="3"/>
  <c r="GG109" i="3"/>
  <c r="GB109" i="3"/>
  <c r="GA109" i="3"/>
  <c r="FV109" i="3"/>
  <c r="FU109" i="3"/>
  <c r="FS109" i="3"/>
  <c r="FR109" i="3"/>
  <c r="FP109" i="3"/>
  <c r="FO109" i="3"/>
  <c r="FJ109" i="3"/>
  <c r="FI109" i="3"/>
  <c r="FG109" i="3"/>
  <c r="FF109" i="3"/>
  <c r="FD109" i="3"/>
  <c r="FC109" i="3"/>
  <c r="FA109" i="3"/>
  <c r="EZ109" i="3"/>
  <c r="EX109" i="3"/>
  <c r="EW109" i="3"/>
  <c r="ER109" i="3"/>
  <c r="EQ109" i="3"/>
  <c r="EL109" i="3"/>
  <c r="EK109" i="3"/>
  <c r="EI109" i="3"/>
  <c r="EH109" i="3"/>
  <c r="DZ109" i="3"/>
  <c r="DY109" i="3"/>
  <c r="DW109" i="3"/>
  <c r="DV109" i="3"/>
  <c r="DT109" i="3"/>
  <c r="DS109" i="3"/>
  <c r="DQ109" i="3"/>
  <c r="DP109" i="3"/>
  <c r="DN109" i="3"/>
  <c r="DM109" i="3"/>
  <c r="CV109" i="3"/>
  <c r="CU109" i="3"/>
  <c r="CS109" i="3"/>
  <c r="CR109" i="3"/>
  <c r="CP109" i="3"/>
  <c r="CO109" i="3"/>
  <c r="CG109" i="3"/>
  <c r="CF109" i="3"/>
  <c r="CD109" i="3"/>
  <c r="CC109" i="3"/>
  <c r="BX109" i="3"/>
  <c r="BW109" i="3"/>
  <c r="BO109" i="3"/>
  <c r="BN109" i="3"/>
  <c r="BI109" i="3"/>
  <c r="BH109" i="3"/>
  <c r="BF109" i="3"/>
  <c r="BE109" i="3"/>
  <c r="BC109" i="3"/>
  <c r="BB109" i="3"/>
  <c r="AN109" i="3"/>
  <c r="AM109" i="3"/>
  <c r="AE109" i="3"/>
  <c r="AD109" i="3"/>
  <c r="S109" i="3"/>
  <c r="R109" i="3"/>
  <c r="J109" i="3"/>
  <c r="I109" i="3"/>
  <c r="G109" i="3"/>
  <c r="F109" i="3"/>
  <c r="D109" i="3"/>
  <c r="C109" i="3"/>
  <c r="KA108" i="3"/>
  <c r="JU108" i="3"/>
  <c r="GI108" i="3"/>
  <c r="ES108" i="3"/>
  <c r="EA108" i="3"/>
  <c r="BY108" i="3"/>
  <c r="BJ108" i="3"/>
  <c r="KA107" i="3"/>
  <c r="IN107" i="3"/>
  <c r="GI107" i="3"/>
  <c r="FK107" i="3"/>
  <c r="EM107" i="3"/>
  <c r="CE107" i="3"/>
  <c r="BG107" i="3"/>
  <c r="KA106" i="3"/>
  <c r="GI106" i="3"/>
  <c r="FK106" i="3"/>
  <c r="DX106" i="3"/>
  <c r="BG106" i="3"/>
  <c r="E106" i="3"/>
  <c r="KA105" i="3"/>
  <c r="GI105" i="3"/>
  <c r="FK105" i="3"/>
  <c r="EM105" i="3"/>
  <c r="EJ105" i="3"/>
  <c r="BG105" i="3"/>
  <c r="KA104" i="3"/>
  <c r="GI104" i="3"/>
  <c r="EM104" i="3"/>
  <c r="EJ104" i="3"/>
  <c r="BG104" i="3"/>
  <c r="KA103" i="3"/>
  <c r="IN103" i="3"/>
  <c r="EM103" i="3"/>
  <c r="DX103" i="3"/>
  <c r="BG103" i="3"/>
  <c r="E103" i="3"/>
  <c r="KA102" i="3"/>
  <c r="IN102" i="3"/>
  <c r="DX102" i="3"/>
  <c r="GR101" i="3"/>
  <c r="GI101" i="3"/>
  <c r="FW101" i="3"/>
  <c r="CQ101" i="3"/>
  <c r="E101" i="3"/>
  <c r="KA100" i="3"/>
  <c r="JX100" i="3"/>
  <c r="HD100" i="3"/>
  <c r="GI100" i="3"/>
  <c r="FK100" i="3"/>
  <c r="CH100" i="3"/>
  <c r="AO100" i="3"/>
  <c r="JX99" i="3"/>
  <c r="IB99" i="3"/>
  <c r="GI99" i="3"/>
  <c r="FK99" i="3"/>
  <c r="BY99" i="3"/>
  <c r="BG99" i="3"/>
  <c r="IN98" i="3"/>
  <c r="GI98" i="3"/>
  <c r="AO98" i="3"/>
  <c r="E98" i="3"/>
  <c r="GI97" i="3"/>
  <c r="FK97" i="3"/>
  <c r="ES97" i="3"/>
  <c r="EM97" i="3"/>
  <c r="CQ97" i="3"/>
  <c r="BG97" i="3"/>
  <c r="E97" i="3"/>
  <c r="JZ96" i="3"/>
  <c r="JY96" i="3"/>
  <c r="JW96" i="3"/>
  <c r="JV96" i="3"/>
  <c r="JT96" i="3"/>
  <c r="JS96" i="3"/>
  <c r="JQ96" i="3"/>
  <c r="JP96" i="3"/>
  <c r="JK96" i="3"/>
  <c r="JJ96" i="3"/>
  <c r="JH96" i="3"/>
  <c r="JG96" i="3"/>
  <c r="JE96" i="3"/>
  <c r="JD96" i="3"/>
  <c r="JB96" i="3"/>
  <c r="JA96" i="3"/>
  <c r="IY96" i="3"/>
  <c r="IX96" i="3"/>
  <c r="IV96" i="3"/>
  <c r="IU96" i="3"/>
  <c r="IP96" i="3"/>
  <c r="IO96" i="3"/>
  <c r="IM96" i="3"/>
  <c r="IL96" i="3"/>
  <c r="IJ96" i="3"/>
  <c r="II96" i="3"/>
  <c r="CA96" i="3"/>
  <c r="BZ96" i="3"/>
  <c r="IA96" i="3"/>
  <c r="HZ96" i="3"/>
  <c r="HX96" i="3"/>
  <c r="HW96" i="3"/>
  <c r="HL96" i="3"/>
  <c r="HK96" i="3"/>
  <c r="HI96" i="3"/>
  <c r="HH96" i="3"/>
  <c r="HF96" i="3"/>
  <c r="HE96" i="3"/>
  <c r="HC96" i="3"/>
  <c r="HB96" i="3"/>
  <c r="GZ96" i="3"/>
  <c r="GY96" i="3"/>
  <c r="GW96" i="3"/>
  <c r="GV96" i="3"/>
  <c r="GT96" i="3"/>
  <c r="GS96" i="3"/>
  <c r="GQ96" i="3"/>
  <c r="GP96" i="3"/>
  <c r="GH96" i="3"/>
  <c r="GG96" i="3"/>
  <c r="GB96" i="3"/>
  <c r="GA96" i="3"/>
  <c r="FV96" i="3"/>
  <c r="FU96" i="3"/>
  <c r="FS96" i="3"/>
  <c r="FR96" i="3"/>
  <c r="FP96" i="3"/>
  <c r="FO96" i="3"/>
  <c r="FJ96" i="3"/>
  <c r="FI96" i="3"/>
  <c r="FG96" i="3"/>
  <c r="FF96" i="3"/>
  <c r="FD96" i="3"/>
  <c r="FC96" i="3"/>
  <c r="FA96" i="3"/>
  <c r="EZ96" i="3"/>
  <c r="EX96" i="3"/>
  <c r="EW96" i="3"/>
  <c r="ER96" i="3"/>
  <c r="EQ96" i="3"/>
  <c r="EL96" i="3"/>
  <c r="EK96" i="3"/>
  <c r="EI96" i="3"/>
  <c r="EH96" i="3"/>
  <c r="DZ96" i="3"/>
  <c r="DY96" i="3"/>
  <c r="DW96" i="3"/>
  <c r="DV96" i="3"/>
  <c r="DT96" i="3"/>
  <c r="DS96" i="3"/>
  <c r="DQ96" i="3"/>
  <c r="DP96" i="3"/>
  <c r="DN96" i="3"/>
  <c r="DM96" i="3"/>
  <c r="CV96" i="3"/>
  <c r="CU96" i="3"/>
  <c r="CS96" i="3"/>
  <c r="CR96" i="3"/>
  <c r="CP96" i="3"/>
  <c r="CO96" i="3"/>
  <c r="CG96" i="3"/>
  <c r="CF96" i="3"/>
  <c r="CD96" i="3"/>
  <c r="CC96" i="3"/>
  <c r="BX96" i="3"/>
  <c r="BW96" i="3"/>
  <c r="BO96" i="3"/>
  <c r="BN96" i="3"/>
  <c r="BI96" i="3"/>
  <c r="BH96" i="3"/>
  <c r="BF96" i="3"/>
  <c r="BE96" i="3"/>
  <c r="BC96" i="3"/>
  <c r="BB96" i="3"/>
  <c r="AN96" i="3"/>
  <c r="AM96" i="3"/>
  <c r="AE96" i="3"/>
  <c r="AD96" i="3"/>
  <c r="S96" i="3"/>
  <c r="R96" i="3"/>
  <c r="J96" i="3"/>
  <c r="I96" i="3"/>
  <c r="G96" i="3"/>
  <c r="F96" i="3"/>
  <c r="D96" i="3"/>
  <c r="C96" i="3"/>
  <c r="JX95" i="3"/>
  <c r="FK95" i="3"/>
  <c r="ES95" i="3"/>
  <c r="KA94" i="3"/>
  <c r="JX94" i="3"/>
  <c r="FK94" i="3"/>
  <c r="AO94" i="3"/>
  <c r="KA93" i="3"/>
  <c r="JX93" i="3"/>
  <c r="IN93" i="3"/>
  <c r="GI93" i="3"/>
  <c r="FK93" i="3"/>
  <c r="EM93" i="3"/>
  <c r="DX93" i="3"/>
  <c r="BG93" i="3"/>
  <c r="KA92" i="3"/>
  <c r="IN92" i="3"/>
  <c r="FK92" i="3"/>
  <c r="EJ92" i="3"/>
  <c r="DX92" i="3"/>
  <c r="DO92" i="3"/>
  <c r="BG92" i="3"/>
  <c r="H92" i="3"/>
  <c r="KA91" i="3"/>
  <c r="GI91" i="3"/>
  <c r="FK91" i="3"/>
  <c r="DX91" i="3"/>
  <c r="BG91" i="3"/>
  <c r="KA90" i="3"/>
  <c r="JX90" i="3"/>
  <c r="IB90" i="3"/>
  <c r="GI90" i="3"/>
  <c r="FK90" i="3"/>
  <c r="EM90" i="3"/>
  <c r="DX90" i="3"/>
  <c r="DO90" i="3"/>
  <c r="KA89" i="3"/>
  <c r="JX89" i="3"/>
  <c r="GI89" i="3"/>
  <c r="FK89" i="3"/>
  <c r="EM89" i="3"/>
  <c r="DX89" i="3"/>
  <c r="AO89" i="3"/>
  <c r="H89" i="3"/>
  <c r="E89" i="3"/>
  <c r="KA88" i="3"/>
  <c r="FK88" i="3"/>
  <c r="EM88" i="3"/>
  <c r="DX88" i="3"/>
  <c r="H88" i="3"/>
  <c r="KA87" i="3"/>
  <c r="GI87" i="3"/>
  <c r="FK87" i="3"/>
  <c r="CQ87" i="3"/>
  <c r="BY87" i="3"/>
  <c r="BJ87" i="3"/>
  <c r="KA86" i="3"/>
  <c r="JX86" i="3"/>
  <c r="IQ86" i="3"/>
  <c r="GI86" i="3"/>
  <c r="FK86" i="3"/>
  <c r="CQ86" i="3"/>
  <c r="CH86" i="3"/>
  <c r="KA85" i="3"/>
  <c r="JX85" i="3"/>
  <c r="FK85" i="3"/>
  <c r="ES85" i="3"/>
  <c r="EJ85" i="3"/>
  <c r="DX85" i="3"/>
  <c r="CH85" i="3"/>
  <c r="BY85" i="3"/>
  <c r="BG85" i="3"/>
  <c r="KA84" i="3"/>
  <c r="JX84" i="3"/>
  <c r="IZ84" i="3"/>
  <c r="FQ84" i="3"/>
  <c r="FK84" i="3"/>
  <c r="EM84" i="3"/>
  <c r="DX84" i="3"/>
  <c r="CQ84" i="3"/>
  <c r="AO84" i="3"/>
  <c r="JZ83" i="3"/>
  <c r="JY83" i="3"/>
  <c r="JW83" i="3"/>
  <c r="JV83" i="3"/>
  <c r="JT83" i="3"/>
  <c r="JS83" i="3"/>
  <c r="JQ83" i="3"/>
  <c r="JP83" i="3"/>
  <c r="JK83" i="3"/>
  <c r="JJ83" i="3"/>
  <c r="JH83" i="3"/>
  <c r="JG83" i="3"/>
  <c r="JE83" i="3"/>
  <c r="JD83" i="3"/>
  <c r="JB83" i="3"/>
  <c r="JA83" i="3"/>
  <c r="IY83" i="3"/>
  <c r="IX83" i="3"/>
  <c r="IV83" i="3"/>
  <c r="IU83" i="3"/>
  <c r="IP83" i="3"/>
  <c r="IO83" i="3"/>
  <c r="IM83" i="3"/>
  <c r="IL83" i="3"/>
  <c r="IJ83" i="3"/>
  <c r="II83" i="3"/>
  <c r="CA83" i="3"/>
  <c r="BZ83" i="3"/>
  <c r="IA83" i="3"/>
  <c r="HZ83" i="3"/>
  <c r="HX83" i="3"/>
  <c r="HW83" i="3"/>
  <c r="HL83" i="3"/>
  <c r="HK83" i="3"/>
  <c r="HI83" i="3"/>
  <c r="HH83" i="3"/>
  <c r="HF83" i="3"/>
  <c r="HE83" i="3"/>
  <c r="HC83" i="3"/>
  <c r="HB83" i="3"/>
  <c r="GZ83" i="3"/>
  <c r="GY83" i="3"/>
  <c r="GW83" i="3"/>
  <c r="GV83" i="3"/>
  <c r="GT83" i="3"/>
  <c r="GS83" i="3"/>
  <c r="GQ83" i="3"/>
  <c r="GP83" i="3"/>
  <c r="GH83" i="3"/>
  <c r="GG83" i="3"/>
  <c r="GB83" i="3"/>
  <c r="GA83" i="3"/>
  <c r="FV83" i="3"/>
  <c r="FU83" i="3"/>
  <c r="FS83" i="3"/>
  <c r="FR83" i="3"/>
  <c r="FP83" i="3"/>
  <c r="FO83" i="3"/>
  <c r="FJ83" i="3"/>
  <c r="FI83" i="3"/>
  <c r="FG83" i="3"/>
  <c r="FF83" i="3"/>
  <c r="FD83" i="3"/>
  <c r="FC83" i="3"/>
  <c r="FA83" i="3"/>
  <c r="EZ83" i="3"/>
  <c r="EX83" i="3"/>
  <c r="EW83" i="3"/>
  <c r="ER83" i="3"/>
  <c r="EQ83" i="3"/>
  <c r="EL83" i="3"/>
  <c r="EK83" i="3"/>
  <c r="EI83" i="3"/>
  <c r="EH83" i="3"/>
  <c r="DZ83" i="3"/>
  <c r="DY83" i="3"/>
  <c r="DW83" i="3"/>
  <c r="DV83" i="3"/>
  <c r="DT83" i="3"/>
  <c r="DS83" i="3"/>
  <c r="DQ83" i="3"/>
  <c r="DP83" i="3"/>
  <c r="DN83" i="3"/>
  <c r="DM83" i="3"/>
  <c r="CV83" i="3"/>
  <c r="CU83" i="3"/>
  <c r="CS83" i="3"/>
  <c r="CR83" i="3"/>
  <c r="CP83" i="3"/>
  <c r="CO83" i="3"/>
  <c r="CG83" i="3"/>
  <c r="CF83" i="3"/>
  <c r="CD83" i="3"/>
  <c r="CC83" i="3"/>
  <c r="BX83" i="3"/>
  <c r="BW83" i="3"/>
  <c r="BO83" i="3"/>
  <c r="BN83" i="3"/>
  <c r="BI83" i="3"/>
  <c r="BH83" i="3"/>
  <c r="BF83" i="3"/>
  <c r="BE83" i="3"/>
  <c r="BC83" i="3"/>
  <c r="BB83" i="3"/>
  <c r="AN83" i="3"/>
  <c r="AM83" i="3"/>
  <c r="AE83" i="3"/>
  <c r="AD83" i="3"/>
  <c r="S83" i="3"/>
  <c r="R83" i="3"/>
  <c r="J83" i="3"/>
  <c r="I83" i="3"/>
  <c r="G83" i="3"/>
  <c r="F83" i="3"/>
  <c r="D83" i="3"/>
  <c r="C83" i="3"/>
  <c r="KA82" i="3"/>
  <c r="JX82" i="3"/>
  <c r="FK82" i="3"/>
  <c r="EM82" i="3"/>
  <c r="EJ82" i="3"/>
  <c r="BG82" i="3"/>
  <c r="KA81" i="3"/>
  <c r="JX81" i="3"/>
  <c r="GI81" i="3"/>
  <c r="FK81" i="3"/>
  <c r="EM81" i="3"/>
  <c r="DX81" i="3"/>
  <c r="KA80" i="3"/>
  <c r="JX80" i="3"/>
  <c r="GI80" i="3"/>
  <c r="FK80" i="3"/>
  <c r="EM80" i="3"/>
  <c r="CH80" i="3"/>
  <c r="KA79" i="3"/>
  <c r="JX79" i="3"/>
  <c r="GI79" i="3"/>
  <c r="FK79" i="3"/>
  <c r="EM79" i="3"/>
  <c r="EJ79" i="3"/>
  <c r="BG79" i="3"/>
  <c r="KA78" i="3"/>
  <c r="JX78" i="3"/>
  <c r="IN78" i="3"/>
  <c r="GI78" i="3"/>
  <c r="FK78" i="3"/>
  <c r="EY78" i="3"/>
  <c r="EM78" i="3"/>
  <c r="DX78" i="3"/>
  <c r="BG78" i="3"/>
  <c r="H78" i="3"/>
  <c r="KA77" i="3"/>
  <c r="JX77" i="3"/>
  <c r="IB77" i="3"/>
  <c r="DX77" i="3"/>
  <c r="AO77" i="3"/>
  <c r="H77" i="3"/>
  <c r="KA76" i="3"/>
  <c r="JX76" i="3"/>
  <c r="IN76" i="3"/>
  <c r="HD76" i="3"/>
  <c r="FK76" i="3"/>
  <c r="ES76" i="3"/>
  <c r="EM76" i="3"/>
  <c r="BG76" i="3"/>
  <c r="H76" i="3"/>
  <c r="KA75" i="3"/>
  <c r="JX75" i="3"/>
  <c r="JI75" i="3"/>
  <c r="IN75" i="3"/>
  <c r="FK75" i="3"/>
  <c r="EM75" i="3"/>
  <c r="BG75" i="3"/>
  <c r="KA74" i="3"/>
  <c r="JX74" i="3"/>
  <c r="EM74" i="3"/>
  <c r="EJ74" i="3"/>
  <c r="DX74" i="3"/>
  <c r="KA73" i="3"/>
  <c r="JX73" i="3"/>
  <c r="GI73" i="3"/>
  <c r="EM73" i="3"/>
  <c r="CQ73" i="3"/>
  <c r="BG73" i="3"/>
  <c r="E73" i="3"/>
  <c r="KA72" i="3"/>
  <c r="JX72" i="3"/>
  <c r="GI72" i="3"/>
  <c r="FE72" i="3"/>
  <c r="ES72" i="3"/>
  <c r="CE72" i="3"/>
  <c r="BY72" i="3"/>
  <c r="KA71" i="3"/>
  <c r="JX71" i="3"/>
  <c r="HY71" i="3"/>
  <c r="GI71" i="3"/>
  <c r="FK71" i="3"/>
  <c r="EM71" i="3"/>
  <c r="DX71" i="3"/>
  <c r="CH71" i="3"/>
  <c r="BG71" i="3"/>
  <c r="JZ70" i="3"/>
  <c r="JY70" i="3"/>
  <c r="JW70" i="3"/>
  <c r="JV70" i="3"/>
  <c r="JT70" i="3"/>
  <c r="JS70" i="3"/>
  <c r="JQ70" i="3"/>
  <c r="JP70" i="3"/>
  <c r="JK70" i="3"/>
  <c r="JJ70" i="3"/>
  <c r="JH70" i="3"/>
  <c r="JG70" i="3"/>
  <c r="JE70" i="3"/>
  <c r="JD70" i="3"/>
  <c r="JB70" i="3"/>
  <c r="JA70" i="3"/>
  <c r="IY70" i="3"/>
  <c r="IX70" i="3"/>
  <c r="IV70" i="3"/>
  <c r="IU70" i="3"/>
  <c r="IP70" i="3"/>
  <c r="IO70" i="3"/>
  <c r="IM70" i="3"/>
  <c r="IL70" i="3"/>
  <c r="IJ70" i="3"/>
  <c r="II70" i="3"/>
  <c r="CA70" i="3"/>
  <c r="BZ70" i="3"/>
  <c r="IA70" i="3"/>
  <c r="HZ70" i="3"/>
  <c r="HX70" i="3"/>
  <c r="HW70" i="3"/>
  <c r="HL70" i="3"/>
  <c r="HK70" i="3"/>
  <c r="HI70" i="3"/>
  <c r="HH70" i="3"/>
  <c r="HF70" i="3"/>
  <c r="HE70" i="3"/>
  <c r="HC70" i="3"/>
  <c r="HB70" i="3"/>
  <c r="GZ70" i="3"/>
  <c r="GY70" i="3"/>
  <c r="GW70" i="3"/>
  <c r="GV70" i="3"/>
  <c r="GT70" i="3"/>
  <c r="GS70" i="3"/>
  <c r="GQ70" i="3"/>
  <c r="GP70" i="3"/>
  <c r="GH70" i="3"/>
  <c r="GG70" i="3"/>
  <c r="GB70" i="3"/>
  <c r="GA70" i="3"/>
  <c r="FV70" i="3"/>
  <c r="FU70" i="3"/>
  <c r="FS70" i="3"/>
  <c r="FR70" i="3"/>
  <c r="FP70" i="3"/>
  <c r="FO70" i="3"/>
  <c r="FJ70" i="3"/>
  <c r="FI70" i="3"/>
  <c r="FG70" i="3"/>
  <c r="FF70" i="3"/>
  <c r="FD70" i="3"/>
  <c r="FC70" i="3"/>
  <c r="FA70" i="3"/>
  <c r="EZ70" i="3"/>
  <c r="EX70" i="3"/>
  <c r="EW70" i="3"/>
  <c r="ER70" i="3"/>
  <c r="EQ70" i="3"/>
  <c r="EL70" i="3"/>
  <c r="EK70" i="3"/>
  <c r="EI70" i="3"/>
  <c r="EH70" i="3"/>
  <c r="DZ70" i="3"/>
  <c r="DY70" i="3"/>
  <c r="DW70" i="3"/>
  <c r="DV70" i="3"/>
  <c r="DT70" i="3"/>
  <c r="DS70" i="3"/>
  <c r="DQ70" i="3"/>
  <c r="DP70" i="3"/>
  <c r="DN70" i="3"/>
  <c r="DM70" i="3"/>
  <c r="CV70" i="3"/>
  <c r="CU70" i="3"/>
  <c r="CS70" i="3"/>
  <c r="CR70" i="3"/>
  <c r="CP70" i="3"/>
  <c r="CO70" i="3"/>
  <c r="CG70" i="3"/>
  <c r="CF70" i="3"/>
  <c r="CD70" i="3"/>
  <c r="CC70" i="3"/>
  <c r="BX70" i="3"/>
  <c r="BW70" i="3"/>
  <c r="BO70" i="3"/>
  <c r="BN70" i="3"/>
  <c r="BI70" i="3"/>
  <c r="BH70" i="3"/>
  <c r="BF70" i="3"/>
  <c r="BE70" i="3"/>
  <c r="BC70" i="3"/>
  <c r="BB70" i="3"/>
  <c r="AN70" i="3"/>
  <c r="AM70" i="3"/>
  <c r="AE70" i="3"/>
  <c r="AD70" i="3"/>
  <c r="S70" i="3"/>
  <c r="R70" i="3"/>
  <c r="J70" i="3"/>
  <c r="I70" i="3"/>
  <c r="G70" i="3"/>
  <c r="F70" i="3"/>
  <c r="D70" i="3"/>
  <c r="C70" i="3"/>
  <c r="KA69" i="3"/>
  <c r="JX69" i="3"/>
  <c r="EM69" i="3"/>
  <c r="DX69" i="3"/>
  <c r="KA68" i="3"/>
  <c r="JX68" i="3"/>
  <c r="IQ68" i="3"/>
  <c r="IN68" i="3"/>
  <c r="FK68" i="3"/>
  <c r="EM68" i="3"/>
  <c r="BG68" i="3"/>
  <c r="KA67" i="3"/>
  <c r="JX67" i="3"/>
  <c r="GI67" i="3"/>
  <c r="FK67" i="3"/>
  <c r="EY67" i="3"/>
  <c r="EM67" i="3"/>
  <c r="BG67" i="3"/>
  <c r="T67" i="3"/>
  <c r="KA66" i="3"/>
  <c r="JX66" i="3"/>
  <c r="IQ66" i="3"/>
  <c r="IN66" i="3"/>
  <c r="GI66" i="3"/>
  <c r="FK66" i="3"/>
  <c r="EM66" i="3"/>
  <c r="BY66" i="3"/>
  <c r="BG66" i="3"/>
  <c r="E66" i="3"/>
  <c r="KA65" i="3"/>
  <c r="JX65" i="3"/>
  <c r="IQ65" i="3"/>
  <c r="GI65" i="3"/>
  <c r="FK65" i="3"/>
  <c r="EY65" i="3"/>
  <c r="EM65" i="3"/>
  <c r="E65" i="3"/>
  <c r="KA64" i="3"/>
  <c r="JX64" i="3"/>
  <c r="GI64" i="3"/>
  <c r="E64" i="3"/>
  <c r="KA63" i="3"/>
  <c r="JC63" i="3"/>
  <c r="IQ63" i="3"/>
  <c r="HD63" i="3"/>
  <c r="GI63" i="3"/>
  <c r="E63" i="3"/>
  <c r="IQ62" i="3"/>
  <c r="HM62" i="3"/>
  <c r="FW62" i="3"/>
  <c r="EY62" i="3"/>
  <c r="DX62" i="3"/>
  <c r="CQ62" i="3"/>
  <c r="CH62" i="3"/>
  <c r="BY62" i="3"/>
  <c r="H62" i="3"/>
  <c r="JX61" i="3"/>
  <c r="IQ61" i="3"/>
  <c r="HD61" i="3"/>
  <c r="GC61" i="3"/>
  <c r="BY61" i="3"/>
  <c r="BG61" i="3"/>
  <c r="JX60" i="3"/>
  <c r="GI60" i="3"/>
  <c r="FK60" i="3"/>
  <c r="KA59" i="3"/>
  <c r="JX59" i="3"/>
  <c r="JI59" i="3"/>
  <c r="GX59" i="3"/>
  <c r="FK59" i="3"/>
  <c r="EM59" i="3"/>
  <c r="DX59" i="3"/>
  <c r="CH59" i="3"/>
  <c r="E59" i="3"/>
  <c r="JX58" i="3"/>
  <c r="IN58" i="3"/>
  <c r="HM58" i="3"/>
  <c r="FK58" i="3"/>
  <c r="DX58" i="3"/>
  <c r="AO58" i="3"/>
  <c r="T58" i="3"/>
  <c r="JY57" i="3"/>
  <c r="JW57" i="3"/>
  <c r="JV57" i="3"/>
  <c r="JT57" i="3"/>
  <c r="JS57" i="3"/>
  <c r="JQ57" i="3"/>
  <c r="JP57" i="3"/>
  <c r="JK57" i="3"/>
  <c r="JJ57" i="3"/>
  <c r="JH57" i="3"/>
  <c r="JG57" i="3"/>
  <c r="JE57" i="3"/>
  <c r="JD57" i="3"/>
  <c r="JB57" i="3"/>
  <c r="JA57" i="3"/>
  <c r="IY57" i="3"/>
  <c r="IX57" i="3"/>
  <c r="IV57" i="3"/>
  <c r="IU57" i="3"/>
  <c r="IP57" i="3"/>
  <c r="IO57" i="3"/>
  <c r="IM57" i="3"/>
  <c r="IL57" i="3"/>
  <c r="IJ57" i="3"/>
  <c r="II57" i="3"/>
  <c r="CA57" i="3"/>
  <c r="BZ57" i="3"/>
  <c r="IA57" i="3"/>
  <c r="HZ57" i="3"/>
  <c r="HX57" i="3"/>
  <c r="HW57" i="3"/>
  <c r="HL57" i="3"/>
  <c r="HK57" i="3"/>
  <c r="HI57" i="3"/>
  <c r="HH57" i="3"/>
  <c r="HF57" i="3"/>
  <c r="HE57" i="3"/>
  <c r="HC57" i="3"/>
  <c r="HB57" i="3"/>
  <c r="GZ57" i="3"/>
  <c r="GY57" i="3"/>
  <c r="GW57" i="3"/>
  <c r="GV57" i="3"/>
  <c r="GT57" i="3"/>
  <c r="GS57" i="3"/>
  <c r="GQ57" i="3"/>
  <c r="GP57" i="3"/>
  <c r="GH57" i="3"/>
  <c r="GG57" i="3"/>
  <c r="GB57" i="3"/>
  <c r="GA57" i="3"/>
  <c r="FV57" i="3"/>
  <c r="FU57" i="3"/>
  <c r="FS57" i="3"/>
  <c r="FR57" i="3"/>
  <c r="FP57" i="3"/>
  <c r="FO57" i="3"/>
  <c r="FJ57" i="3"/>
  <c r="FI57" i="3"/>
  <c r="FG57" i="3"/>
  <c r="FF57" i="3"/>
  <c r="FD57" i="3"/>
  <c r="FC57" i="3"/>
  <c r="FA57" i="3"/>
  <c r="EZ57" i="3"/>
  <c r="EX57" i="3"/>
  <c r="EW57" i="3"/>
  <c r="ER57" i="3"/>
  <c r="EQ57" i="3"/>
  <c r="EL57" i="3"/>
  <c r="EK57" i="3"/>
  <c r="EI57" i="3"/>
  <c r="EH57" i="3"/>
  <c r="DZ57" i="3"/>
  <c r="DY57" i="3"/>
  <c r="DW57" i="3"/>
  <c r="DV57" i="3"/>
  <c r="DT57" i="3"/>
  <c r="DS57" i="3"/>
  <c r="DQ57" i="3"/>
  <c r="DP57" i="3"/>
  <c r="DN57" i="3"/>
  <c r="DM57" i="3"/>
  <c r="CV57" i="3"/>
  <c r="CU57" i="3"/>
  <c r="CS57" i="3"/>
  <c r="CR57" i="3"/>
  <c r="CP57" i="3"/>
  <c r="CO57" i="3"/>
  <c r="CG57" i="3"/>
  <c r="CF57" i="3"/>
  <c r="CD57" i="3"/>
  <c r="CC57" i="3"/>
  <c r="BX57" i="3"/>
  <c r="BW57" i="3"/>
  <c r="BO57" i="3"/>
  <c r="BN57" i="3"/>
  <c r="BI57" i="3"/>
  <c r="BH57" i="3"/>
  <c r="BF57" i="3"/>
  <c r="BE57" i="3"/>
  <c r="BC57" i="3"/>
  <c r="BB57" i="3"/>
  <c r="AN57" i="3"/>
  <c r="AM57" i="3"/>
  <c r="AE57" i="3"/>
  <c r="AD57" i="3"/>
  <c r="S57" i="3"/>
  <c r="R57" i="3"/>
  <c r="J57" i="3"/>
  <c r="I57" i="3"/>
  <c r="G57" i="3"/>
  <c r="F57" i="3"/>
  <c r="D57" i="3"/>
  <c r="C57" i="3"/>
  <c r="KA56" i="3"/>
  <c r="JX56" i="3"/>
  <c r="IQ56" i="3"/>
  <c r="GX56" i="3"/>
  <c r="FE56" i="3"/>
  <c r="EM56" i="3"/>
  <c r="KA55" i="3"/>
  <c r="JX55" i="3"/>
  <c r="IQ55" i="3"/>
  <c r="EM55" i="3"/>
  <c r="CQ55" i="3"/>
  <c r="CE55" i="3"/>
  <c r="E55" i="3"/>
  <c r="JX54" i="3"/>
  <c r="IQ54" i="3"/>
  <c r="GI54" i="3"/>
  <c r="FK54" i="3"/>
  <c r="EM54" i="3"/>
  <c r="BG54" i="3"/>
  <c r="E54" i="3"/>
  <c r="KA53" i="3"/>
  <c r="IQ53" i="3"/>
  <c r="IN53" i="3"/>
  <c r="HM53" i="3"/>
  <c r="DX53" i="3"/>
  <c r="E53" i="3"/>
  <c r="KA52" i="3"/>
  <c r="JX52" i="3"/>
  <c r="IQ52" i="3"/>
  <c r="IN52" i="3"/>
  <c r="FK52" i="3"/>
  <c r="BG52" i="3"/>
  <c r="H52" i="3"/>
  <c r="E52" i="3"/>
  <c r="KA51" i="3"/>
  <c r="JL51" i="3"/>
  <c r="IQ51" i="3"/>
  <c r="HM51" i="3"/>
  <c r="GI51" i="3"/>
  <c r="DX51" i="3"/>
  <c r="T51" i="3"/>
  <c r="H51" i="3"/>
  <c r="E51" i="3"/>
  <c r="JL50" i="3"/>
  <c r="IQ50" i="3"/>
  <c r="H50" i="3"/>
  <c r="IQ49" i="3"/>
  <c r="HM49" i="3"/>
  <c r="HD49" i="3"/>
  <c r="GX49" i="3"/>
  <c r="GI49" i="3"/>
  <c r="DX49" i="3"/>
  <c r="H49" i="3"/>
  <c r="JC48" i="3"/>
  <c r="IQ48" i="3"/>
  <c r="GI48" i="3"/>
  <c r="CW48" i="3"/>
  <c r="CE48" i="3"/>
  <c r="KA47" i="3"/>
  <c r="JF47" i="3"/>
  <c r="GI47" i="3"/>
  <c r="EM47" i="3"/>
  <c r="AO47" i="3"/>
  <c r="IQ46" i="3"/>
  <c r="GX46" i="3"/>
  <c r="GI46" i="3"/>
  <c r="FK46" i="3"/>
  <c r="EY46" i="3"/>
  <c r="DX46" i="3"/>
  <c r="CE46" i="3"/>
  <c r="BY46" i="3"/>
  <c r="BJ46" i="3"/>
  <c r="JX45" i="3"/>
  <c r="IQ45" i="3"/>
  <c r="IN45" i="3"/>
  <c r="ES45" i="3"/>
  <c r="DX45" i="3"/>
  <c r="AO45" i="3"/>
  <c r="T45" i="3"/>
  <c r="JZ44" i="3"/>
  <c r="JY44" i="3"/>
  <c r="JW44" i="3"/>
  <c r="JV44" i="3"/>
  <c r="JT44" i="3"/>
  <c r="JS44" i="3"/>
  <c r="JQ44" i="3"/>
  <c r="JP44" i="3"/>
  <c r="JK44" i="3"/>
  <c r="JJ44" i="3"/>
  <c r="JH44" i="3"/>
  <c r="JG44" i="3"/>
  <c r="JE44" i="3"/>
  <c r="JD44" i="3"/>
  <c r="JB44" i="3"/>
  <c r="JA44" i="3"/>
  <c r="IY44" i="3"/>
  <c r="IX44" i="3"/>
  <c r="IV44" i="3"/>
  <c r="IU44" i="3"/>
  <c r="IP44" i="3"/>
  <c r="IO44" i="3"/>
  <c r="IM44" i="3"/>
  <c r="IL44" i="3"/>
  <c r="IJ44" i="3"/>
  <c r="II44" i="3"/>
  <c r="CA44" i="3"/>
  <c r="BZ44" i="3"/>
  <c r="IA44" i="3"/>
  <c r="HZ44" i="3"/>
  <c r="HX44" i="3"/>
  <c r="HW44" i="3"/>
  <c r="HL44" i="3"/>
  <c r="HK44" i="3"/>
  <c r="HI44" i="3"/>
  <c r="HH44" i="3"/>
  <c r="HF44" i="3"/>
  <c r="HE44" i="3"/>
  <c r="HC44" i="3"/>
  <c r="HB44" i="3"/>
  <c r="GZ44" i="3"/>
  <c r="GY44" i="3"/>
  <c r="GW44" i="3"/>
  <c r="GV44" i="3"/>
  <c r="GT44" i="3"/>
  <c r="GS44" i="3"/>
  <c r="GQ44" i="3"/>
  <c r="GP44" i="3"/>
  <c r="GH44" i="3"/>
  <c r="GG44" i="3"/>
  <c r="GB44" i="3"/>
  <c r="GA44" i="3"/>
  <c r="FV44" i="3"/>
  <c r="FU44" i="3"/>
  <c r="FS44" i="3"/>
  <c r="FR44" i="3"/>
  <c r="FP44" i="3"/>
  <c r="FO44" i="3"/>
  <c r="FJ44" i="3"/>
  <c r="FI44" i="3"/>
  <c r="FG44" i="3"/>
  <c r="FF44" i="3"/>
  <c r="FD44" i="3"/>
  <c r="FC44" i="3"/>
  <c r="FA44" i="3"/>
  <c r="EZ44" i="3"/>
  <c r="EX44" i="3"/>
  <c r="EW44" i="3"/>
  <c r="ER44" i="3"/>
  <c r="EQ44" i="3"/>
  <c r="EL44" i="3"/>
  <c r="EK44" i="3"/>
  <c r="EI44" i="3"/>
  <c r="EH44" i="3"/>
  <c r="DZ44" i="3"/>
  <c r="DY44" i="3"/>
  <c r="DW44" i="3"/>
  <c r="DV44" i="3"/>
  <c r="DT44" i="3"/>
  <c r="DS44" i="3"/>
  <c r="DQ44" i="3"/>
  <c r="DP44" i="3"/>
  <c r="DN44" i="3"/>
  <c r="DM44" i="3"/>
  <c r="CV44" i="3"/>
  <c r="CU44" i="3"/>
  <c r="CS44" i="3"/>
  <c r="CR44" i="3"/>
  <c r="CP44" i="3"/>
  <c r="CO44" i="3"/>
  <c r="CG44" i="3"/>
  <c r="CF44" i="3"/>
  <c r="CD44" i="3"/>
  <c r="CC44" i="3"/>
  <c r="BX44" i="3"/>
  <c r="BW44" i="3"/>
  <c r="BO44" i="3"/>
  <c r="BN44" i="3"/>
  <c r="BI44" i="3"/>
  <c r="BH44" i="3"/>
  <c r="BF44" i="3"/>
  <c r="BE44" i="3"/>
  <c r="BC44" i="3"/>
  <c r="BB44" i="3"/>
  <c r="AN44" i="3"/>
  <c r="AM44" i="3"/>
  <c r="AE44" i="3"/>
  <c r="AD44" i="3"/>
  <c r="S44" i="3"/>
  <c r="R44" i="3"/>
  <c r="J44" i="3"/>
  <c r="I44" i="3"/>
  <c r="G44" i="3"/>
  <c r="F44" i="3"/>
  <c r="D44" i="3"/>
  <c r="C44" i="3"/>
  <c r="IQ43" i="3"/>
  <c r="FK43" i="3"/>
  <c r="FE43" i="3"/>
  <c r="EM43" i="3"/>
  <c r="BJ43" i="3"/>
  <c r="BG43" i="3"/>
  <c r="AO43" i="3"/>
  <c r="E43" i="3"/>
  <c r="JX42" i="3"/>
  <c r="IQ42" i="3"/>
  <c r="IN42" i="3"/>
  <c r="HD42" i="3"/>
  <c r="FQ42" i="3"/>
  <c r="FK42" i="3"/>
  <c r="EM42" i="3"/>
  <c r="DX42" i="3"/>
  <c r="AO42" i="3"/>
  <c r="KA41" i="3"/>
  <c r="JX41" i="3"/>
  <c r="JU41" i="3"/>
  <c r="JI41" i="3"/>
  <c r="IN41" i="3"/>
  <c r="FK41" i="3"/>
  <c r="EM41" i="3"/>
  <c r="DX41" i="3"/>
  <c r="BG41" i="3"/>
  <c r="AO41" i="3"/>
  <c r="E41" i="3"/>
  <c r="KA40" i="3"/>
  <c r="JX40" i="3"/>
  <c r="GI40" i="3"/>
  <c r="EM40" i="3"/>
  <c r="BG40" i="3"/>
  <c r="E40" i="3"/>
  <c r="IQ39" i="3"/>
  <c r="HM39" i="3"/>
  <c r="FK39" i="3"/>
  <c r="E39" i="3"/>
  <c r="KA38" i="3"/>
  <c r="IQ38" i="3"/>
  <c r="IN38" i="3"/>
  <c r="HD38" i="3"/>
  <c r="FK38" i="3"/>
  <c r="DX38" i="3"/>
  <c r="AO38" i="3"/>
  <c r="H38" i="3"/>
  <c r="E38" i="3"/>
  <c r="KA37" i="3"/>
  <c r="IZ37" i="3"/>
  <c r="IK37" i="3"/>
  <c r="HM37" i="3"/>
  <c r="GI37" i="3"/>
  <c r="FW37" i="3"/>
  <c r="FK37" i="3"/>
  <c r="EM37" i="3"/>
  <c r="BG37" i="3"/>
  <c r="H37" i="3"/>
  <c r="E37" i="3"/>
  <c r="KA36" i="3"/>
  <c r="IQ36" i="3"/>
  <c r="GX36" i="3"/>
  <c r="FW36" i="3"/>
  <c r="EM36" i="3"/>
  <c r="H36" i="3"/>
  <c r="KA35" i="3"/>
  <c r="IQ35" i="3"/>
  <c r="FK35" i="3"/>
  <c r="CE35" i="3"/>
  <c r="BG35" i="3"/>
  <c r="E35" i="3"/>
  <c r="KA34" i="3"/>
  <c r="JX34" i="3"/>
  <c r="IQ34" i="3"/>
  <c r="IN34" i="3"/>
  <c r="HM34" i="3"/>
  <c r="GI34" i="3"/>
  <c r="FK34" i="3"/>
  <c r="DX34" i="3"/>
  <c r="BD34" i="3"/>
  <c r="KA33" i="3"/>
  <c r="IZ33" i="3"/>
  <c r="IN33" i="3"/>
  <c r="GX33" i="3"/>
  <c r="GI33" i="3"/>
  <c r="FK33" i="3"/>
  <c r="DX33" i="3"/>
  <c r="CH33" i="3"/>
  <c r="AO33" i="3"/>
  <c r="JZ31" i="3"/>
  <c r="JY31" i="3"/>
  <c r="JW31" i="3"/>
  <c r="JV31" i="3"/>
  <c r="JT31" i="3"/>
  <c r="JS31" i="3"/>
  <c r="JQ31" i="3"/>
  <c r="JP31" i="3"/>
  <c r="JK31" i="3"/>
  <c r="JJ31" i="3"/>
  <c r="JH31" i="3"/>
  <c r="JG31" i="3"/>
  <c r="JE31" i="3"/>
  <c r="JD31" i="3"/>
  <c r="JB31" i="3"/>
  <c r="JA31" i="3"/>
  <c r="IY31" i="3"/>
  <c r="IX31" i="3"/>
  <c r="IV31" i="3"/>
  <c r="IU31" i="3"/>
  <c r="IP31" i="3"/>
  <c r="IO31" i="3"/>
  <c r="IM31" i="3"/>
  <c r="IL31" i="3"/>
  <c r="IJ31" i="3"/>
  <c r="II31" i="3"/>
  <c r="CA31" i="3"/>
  <c r="BZ31" i="3"/>
  <c r="IA31" i="3"/>
  <c r="HZ31" i="3"/>
  <c r="HX31" i="3"/>
  <c r="HW31" i="3"/>
  <c r="HL31" i="3"/>
  <c r="HK31" i="3"/>
  <c r="HI31" i="3"/>
  <c r="HH31" i="3"/>
  <c r="HF31" i="3"/>
  <c r="HE31" i="3"/>
  <c r="HC31" i="3"/>
  <c r="HB31" i="3"/>
  <c r="GZ31" i="3"/>
  <c r="GY31" i="3"/>
  <c r="GW31" i="3"/>
  <c r="GV31" i="3"/>
  <c r="GT31" i="3"/>
  <c r="GS31" i="3"/>
  <c r="GQ31" i="3"/>
  <c r="GP31" i="3"/>
  <c r="GH31" i="3"/>
  <c r="GG31" i="3"/>
  <c r="GB31" i="3"/>
  <c r="GA31" i="3"/>
  <c r="FV31" i="3"/>
  <c r="FU31" i="3"/>
  <c r="FS31" i="3"/>
  <c r="FR31" i="3"/>
  <c r="FP31" i="3"/>
  <c r="FO31" i="3"/>
  <c r="FJ31" i="3"/>
  <c r="FI31" i="3"/>
  <c r="FG31" i="3"/>
  <c r="FF31" i="3"/>
  <c r="FD31" i="3"/>
  <c r="FC31" i="3"/>
  <c r="FA31" i="3"/>
  <c r="EZ31" i="3"/>
  <c r="EX31" i="3"/>
  <c r="EW31" i="3"/>
  <c r="ER31" i="3"/>
  <c r="EQ31" i="3"/>
  <c r="EL31" i="3"/>
  <c r="EK31" i="3"/>
  <c r="EI31" i="3"/>
  <c r="EH31" i="3"/>
  <c r="DZ31" i="3"/>
  <c r="DY31" i="3"/>
  <c r="DW31" i="3"/>
  <c r="DV31" i="3"/>
  <c r="DT31" i="3"/>
  <c r="DS31" i="3"/>
  <c r="DQ31" i="3"/>
  <c r="DP31" i="3"/>
  <c r="DN31" i="3"/>
  <c r="DM31" i="3"/>
  <c r="CV31" i="3"/>
  <c r="CU31" i="3"/>
  <c r="CS31" i="3"/>
  <c r="CR31" i="3"/>
  <c r="CP31" i="3"/>
  <c r="CO31" i="3"/>
  <c r="CG31" i="3"/>
  <c r="CF31" i="3"/>
  <c r="CD31" i="3"/>
  <c r="CC31" i="3"/>
  <c r="BX31" i="3"/>
  <c r="BW31" i="3"/>
  <c r="BO31" i="3"/>
  <c r="BN31" i="3"/>
  <c r="BI31" i="3"/>
  <c r="BH31" i="3"/>
  <c r="BF31" i="3"/>
  <c r="BE31" i="3"/>
  <c r="BC31" i="3"/>
  <c r="BB31" i="3"/>
  <c r="AN31" i="3"/>
  <c r="AM31" i="3"/>
  <c r="AE31" i="3"/>
  <c r="AD31" i="3"/>
  <c r="S31" i="3"/>
  <c r="R31" i="3"/>
  <c r="J31" i="3"/>
  <c r="I31" i="3"/>
  <c r="G31" i="3"/>
  <c r="F31" i="3"/>
  <c r="D31" i="3"/>
  <c r="C31" i="3"/>
  <c r="KA30" i="3"/>
  <c r="JX30" i="3"/>
  <c r="IQ30" i="3"/>
  <c r="IN30" i="3"/>
  <c r="HM30" i="3"/>
  <c r="FK30" i="3"/>
  <c r="BY30" i="3"/>
  <c r="KA29" i="3"/>
  <c r="JX29" i="3"/>
  <c r="IQ29" i="3"/>
  <c r="GI29" i="3"/>
  <c r="FK29" i="3"/>
  <c r="DX29" i="3"/>
  <c r="BG29" i="3"/>
  <c r="KA28" i="3"/>
  <c r="JX28" i="3"/>
  <c r="IQ28" i="3"/>
  <c r="GI28" i="3"/>
  <c r="FK28" i="3"/>
  <c r="DX28" i="3"/>
  <c r="CQ28" i="3"/>
  <c r="BG28" i="3"/>
  <c r="AO28" i="3"/>
  <c r="E28" i="3"/>
  <c r="KA27" i="3"/>
  <c r="JX27" i="3"/>
  <c r="IZ27" i="3"/>
  <c r="IQ27" i="3"/>
  <c r="GI27" i="3"/>
  <c r="FK27" i="3"/>
  <c r="DX27" i="3"/>
  <c r="DR27" i="3"/>
  <c r="BG27" i="3"/>
  <c r="BD27" i="3"/>
  <c r="AO27" i="3"/>
  <c r="E27" i="3"/>
  <c r="KA26" i="3"/>
  <c r="JX26" i="3"/>
  <c r="IW26" i="3"/>
  <c r="IQ26" i="3"/>
  <c r="GI26" i="3"/>
  <c r="FK26" i="3"/>
  <c r="DX26" i="3"/>
  <c r="T26" i="3"/>
  <c r="H26" i="3"/>
  <c r="KA25" i="3"/>
  <c r="JX25" i="3"/>
  <c r="IQ25" i="3"/>
  <c r="FW25" i="3"/>
  <c r="FK25" i="3"/>
  <c r="DX25" i="3"/>
  <c r="H25" i="3"/>
  <c r="E25" i="3"/>
  <c r="HM24" i="3"/>
  <c r="GI24" i="3"/>
  <c r="FW24" i="3"/>
  <c r="FK24" i="3"/>
  <c r="CQ24" i="3"/>
  <c r="E24" i="3"/>
  <c r="KA23" i="3"/>
  <c r="IQ23" i="3"/>
  <c r="HD23" i="3"/>
  <c r="FW23" i="3"/>
  <c r="FK23" i="3"/>
  <c r="DX23" i="3"/>
  <c r="T23" i="3"/>
  <c r="H23" i="3"/>
  <c r="E23" i="3"/>
  <c r="HJ22" i="3"/>
  <c r="DX22" i="3"/>
  <c r="CQ22" i="3"/>
  <c r="K22" i="3"/>
  <c r="E22" i="3"/>
  <c r="KA21" i="3"/>
  <c r="IQ21" i="3"/>
  <c r="GI21" i="3"/>
  <c r="FT21" i="3"/>
  <c r="DX21" i="3"/>
  <c r="CT21" i="3"/>
  <c r="CH21" i="3"/>
  <c r="BY21" i="3"/>
  <c r="T21" i="3"/>
  <c r="E21" i="3"/>
  <c r="JF20" i="3"/>
  <c r="IQ20" i="3"/>
  <c r="IN20" i="3"/>
  <c r="HY20" i="3"/>
  <c r="HM20" i="3"/>
  <c r="HG20" i="3"/>
  <c r="DX20" i="3"/>
  <c r="AO20" i="3"/>
  <c r="E20" i="3"/>
  <c r="KA19" i="3"/>
  <c r="IQ19" i="3"/>
  <c r="GU19" i="3"/>
  <c r="GI19" i="3"/>
  <c r="DX19" i="3"/>
  <c r="CQ19" i="3"/>
  <c r="AO19" i="3"/>
  <c r="T19" i="3"/>
  <c r="E19" i="3"/>
  <c r="JZ18" i="3"/>
  <c r="JY18" i="3"/>
  <c r="JW18" i="3"/>
  <c r="JV18" i="3"/>
  <c r="JT18" i="3"/>
  <c r="JS18" i="3"/>
  <c r="JQ18" i="3"/>
  <c r="JP18" i="3"/>
  <c r="JK18" i="3"/>
  <c r="JJ18" i="3"/>
  <c r="JH18" i="3"/>
  <c r="JG18" i="3"/>
  <c r="JE18" i="3"/>
  <c r="JD18" i="3"/>
  <c r="JB18" i="3"/>
  <c r="JA18" i="3"/>
  <c r="IY18" i="3"/>
  <c r="IX18" i="3"/>
  <c r="IP18" i="3"/>
  <c r="IO18" i="3"/>
  <c r="IM18" i="3"/>
  <c r="IL18" i="3"/>
  <c r="IJ18" i="3"/>
  <c r="II18" i="3"/>
  <c r="CA18" i="3"/>
  <c r="BZ18" i="3"/>
  <c r="IA18" i="3"/>
  <c r="HZ18" i="3"/>
  <c r="HX18" i="3"/>
  <c r="HW18" i="3"/>
  <c r="HL18" i="3"/>
  <c r="HK18" i="3"/>
  <c r="HI18" i="3"/>
  <c r="HH18" i="3"/>
  <c r="HF18" i="3"/>
  <c r="HE18" i="3"/>
  <c r="HC18" i="3"/>
  <c r="HB18" i="3"/>
  <c r="GZ18" i="3"/>
  <c r="GY18" i="3"/>
  <c r="GW18" i="3"/>
  <c r="GV18" i="3"/>
  <c r="GT18" i="3"/>
  <c r="GS18" i="3"/>
  <c r="GQ18" i="3"/>
  <c r="GP18" i="3"/>
  <c r="GH18" i="3"/>
  <c r="GG18" i="3"/>
  <c r="GB18" i="3"/>
  <c r="GA18" i="3"/>
  <c r="FV18" i="3"/>
  <c r="FU18" i="3"/>
  <c r="FS18" i="3"/>
  <c r="FR18" i="3"/>
  <c r="FP18" i="3"/>
  <c r="FO18" i="3"/>
  <c r="FJ18" i="3"/>
  <c r="FI18" i="3"/>
  <c r="FA18" i="3"/>
  <c r="EZ18" i="3"/>
  <c r="EX18" i="3"/>
  <c r="EW18" i="3"/>
  <c r="ER18" i="3"/>
  <c r="EQ18" i="3"/>
  <c r="EL18" i="3"/>
  <c r="EK18" i="3"/>
  <c r="EI18" i="3"/>
  <c r="EH18" i="3"/>
  <c r="DZ18" i="3"/>
  <c r="DY18" i="3"/>
  <c r="DW18" i="3"/>
  <c r="DV18" i="3"/>
  <c r="DT18" i="3"/>
  <c r="DS18" i="3"/>
  <c r="DQ18" i="3"/>
  <c r="DP18" i="3"/>
  <c r="DN18" i="3"/>
  <c r="DM18" i="3"/>
  <c r="CV18" i="3"/>
  <c r="CU18" i="3"/>
  <c r="CS18" i="3"/>
  <c r="CR18" i="3"/>
  <c r="CP18" i="3"/>
  <c r="CO18" i="3"/>
  <c r="CG18" i="3"/>
  <c r="CF18" i="3"/>
  <c r="CD18" i="3"/>
  <c r="CC18" i="3"/>
  <c r="BX18" i="3"/>
  <c r="BW18" i="3"/>
  <c r="BO18" i="3"/>
  <c r="BN18" i="3"/>
  <c r="BI18" i="3"/>
  <c r="BH18" i="3"/>
  <c r="BF18" i="3"/>
  <c r="BE18" i="3"/>
  <c r="BC18" i="3"/>
  <c r="BB18" i="3"/>
  <c r="AN18" i="3"/>
  <c r="AM18" i="3"/>
  <c r="AE18" i="3"/>
  <c r="AD18" i="3"/>
  <c r="S18" i="3"/>
  <c r="R18" i="3"/>
  <c r="J18" i="3"/>
  <c r="I18" i="3"/>
  <c r="G18" i="3"/>
  <c r="F18" i="3"/>
  <c r="D18" i="3"/>
  <c r="C18" i="3"/>
  <c r="KA17" i="3"/>
  <c r="JX17" i="3"/>
  <c r="JR17" i="3"/>
  <c r="IQ17" i="3"/>
  <c r="IN17" i="3"/>
  <c r="FW17" i="3"/>
  <c r="FK17" i="3"/>
  <c r="EM17" i="3"/>
  <c r="DX17" i="3"/>
  <c r="CE17" i="3"/>
  <c r="BG17" i="3"/>
  <c r="E17" i="3"/>
  <c r="KA16" i="3"/>
  <c r="JX16" i="3"/>
  <c r="IQ16" i="3"/>
  <c r="HM16" i="3"/>
  <c r="HG16" i="3"/>
  <c r="FK16" i="3"/>
  <c r="EM16" i="3"/>
  <c r="DX16" i="3"/>
  <c r="BG16" i="3"/>
  <c r="BD16" i="3"/>
  <c r="AO16" i="3"/>
  <c r="E16" i="3"/>
  <c r="KA15" i="3"/>
  <c r="JX15" i="3"/>
  <c r="IQ15" i="3"/>
  <c r="IN15" i="3"/>
  <c r="HY15" i="3"/>
  <c r="HG15" i="3"/>
  <c r="EM15" i="3"/>
  <c r="BG15" i="3"/>
  <c r="BD15" i="3"/>
  <c r="E15" i="3"/>
  <c r="KA14" i="3"/>
  <c r="IQ14" i="3"/>
  <c r="HG14" i="3"/>
  <c r="HA14" i="3"/>
  <c r="DX14" i="3"/>
  <c r="CQ14" i="3"/>
  <c r="BD14" i="3"/>
  <c r="T14" i="3"/>
  <c r="E14" i="3"/>
  <c r="IQ13" i="3"/>
  <c r="HM13" i="3"/>
  <c r="HG13" i="3"/>
  <c r="DX13" i="3"/>
  <c r="CQ13" i="3"/>
  <c r="CH13" i="3"/>
  <c r="E13" i="3"/>
  <c r="JX12" i="3"/>
  <c r="IQ12" i="3"/>
  <c r="IN12" i="3"/>
  <c r="HJ12" i="3"/>
  <c r="HA12" i="3"/>
  <c r="EM12" i="3"/>
  <c r="DX12" i="3"/>
  <c r="CQ12" i="3"/>
  <c r="BG12" i="3"/>
  <c r="H12" i="3"/>
  <c r="E12" i="3"/>
  <c r="IN11" i="3"/>
  <c r="HM11" i="3"/>
  <c r="HG11" i="3"/>
  <c r="DX11" i="3"/>
  <c r="CH11" i="3"/>
  <c r="KA10" i="3"/>
  <c r="JX10" i="3"/>
  <c r="IQ10" i="3"/>
  <c r="IN10" i="3"/>
  <c r="HA10" i="3"/>
  <c r="FH10" i="3"/>
  <c r="CT10" i="3"/>
  <c r="CQ10" i="3"/>
  <c r="BP10" i="3"/>
  <c r="BJ10" i="3"/>
  <c r="IQ9" i="3"/>
  <c r="FK9" i="3"/>
  <c r="FH9" i="3"/>
  <c r="DX9" i="3"/>
  <c r="BY9" i="3"/>
  <c r="E9" i="3"/>
  <c r="KA8" i="3"/>
  <c r="JX8" i="3"/>
  <c r="IQ8" i="3"/>
  <c r="HY8" i="3"/>
  <c r="HG8" i="3"/>
  <c r="GU8" i="3"/>
  <c r="FK8" i="3"/>
  <c r="DX8" i="3"/>
  <c r="CT8" i="3"/>
  <c r="BP8" i="3"/>
  <c r="T8" i="3"/>
  <c r="JF7" i="3"/>
  <c r="IQ7" i="3"/>
  <c r="HY7" i="3"/>
  <c r="HG7" i="3"/>
  <c r="FK7" i="3"/>
  <c r="FH7" i="3"/>
  <c r="FB7" i="3"/>
  <c r="CT7" i="3"/>
  <c r="CH7" i="3"/>
  <c r="BP7" i="3"/>
  <c r="E7" i="3"/>
  <c r="KA6" i="3"/>
  <c r="IZ6" i="3"/>
  <c r="IQ6" i="3"/>
  <c r="GU6" i="3"/>
  <c r="FK6" i="3"/>
  <c r="FH6" i="3"/>
  <c r="EM6" i="3"/>
  <c r="DX6" i="3"/>
  <c r="CH6" i="3"/>
  <c r="BJ6" i="3"/>
  <c r="E6" i="3"/>
  <c r="AC125" i="2"/>
  <c r="AC115" i="2"/>
  <c r="AC99" i="2"/>
  <c r="AC93" i="2"/>
  <c r="AC79" i="2"/>
  <c r="AC78" i="2"/>
  <c r="AC76" i="2"/>
  <c r="AC75" i="2"/>
  <c r="AC67" i="2"/>
  <c r="AC66" i="2"/>
  <c r="AC41" i="2"/>
  <c r="AC13" i="2"/>
  <c r="AC11" i="2"/>
  <c r="AB135" i="2"/>
  <c r="AA135" i="2"/>
  <c r="AB122" i="2"/>
  <c r="AA122" i="2"/>
  <c r="AB109" i="2"/>
  <c r="AA109" i="2"/>
  <c r="AC104" i="2"/>
  <c r="AB96" i="2"/>
  <c r="AA96" i="2"/>
  <c r="AC91" i="2"/>
  <c r="AB83" i="2"/>
  <c r="AA83" i="2"/>
  <c r="AC71" i="2"/>
  <c r="AB70" i="2"/>
  <c r="AA70" i="2"/>
  <c r="AB57" i="2"/>
  <c r="AA57" i="2"/>
  <c r="AB44" i="2"/>
  <c r="AA44" i="2"/>
  <c r="AB31" i="2"/>
  <c r="AA31" i="2"/>
  <c r="AB18" i="2"/>
  <c r="AA18" i="2"/>
  <c r="FB127" i="2"/>
  <c r="CV18" i="2"/>
  <c r="IN83" i="3" l="1"/>
  <c r="KB83" i="3"/>
  <c r="KC57" i="3"/>
  <c r="KB57" i="3"/>
  <c r="KB109" i="3"/>
  <c r="KC109" i="3"/>
  <c r="KC83" i="3"/>
  <c r="KC70" i="3"/>
  <c r="KB70" i="3"/>
  <c r="KB96" i="3"/>
  <c r="KC96" i="3"/>
  <c r="KB122" i="3"/>
  <c r="KC122" i="3"/>
  <c r="KC44" i="3"/>
  <c r="KB44" i="3"/>
  <c r="KB18" i="3"/>
  <c r="KC31" i="3"/>
  <c r="KB31" i="3"/>
  <c r="KC18" i="3"/>
  <c r="CH96" i="3"/>
  <c r="CH135" i="3"/>
  <c r="BY31" i="3"/>
  <c r="GI109" i="3"/>
  <c r="G123" i="3"/>
  <c r="KC123" i="3" s="1"/>
  <c r="F124" i="3"/>
  <c r="KB124" i="3" s="1"/>
  <c r="FA135" i="2"/>
  <c r="EZ135" i="2"/>
  <c r="EX135" i="2"/>
  <c r="EW135" i="2"/>
  <c r="EO135" i="2"/>
  <c r="EN135" i="2"/>
  <c r="ER135" i="2"/>
  <c r="EQ135" i="2"/>
  <c r="EI135" i="2"/>
  <c r="EH135" i="2"/>
  <c r="EC135" i="2"/>
  <c r="EB135" i="2"/>
  <c r="DZ135" i="2"/>
  <c r="DY135" i="2"/>
  <c r="DN135" i="2"/>
  <c r="DM135" i="2"/>
  <c r="DK135" i="2"/>
  <c r="DJ135" i="2"/>
  <c r="DE135" i="2"/>
  <c r="DD135" i="2"/>
  <c r="CV135" i="2"/>
  <c r="CU135" i="2"/>
  <c r="CM135" i="2"/>
  <c r="CL135" i="2"/>
  <c r="CJ135" i="2"/>
  <c r="CI135" i="2"/>
  <c r="CD135" i="2"/>
  <c r="CC135" i="2"/>
  <c r="CA135" i="2"/>
  <c r="BZ135" i="2"/>
  <c r="BX135" i="2"/>
  <c r="BW135" i="2"/>
  <c r="BR135" i="2"/>
  <c r="BQ135" i="2"/>
  <c r="BO135" i="2"/>
  <c r="BN135" i="2"/>
  <c r="BI135" i="2"/>
  <c r="BH135" i="2"/>
  <c r="BF135" i="2"/>
  <c r="BE135" i="2"/>
  <c r="AQ135" i="2"/>
  <c r="AP135" i="2"/>
  <c r="G135" i="2"/>
  <c r="F135" i="2"/>
  <c r="D135" i="2"/>
  <c r="C135" i="2"/>
  <c r="EP134" i="2"/>
  <c r="CW134" i="2"/>
  <c r="CB134" i="2"/>
  <c r="BY134" i="2"/>
  <c r="BS134" i="2"/>
  <c r="EY133" i="2"/>
  <c r="EP133" i="2"/>
  <c r="CW133" i="2"/>
  <c r="CB133" i="2"/>
  <c r="BJ133" i="2"/>
  <c r="E133" i="2"/>
  <c r="FB131" i="2"/>
  <c r="EY131" i="2"/>
  <c r="EP131" i="2"/>
  <c r="BY131" i="2"/>
  <c r="E131" i="2"/>
  <c r="EY130" i="2"/>
  <c r="EP130" i="2"/>
  <c r="DF130" i="2"/>
  <c r="CW130" i="2"/>
  <c r="CN130" i="2"/>
  <c r="CB130" i="2"/>
  <c r="E130" i="2"/>
  <c r="EY129" i="2"/>
  <c r="EP129" i="2"/>
  <c r="EA129" i="2"/>
  <c r="CB129" i="2"/>
  <c r="E129" i="2"/>
  <c r="EP128" i="2"/>
  <c r="EP127" i="2"/>
  <c r="DO126" i="2"/>
  <c r="CB126" i="2"/>
  <c r="AR126" i="2"/>
  <c r="EP125" i="2"/>
  <c r="DL125" i="2"/>
  <c r="BJ124" i="2"/>
  <c r="BJ123" i="2"/>
  <c r="FA122" i="2"/>
  <c r="EZ122" i="2"/>
  <c r="EX122" i="2"/>
  <c r="EW122" i="2"/>
  <c r="EO122" i="2"/>
  <c r="EN122" i="2"/>
  <c r="ER122" i="2"/>
  <c r="EQ122" i="2"/>
  <c r="EI122" i="2"/>
  <c r="EH122" i="2"/>
  <c r="EC122" i="2"/>
  <c r="EB122" i="2"/>
  <c r="DZ122" i="2"/>
  <c r="DY122" i="2"/>
  <c r="DN122" i="2"/>
  <c r="DM122" i="2"/>
  <c r="DK122" i="2"/>
  <c r="DJ122" i="2"/>
  <c r="DE122" i="2"/>
  <c r="DD122" i="2"/>
  <c r="CV122" i="2"/>
  <c r="CU122" i="2"/>
  <c r="CM122" i="2"/>
  <c r="CL122" i="2"/>
  <c r="CA122" i="2"/>
  <c r="BZ122" i="2"/>
  <c r="BI122" i="2"/>
  <c r="BH122" i="2"/>
  <c r="AQ122" i="2"/>
  <c r="AP122" i="2"/>
  <c r="G122" i="2"/>
  <c r="F122" i="2"/>
  <c r="D122" i="2"/>
  <c r="C122" i="2"/>
  <c r="EY121" i="2"/>
  <c r="EP121" i="2"/>
  <c r="E121" i="2"/>
  <c r="EY120" i="2"/>
  <c r="EP120" i="2"/>
  <c r="CB120" i="2"/>
  <c r="EY119" i="2"/>
  <c r="EP119" i="2"/>
  <c r="EA119" i="2"/>
  <c r="CB119" i="2"/>
  <c r="AR119" i="2"/>
  <c r="EY118" i="2"/>
  <c r="EP118" i="2"/>
  <c r="EA118" i="2"/>
  <c r="E118" i="2"/>
  <c r="EY117" i="2"/>
  <c r="EP117" i="2"/>
  <c r="CB117" i="2"/>
  <c r="EY116" i="2"/>
  <c r="EP116" i="2"/>
  <c r="CB116" i="2"/>
  <c r="EY115" i="2"/>
  <c r="EP115" i="2"/>
  <c r="CB115" i="2"/>
  <c r="EP114" i="2"/>
  <c r="EY113" i="2"/>
  <c r="EP113" i="2"/>
  <c r="BJ113" i="2"/>
  <c r="E113" i="2"/>
  <c r="EY112" i="2"/>
  <c r="EJ112" i="2"/>
  <c r="CB112" i="2"/>
  <c r="EY111" i="2"/>
  <c r="EJ111" i="2"/>
  <c r="CB111" i="2"/>
  <c r="EY110" i="2"/>
  <c r="EP110" i="2"/>
  <c r="CB110" i="2"/>
  <c r="E110" i="2"/>
  <c r="FA109" i="2"/>
  <c r="EZ109" i="2"/>
  <c r="EX109" i="2"/>
  <c r="EW109" i="2"/>
  <c r="EO109" i="2"/>
  <c r="EN109" i="2"/>
  <c r="ER109" i="2"/>
  <c r="EQ109" i="2"/>
  <c r="EI109" i="2"/>
  <c r="EH109" i="2"/>
  <c r="EC109" i="2"/>
  <c r="EB109" i="2"/>
  <c r="DZ109" i="2"/>
  <c r="DY109" i="2"/>
  <c r="DN109" i="2"/>
  <c r="DM109" i="2"/>
  <c r="DK109" i="2"/>
  <c r="DJ109" i="2"/>
  <c r="DE109" i="2"/>
  <c r="DD109" i="2"/>
  <c r="CV109" i="2"/>
  <c r="CU109" i="2"/>
  <c r="CM109" i="2"/>
  <c r="CL109" i="2"/>
  <c r="CA109" i="2"/>
  <c r="BZ109" i="2"/>
  <c r="BX109" i="2"/>
  <c r="BW109" i="2"/>
  <c r="BR109" i="2"/>
  <c r="BQ109" i="2"/>
  <c r="BO109" i="2"/>
  <c r="BN109" i="2"/>
  <c r="BI109" i="2"/>
  <c r="BH109" i="2"/>
  <c r="BF109" i="2"/>
  <c r="BE109" i="2"/>
  <c r="AQ109" i="2"/>
  <c r="AP109" i="2"/>
  <c r="G109" i="2"/>
  <c r="F109" i="2"/>
  <c r="D109" i="2"/>
  <c r="C109" i="2"/>
  <c r="EY108" i="2"/>
  <c r="EP108" i="2"/>
  <c r="CW108" i="2"/>
  <c r="CB108" i="2"/>
  <c r="BY108" i="2"/>
  <c r="AR108" i="2"/>
  <c r="E108" i="2"/>
  <c r="EP107" i="2"/>
  <c r="CW107" i="2"/>
  <c r="BP107" i="2"/>
  <c r="BG107" i="2"/>
  <c r="AR107" i="2"/>
  <c r="E107" i="2"/>
  <c r="EP106" i="2"/>
  <c r="DL106" i="2"/>
  <c r="CN106" i="2"/>
  <c r="BY106" i="2"/>
  <c r="BP106" i="2"/>
  <c r="BG106" i="2"/>
  <c r="AR106" i="2"/>
  <c r="E106" i="2"/>
  <c r="EP105" i="2"/>
  <c r="CW105" i="2"/>
  <c r="BY105" i="2"/>
  <c r="AR105" i="2"/>
  <c r="E105" i="2"/>
  <c r="EP104" i="2"/>
  <c r="EA104" i="2"/>
  <c r="BY104" i="2"/>
  <c r="AR104" i="2"/>
  <c r="EP103" i="2"/>
  <c r="CB103" i="2"/>
  <c r="BY103" i="2"/>
  <c r="BJ103" i="2"/>
  <c r="E103" i="2"/>
  <c r="EP102" i="2"/>
  <c r="BY102" i="2"/>
  <c r="EP101" i="2"/>
  <c r="BY101" i="2"/>
  <c r="EP100" i="2"/>
  <c r="CB100" i="2"/>
  <c r="EP99" i="2"/>
  <c r="BJ99" i="2"/>
  <c r="EP98" i="2"/>
  <c r="EP97" i="2"/>
  <c r="BY97" i="2"/>
  <c r="FA96" i="2"/>
  <c r="EZ96" i="2"/>
  <c r="EX96" i="2"/>
  <c r="EW96" i="2"/>
  <c r="EO96" i="2"/>
  <c r="EN96" i="2"/>
  <c r="ER96" i="2"/>
  <c r="EQ96" i="2"/>
  <c r="EI96" i="2"/>
  <c r="EH96" i="2"/>
  <c r="EC96" i="2"/>
  <c r="EB96" i="2"/>
  <c r="DZ96" i="2"/>
  <c r="DY96" i="2"/>
  <c r="DN96" i="2"/>
  <c r="DM96" i="2"/>
  <c r="DK96" i="2"/>
  <c r="DJ96" i="2"/>
  <c r="DE96" i="2"/>
  <c r="DD96" i="2"/>
  <c r="CA96" i="2"/>
  <c r="BZ96" i="2"/>
  <c r="BX96" i="2"/>
  <c r="BW96" i="2"/>
  <c r="BR96" i="2"/>
  <c r="BQ96" i="2"/>
  <c r="BO96" i="2"/>
  <c r="BN96" i="2"/>
  <c r="BI96" i="2"/>
  <c r="BH96" i="2"/>
  <c r="BF96" i="2"/>
  <c r="BE96" i="2"/>
  <c r="AQ96" i="2"/>
  <c r="AP96" i="2"/>
  <c r="G96" i="2"/>
  <c r="F96" i="2"/>
  <c r="D96" i="2"/>
  <c r="C96" i="2"/>
  <c r="EP95" i="2"/>
  <c r="EA95" i="2"/>
  <c r="AR95" i="2"/>
  <c r="E95" i="2"/>
  <c r="EP94" i="2"/>
  <c r="BY94" i="2"/>
  <c r="BJ94" i="2"/>
  <c r="AR94" i="2"/>
  <c r="E94" i="2"/>
  <c r="EP93" i="2"/>
  <c r="BY93" i="2"/>
  <c r="BG93" i="2"/>
  <c r="AR93" i="2"/>
  <c r="EY92" i="2"/>
  <c r="EP92" i="2"/>
  <c r="BY92" i="2"/>
  <c r="BS92" i="2"/>
  <c r="BJ92" i="2"/>
  <c r="AR92" i="2"/>
  <c r="E92" i="2"/>
  <c r="EP91" i="2"/>
  <c r="EA91" i="2"/>
  <c r="BY91" i="2"/>
  <c r="AR91" i="2"/>
  <c r="EP90" i="2"/>
  <c r="AR90" i="2"/>
  <c r="E90" i="2"/>
  <c r="EP89" i="2"/>
  <c r="EA89" i="2"/>
  <c r="AR89" i="2"/>
  <c r="EP87" i="2"/>
  <c r="EP85" i="2"/>
  <c r="EP84" i="2"/>
  <c r="FA83" i="2"/>
  <c r="EZ83" i="2"/>
  <c r="EO83" i="2"/>
  <c r="EN83" i="2"/>
  <c r="ER83" i="2"/>
  <c r="EQ83" i="2"/>
  <c r="EI83" i="2"/>
  <c r="EH83" i="2"/>
  <c r="EC83" i="2"/>
  <c r="EB83" i="2"/>
  <c r="DZ83" i="2"/>
  <c r="DY83" i="2"/>
  <c r="DN83" i="2"/>
  <c r="DM83" i="2"/>
  <c r="DK83" i="2"/>
  <c r="DJ83" i="2"/>
  <c r="DE83" i="2"/>
  <c r="DD83" i="2"/>
  <c r="CV83" i="2"/>
  <c r="CU83" i="2"/>
  <c r="CM83" i="2"/>
  <c r="CL83" i="2"/>
  <c r="CA83" i="2"/>
  <c r="BZ83" i="2"/>
  <c r="BX83" i="2"/>
  <c r="BW83" i="2"/>
  <c r="BR83" i="2"/>
  <c r="BQ83" i="2"/>
  <c r="BO83" i="2"/>
  <c r="BN83" i="2"/>
  <c r="BI83" i="2"/>
  <c r="BH83" i="2"/>
  <c r="BF83" i="2"/>
  <c r="BE83" i="2"/>
  <c r="AQ83" i="2"/>
  <c r="AP83" i="2"/>
  <c r="G83" i="2"/>
  <c r="F83" i="2"/>
  <c r="D83" i="2"/>
  <c r="C83" i="2"/>
  <c r="EP82" i="2"/>
  <c r="BY82" i="2"/>
  <c r="BJ82" i="2"/>
  <c r="AR82" i="2"/>
  <c r="EP81" i="2"/>
  <c r="BY81" i="2"/>
  <c r="E81" i="2"/>
  <c r="EP80" i="2"/>
  <c r="BY80" i="2"/>
  <c r="BG80" i="2"/>
  <c r="AR80" i="2"/>
  <c r="E80" i="2"/>
  <c r="EP79" i="2"/>
  <c r="DO79" i="2"/>
  <c r="CW79" i="2"/>
  <c r="BY79" i="2"/>
  <c r="BJ79" i="2"/>
  <c r="BG79" i="2"/>
  <c r="AR79" i="2"/>
  <c r="E79" i="2"/>
  <c r="EP78" i="2"/>
  <c r="CW78" i="2"/>
  <c r="BY78" i="2"/>
  <c r="AR78" i="2"/>
  <c r="E78" i="2"/>
  <c r="EP77" i="2"/>
  <c r="EA77" i="2"/>
  <c r="CW77" i="2"/>
  <c r="AR77" i="2"/>
  <c r="EP76" i="2"/>
  <c r="EP75" i="2"/>
  <c r="EP74" i="2"/>
  <c r="EP73" i="2"/>
  <c r="EP72" i="2"/>
  <c r="AR72" i="2"/>
  <c r="EP71" i="2"/>
  <c r="AR71" i="2"/>
  <c r="FA70" i="2"/>
  <c r="EZ70" i="2"/>
  <c r="EX70" i="2"/>
  <c r="EW70" i="2"/>
  <c r="EO70" i="2"/>
  <c r="EN70" i="2"/>
  <c r="ER70" i="2"/>
  <c r="EQ70" i="2"/>
  <c r="EI70" i="2"/>
  <c r="EH70" i="2"/>
  <c r="EC70" i="2"/>
  <c r="EB70" i="2"/>
  <c r="DZ70" i="2"/>
  <c r="DY70" i="2"/>
  <c r="DN70" i="2"/>
  <c r="DM70" i="2"/>
  <c r="DK70" i="2"/>
  <c r="DJ70" i="2"/>
  <c r="DE70" i="2"/>
  <c r="DD70" i="2"/>
  <c r="CV70" i="2"/>
  <c r="CU70" i="2"/>
  <c r="CM70" i="2"/>
  <c r="CL70" i="2"/>
  <c r="CJ70" i="2"/>
  <c r="CI70" i="2"/>
  <c r="CD70" i="2"/>
  <c r="CC70" i="2"/>
  <c r="CA70" i="2"/>
  <c r="BZ70" i="2"/>
  <c r="BX70" i="2"/>
  <c r="BW70" i="2"/>
  <c r="BR70" i="2"/>
  <c r="BQ70" i="2"/>
  <c r="BO70" i="2"/>
  <c r="BN70" i="2"/>
  <c r="BI70" i="2"/>
  <c r="BH70" i="2"/>
  <c r="BF70" i="2"/>
  <c r="BE70" i="2"/>
  <c r="AQ70" i="2"/>
  <c r="AP70" i="2"/>
  <c r="G70" i="2"/>
  <c r="F70" i="2"/>
  <c r="D70" i="2"/>
  <c r="C70" i="2"/>
  <c r="EP69" i="2"/>
  <c r="BY69" i="2"/>
  <c r="E69" i="2"/>
  <c r="EP68" i="2"/>
  <c r="BY68" i="2"/>
  <c r="E68" i="2"/>
  <c r="EY67" i="2"/>
  <c r="EP67" i="2"/>
  <c r="CW67" i="2"/>
  <c r="CB67" i="2"/>
  <c r="BY67" i="2"/>
  <c r="AR67" i="2"/>
  <c r="E67" i="2"/>
  <c r="EY66" i="2"/>
  <c r="EP66" i="2"/>
  <c r="CW66" i="2"/>
  <c r="CK66" i="2"/>
  <c r="BY66" i="2"/>
  <c r="AR66" i="2"/>
  <c r="E66" i="2"/>
  <c r="EY65" i="2"/>
  <c r="EP65" i="2"/>
  <c r="CW65" i="2"/>
  <c r="BY65" i="2"/>
  <c r="E65" i="2"/>
  <c r="FB64" i="2"/>
  <c r="EY64" i="2"/>
  <c r="EP64" i="2"/>
  <c r="CW64" i="2"/>
  <c r="BY64" i="2"/>
  <c r="E64" i="2"/>
  <c r="EY63" i="2"/>
  <c r="EP63" i="2"/>
  <c r="CW63" i="2"/>
  <c r="BY63" i="2"/>
  <c r="E63" i="2"/>
  <c r="EP62" i="2"/>
  <c r="E62" i="2"/>
  <c r="CK61" i="2"/>
  <c r="CW60" i="2"/>
  <c r="E60" i="2"/>
  <c r="CK59" i="2"/>
  <c r="CW58" i="2"/>
  <c r="E58" i="2"/>
  <c r="FA57" i="2"/>
  <c r="EZ57" i="2"/>
  <c r="EX57" i="2"/>
  <c r="EW57" i="2"/>
  <c r="EO57" i="2"/>
  <c r="EN57" i="2"/>
  <c r="ER57" i="2"/>
  <c r="EQ57" i="2"/>
  <c r="EI57" i="2"/>
  <c r="EH57" i="2"/>
  <c r="EC57" i="2"/>
  <c r="EB57" i="2"/>
  <c r="DZ57" i="2"/>
  <c r="DY57" i="2"/>
  <c r="DN57" i="2"/>
  <c r="DM57" i="2"/>
  <c r="DK57" i="2"/>
  <c r="DJ57" i="2"/>
  <c r="DE57" i="2"/>
  <c r="DD57" i="2"/>
  <c r="CV57" i="2"/>
  <c r="CU57" i="2"/>
  <c r="CM57" i="2"/>
  <c r="CL57" i="2"/>
  <c r="CA57" i="2"/>
  <c r="BZ57" i="2"/>
  <c r="BX57" i="2"/>
  <c r="BW57" i="2"/>
  <c r="BR57" i="2"/>
  <c r="BQ57" i="2"/>
  <c r="BO57" i="2"/>
  <c r="BN57" i="2"/>
  <c r="BI57" i="2"/>
  <c r="BH57" i="2"/>
  <c r="BF57" i="2"/>
  <c r="BE57" i="2"/>
  <c r="AQ57" i="2"/>
  <c r="AP57" i="2"/>
  <c r="G57" i="2"/>
  <c r="F57" i="2"/>
  <c r="D57" i="2"/>
  <c r="C57" i="2"/>
  <c r="H45" i="2"/>
  <c r="FA44" i="2"/>
  <c r="EZ44" i="2"/>
  <c r="EX44" i="2"/>
  <c r="EW44" i="2"/>
  <c r="EO44" i="2"/>
  <c r="EN44" i="2"/>
  <c r="ER44" i="2"/>
  <c r="EQ44" i="2"/>
  <c r="EI44" i="2"/>
  <c r="EH44" i="2"/>
  <c r="EC44" i="2"/>
  <c r="EB44" i="2"/>
  <c r="DZ44" i="2"/>
  <c r="DY44" i="2"/>
  <c r="DN44" i="2"/>
  <c r="DM44" i="2"/>
  <c r="DK44" i="2"/>
  <c r="DJ44" i="2"/>
  <c r="DE44" i="2"/>
  <c r="DD44" i="2"/>
  <c r="CV44" i="2"/>
  <c r="CU44" i="2"/>
  <c r="CM44" i="2"/>
  <c r="CL44" i="2"/>
  <c r="CA44" i="2"/>
  <c r="BZ44" i="2"/>
  <c r="BX44" i="2"/>
  <c r="BW44" i="2"/>
  <c r="BR44" i="2"/>
  <c r="BQ44" i="2"/>
  <c r="BO44" i="2"/>
  <c r="BN44" i="2"/>
  <c r="BI44" i="2"/>
  <c r="BH44" i="2"/>
  <c r="BF44" i="2"/>
  <c r="BE44" i="2"/>
  <c r="AQ44" i="2"/>
  <c r="AP44" i="2"/>
  <c r="G44" i="2"/>
  <c r="F44" i="2"/>
  <c r="D44" i="2"/>
  <c r="C44" i="2"/>
  <c r="AR43" i="2"/>
  <c r="EP42" i="2"/>
  <c r="EA42" i="2"/>
  <c r="CB42" i="2"/>
  <c r="BY42" i="2"/>
  <c r="EP41" i="2"/>
  <c r="EP39" i="2"/>
  <c r="BY39" i="2"/>
  <c r="BY38" i="2"/>
  <c r="E36" i="2"/>
  <c r="EP35" i="2"/>
  <c r="E35" i="2"/>
  <c r="FB32" i="2"/>
  <c r="DL32" i="2"/>
  <c r="FA31" i="2"/>
  <c r="EZ31" i="2"/>
  <c r="EX31" i="2"/>
  <c r="EW31" i="2"/>
  <c r="EO31" i="2"/>
  <c r="EN31" i="2"/>
  <c r="ER31" i="2"/>
  <c r="EQ31" i="2"/>
  <c r="EI31" i="2"/>
  <c r="EH31" i="2"/>
  <c r="EC31" i="2"/>
  <c r="EB31" i="2"/>
  <c r="DZ31" i="2"/>
  <c r="DY31" i="2"/>
  <c r="DN31" i="2"/>
  <c r="DM31" i="2"/>
  <c r="DK31" i="2"/>
  <c r="DJ31" i="2"/>
  <c r="DE31" i="2"/>
  <c r="DD31" i="2"/>
  <c r="CV31" i="2"/>
  <c r="CU31" i="2"/>
  <c r="CM31" i="2"/>
  <c r="CL31" i="2"/>
  <c r="CJ31" i="2"/>
  <c r="CI31" i="2"/>
  <c r="CD31" i="2"/>
  <c r="CC31" i="2"/>
  <c r="CA31" i="2"/>
  <c r="BZ31" i="2"/>
  <c r="BX31" i="2"/>
  <c r="BW31" i="2"/>
  <c r="BR31" i="2"/>
  <c r="BQ31" i="2"/>
  <c r="BO31" i="2"/>
  <c r="BN31" i="2"/>
  <c r="BI31" i="2"/>
  <c r="BH31" i="2"/>
  <c r="BF31" i="2"/>
  <c r="BE31" i="2"/>
  <c r="AQ31" i="2"/>
  <c r="AP31" i="2"/>
  <c r="G31" i="2"/>
  <c r="F31" i="2"/>
  <c r="D31" i="2"/>
  <c r="C31" i="2"/>
  <c r="E30" i="2"/>
  <c r="EP29" i="2"/>
  <c r="E29" i="2"/>
  <c r="EP28" i="2"/>
  <c r="EP27" i="2"/>
  <c r="CE27" i="2"/>
  <c r="BY27" i="2"/>
  <c r="H27" i="2"/>
  <c r="EP26" i="2"/>
  <c r="EP24" i="2"/>
  <c r="EP20" i="2"/>
  <c r="H20" i="2"/>
  <c r="DL19" i="2"/>
  <c r="FA18" i="2"/>
  <c r="EZ18" i="2"/>
  <c r="EX18" i="2"/>
  <c r="EW18" i="2"/>
  <c r="EO18" i="2"/>
  <c r="EN18" i="2"/>
  <c r="ER18" i="2"/>
  <c r="EQ18" i="2"/>
  <c r="EI18" i="2"/>
  <c r="EH18" i="2"/>
  <c r="EC18" i="2"/>
  <c r="EB18" i="2"/>
  <c r="DZ18" i="2"/>
  <c r="DY18" i="2"/>
  <c r="DN18" i="2"/>
  <c r="DM18" i="2"/>
  <c r="DK18" i="2"/>
  <c r="DJ18" i="2"/>
  <c r="DE18" i="2"/>
  <c r="DD18" i="2"/>
  <c r="CU18" i="2"/>
  <c r="CM18" i="2"/>
  <c r="CL18" i="2"/>
  <c r="CJ18" i="2"/>
  <c r="CI18" i="2"/>
  <c r="CD18" i="2"/>
  <c r="CC18" i="2"/>
  <c r="CA18" i="2"/>
  <c r="BZ18" i="2"/>
  <c r="BX18" i="2"/>
  <c r="BW18" i="2"/>
  <c r="BR18" i="2"/>
  <c r="BQ18" i="2"/>
  <c r="BO18" i="2"/>
  <c r="BN18" i="2"/>
  <c r="BI18" i="2"/>
  <c r="BH18" i="2"/>
  <c r="BF18" i="2"/>
  <c r="BE18" i="2"/>
  <c r="AQ18" i="2"/>
  <c r="AP18" i="2"/>
  <c r="G18" i="2"/>
  <c r="F18" i="2"/>
  <c r="D18" i="2"/>
  <c r="C18" i="2"/>
  <c r="EP17" i="2"/>
  <c r="EP16" i="2"/>
  <c r="CW16" i="2"/>
  <c r="AR16" i="2"/>
  <c r="EP15" i="2"/>
  <c r="ED15" i="2"/>
  <c r="CK15" i="2"/>
  <c r="BY15" i="2"/>
  <c r="EY14" i="2"/>
  <c r="EP14" i="2"/>
  <c r="BY14" i="2"/>
  <c r="EP13" i="2"/>
  <c r="EP11" i="2"/>
  <c r="EP10" i="2"/>
  <c r="EP6" i="2"/>
  <c r="FD44" i="2" l="1"/>
  <c r="FC70" i="2"/>
  <c r="FD83" i="2"/>
  <c r="FC96" i="2"/>
  <c r="FC109" i="2"/>
  <c r="FD31" i="2"/>
  <c r="FC31" i="2"/>
  <c r="FC44" i="2"/>
  <c r="FD57" i="2"/>
  <c r="FC83" i="2"/>
  <c r="FC135" i="2"/>
  <c r="FD135" i="2"/>
  <c r="FD18" i="2"/>
  <c r="FC57" i="2"/>
  <c r="FC18" i="2"/>
  <c r="FD70" i="2"/>
  <c r="FD96" i="2"/>
  <c r="FD109" i="2"/>
  <c r="FD122" i="2"/>
  <c r="FC122" i="2"/>
  <c r="G124" i="3"/>
  <c r="KC124" i="3" s="1"/>
  <c r="F125" i="3"/>
  <c r="KB125" i="3" s="1"/>
  <c r="G125" i="3" l="1"/>
  <c r="KC125" i="3" s="1"/>
  <c r="F126" i="3"/>
  <c r="KB126" i="3" s="1"/>
  <c r="G126" i="3" l="1"/>
  <c r="KC126" i="3" s="1"/>
  <c r="F127" i="3"/>
  <c r="KB127" i="3" s="1"/>
  <c r="G127" i="3" l="1"/>
  <c r="KC127" i="3" s="1"/>
  <c r="F128" i="3"/>
  <c r="KB128" i="3" s="1"/>
  <c r="G128" i="3" l="1"/>
  <c r="KC128" i="3" s="1"/>
  <c r="F135" i="3"/>
  <c r="KB135" i="3" s="1"/>
  <c r="G135" i="3" l="1"/>
  <c r="KC135" i="3" s="1"/>
</calcChain>
</file>

<file path=xl/sharedStrings.xml><?xml version="1.0" encoding="utf-8"?>
<sst xmlns="http://schemas.openxmlformats.org/spreadsheetml/2006/main" count="1152" uniqueCount="130">
  <si>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</si>
  <si>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</si>
  <si>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</si>
  <si>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</si>
  <si>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</si>
  <si>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</si>
  <si>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</si>
  <si>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</si>
  <si>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</si>
  <si>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</si>
  <si>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</si>
  <si>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</si>
  <si>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</si>
  <si>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</si>
  <si>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</si>
  <si>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</si>
  <si>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</si>
  <si>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</si>
  <si>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</si>
  <si>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</si>
  <si>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</si>
  <si>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</si>
  <si>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</si>
  <si>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</si>
  <si>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</si>
  <si>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</si>
  <si>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</si>
  <si>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</si>
  <si>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</si>
  <si>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</si>
  <si>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</si>
  <si>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</si>
  <si>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</si>
  <si>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</si>
  <si>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</si>
  <si>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</si>
  <si>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</si>
  <si>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Mauritius</t>
  </si>
  <si>
    <t>Mozambique</t>
  </si>
  <si>
    <t>Unknown</t>
  </si>
  <si>
    <t>Zambia</t>
  </si>
  <si>
    <t>Congo</t>
  </si>
  <si>
    <t>Hungary</t>
  </si>
  <si>
    <t>Cameroon</t>
  </si>
  <si>
    <t>Ghana</t>
  </si>
  <si>
    <t>Mexico</t>
  </si>
  <si>
    <t>Spain</t>
  </si>
  <si>
    <t>Cyprus</t>
  </si>
  <si>
    <t>Tanzania</t>
  </si>
  <si>
    <t>Egypt</t>
  </si>
  <si>
    <t>Ethiopia</t>
  </si>
  <si>
    <t>Mayotte</t>
  </si>
  <si>
    <t>Thailand</t>
  </si>
  <si>
    <t>Greece</t>
  </si>
  <si>
    <t>Uganda</t>
  </si>
  <si>
    <t>Japan</t>
  </si>
  <si>
    <t>Saint Helena</t>
  </si>
  <si>
    <t>Jordan</t>
  </si>
  <si>
    <t>Saudi Arabia</t>
  </si>
  <si>
    <t>Senegal</t>
  </si>
  <si>
    <t>Singapore</t>
  </si>
  <si>
    <t>Sudan</t>
  </si>
  <si>
    <t>Mali</t>
  </si>
  <si>
    <t>Morocco</t>
  </si>
  <si>
    <t>Burkino Faso</t>
  </si>
  <si>
    <t>New Zeeland</t>
  </si>
  <si>
    <t>United States</t>
  </si>
  <si>
    <t>Chile</t>
  </si>
  <si>
    <t>Turkey</t>
  </si>
  <si>
    <t>Philllipines</t>
  </si>
  <si>
    <t>South Africa</t>
  </si>
  <si>
    <t>Romania</t>
  </si>
  <si>
    <t>Bahrain</t>
  </si>
  <si>
    <t>Belgium</t>
  </si>
  <si>
    <t>Brazil</t>
  </si>
  <si>
    <t>Hong Kong</t>
  </si>
  <si>
    <t>Pakistan</t>
  </si>
  <si>
    <t>Phillipines</t>
  </si>
  <si>
    <t>Sierra Leone</t>
  </si>
  <si>
    <t>Venezuela</t>
  </si>
  <si>
    <t>Peru</t>
  </si>
  <si>
    <t>Germany</t>
  </si>
  <si>
    <t>Djibouti</t>
  </si>
  <si>
    <t>Rwanda</t>
  </si>
  <si>
    <t>Uruguay</t>
  </si>
  <si>
    <t>Iran Islam Rep of</t>
  </si>
  <si>
    <t>Malaysia</t>
  </si>
  <si>
    <t>United Kingdom</t>
  </si>
  <si>
    <t>Austria</t>
  </si>
  <si>
    <t>Tariff line 1005.10 Maize - Seed</t>
  </si>
  <si>
    <t>Honduras</t>
  </si>
  <si>
    <t>Botswana</t>
  </si>
  <si>
    <t>China</t>
  </si>
  <si>
    <t>Lesotho</t>
  </si>
  <si>
    <t>Namibia</t>
  </si>
  <si>
    <t>Seychelles</t>
  </si>
  <si>
    <t>Bangladesh</t>
  </si>
  <si>
    <t>Czech Republic</t>
  </si>
  <si>
    <t>Gambia</t>
  </si>
  <si>
    <t>Soa Tome &amp; Principe</t>
  </si>
  <si>
    <t>Somalia</t>
  </si>
  <si>
    <t>Kuwait</t>
  </si>
  <si>
    <t>Canada</t>
  </si>
  <si>
    <t>Cote D Ivoire</t>
  </si>
  <si>
    <t>Taiwan, Prov of China</t>
  </si>
  <si>
    <t>United Arab Emirates</t>
  </si>
  <si>
    <t>New Zealand</t>
  </si>
  <si>
    <t>Russian Federation</t>
  </si>
  <si>
    <t>Indonesia</t>
  </si>
  <si>
    <t>Congo Dem Rep Of</t>
  </si>
  <si>
    <t>Korea, Rep Of</t>
  </si>
  <si>
    <t>Bulgaria</t>
  </si>
  <si>
    <t>Exports</t>
  </si>
  <si>
    <t>Ireland</t>
  </si>
  <si>
    <t>Azerbaijan</t>
  </si>
  <si>
    <t>Vietnam</t>
  </si>
  <si>
    <t>Month</t>
  </si>
  <si>
    <t>Puerto Rico</t>
  </si>
  <si>
    <t>Comores</t>
  </si>
  <si>
    <t>Togo</t>
  </si>
  <si>
    <t>Qatar</t>
  </si>
  <si>
    <t>Mauritana</t>
  </si>
  <si>
    <t>Poland</t>
  </si>
  <si>
    <t>Switzerland</t>
  </si>
  <si>
    <t>Eswatini</t>
  </si>
  <si>
    <t>Syrian Arab Rep</t>
  </si>
  <si>
    <t>Iraq</t>
  </si>
  <si>
    <t>Slovakia</t>
  </si>
  <si>
    <t>Croatia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</si>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</sst>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164" fontId="0" fillId="0" borderId="6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4" fontId="0" fillId="0" borderId="3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4" fontId="0" fillId="0" borderId="12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11" xfId="0" applyNumberFormat="1" applyFont="1" applyFill="1" applyBorder="1"/>
    <xf numFmtId="164" fontId="7" fillId="3" borderId="5" xfId="0" applyNumberFormat="1" applyFont="1" applyFill="1" applyBorder="1"/>
    <xf numFmtId="4" fontId="7" fillId="3" borderId="8" xfId="0" applyNumberFormat="1" applyFont="1" applyFill="1" applyBorder="1"/>
    <xf numFmtId="2" fontId="5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13" xfId="0" applyNumberFormat="1" applyFont="1" applyFill="1" applyBorder="1"/>
    <xf numFmtId="164" fontId="8" fillId="3" borderId="5" xfId="0" applyNumberFormat="1" applyFont="1" applyFill="1" applyBorder="1"/>
    <xf numFmtId="4" fontId="8" fillId="3" borderId="11" xfId="0" applyNumberFormat="1" applyFont="1" applyFill="1" applyBorder="1"/>
    <xf numFmtId="164" fontId="0" fillId="0" borderId="14" xfId="0" applyNumberFormat="1" applyBorder="1"/>
    <xf numFmtId="4" fontId="8" fillId="3" borderId="8" xfId="0" applyNumberFormat="1" applyFont="1" applyFill="1" applyBorder="1"/>
    <xf numFmtId="164" fontId="8" fillId="3" borderId="15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5" xfId="0" applyFont="1" applyFill="1" applyBorder="1"/>
    <xf numFmtId="0" fontId="7" fillId="3" borderId="11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7" fillId="3" borderId="15" xfId="0" applyNumberFormat="1" applyFont="1" applyFill="1" applyBorder="1"/>
    <xf numFmtId="164" fontId="7" fillId="3" borderId="11" xfId="0" applyNumberFormat="1" applyFont="1" applyFill="1" applyBorder="1" applyAlignment="1">
      <alignment horizontal="left"/>
    </xf>
    <xf numFmtId="4" fontId="7" fillId="3" borderId="5" xfId="0" applyNumberFormat="1" applyFont="1" applyFill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8" fillId="3" borderId="2" xfId="0" applyFont="1" applyFill="1" applyBorder="1" applyAlignment="1">
      <alignment horizontal="left"/>
    </xf>
    <xf numFmtId="164" fontId="8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left"/>
    </xf>
    <xf numFmtId="0" fontId="8" fillId="3" borderId="5" xfId="0" applyFont="1" applyFill="1" applyBorder="1"/>
    <xf numFmtId="164" fontId="8" fillId="3" borderId="11" xfId="0" applyNumberFormat="1" applyFont="1" applyFill="1" applyBorder="1"/>
    <xf numFmtId="4" fontId="8" fillId="3" borderId="5" xfId="0" applyNumberFormat="1" applyFont="1" applyFill="1" applyBorder="1"/>
    <xf numFmtId="4" fontId="0" fillId="0" borderId="6" xfId="0" applyNumberFormat="1" applyBorder="1"/>
    <xf numFmtId="4" fontId="2" fillId="0" borderId="5" xfId="0" applyNumberFormat="1" applyFont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11" xfId="0" applyFont="1" applyFill="1" applyBorder="1"/>
    <xf numFmtId="0" fontId="11" fillId="3" borderId="15" xfId="0" applyFont="1" applyFill="1" applyBorder="1"/>
    <xf numFmtId="0" fontId="11" fillId="3" borderId="11" xfId="0" applyFont="1" applyFill="1" applyBorder="1"/>
    <xf numFmtId="164" fontId="11" fillId="3" borderId="5" xfId="0" applyNumberFormat="1" applyFont="1" applyFill="1" applyBorder="1"/>
    <xf numFmtId="4" fontId="11" fillId="3" borderId="13" xfId="0" applyNumberFormat="1" applyFont="1" applyFill="1" applyBorder="1"/>
    <xf numFmtId="4" fontId="11" fillId="3" borderId="11" xfId="0" applyNumberFormat="1" applyFont="1" applyFill="1" applyBorder="1"/>
    <xf numFmtId="4" fontId="12" fillId="0" borderId="2" xfId="0" applyNumberFormat="1" applyFont="1" applyBorder="1"/>
    <xf numFmtId="164" fontId="10" fillId="0" borderId="3" xfId="0" applyNumberFormat="1" applyFont="1" applyBorder="1"/>
    <xf numFmtId="164" fontId="13" fillId="0" borderId="22" xfId="0" applyNumberFormat="1" applyFont="1" applyBorder="1"/>
    <xf numFmtId="4" fontId="13" fillId="0" borderId="0" xfId="0" applyNumberFormat="1" applyFont="1"/>
    <xf numFmtId="164" fontId="14" fillId="0" borderId="22" xfId="0" applyNumberFormat="1" applyFont="1" applyBorder="1"/>
    <xf numFmtId="164" fontId="13" fillId="0" borderId="0" xfId="0" applyNumberFormat="1" applyFont="1"/>
    <xf numFmtId="164" fontId="14" fillId="0" borderId="0" xfId="0" applyNumberFormat="1" applyFont="1"/>
    <xf numFmtId="164" fontId="0" fillId="0" borderId="23" xfId="0" applyNumberFormat="1" applyBorder="1"/>
    <xf numFmtId="4" fontId="0" fillId="0" borderId="22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0" fillId="0" borderId="24" xfId="0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74" sqref="A274"/>
    </sheetView>
  </sheetViews>
  <sheetFormatPr defaultColWidth="13.5546875" defaultRowHeight="14.4" x14ac:dyDescent="0.3"/>
  <cols>
    <col min="1" max="1" width="11.5546875" customWidth="1"/>
    <col min="2" max="2" width="11.5546875" style="1" customWidth="1"/>
    <col min="3" max="3" width="12.44140625" style="8" customWidth="1"/>
    <col min="4" max="4" width="10.88671875" style="4" customWidth="1"/>
    <col min="5" max="5" width="10.88671875" style="4" bestFit="1" customWidth="1"/>
    <col min="6" max="6" width="9.44140625" style="8" customWidth="1"/>
    <col min="7" max="7" width="10.88671875" style="4" customWidth="1"/>
    <col min="8" max="8" width="12.5546875" style="4" customWidth="1"/>
    <col min="9" max="9" width="9.33203125" style="8" customWidth="1"/>
    <col min="10" max="10" width="10.33203125" style="4" bestFit="1" customWidth="1"/>
    <col min="11" max="11" width="10.88671875" style="4" bestFit="1" customWidth="1"/>
    <col min="12" max="12" width="10" customWidth="1"/>
    <col min="13" max="13" width="11.33203125" style="4" customWidth="1"/>
    <col min="14" max="14" width="12.44140625" customWidth="1"/>
    <col min="15" max="15" width="10" customWidth="1"/>
    <col min="16" max="16" width="11.33203125" style="4" customWidth="1"/>
    <col min="17" max="17" width="12.44140625" customWidth="1"/>
    <col min="18" max="18" width="10.88671875" bestFit="1" customWidth="1"/>
    <col min="19" max="19" width="11.44140625" style="4" customWidth="1"/>
    <col min="20" max="20" width="11.33203125" bestFit="1" customWidth="1"/>
    <col min="21" max="21" width="10" customWidth="1"/>
    <col min="22" max="22" width="11.33203125" style="4" customWidth="1"/>
    <col min="23" max="23" width="12.44140625" customWidth="1"/>
    <col min="24" max="24" width="9.6640625" customWidth="1"/>
    <col min="25" max="25" width="10.33203125" style="4" bestFit="1" customWidth="1"/>
    <col min="26" max="26" width="11" customWidth="1"/>
    <col min="27" max="27" width="9.88671875" style="8" bestFit="1" customWidth="1"/>
    <col min="28" max="28" width="11" style="4" customWidth="1"/>
    <col min="29" max="29" width="10.88671875" style="4" bestFit="1" customWidth="1"/>
    <col min="30" max="30" width="9.109375" customWidth="1"/>
    <col min="31" max="31" width="10.33203125" style="4" bestFit="1" customWidth="1"/>
    <col min="32" max="35" width="10.5546875" customWidth="1"/>
    <col min="36" max="38" width="10.5546875" style="4" customWidth="1"/>
    <col min="39" max="39" width="8.6640625" style="8" customWidth="1"/>
    <col min="40" max="40" width="10.33203125" style="4" bestFit="1" customWidth="1"/>
    <col min="41" max="41" width="11.6640625" style="4" customWidth="1"/>
    <col min="42" max="42" width="8.6640625" style="8" customWidth="1"/>
    <col min="43" max="43" width="10.33203125" style="4" bestFit="1" customWidth="1"/>
    <col min="44" max="44" width="14.88671875" style="4" customWidth="1"/>
    <col min="45" max="45" width="9.109375" customWidth="1"/>
    <col min="46" max="46" width="10.33203125" style="4" bestFit="1" customWidth="1"/>
    <col min="47" max="48" width="9.109375" customWidth="1"/>
    <col min="49" max="49" width="10.33203125" style="4" bestFit="1" customWidth="1"/>
    <col min="50" max="51" width="9.109375" customWidth="1"/>
    <col min="52" max="52" width="10.33203125" style="4" bestFit="1" customWidth="1"/>
    <col min="53" max="53" width="10.5546875" customWidth="1"/>
    <col min="54" max="54" width="9.109375" customWidth="1"/>
    <col min="55" max="55" width="10.33203125" style="4" bestFit="1" customWidth="1"/>
    <col min="56" max="56" width="10.5546875" customWidth="1"/>
    <col min="57" max="57" width="8.5546875" style="8" customWidth="1"/>
    <col min="58" max="58" width="10.33203125" style="4" bestFit="1" customWidth="1"/>
    <col min="59" max="59" width="10.88671875" style="4" bestFit="1" customWidth="1"/>
    <col min="60" max="60" width="9.33203125" style="8" customWidth="1"/>
    <col min="61" max="61" width="10.5546875" style="4" bestFit="1" customWidth="1"/>
    <col min="62" max="62" width="12.33203125" style="4" bestFit="1" customWidth="1"/>
    <col min="63" max="63" width="9.109375" style="8" customWidth="1"/>
    <col min="64" max="64" width="10.33203125" style="4" bestFit="1" customWidth="1"/>
    <col min="65" max="65" width="10.6640625" style="4" customWidth="1"/>
    <col min="66" max="66" width="9.109375" style="8" customWidth="1"/>
    <col min="67" max="67" width="10.33203125" style="4" bestFit="1" customWidth="1"/>
    <col min="68" max="68" width="9.88671875" style="4" bestFit="1" customWidth="1"/>
    <col min="69" max="69" width="9.33203125" style="8" customWidth="1"/>
    <col min="70" max="70" width="10.33203125" style="4" bestFit="1" customWidth="1"/>
    <col min="71" max="71" width="10.5546875" style="4" bestFit="1" customWidth="1"/>
    <col min="72" max="72" width="9.88671875" customWidth="1"/>
    <col min="73" max="73" width="10.33203125" style="4" bestFit="1" customWidth="1"/>
    <col min="74" max="74" width="12.5546875" customWidth="1"/>
    <col min="75" max="75" width="9.88671875" style="8" bestFit="1" customWidth="1"/>
    <col min="76" max="76" width="10.88671875" style="4" bestFit="1" customWidth="1"/>
    <col min="77" max="77" width="11.5546875" style="4" customWidth="1"/>
    <col min="78" max="78" width="9.6640625" style="8" customWidth="1"/>
    <col min="79" max="79" width="10.5546875" style="4" bestFit="1" customWidth="1"/>
    <col min="80" max="80" width="10.5546875" style="4" customWidth="1"/>
    <col min="81" max="81" width="10.109375" style="8" customWidth="1"/>
    <col min="82" max="82" width="10.33203125" style="4" bestFit="1" customWidth="1"/>
    <col min="83" max="83" width="9.44140625" style="4" customWidth="1"/>
    <col min="84" max="84" width="9.88671875" style="8" customWidth="1"/>
    <col min="85" max="85" width="10.33203125" style="4" bestFit="1" customWidth="1"/>
    <col min="86" max="86" width="9.88671875" style="4" customWidth="1"/>
    <col min="87" max="87" width="9.88671875" style="8" customWidth="1"/>
    <col min="88" max="88" width="10.33203125" style="4" bestFit="1" customWidth="1"/>
    <col min="89" max="89" width="9.88671875" style="4" customWidth="1"/>
    <col min="90" max="90" width="9.88671875" style="8" customWidth="1"/>
    <col min="91" max="91" width="10.44140625" style="4" customWidth="1"/>
    <col min="92" max="92" width="13.44140625" style="4" customWidth="1"/>
    <col min="93" max="93" width="9.88671875" style="8" customWidth="1"/>
    <col min="94" max="94" width="10.33203125" style="4" bestFit="1" customWidth="1"/>
    <col min="95" max="95" width="10.5546875" style="4" customWidth="1"/>
    <col min="96" max="96" width="9.44140625" style="8" customWidth="1"/>
    <col min="97" max="97" width="10.33203125" style="4" bestFit="1" customWidth="1"/>
    <col min="98" max="98" width="10.5546875" style="4" customWidth="1"/>
    <col min="99" max="99" width="9.44140625" style="8" customWidth="1"/>
    <col min="100" max="100" width="10.33203125" style="4" bestFit="1" customWidth="1"/>
    <col min="101" max="101" width="10.5546875" style="4" customWidth="1"/>
    <col min="102" max="102" width="9.88671875" style="8" customWidth="1"/>
    <col min="103" max="103" width="10.33203125" style="4" bestFit="1" customWidth="1"/>
    <col min="104" max="104" width="10.5546875" style="4" customWidth="1"/>
    <col min="105" max="105" width="9.88671875" style="8" customWidth="1"/>
    <col min="106" max="106" width="10.33203125" style="4" bestFit="1" customWidth="1"/>
    <col min="107" max="107" width="10.5546875" style="4" customWidth="1"/>
    <col min="108" max="108" width="10.5546875" style="8" customWidth="1"/>
    <col min="109" max="109" width="12.5546875" style="4" customWidth="1"/>
    <col min="110" max="110" width="9.88671875" style="4" bestFit="1" customWidth="1"/>
    <col min="111" max="111" width="9.33203125" style="8" customWidth="1"/>
    <col min="112" max="112" width="10.33203125" style="4" bestFit="1" customWidth="1"/>
    <col min="113" max="113" width="11" style="4" customWidth="1"/>
    <col min="114" max="114" width="9.33203125" style="8" customWidth="1"/>
    <col min="115" max="115" width="10.33203125" style="4" bestFit="1" customWidth="1"/>
    <col min="116" max="116" width="11" style="4" customWidth="1"/>
    <col min="117" max="117" width="9.33203125" style="8" customWidth="1"/>
    <col min="118" max="118" width="10.33203125" style="4" bestFit="1" customWidth="1"/>
    <col min="119" max="119" width="12.33203125" style="4" bestFit="1" customWidth="1"/>
    <col min="120" max="120" width="9.33203125" style="8" customWidth="1"/>
    <col min="121" max="121" width="10.33203125" style="4" bestFit="1" customWidth="1"/>
    <col min="122" max="122" width="10.5546875" style="4" bestFit="1" customWidth="1"/>
    <col min="123" max="123" width="9.33203125" style="8" customWidth="1"/>
    <col min="124" max="124" width="10.33203125" style="4" bestFit="1" customWidth="1"/>
    <col min="125" max="125" width="10.5546875" style="4" bestFit="1" customWidth="1"/>
    <col min="126" max="126" width="9.6640625" style="8" customWidth="1"/>
    <col min="127" max="127" width="10.33203125" style="4" bestFit="1" customWidth="1"/>
    <col min="128" max="128" width="12" style="4" customWidth="1"/>
    <col min="129" max="129" width="9.6640625" style="8" customWidth="1"/>
    <col min="130" max="130" width="10.33203125" style="4" bestFit="1" customWidth="1"/>
    <col min="131" max="131" width="9.88671875" style="4" bestFit="1" customWidth="1"/>
    <col min="132" max="132" width="9" style="8" customWidth="1"/>
    <col min="133" max="133" width="10.33203125" style="4" bestFit="1" customWidth="1"/>
    <col min="134" max="134" width="9.88671875" style="4" bestFit="1" customWidth="1"/>
    <col min="135" max="135" width="10" style="8" customWidth="1"/>
    <col min="136" max="136" width="12.5546875" style="4" customWidth="1"/>
    <col min="137" max="137" width="12.44140625" style="4" bestFit="1" customWidth="1"/>
    <col min="138" max="138" width="10.88671875" style="8" bestFit="1" customWidth="1"/>
    <col min="139" max="139" width="12.5546875" style="4" customWidth="1"/>
    <col min="140" max="140" width="9.44140625" style="4" bestFit="1" customWidth="1"/>
    <col min="141" max="141" width="9.88671875" customWidth="1"/>
    <col min="142" max="142" width="10.33203125" style="4" bestFit="1" customWidth="1"/>
    <col min="143" max="143" width="11.88671875" customWidth="1"/>
    <col min="144" max="144" width="10" style="8" customWidth="1"/>
    <col min="145" max="145" width="12.5546875" style="4" customWidth="1"/>
    <col min="146" max="146" width="12.44140625" style="4" bestFit="1" customWidth="1"/>
    <col min="147" max="147" width="10.5546875" style="8" bestFit="1" customWidth="1"/>
    <col min="148" max="148" width="11.5546875" style="4" bestFit="1" customWidth="1"/>
    <col min="149" max="149" width="10.5546875" style="4" bestFit="1" customWidth="1"/>
    <col min="150" max="150" width="10.5546875" style="8" bestFit="1" customWidth="1"/>
    <col min="151" max="151" width="11.5546875" style="4" bestFit="1" customWidth="1"/>
    <col min="152" max="152" width="11.33203125" style="4" bestFit="1" customWidth="1"/>
    <col min="153" max="153" width="10.88671875" style="8" bestFit="1" customWidth="1"/>
    <col min="154" max="155" width="11.5546875" style="4" bestFit="1" customWidth="1"/>
    <col min="156" max="156" width="10.5546875" style="8" bestFit="1" customWidth="1"/>
    <col min="157" max="157" width="11.5546875" style="4" bestFit="1" customWidth="1"/>
    <col min="158" max="158" width="10.5546875" style="4" bestFit="1" customWidth="1"/>
    <col min="159" max="159" width="13.6640625" style="8" customWidth="1"/>
    <col min="160" max="160" width="13.6640625" style="4" customWidth="1"/>
  </cols>
  <sheetData>
    <row r="1" spans="1:160" s="19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M1" s="18"/>
      <c r="P1" s="18"/>
      <c r="S1" s="18"/>
      <c r="V1" s="18"/>
      <c r="Y1" s="18"/>
      <c r="AA1" s="17"/>
      <c r="AB1" s="18"/>
      <c r="AC1" s="18"/>
      <c r="AE1" s="18"/>
      <c r="AJ1" s="18"/>
      <c r="AK1" s="18"/>
      <c r="AL1" s="18"/>
      <c r="AM1" s="17"/>
      <c r="AN1" s="18"/>
      <c r="AO1" s="18"/>
      <c r="AP1" s="17"/>
      <c r="AQ1" s="18"/>
      <c r="AR1" s="18"/>
      <c r="AT1" s="18"/>
      <c r="AW1" s="18"/>
      <c r="AZ1" s="18"/>
      <c r="BC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U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L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</row>
    <row r="2" spans="1:160" s="23" customFormat="1" ht="19.5" customHeight="1" x14ac:dyDescent="0.4">
      <c r="B2" s="20" t="s">
        <v>30</v>
      </c>
      <c r="C2" s="117" t="s">
        <v>89</v>
      </c>
      <c r="D2" s="118"/>
      <c r="E2" s="117"/>
      <c r="F2" s="117"/>
      <c r="G2" s="118"/>
      <c r="H2" s="117"/>
      <c r="I2" s="21"/>
      <c r="J2" s="22"/>
      <c r="K2" s="22"/>
      <c r="M2" s="22"/>
      <c r="P2" s="22"/>
      <c r="S2" s="22"/>
      <c r="V2" s="22"/>
      <c r="Y2" s="22"/>
      <c r="AA2" s="21"/>
      <c r="AB2" s="22"/>
      <c r="AC2" s="22"/>
      <c r="AE2" s="22"/>
      <c r="AJ2" s="22"/>
      <c r="AK2" s="22"/>
      <c r="AL2" s="22"/>
      <c r="AM2" s="21"/>
      <c r="AN2" s="22"/>
      <c r="AO2" s="22"/>
      <c r="AP2" s="21"/>
      <c r="AQ2" s="22"/>
      <c r="AR2" s="22"/>
      <c r="AT2" s="22"/>
      <c r="AW2" s="22"/>
      <c r="AZ2" s="22"/>
      <c r="BC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U2" s="22"/>
      <c r="BW2" s="21"/>
      <c r="BX2" s="22"/>
      <c r="BY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1"/>
      <c r="CY2" s="22"/>
      <c r="CZ2" s="22"/>
      <c r="DA2" s="21"/>
      <c r="DB2" s="22"/>
      <c r="DC2" s="22"/>
      <c r="DD2" s="21"/>
      <c r="DE2" s="22"/>
      <c r="DF2" s="22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1"/>
      <c r="EF2" s="22"/>
      <c r="EG2" s="22"/>
      <c r="EH2" s="21"/>
      <c r="EI2" s="22"/>
      <c r="EJ2" s="22"/>
      <c r="EL2" s="22"/>
      <c r="EN2" s="21"/>
      <c r="EO2" s="22"/>
      <c r="EP2" s="22"/>
      <c r="EQ2" s="21"/>
      <c r="ER2" s="22"/>
      <c r="ES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</row>
    <row r="3" spans="1:160" s="27" customFormat="1" ht="7.5" customHeight="1" thickBot="1" x14ac:dyDescent="0.35">
      <c r="B3" s="24"/>
      <c r="C3" s="25"/>
      <c r="D3" s="26"/>
      <c r="E3" s="26"/>
      <c r="F3" s="25"/>
      <c r="G3" s="28"/>
      <c r="H3" s="28"/>
      <c r="I3" s="25"/>
      <c r="J3" s="28"/>
      <c r="K3" s="28"/>
      <c r="M3" s="28"/>
      <c r="P3" s="28"/>
      <c r="S3" s="28"/>
      <c r="V3" s="28"/>
      <c r="Y3" s="28"/>
      <c r="AA3" s="25"/>
      <c r="AB3" s="28"/>
      <c r="AC3" s="28"/>
      <c r="AE3" s="28"/>
      <c r="AJ3" s="28"/>
      <c r="AK3" s="28"/>
      <c r="AL3" s="28"/>
      <c r="AM3" s="25"/>
      <c r="AN3" s="28"/>
      <c r="AO3" s="28"/>
      <c r="AP3" s="25"/>
      <c r="AQ3" s="28"/>
      <c r="AR3" s="28"/>
      <c r="AT3" s="28"/>
      <c r="AW3" s="28"/>
      <c r="AZ3" s="28"/>
      <c r="BC3" s="28"/>
      <c r="BE3" s="25"/>
      <c r="BF3" s="28"/>
      <c r="BG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U3" s="28"/>
      <c r="BW3" s="25"/>
      <c r="BX3" s="28"/>
      <c r="BY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5"/>
      <c r="CY3" s="28"/>
      <c r="CZ3" s="28"/>
      <c r="DA3" s="25"/>
      <c r="DB3" s="28"/>
      <c r="DC3" s="28"/>
      <c r="DD3" s="25"/>
      <c r="DE3" s="28"/>
      <c r="DF3" s="28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5"/>
      <c r="EF3" s="28"/>
      <c r="EG3" s="28"/>
      <c r="EH3" s="25"/>
      <c r="EI3" s="28"/>
      <c r="EJ3" s="28"/>
      <c r="EL3" s="28"/>
      <c r="EN3" s="25"/>
      <c r="EO3" s="28"/>
      <c r="EP3" s="28"/>
      <c r="EQ3" s="25"/>
      <c r="ER3" s="28"/>
      <c r="ES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</row>
    <row r="4" spans="1:160" s="29" customFormat="1" ht="35.1" customHeight="1" x14ac:dyDescent="0.3">
      <c r="A4" s="114" t="s">
        <v>26</v>
      </c>
      <c r="B4" s="115"/>
      <c r="C4" s="119" t="s">
        <v>15</v>
      </c>
      <c r="D4" s="109"/>
      <c r="E4" s="110"/>
      <c r="F4" s="119" t="s">
        <v>29</v>
      </c>
      <c r="G4" s="109"/>
      <c r="H4" s="110"/>
      <c r="I4" s="119" t="s">
        <v>88</v>
      </c>
      <c r="J4" s="109"/>
      <c r="K4" s="110"/>
      <c r="L4" s="111" t="s">
        <v>73</v>
      </c>
      <c r="M4" s="112"/>
      <c r="N4" s="113"/>
      <c r="O4" s="111" t="s">
        <v>91</v>
      </c>
      <c r="P4" s="112"/>
      <c r="Q4" s="113"/>
      <c r="R4" s="111" t="s">
        <v>74</v>
      </c>
      <c r="S4" s="112"/>
      <c r="T4" s="113"/>
      <c r="U4" s="111" t="s">
        <v>111</v>
      </c>
      <c r="V4" s="112"/>
      <c r="W4" s="113"/>
      <c r="X4" s="111" t="s">
        <v>102</v>
      </c>
      <c r="Y4" s="112"/>
      <c r="Z4" s="113"/>
      <c r="AA4" s="108" t="s">
        <v>67</v>
      </c>
      <c r="AB4" s="109"/>
      <c r="AC4" s="110"/>
      <c r="AD4" s="111" t="s">
        <v>92</v>
      </c>
      <c r="AE4" s="112"/>
      <c r="AF4" s="113"/>
      <c r="AG4" s="111" t="s">
        <v>49</v>
      </c>
      <c r="AH4" s="120"/>
      <c r="AI4" s="113"/>
      <c r="AJ4" s="111" t="s">
        <v>124</v>
      </c>
      <c r="AK4" s="120"/>
      <c r="AL4" s="113"/>
      <c r="AM4" s="108" t="s">
        <v>50</v>
      </c>
      <c r="AN4" s="109"/>
      <c r="AO4" s="110"/>
      <c r="AP4" s="108" t="s">
        <v>16</v>
      </c>
      <c r="AQ4" s="109"/>
      <c r="AR4" s="110"/>
      <c r="AS4" s="111" t="s">
        <v>81</v>
      </c>
      <c r="AT4" s="112"/>
      <c r="AU4" s="113"/>
      <c r="AV4" s="111" t="s">
        <v>44</v>
      </c>
      <c r="AW4" s="112"/>
      <c r="AX4" s="113"/>
      <c r="AY4" s="111" t="s">
        <v>53</v>
      </c>
      <c r="AZ4" s="112"/>
      <c r="BA4" s="113"/>
      <c r="BB4" s="111" t="s">
        <v>90</v>
      </c>
      <c r="BC4" s="112"/>
      <c r="BD4" s="113"/>
      <c r="BE4" s="108" t="s">
        <v>42</v>
      </c>
      <c r="BF4" s="109"/>
      <c r="BG4" s="110"/>
      <c r="BH4" s="108" t="s">
        <v>17</v>
      </c>
      <c r="BI4" s="109"/>
      <c r="BJ4" s="110"/>
      <c r="BK4" s="108" t="s">
        <v>108</v>
      </c>
      <c r="BL4" s="109"/>
      <c r="BM4" s="116"/>
      <c r="BN4" s="108" t="s">
        <v>18</v>
      </c>
      <c r="BO4" s="109"/>
      <c r="BP4" s="116"/>
      <c r="BQ4" s="108" t="s">
        <v>35</v>
      </c>
      <c r="BR4" s="109"/>
      <c r="BS4" s="116"/>
      <c r="BT4" s="111" t="s">
        <v>93</v>
      </c>
      <c r="BU4" s="112"/>
      <c r="BV4" s="113"/>
      <c r="BW4" s="108" t="s">
        <v>19</v>
      </c>
      <c r="BX4" s="109"/>
      <c r="BY4" s="110"/>
      <c r="BZ4" s="108" t="s">
        <v>45</v>
      </c>
      <c r="CA4" s="109"/>
      <c r="CB4" s="110"/>
      <c r="CC4" s="108" t="s">
        <v>38</v>
      </c>
      <c r="CD4" s="109"/>
      <c r="CE4" s="110"/>
      <c r="CF4" s="108" t="s">
        <v>94</v>
      </c>
      <c r="CG4" s="109"/>
      <c r="CH4" s="110"/>
      <c r="CI4" s="108" t="s">
        <v>20</v>
      </c>
      <c r="CJ4" s="109"/>
      <c r="CK4" s="110"/>
      <c r="CL4" s="108" t="s">
        <v>106</v>
      </c>
      <c r="CM4" s="109"/>
      <c r="CN4" s="110"/>
      <c r="CO4" s="108" t="s">
        <v>21</v>
      </c>
      <c r="CP4" s="109"/>
      <c r="CQ4" s="110"/>
      <c r="CR4" s="108" t="s">
        <v>80</v>
      </c>
      <c r="CS4" s="109"/>
      <c r="CT4" s="110"/>
      <c r="CU4" s="108" t="s">
        <v>69</v>
      </c>
      <c r="CV4" s="109"/>
      <c r="CW4" s="110"/>
      <c r="CX4" s="108" t="s">
        <v>122</v>
      </c>
      <c r="CY4" s="109"/>
      <c r="CZ4" s="110"/>
      <c r="DA4" s="108" t="s">
        <v>117</v>
      </c>
      <c r="DB4" s="109"/>
      <c r="DC4" s="110"/>
      <c r="DD4" s="108" t="s">
        <v>71</v>
      </c>
      <c r="DE4" s="109"/>
      <c r="DF4" s="110"/>
      <c r="DG4" s="108" t="s">
        <v>83</v>
      </c>
      <c r="DH4" s="109"/>
      <c r="DI4" s="110"/>
      <c r="DJ4" s="108" t="s">
        <v>70</v>
      </c>
      <c r="DK4" s="109"/>
      <c r="DL4" s="110"/>
      <c r="DM4" s="108" t="s">
        <v>46</v>
      </c>
      <c r="DN4" s="109"/>
      <c r="DO4" s="110"/>
      <c r="DP4" s="108" t="s">
        <v>125</v>
      </c>
      <c r="DQ4" s="109"/>
      <c r="DR4" s="110"/>
      <c r="DS4" s="108" t="s">
        <v>123</v>
      </c>
      <c r="DT4" s="109"/>
      <c r="DU4" s="110"/>
      <c r="DV4" s="108" t="s">
        <v>48</v>
      </c>
      <c r="DW4" s="109"/>
      <c r="DX4" s="110"/>
      <c r="DY4" s="108" t="s">
        <v>52</v>
      </c>
      <c r="DZ4" s="109"/>
      <c r="EA4" s="110"/>
      <c r="EB4" s="108" t="s">
        <v>68</v>
      </c>
      <c r="EC4" s="109"/>
      <c r="ED4" s="110"/>
      <c r="EE4" s="108" t="s">
        <v>54</v>
      </c>
      <c r="EF4" s="109"/>
      <c r="EG4" s="110"/>
      <c r="EH4" s="108" t="s">
        <v>22</v>
      </c>
      <c r="EI4" s="109"/>
      <c r="EJ4" s="110"/>
      <c r="EK4" s="111" t="s">
        <v>87</v>
      </c>
      <c r="EL4" s="112"/>
      <c r="EM4" s="113"/>
      <c r="EN4" s="108" t="s">
        <v>66</v>
      </c>
      <c r="EO4" s="109"/>
      <c r="EP4" s="110"/>
      <c r="EQ4" s="108" t="s">
        <v>39</v>
      </c>
      <c r="ER4" s="109"/>
      <c r="ES4" s="110"/>
      <c r="ET4" s="108" t="s">
        <v>115</v>
      </c>
      <c r="EU4" s="109"/>
      <c r="EV4" s="110"/>
      <c r="EW4" s="108" t="s">
        <v>40</v>
      </c>
      <c r="EX4" s="109"/>
      <c r="EY4" s="110"/>
      <c r="EZ4" s="108" t="s">
        <v>23</v>
      </c>
      <c r="FA4" s="109"/>
      <c r="FB4" s="110"/>
      <c r="FC4" s="67" t="s">
        <v>25</v>
      </c>
      <c r="FD4" s="68" t="s">
        <v>25</v>
      </c>
    </row>
    <row r="5" spans="1:160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32</v>
      </c>
      <c r="K5" s="46" t="s">
        <v>1</v>
      </c>
      <c r="L5" s="35" t="s">
        <v>28</v>
      </c>
      <c r="M5" s="34" t="s">
        <v>32</v>
      </c>
      <c r="N5" s="46" t="s">
        <v>1</v>
      </c>
      <c r="O5" s="35" t="s">
        <v>28</v>
      </c>
      <c r="P5" s="34" t="s">
        <v>32</v>
      </c>
      <c r="Q5" s="46" t="s">
        <v>1</v>
      </c>
      <c r="R5" s="35" t="s">
        <v>28</v>
      </c>
      <c r="S5" s="34" t="s">
        <v>32</v>
      </c>
      <c r="T5" s="46" t="s">
        <v>1</v>
      </c>
      <c r="U5" s="35" t="s">
        <v>28</v>
      </c>
      <c r="V5" s="34" t="s">
        <v>32</v>
      </c>
      <c r="W5" s="46" t="s">
        <v>1</v>
      </c>
      <c r="X5" s="35" t="s">
        <v>28</v>
      </c>
      <c r="Y5" s="34" t="s">
        <v>32</v>
      </c>
      <c r="Z5" s="46" t="s">
        <v>1</v>
      </c>
      <c r="AA5" s="35" t="s">
        <v>28</v>
      </c>
      <c r="AB5" s="34" t="s">
        <v>32</v>
      </c>
      <c r="AC5" s="46" t="s">
        <v>1</v>
      </c>
      <c r="AD5" s="35" t="s">
        <v>28</v>
      </c>
      <c r="AE5" s="34" t="s">
        <v>32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32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35" t="s">
        <v>28</v>
      </c>
      <c r="EF5" s="34" t="s">
        <v>32</v>
      </c>
      <c r="EG5" s="46" t="s">
        <v>1</v>
      </c>
      <c r="EH5" s="35" t="s">
        <v>28</v>
      </c>
      <c r="EI5" s="34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24</v>
      </c>
      <c r="FD5" s="36" t="s">
        <v>27</v>
      </c>
    </row>
    <row r="6" spans="1:160" x14ac:dyDescent="0.3">
      <c r="A6" s="56">
        <v>2004</v>
      </c>
      <c r="B6" s="57" t="s">
        <v>2</v>
      </c>
      <c r="C6" s="9">
        <v>0</v>
      </c>
      <c r="D6" s="5">
        <v>0</v>
      </c>
      <c r="E6" s="7">
        <v>0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10"/>
      <c r="P6" s="32"/>
      <c r="Q6" s="13"/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>
        <v>0</v>
      </c>
      <c r="AH6" s="5">
        <v>0</v>
      </c>
      <c r="AI6" s="7">
        <v>0</v>
      </c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9">
        <v>0</v>
      </c>
      <c r="AZ6" s="5">
        <v>0</v>
      </c>
      <c r="BA6" s="7">
        <f t="shared" ref="BA6:BA17" si="0">IF(AY6=0,0,AZ6/AY6*1000)</f>
        <v>0</v>
      </c>
      <c r="BB6" s="9">
        <v>0</v>
      </c>
      <c r="BC6" s="5">
        <v>0</v>
      </c>
      <c r="BD6" s="7">
        <v>0</v>
      </c>
      <c r="BE6" s="9">
        <v>0</v>
      </c>
      <c r="BF6" s="5">
        <v>0</v>
      </c>
      <c r="BG6" s="7">
        <v>0</v>
      </c>
      <c r="BH6" s="9">
        <v>0</v>
      </c>
      <c r="BI6" s="5">
        <v>0</v>
      </c>
      <c r="BJ6" s="7">
        <v>0</v>
      </c>
      <c r="BK6" s="9">
        <v>0</v>
      </c>
      <c r="BL6" s="5">
        <v>0</v>
      </c>
      <c r="BM6" s="7"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0</v>
      </c>
      <c r="CG6" s="5">
        <v>0</v>
      </c>
      <c r="CH6" s="7">
        <v>0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f t="shared" ref="CT6:CT17" si="1">IF(CR6=0,0,CS6/CR6*1000)</f>
        <v>0</v>
      </c>
      <c r="CU6" s="9">
        <v>0</v>
      </c>
      <c r="CV6" s="5">
        <v>0</v>
      </c>
      <c r="CW6" s="7">
        <v>0</v>
      </c>
      <c r="CX6" s="9">
        <v>0</v>
      </c>
      <c r="CY6" s="5">
        <v>0</v>
      </c>
      <c r="CZ6" s="7">
        <v>0</v>
      </c>
      <c r="DA6" s="9">
        <v>0</v>
      </c>
      <c r="DB6" s="5">
        <v>0</v>
      </c>
      <c r="DC6" s="7">
        <v>0</v>
      </c>
      <c r="DD6" s="9">
        <v>0</v>
      </c>
      <c r="DE6" s="5">
        <v>0</v>
      </c>
      <c r="DF6" s="7">
        <v>0</v>
      </c>
      <c r="DG6" s="9">
        <v>0</v>
      </c>
      <c r="DH6" s="5">
        <v>0</v>
      </c>
      <c r="DI6" s="7">
        <f t="shared" ref="DI6:DI17" si="2">IF(DG6=0,0,DH6/DG6*1000)</f>
        <v>0</v>
      </c>
      <c r="DJ6" s="9">
        <v>0</v>
      </c>
      <c r="DK6" s="5">
        <v>0</v>
      </c>
      <c r="DL6" s="7">
        <v>0</v>
      </c>
      <c r="DM6" s="9">
        <v>0</v>
      </c>
      <c r="DN6" s="5">
        <v>0</v>
      </c>
      <c r="DO6" s="7">
        <v>0</v>
      </c>
      <c r="DP6" s="9">
        <v>0</v>
      </c>
      <c r="DQ6" s="5">
        <v>0</v>
      </c>
      <c r="DR6" s="7">
        <f t="shared" ref="DR6:DR17" si="3">IF(DP6=0,0,DQ6/DP6*1000)</f>
        <v>0</v>
      </c>
      <c r="DS6" s="9">
        <v>0</v>
      </c>
      <c r="DT6" s="5">
        <v>0</v>
      </c>
      <c r="DU6" s="7">
        <f t="shared" ref="DU6:DU17" si="4">IF(DS6=0,0,DT6/DS6*1000)</f>
        <v>0</v>
      </c>
      <c r="DV6" s="9">
        <v>0</v>
      </c>
      <c r="DW6" s="5">
        <v>0</v>
      </c>
      <c r="DX6" s="7">
        <v>0</v>
      </c>
      <c r="DY6" s="9">
        <v>0</v>
      </c>
      <c r="DZ6" s="5">
        <v>0</v>
      </c>
      <c r="EA6" s="7">
        <v>0</v>
      </c>
      <c r="EB6" s="9">
        <v>0</v>
      </c>
      <c r="EC6" s="5">
        <v>0</v>
      </c>
      <c r="ED6" s="7">
        <v>0</v>
      </c>
      <c r="EE6" s="10">
        <v>0</v>
      </c>
      <c r="EF6" s="32">
        <v>0</v>
      </c>
      <c r="EG6" s="13">
        <v>0</v>
      </c>
      <c r="EH6" s="9">
        <v>0</v>
      </c>
      <c r="EI6" s="5">
        <v>0</v>
      </c>
      <c r="EJ6" s="7">
        <v>0</v>
      </c>
      <c r="EK6" s="9">
        <v>0</v>
      </c>
      <c r="EL6" s="5">
        <v>0</v>
      </c>
      <c r="EM6" s="7">
        <v>0</v>
      </c>
      <c r="EN6" s="9">
        <v>21</v>
      </c>
      <c r="EO6" s="5">
        <v>220</v>
      </c>
      <c r="EP6" s="7">
        <f t="shared" ref="EP6:EP17" si="5">EO6/EN6*1000</f>
        <v>10476.190476190477</v>
      </c>
      <c r="EQ6" s="9">
        <v>0</v>
      </c>
      <c r="ER6" s="5">
        <v>0</v>
      </c>
      <c r="ES6" s="7">
        <v>0</v>
      </c>
      <c r="ET6" s="9">
        <v>0</v>
      </c>
      <c r="EU6" s="5">
        <v>0</v>
      </c>
      <c r="EV6" s="7">
        <v>0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f t="shared" ref="FC6:FC37" si="6">C6+F6+I6+L6+R6+AA6+AP6+AV6+BB6+BE6+BH6+BN6+BQ6+BW6+BZ6+CC6+CI6+CL6+CU6+DD6+DJ6+DM6+DY6+EB6+EH6+EQ6+EK6+EN6+EW6+EZ6</f>
        <v>21</v>
      </c>
      <c r="FD6" s="11">
        <f t="shared" ref="FD6:FD37" si="7">D6+G6+J6+M6+S6+AB6+AQ6+AW6+BC6+BF6+BI6+BO6+BR6+BX6+CA6+CD6+CJ6+CM6+CV6+DE6+DK6+DN6+DZ6+EC6+EI6+ER6+EL6+EO6+EX6+FA6</f>
        <v>220</v>
      </c>
    </row>
    <row r="7" spans="1:160" x14ac:dyDescent="0.3">
      <c r="A7" s="56">
        <v>2004</v>
      </c>
      <c r="B7" s="57" t="s">
        <v>3</v>
      </c>
      <c r="C7" s="9">
        <v>0</v>
      </c>
      <c r="D7" s="5">
        <v>0</v>
      </c>
      <c r="E7" s="7">
        <v>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/>
      <c r="P7" s="5"/>
      <c r="Q7" s="7"/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>
        <v>0</v>
      </c>
      <c r="AH7" s="5">
        <v>0</v>
      </c>
      <c r="AI7" s="7">
        <v>0</v>
      </c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f t="shared" si="0"/>
        <v>0</v>
      </c>
      <c r="BB7" s="9">
        <v>0</v>
      </c>
      <c r="BC7" s="5">
        <v>0</v>
      </c>
      <c r="BD7" s="7"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v>0</v>
      </c>
      <c r="BN7" s="9">
        <v>0</v>
      </c>
      <c r="BO7" s="5">
        <v>0</v>
      </c>
      <c r="BP7" s="7">
        <v>0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0</v>
      </c>
      <c r="CG7" s="5">
        <v>0</v>
      </c>
      <c r="CH7" s="7">
        <v>0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0</v>
      </c>
      <c r="CS7" s="5">
        <v>0</v>
      </c>
      <c r="CT7" s="7">
        <f t="shared" si="1"/>
        <v>0</v>
      </c>
      <c r="CU7" s="9">
        <v>0</v>
      </c>
      <c r="CV7" s="5">
        <v>0</v>
      </c>
      <c r="CW7" s="7">
        <v>0</v>
      </c>
      <c r="CX7" s="9">
        <v>0</v>
      </c>
      <c r="CY7" s="5">
        <v>0</v>
      </c>
      <c r="CZ7" s="7">
        <v>0</v>
      </c>
      <c r="DA7" s="9">
        <v>0</v>
      </c>
      <c r="DB7" s="5">
        <v>0</v>
      </c>
      <c r="DC7" s="7">
        <v>0</v>
      </c>
      <c r="DD7" s="9">
        <v>0</v>
      </c>
      <c r="DE7" s="5">
        <v>0</v>
      </c>
      <c r="DF7" s="7">
        <v>0</v>
      </c>
      <c r="DG7" s="9">
        <v>0</v>
      </c>
      <c r="DH7" s="5">
        <v>0</v>
      </c>
      <c r="DI7" s="7">
        <f t="shared" si="2"/>
        <v>0</v>
      </c>
      <c r="DJ7" s="9">
        <v>0</v>
      </c>
      <c r="DK7" s="5">
        <v>0</v>
      </c>
      <c r="DL7" s="7">
        <v>0</v>
      </c>
      <c r="DM7" s="9">
        <v>0</v>
      </c>
      <c r="DN7" s="5">
        <v>0</v>
      </c>
      <c r="DO7" s="7">
        <v>0</v>
      </c>
      <c r="DP7" s="9">
        <v>0</v>
      </c>
      <c r="DQ7" s="5">
        <v>0</v>
      </c>
      <c r="DR7" s="7">
        <f t="shared" si="3"/>
        <v>0</v>
      </c>
      <c r="DS7" s="9">
        <v>0</v>
      </c>
      <c r="DT7" s="5">
        <v>0</v>
      </c>
      <c r="DU7" s="7">
        <f t="shared" si="4"/>
        <v>0</v>
      </c>
      <c r="DV7" s="9">
        <v>0</v>
      </c>
      <c r="DW7" s="5">
        <v>0</v>
      </c>
      <c r="DX7" s="7">
        <v>0</v>
      </c>
      <c r="DY7" s="9">
        <v>0</v>
      </c>
      <c r="DZ7" s="5">
        <v>0</v>
      </c>
      <c r="EA7" s="7">
        <v>0</v>
      </c>
      <c r="EB7" s="9">
        <v>0</v>
      </c>
      <c r="EC7" s="5">
        <v>0</v>
      </c>
      <c r="ED7" s="7">
        <v>0</v>
      </c>
      <c r="EE7" s="9">
        <v>0</v>
      </c>
      <c r="EF7" s="5">
        <v>0</v>
      </c>
      <c r="EG7" s="7">
        <v>0</v>
      </c>
      <c r="EH7" s="9">
        <v>0</v>
      </c>
      <c r="EI7" s="5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0</v>
      </c>
      <c r="FA7" s="5">
        <v>0</v>
      </c>
      <c r="FB7" s="7">
        <v>0</v>
      </c>
      <c r="FC7" s="9">
        <f t="shared" si="6"/>
        <v>0</v>
      </c>
      <c r="FD7" s="11">
        <f t="shared" si="7"/>
        <v>0</v>
      </c>
    </row>
    <row r="8" spans="1:160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/>
      <c r="P8" s="5"/>
      <c r="Q8" s="7"/>
      <c r="R8" s="9">
        <v>0</v>
      </c>
      <c r="S8" s="5">
        <v>0</v>
      </c>
      <c r="T8" s="7">
        <v>0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>
        <v>0</v>
      </c>
      <c r="AH8" s="5">
        <v>0</v>
      </c>
      <c r="AI8" s="7">
        <v>0</v>
      </c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f t="shared" si="0"/>
        <v>0</v>
      </c>
      <c r="BB8" s="9">
        <v>0</v>
      </c>
      <c r="BC8" s="5">
        <v>0</v>
      </c>
      <c r="BD8" s="7"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v>0</v>
      </c>
      <c r="BN8" s="9">
        <v>0</v>
      </c>
      <c r="BO8" s="5">
        <v>0</v>
      </c>
      <c r="BP8" s="7">
        <v>0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0</v>
      </c>
      <c r="CS8" s="5">
        <v>0</v>
      </c>
      <c r="CT8" s="7">
        <f t="shared" si="1"/>
        <v>0</v>
      </c>
      <c r="CU8" s="9">
        <v>0</v>
      </c>
      <c r="CV8" s="5">
        <v>0</v>
      </c>
      <c r="CW8" s="7">
        <v>0</v>
      </c>
      <c r="CX8" s="9">
        <v>0</v>
      </c>
      <c r="CY8" s="5">
        <v>0</v>
      </c>
      <c r="CZ8" s="7">
        <v>0</v>
      </c>
      <c r="DA8" s="9">
        <v>0</v>
      </c>
      <c r="DB8" s="5">
        <v>0</v>
      </c>
      <c r="DC8" s="7">
        <v>0</v>
      </c>
      <c r="DD8" s="9">
        <v>0</v>
      </c>
      <c r="DE8" s="5">
        <v>0</v>
      </c>
      <c r="DF8" s="7">
        <v>0</v>
      </c>
      <c r="DG8" s="9">
        <v>0</v>
      </c>
      <c r="DH8" s="5">
        <v>0</v>
      </c>
      <c r="DI8" s="7">
        <f t="shared" si="2"/>
        <v>0</v>
      </c>
      <c r="DJ8" s="9">
        <v>0</v>
      </c>
      <c r="DK8" s="5">
        <v>0</v>
      </c>
      <c r="DL8" s="7">
        <v>0</v>
      </c>
      <c r="DM8" s="9">
        <v>0</v>
      </c>
      <c r="DN8" s="5">
        <v>0</v>
      </c>
      <c r="DO8" s="7">
        <v>0</v>
      </c>
      <c r="DP8" s="9">
        <v>0</v>
      </c>
      <c r="DQ8" s="5">
        <v>0</v>
      </c>
      <c r="DR8" s="7">
        <f t="shared" si="3"/>
        <v>0</v>
      </c>
      <c r="DS8" s="9">
        <v>0</v>
      </c>
      <c r="DT8" s="5">
        <v>0</v>
      </c>
      <c r="DU8" s="7">
        <f t="shared" si="4"/>
        <v>0</v>
      </c>
      <c r="DV8" s="9">
        <v>0</v>
      </c>
      <c r="DW8" s="5">
        <v>0</v>
      </c>
      <c r="DX8" s="7">
        <v>0</v>
      </c>
      <c r="DY8" s="9">
        <v>0</v>
      </c>
      <c r="DZ8" s="5">
        <v>0</v>
      </c>
      <c r="EA8" s="7">
        <v>0</v>
      </c>
      <c r="EB8" s="9">
        <v>0</v>
      </c>
      <c r="EC8" s="5">
        <v>0</v>
      </c>
      <c r="ED8" s="7">
        <v>0</v>
      </c>
      <c r="EE8" s="9">
        <v>0</v>
      </c>
      <c r="EF8" s="5">
        <v>0</v>
      </c>
      <c r="EG8" s="7">
        <v>0</v>
      </c>
      <c r="EH8" s="9">
        <v>0</v>
      </c>
      <c r="EI8" s="5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f t="shared" si="6"/>
        <v>0</v>
      </c>
      <c r="FD8" s="11">
        <f t="shared" si="7"/>
        <v>0</v>
      </c>
    </row>
    <row r="9" spans="1:160" x14ac:dyDescent="0.3">
      <c r="A9" s="56">
        <v>2004</v>
      </c>
      <c r="B9" s="57" t="s">
        <v>5</v>
      </c>
      <c r="C9" s="9">
        <v>0</v>
      </c>
      <c r="D9" s="5">
        <v>0</v>
      </c>
      <c r="E9" s="7">
        <v>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/>
      <c r="P9" s="5"/>
      <c r="Q9" s="7"/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>
        <v>0</v>
      </c>
      <c r="AH9" s="5">
        <v>0</v>
      </c>
      <c r="AI9" s="7">
        <v>0</v>
      </c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f t="shared" si="0"/>
        <v>0</v>
      </c>
      <c r="BB9" s="9">
        <v>0</v>
      </c>
      <c r="BC9" s="5">
        <v>0</v>
      </c>
      <c r="BD9" s="7"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0</v>
      </c>
      <c r="BX9" s="5">
        <v>0</v>
      </c>
      <c r="BY9" s="7">
        <v>0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f t="shared" si="1"/>
        <v>0</v>
      </c>
      <c r="CU9" s="9">
        <v>0</v>
      </c>
      <c r="CV9" s="5">
        <v>0</v>
      </c>
      <c r="CW9" s="7">
        <v>0</v>
      </c>
      <c r="CX9" s="9">
        <v>0</v>
      </c>
      <c r="CY9" s="5">
        <v>0</v>
      </c>
      <c r="CZ9" s="7">
        <v>0</v>
      </c>
      <c r="DA9" s="9">
        <v>0</v>
      </c>
      <c r="DB9" s="5">
        <v>0</v>
      </c>
      <c r="DC9" s="7">
        <v>0</v>
      </c>
      <c r="DD9" s="9">
        <v>0</v>
      </c>
      <c r="DE9" s="5">
        <v>0</v>
      </c>
      <c r="DF9" s="7">
        <v>0</v>
      </c>
      <c r="DG9" s="9">
        <v>0</v>
      </c>
      <c r="DH9" s="5">
        <v>0</v>
      </c>
      <c r="DI9" s="7">
        <f t="shared" si="2"/>
        <v>0</v>
      </c>
      <c r="DJ9" s="9">
        <v>0</v>
      </c>
      <c r="DK9" s="5">
        <v>0</v>
      </c>
      <c r="DL9" s="7">
        <v>0</v>
      </c>
      <c r="DM9" s="9">
        <v>0</v>
      </c>
      <c r="DN9" s="5">
        <v>0</v>
      </c>
      <c r="DO9" s="7">
        <v>0</v>
      </c>
      <c r="DP9" s="9">
        <v>0</v>
      </c>
      <c r="DQ9" s="5">
        <v>0</v>
      </c>
      <c r="DR9" s="7">
        <f t="shared" si="3"/>
        <v>0</v>
      </c>
      <c r="DS9" s="9">
        <v>0</v>
      </c>
      <c r="DT9" s="5">
        <v>0</v>
      </c>
      <c r="DU9" s="7">
        <f t="shared" si="4"/>
        <v>0</v>
      </c>
      <c r="DV9" s="9">
        <v>0</v>
      </c>
      <c r="DW9" s="5">
        <v>0</v>
      </c>
      <c r="DX9" s="7">
        <v>0</v>
      </c>
      <c r="DY9" s="9">
        <v>0</v>
      </c>
      <c r="DZ9" s="5">
        <v>0</v>
      </c>
      <c r="EA9" s="7">
        <v>0</v>
      </c>
      <c r="EB9" s="9">
        <v>0</v>
      </c>
      <c r="EC9" s="5">
        <v>0</v>
      </c>
      <c r="ED9" s="7">
        <v>0</v>
      </c>
      <c r="EE9" s="9">
        <v>0</v>
      </c>
      <c r="EF9" s="5">
        <v>0</v>
      </c>
      <c r="EG9" s="7">
        <v>0</v>
      </c>
      <c r="EH9" s="9">
        <v>0</v>
      </c>
      <c r="EI9" s="5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v>0</v>
      </c>
      <c r="EW9" s="9">
        <v>0</v>
      </c>
      <c r="EX9" s="5">
        <v>0</v>
      </c>
      <c r="EY9" s="7">
        <v>0</v>
      </c>
      <c r="EZ9" s="9">
        <v>0</v>
      </c>
      <c r="FA9" s="5">
        <v>0</v>
      </c>
      <c r="FB9" s="7">
        <v>0</v>
      </c>
      <c r="FC9" s="9">
        <f t="shared" si="6"/>
        <v>0</v>
      </c>
      <c r="FD9" s="11">
        <f t="shared" si="7"/>
        <v>0</v>
      </c>
    </row>
    <row r="10" spans="1:160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/>
      <c r="P10" s="5"/>
      <c r="Q10" s="7"/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>
        <v>0</v>
      </c>
      <c r="AH10" s="5">
        <v>0</v>
      </c>
      <c r="AI10" s="7">
        <v>0</v>
      </c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f t="shared" si="0"/>
        <v>0</v>
      </c>
      <c r="BB10" s="9">
        <v>0</v>
      </c>
      <c r="BC10" s="5">
        <v>0</v>
      </c>
      <c r="BD10" s="7">
        <v>0</v>
      </c>
      <c r="BE10" s="9">
        <v>0</v>
      </c>
      <c r="BF10" s="5">
        <v>0</v>
      </c>
      <c r="BG10" s="7">
        <v>0</v>
      </c>
      <c r="BH10" s="9">
        <v>0</v>
      </c>
      <c r="BI10" s="5">
        <v>0</v>
      </c>
      <c r="BJ10" s="7">
        <v>0</v>
      </c>
      <c r="BK10" s="9">
        <v>0</v>
      </c>
      <c r="BL10" s="5">
        <v>0</v>
      </c>
      <c r="BM10" s="7">
        <v>0</v>
      </c>
      <c r="BN10" s="9">
        <v>0</v>
      </c>
      <c r="BO10" s="5">
        <v>0</v>
      </c>
      <c r="BP10" s="7">
        <v>0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0</v>
      </c>
      <c r="CP10" s="5">
        <v>0</v>
      </c>
      <c r="CQ10" s="7">
        <v>0</v>
      </c>
      <c r="CR10" s="9">
        <v>0</v>
      </c>
      <c r="CS10" s="5">
        <v>0</v>
      </c>
      <c r="CT10" s="7">
        <f t="shared" si="1"/>
        <v>0</v>
      </c>
      <c r="CU10" s="9">
        <v>0</v>
      </c>
      <c r="CV10" s="5">
        <v>0</v>
      </c>
      <c r="CW10" s="7">
        <v>0</v>
      </c>
      <c r="CX10" s="9">
        <v>0</v>
      </c>
      <c r="CY10" s="5">
        <v>0</v>
      </c>
      <c r="CZ10" s="7">
        <v>0</v>
      </c>
      <c r="DA10" s="9">
        <v>0</v>
      </c>
      <c r="DB10" s="5">
        <v>0</v>
      </c>
      <c r="DC10" s="7">
        <v>0</v>
      </c>
      <c r="DD10" s="9">
        <v>0</v>
      </c>
      <c r="DE10" s="5">
        <v>0</v>
      </c>
      <c r="DF10" s="7">
        <v>0</v>
      </c>
      <c r="DG10" s="9">
        <v>0</v>
      </c>
      <c r="DH10" s="5">
        <v>0</v>
      </c>
      <c r="DI10" s="7">
        <f t="shared" si="2"/>
        <v>0</v>
      </c>
      <c r="DJ10" s="9">
        <v>0</v>
      </c>
      <c r="DK10" s="5">
        <v>0</v>
      </c>
      <c r="DL10" s="7">
        <v>0</v>
      </c>
      <c r="DM10" s="9">
        <v>0</v>
      </c>
      <c r="DN10" s="5">
        <v>0</v>
      </c>
      <c r="DO10" s="7">
        <v>0</v>
      </c>
      <c r="DP10" s="9">
        <v>0</v>
      </c>
      <c r="DQ10" s="5">
        <v>0</v>
      </c>
      <c r="DR10" s="7">
        <f t="shared" si="3"/>
        <v>0</v>
      </c>
      <c r="DS10" s="9">
        <v>0</v>
      </c>
      <c r="DT10" s="5">
        <v>0</v>
      </c>
      <c r="DU10" s="7">
        <f t="shared" si="4"/>
        <v>0</v>
      </c>
      <c r="DV10" s="9">
        <v>0</v>
      </c>
      <c r="DW10" s="5">
        <v>0</v>
      </c>
      <c r="DX10" s="7">
        <v>0</v>
      </c>
      <c r="DY10" s="9">
        <v>0</v>
      </c>
      <c r="DZ10" s="5">
        <v>0</v>
      </c>
      <c r="EA10" s="7">
        <v>0</v>
      </c>
      <c r="EB10" s="9">
        <v>0</v>
      </c>
      <c r="EC10" s="5">
        <v>0</v>
      </c>
      <c r="ED10" s="7">
        <v>0</v>
      </c>
      <c r="EE10" s="9">
        <v>0</v>
      </c>
      <c r="EF10" s="5">
        <v>0</v>
      </c>
      <c r="EG10" s="7">
        <v>0</v>
      </c>
      <c r="EH10" s="9">
        <v>0</v>
      </c>
      <c r="EI10" s="5">
        <v>0</v>
      </c>
      <c r="EJ10" s="7">
        <v>0</v>
      </c>
      <c r="EK10" s="9">
        <v>0</v>
      </c>
      <c r="EL10" s="5">
        <v>0</v>
      </c>
      <c r="EM10" s="7">
        <v>0</v>
      </c>
      <c r="EN10" s="9">
        <v>28</v>
      </c>
      <c r="EO10" s="5">
        <v>292</v>
      </c>
      <c r="EP10" s="7">
        <f t="shared" si="5"/>
        <v>10428.571428571429</v>
      </c>
      <c r="EQ10" s="9">
        <v>0</v>
      </c>
      <c r="ER10" s="5">
        <v>0</v>
      </c>
      <c r="ES10" s="7">
        <v>0</v>
      </c>
      <c r="ET10" s="9">
        <v>0</v>
      </c>
      <c r="EU10" s="5">
        <v>0</v>
      </c>
      <c r="EV10" s="7">
        <v>0</v>
      </c>
      <c r="EW10" s="9">
        <v>0</v>
      </c>
      <c r="EX10" s="5">
        <v>0</v>
      </c>
      <c r="EY10" s="7">
        <v>0</v>
      </c>
      <c r="EZ10" s="9">
        <v>0</v>
      </c>
      <c r="FA10" s="5">
        <v>0</v>
      </c>
      <c r="FB10" s="7">
        <v>0</v>
      </c>
      <c r="FC10" s="9">
        <f t="shared" si="6"/>
        <v>28</v>
      </c>
      <c r="FD10" s="11">
        <f t="shared" si="7"/>
        <v>292</v>
      </c>
    </row>
    <row r="11" spans="1:160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/>
      <c r="P11" s="5"/>
      <c r="Q11" s="7"/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35</v>
      </c>
      <c r="AB11" s="5">
        <v>1028</v>
      </c>
      <c r="AC11" s="7">
        <f t="shared" ref="AC11" si="8">AB11/AA11*1000</f>
        <v>29371.428571428569</v>
      </c>
      <c r="AD11" s="9">
        <v>0</v>
      </c>
      <c r="AE11" s="5">
        <v>0</v>
      </c>
      <c r="AF11" s="7">
        <v>0</v>
      </c>
      <c r="AG11" s="9">
        <v>0</v>
      </c>
      <c r="AH11" s="5">
        <v>0</v>
      </c>
      <c r="AI11" s="7">
        <v>0</v>
      </c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f t="shared" si="0"/>
        <v>0</v>
      </c>
      <c r="BB11" s="9">
        <v>0</v>
      </c>
      <c r="BC11" s="5">
        <v>0</v>
      </c>
      <c r="BD11" s="7"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0</v>
      </c>
      <c r="CG11" s="5">
        <v>0</v>
      </c>
      <c r="CH11" s="7">
        <v>0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f t="shared" si="1"/>
        <v>0</v>
      </c>
      <c r="CU11" s="9">
        <v>0</v>
      </c>
      <c r="CV11" s="5">
        <v>0</v>
      </c>
      <c r="CW11" s="7">
        <v>0</v>
      </c>
      <c r="CX11" s="9">
        <v>0</v>
      </c>
      <c r="CY11" s="5">
        <v>0</v>
      </c>
      <c r="CZ11" s="7">
        <v>0</v>
      </c>
      <c r="DA11" s="9">
        <v>0</v>
      </c>
      <c r="DB11" s="5">
        <v>0</v>
      </c>
      <c r="DC11" s="7">
        <v>0</v>
      </c>
      <c r="DD11" s="9">
        <v>0</v>
      </c>
      <c r="DE11" s="5">
        <v>0</v>
      </c>
      <c r="DF11" s="7">
        <v>0</v>
      </c>
      <c r="DG11" s="9">
        <v>0</v>
      </c>
      <c r="DH11" s="5">
        <v>0</v>
      </c>
      <c r="DI11" s="7">
        <f t="shared" si="2"/>
        <v>0</v>
      </c>
      <c r="DJ11" s="9">
        <v>0</v>
      </c>
      <c r="DK11" s="5">
        <v>0</v>
      </c>
      <c r="DL11" s="7">
        <v>0</v>
      </c>
      <c r="DM11" s="9">
        <v>0</v>
      </c>
      <c r="DN11" s="5">
        <v>0</v>
      </c>
      <c r="DO11" s="7">
        <v>0</v>
      </c>
      <c r="DP11" s="9">
        <v>0</v>
      </c>
      <c r="DQ11" s="5">
        <v>0</v>
      </c>
      <c r="DR11" s="7">
        <f t="shared" si="3"/>
        <v>0</v>
      </c>
      <c r="DS11" s="9">
        <v>0</v>
      </c>
      <c r="DT11" s="5">
        <v>0</v>
      </c>
      <c r="DU11" s="7">
        <f t="shared" si="4"/>
        <v>0</v>
      </c>
      <c r="DV11" s="9">
        <v>0</v>
      </c>
      <c r="DW11" s="5">
        <v>0</v>
      </c>
      <c r="DX11" s="7">
        <v>0</v>
      </c>
      <c r="DY11" s="9">
        <v>0</v>
      </c>
      <c r="DZ11" s="5">
        <v>0</v>
      </c>
      <c r="EA11" s="7">
        <v>0</v>
      </c>
      <c r="EB11" s="9">
        <v>0</v>
      </c>
      <c r="EC11" s="5">
        <v>0</v>
      </c>
      <c r="ED11" s="7">
        <v>0</v>
      </c>
      <c r="EE11" s="9">
        <v>0</v>
      </c>
      <c r="EF11" s="5">
        <v>0</v>
      </c>
      <c r="EG11" s="7">
        <v>0</v>
      </c>
      <c r="EH11" s="9">
        <v>0</v>
      </c>
      <c r="EI11" s="5">
        <v>0</v>
      </c>
      <c r="EJ11" s="7">
        <v>0</v>
      </c>
      <c r="EK11" s="9">
        <v>0</v>
      </c>
      <c r="EL11" s="5">
        <v>0</v>
      </c>
      <c r="EM11" s="7">
        <v>0</v>
      </c>
      <c r="EN11" s="9">
        <v>430</v>
      </c>
      <c r="EO11" s="5">
        <v>493</v>
      </c>
      <c r="EP11" s="7">
        <f t="shared" si="5"/>
        <v>1146.5116279069766</v>
      </c>
      <c r="EQ11" s="9">
        <v>0</v>
      </c>
      <c r="ER11" s="5">
        <v>0</v>
      </c>
      <c r="ES11" s="7">
        <v>0</v>
      </c>
      <c r="ET11" s="9">
        <v>0</v>
      </c>
      <c r="EU11" s="5">
        <v>0</v>
      </c>
      <c r="EV11" s="7">
        <v>0</v>
      </c>
      <c r="EW11" s="9">
        <v>0</v>
      </c>
      <c r="EX11" s="5">
        <v>0</v>
      </c>
      <c r="EY11" s="7">
        <v>0</v>
      </c>
      <c r="EZ11" s="9">
        <v>0</v>
      </c>
      <c r="FA11" s="5">
        <v>0</v>
      </c>
      <c r="FB11" s="7">
        <v>0</v>
      </c>
      <c r="FC11" s="9">
        <f t="shared" si="6"/>
        <v>465</v>
      </c>
      <c r="FD11" s="11">
        <f t="shared" si="7"/>
        <v>1521</v>
      </c>
    </row>
    <row r="12" spans="1:160" x14ac:dyDescent="0.3">
      <c r="A12" s="56">
        <v>2004</v>
      </c>
      <c r="B12" s="57" t="s">
        <v>8</v>
      </c>
      <c r="C12" s="9">
        <v>0</v>
      </c>
      <c r="D12" s="5">
        <v>0</v>
      </c>
      <c r="E12" s="7">
        <v>0</v>
      </c>
      <c r="F12" s="9">
        <v>0</v>
      </c>
      <c r="G12" s="5">
        <v>0</v>
      </c>
      <c r="H12" s="7">
        <v>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/>
      <c r="P12" s="5"/>
      <c r="Q12" s="7"/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>
        <v>0</v>
      </c>
      <c r="AH12" s="5">
        <v>0</v>
      </c>
      <c r="AI12" s="7">
        <v>0</v>
      </c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f t="shared" si="0"/>
        <v>0</v>
      </c>
      <c r="BB12" s="9">
        <v>0</v>
      </c>
      <c r="BC12" s="5">
        <v>0</v>
      </c>
      <c r="BD12" s="7">
        <v>0</v>
      </c>
      <c r="BE12" s="9">
        <v>0</v>
      </c>
      <c r="BF12" s="5">
        <v>0</v>
      </c>
      <c r="BG12" s="7">
        <v>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0</v>
      </c>
      <c r="CP12" s="5">
        <v>0</v>
      </c>
      <c r="CQ12" s="7">
        <v>0</v>
      </c>
      <c r="CR12" s="9">
        <v>0</v>
      </c>
      <c r="CS12" s="5">
        <v>0</v>
      </c>
      <c r="CT12" s="7">
        <f t="shared" si="1"/>
        <v>0</v>
      </c>
      <c r="CU12" s="9">
        <v>0</v>
      </c>
      <c r="CV12" s="5">
        <v>0</v>
      </c>
      <c r="CW12" s="7">
        <v>0</v>
      </c>
      <c r="CX12" s="9">
        <v>0</v>
      </c>
      <c r="CY12" s="5">
        <v>0</v>
      </c>
      <c r="CZ12" s="7">
        <v>0</v>
      </c>
      <c r="DA12" s="9">
        <v>0</v>
      </c>
      <c r="DB12" s="5">
        <v>0</v>
      </c>
      <c r="DC12" s="7">
        <v>0</v>
      </c>
      <c r="DD12" s="9">
        <v>0</v>
      </c>
      <c r="DE12" s="5">
        <v>0</v>
      </c>
      <c r="DF12" s="7">
        <v>0</v>
      </c>
      <c r="DG12" s="9">
        <v>0</v>
      </c>
      <c r="DH12" s="5">
        <v>0</v>
      </c>
      <c r="DI12" s="7">
        <f t="shared" si="2"/>
        <v>0</v>
      </c>
      <c r="DJ12" s="9">
        <v>0</v>
      </c>
      <c r="DK12" s="5">
        <v>0</v>
      </c>
      <c r="DL12" s="7">
        <v>0</v>
      </c>
      <c r="DM12" s="9">
        <v>0</v>
      </c>
      <c r="DN12" s="5">
        <v>0</v>
      </c>
      <c r="DO12" s="7">
        <v>0</v>
      </c>
      <c r="DP12" s="9">
        <v>0</v>
      </c>
      <c r="DQ12" s="5">
        <v>0</v>
      </c>
      <c r="DR12" s="7">
        <f t="shared" si="3"/>
        <v>0</v>
      </c>
      <c r="DS12" s="9">
        <v>0</v>
      </c>
      <c r="DT12" s="5">
        <v>0</v>
      </c>
      <c r="DU12" s="7">
        <f t="shared" si="4"/>
        <v>0</v>
      </c>
      <c r="DV12" s="9">
        <v>0</v>
      </c>
      <c r="DW12" s="5">
        <v>0</v>
      </c>
      <c r="DX12" s="7">
        <v>0</v>
      </c>
      <c r="DY12" s="9">
        <v>0</v>
      </c>
      <c r="DZ12" s="5">
        <v>0</v>
      </c>
      <c r="EA12" s="7">
        <v>0</v>
      </c>
      <c r="EB12" s="9">
        <v>0</v>
      </c>
      <c r="EC12" s="5">
        <v>0</v>
      </c>
      <c r="ED12" s="7">
        <v>0</v>
      </c>
      <c r="EE12" s="9">
        <v>0</v>
      </c>
      <c r="EF12" s="5">
        <v>0</v>
      </c>
      <c r="EG12" s="7">
        <v>0</v>
      </c>
      <c r="EH12" s="9">
        <v>0</v>
      </c>
      <c r="EI12" s="5">
        <v>0</v>
      </c>
      <c r="EJ12" s="7">
        <v>0</v>
      </c>
      <c r="EK12" s="9">
        <v>0</v>
      </c>
      <c r="EL12" s="5">
        <v>0</v>
      </c>
      <c r="EM12" s="7">
        <v>0</v>
      </c>
      <c r="EN12" s="9">
        <v>0</v>
      </c>
      <c r="EO12" s="5">
        <v>0</v>
      </c>
      <c r="EP12" s="7">
        <v>0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v>0</v>
      </c>
      <c r="EW12" s="9">
        <v>0</v>
      </c>
      <c r="EX12" s="5">
        <v>0</v>
      </c>
      <c r="EY12" s="7">
        <v>0</v>
      </c>
      <c r="EZ12" s="9">
        <v>0</v>
      </c>
      <c r="FA12" s="5">
        <v>0</v>
      </c>
      <c r="FB12" s="7">
        <v>0</v>
      </c>
      <c r="FC12" s="9">
        <f t="shared" si="6"/>
        <v>0</v>
      </c>
      <c r="FD12" s="11">
        <f t="shared" si="7"/>
        <v>0</v>
      </c>
    </row>
    <row r="13" spans="1:160" x14ac:dyDescent="0.3">
      <c r="A13" s="56">
        <v>2004</v>
      </c>
      <c r="B13" s="57" t="s">
        <v>9</v>
      </c>
      <c r="C13" s="9">
        <v>0</v>
      </c>
      <c r="D13" s="5">
        <v>0</v>
      </c>
      <c r="E13" s="7">
        <v>0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/>
      <c r="P13" s="5"/>
      <c r="Q13" s="7"/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6</v>
      </c>
      <c r="AB13" s="5">
        <v>402</v>
      </c>
      <c r="AC13" s="7">
        <f>AB13/AA13*1000</f>
        <v>67000</v>
      </c>
      <c r="AD13" s="9">
        <v>0</v>
      </c>
      <c r="AE13" s="5">
        <v>0</v>
      </c>
      <c r="AF13" s="7">
        <v>0</v>
      </c>
      <c r="AG13" s="9">
        <v>0</v>
      </c>
      <c r="AH13" s="5">
        <v>0</v>
      </c>
      <c r="AI13" s="7">
        <v>0</v>
      </c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f t="shared" si="0"/>
        <v>0</v>
      </c>
      <c r="BB13" s="9">
        <v>0</v>
      </c>
      <c r="BC13" s="5">
        <v>0</v>
      </c>
      <c r="BD13" s="7"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0</v>
      </c>
      <c r="CG13" s="5">
        <v>0</v>
      </c>
      <c r="CH13" s="7">
        <v>0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0</v>
      </c>
      <c r="CP13" s="5">
        <v>0</v>
      </c>
      <c r="CQ13" s="7">
        <v>0</v>
      </c>
      <c r="CR13" s="9">
        <v>0</v>
      </c>
      <c r="CS13" s="5">
        <v>0</v>
      </c>
      <c r="CT13" s="7">
        <f t="shared" si="1"/>
        <v>0</v>
      </c>
      <c r="CU13" s="9">
        <v>0</v>
      </c>
      <c r="CV13" s="5">
        <v>0</v>
      </c>
      <c r="CW13" s="7">
        <v>0</v>
      </c>
      <c r="CX13" s="9">
        <v>0</v>
      </c>
      <c r="CY13" s="5">
        <v>0</v>
      </c>
      <c r="CZ13" s="7">
        <v>0</v>
      </c>
      <c r="DA13" s="9">
        <v>0</v>
      </c>
      <c r="DB13" s="5">
        <v>0</v>
      </c>
      <c r="DC13" s="7">
        <v>0</v>
      </c>
      <c r="DD13" s="9">
        <v>0</v>
      </c>
      <c r="DE13" s="5">
        <v>0</v>
      </c>
      <c r="DF13" s="7">
        <v>0</v>
      </c>
      <c r="DG13" s="9">
        <v>0</v>
      </c>
      <c r="DH13" s="5">
        <v>0</v>
      </c>
      <c r="DI13" s="7">
        <f t="shared" si="2"/>
        <v>0</v>
      </c>
      <c r="DJ13" s="9">
        <v>0</v>
      </c>
      <c r="DK13" s="5">
        <v>0</v>
      </c>
      <c r="DL13" s="7">
        <v>0</v>
      </c>
      <c r="DM13" s="9">
        <v>0</v>
      </c>
      <c r="DN13" s="5">
        <v>0</v>
      </c>
      <c r="DO13" s="7">
        <v>0</v>
      </c>
      <c r="DP13" s="9">
        <v>0</v>
      </c>
      <c r="DQ13" s="5">
        <v>0</v>
      </c>
      <c r="DR13" s="7">
        <f t="shared" si="3"/>
        <v>0</v>
      </c>
      <c r="DS13" s="9">
        <v>0</v>
      </c>
      <c r="DT13" s="5">
        <v>0</v>
      </c>
      <c r="DU13" s="7">
        <f t="shared" si="4"/>
        <v>0</v>
      </c>
      <c r="DV13" s="9">
        <v>0</v>
      </c>
      <c r="DW13" s="5">
        <v>0</v>
      </c>
      <c r="DX13" s="7">
        <v>0</v>
      </c>
      <c r="DY13" s="9">
        <v>0</v>
      </c>
      <c r="DZ13" s="5">
        <v>0</v>
      </c>
      <c r="EA13" s="7">
        <v>0</v>
      </c>
      <c r="EB13" s="9">
        <v>0</v>
      </c>
      <c r="EC13" s="5">
        <v>0</v>
      </c>
      <c r="ED13" s="7">
        <v>0</v>
      </c>
      <c r="EE13" s="9">
        <v>0</v>
      </c>
      <c r="EF13" s="5">
        <v>0</v>
      </c>
      <c r="EG13" s="7">
        <v>0</v>
      </c>
      <c r="EH13" s="9">
        <v>0</v>
      </c>
      <c r="EI13" s="5">
        <v>0</v>
      </c>
      <c r="EJ13" s="7">
        <v>0</v>
      </c>
      <c r="EK13" s="9">
        <v>0</v>
      </c>
      <c r="EL13" s="5">
        <v>0</v>
      </c>
      <c r="EM13" s="7">
        <v>0</v>
      </c>
      <c r="EN13" s="9">
        <v>69</v>
      </c>
      <c r="EO13" s="5">
        <v>6496</v>
      </c>
      <c r="EP13" s="7">
        <f t="shared" si="5"/>
        <v>94144.927536231888</v>
      </c>
      <c r="EQ13" s="9">
        <v>0</v>
      </c>
      <c r="ER13" s="5">
        <v>0</v>
      </c>
      <c r="ES13" s="7">
        <v>0</v>
      </c>
      <c r="ET13" s="9">
        <v>0</v>
      </c>
      <c r="EU13" s="5">
        <v>0</v>
      </c>
      <c r="EV13" s="7">
        <v>0</v>
      </c>
      <c r="EW13" s="9">
        <v>0</v>
      </c>
      <c r="EX13" s="5">
        <v>0</v>
      </c>
      <c r="EY13" s="7">
        <v>0</v>
      </c>
      <c r="EZ13" s="9">
        <v>0</v>
      </c>
      <c r="FA13" s="5">
        <v>0</v>
      </c>
      <c r="FB13" s="7">
        <v>0</v>
      </c>
      <c r="FC13" s="9">
        <f t="shared" si="6"/>
        <v>75</v>
      </c>
      <c r="FD13" s="11">
        <f t="shared" si="7"/>
        <v>6898</v>
      </c>
    </row>
    <row r="14" spans="1:160" x14ac:dyDescent="0.3">
      <c r="A14" s="56">
        <v>2004</v>
      </c>
      <c r="B14" s="57" t="s">
        <v>10</v>
      </c>
      <c r="C14" s="9">
        <v>0</v>
      </c>
      <c r="D14" s="5">
        <v>0</v>
      </c>
      <c r="E14" s="7">
        <v>0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/>
      <c r="P14" s="5"/>
      <c r="Q14" s="7"/>
      <c r="R14" s="9">
        <v>0</v>
      </c>
      <c r="S14" s="5">
        <v>0</v>
      </c>
      <c r="T14" s="7">
        <v>0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>
        <v>0</v>
      </c>
      <c r="AH14" s="5">
        <v>0</v>
      </c>
      <c r="AI14" s="7">
        <v>0</v>
      </c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0</v>
      </c>
      <c r="AW14" s="5">
        <v>0</v>
      </c>
      <c r="AX14" s="7">
        <v>0</v>
      </c>
      <c r="AY14" s="9">
        <v>0</v>
      </c>
      <c r="AZ14" s="5">
        <v>0</v>
      </c>
      <c r="BA14" s="7">
        <f t="shared" si="0"/>
        <v>0</v>
      </c>
      <c r="BB14" s="9">
        <v>0</v>
      </c>
      <c r="BC14" s="5">
        <v>0</v>
      </c>
      <c r="BD14" s="7">
        <v>0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28</v>
      </c>
      <c r="BX14" s="5">
        <v>135</v>
      </c>
      <c r="BY14" s="7">
        <f t="shared" ref="BY14:BY15" si="9">BX14/BW14*1000</f>
        <v>4821.4285714285716</v>
      </c>
      <c r="BZ14" s="9">
        <v>0</v>
      </c>
      <c r="CA14" s="5">
        <v>0</v>
      </c>
      <c r="CB14" s="7">
        <v>0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0</v>
      </c>
      <c r="CP14" s="5">
        <v>0</v>
      </c>
      <c r="CQ14" s="7">
        <v>0</v>
      </c>
      <c r="CR14" s="9">
        <v>0</v>
      </c>
      <c r="CS14" s="5">
        <v>0</v>
      </c>
      <c r="CT14" s="7">
        <f t="shared" si="1"/>
        <v>0</v>
      </c>
      <c r="CU14" s="9">
        <v>0</v>
      </c>
      <c r="CV14" s="5">
        <v>0</v>
      </c>
      <c r="CW14" s="7">
        <v>0</v>
      </c>
      <c r="CX14" s="9">
        <v>0</v>
      </c>
      <c r="CY14" s="5">
        <v>0</v>
      </c>
      <c r="CZ14" s="7">
        <v>0</v>
      </c>
      <c r="DA14" s="9">
        <v>0</v>
      </c>
      <c r="DB14" s="5">
        <v>0</v>
      </c>
      <c r="DC14" s="7">
        <v>0</v>
      </c>
      <c r="DD14" s="9">
        <v>0</v>
      </c>
      <c r="DE14" s="5">
        <v>0</v>
      </c>
      <c r="DF14" s="7">
        <v>0</v>
      </c>
      <c r="DG14" s="9">
        <v>0</v>
      </c>
      <c r="DH14" s="5">
        <v>0</v>
      </c>
      <c r="DI14" s="7">
        <f t="shared" si="2"/>
        <v>0</v>
      </c>
      <c r="DJ14" s="9">
        <v>0</v>
      </c>
      <c r="DK14" s="5">
        <v>0</v>
      </c>
      <c r="DL14" s="7">
        <v>0</v>
      </c>
      <c r="DM14" s="9">
        <v>0</v>
      </c>
      <c r="DN14" s="5">
        <v>0</v>
      </c>
      <c r="DO14" s="7">
        <v>0</v>
      </c>
      <c r="DP14" s="9">
        <v>0</v>
      </c>
      <c r="DQ14" s="5">
        <v>0</v>
      </c>
      <c r="DR14" s="7">
        <f t="shared" si="3"/>
        <v>0</v>
      </c>
      <c r="DS14" s="9">
        <v>0</v>
      </c>
      <c r="DT14" s="5">
        <v>0</v>
      </c>
      <c r="DU14" s="7">
        <f t="shared" si="4"/>
        <v>0</v>
      </c>
      <c r="DV14" s="9">
        <v>0</v>
      </c>
      <c r="DW14" s="5">
        <v>0</v>
      </c>
      <c r="DX14" s="7">
        <v>0</v>
      </c>
      <c r="DY14" s="9">
        <v>0</v>
      </c>
      <c r="DZ14" s="5">
        <v>0</v>
      </c>
      <c r="EA14" s="7">
        <v>0</v>
      </c>
      <c r="EB14" s="9">
        <v>0</v>
      </c>
      <c r="EC14" s="5">
        <v>0</v>
      </c>
      <c r="ED14" s="7">
        <v>0</v>
      </c>
      <c r="EE14" s="9">
        <v>0</v>
      </c>
      <c r="EF14" s="5">
        <v>0</v>
      </c>
      <c r="EG14" s="7">
        <v>0</v>
      </c>
      <c r="EH14" s="9">
        <v>0</v>
      </c>
      <c r="EI14" s="5">
        <v>0</v>
      </c>
      <c r="EJ14" s="7">
        <v>0</v>
      </c>
      <c r="EK14" s="9">
        <v>0</v>
      </c>
      <c r="EL14" s="5">
        <v>0</v>
      </c>
      <c r="EM14" s="7">
        <v>0</v>
      </c>
      <c r="EN14" s="9">
        <v>159</v>
      </c>
      <c r="EO14" s="5">
        <v>2653</v>
      </c>
      <c r="EP14" s="7">
        <f t="shared" si="5"/>
        <v>16685.53459119497</v>
      </c>
      <c r="EQ14" s="9">
        <v>0</v>
      </c>
      <c r="ER14" s="5">
        <v>0</v>
      </c>
      <c r="ES14" s="7">
        <v>0</v>
      </c>
      <c r="ET14" s="9">
        <v>0</v>
      </c>
      <c r="EU14" s="5">
        <v>0</v>
      </c>
      <c r="EV14" s="7">
        <v>0</v>
      </c>
      <c r="EW14" s="9">
        <v>150</v>
      </c>
      <c r="EX14" s="5">
        <v>1201</v>
      </c>
      <c r="EY14" s="7">
        <f t="shared" ref="EY14" si="10">EX14/EW14*1000</f>
        <v>8006.6666666666661</v>
      </c>
      <c r="EZ14" s="9">
        <v>0</v>
      </c>
      <c r="FA14" s="5">
        <v>0</v>
      </c>
      <c r="FB14" s="7">
        <v>0</v>
      </c>
      <c r="FC14" s="9">
        <f t="shared" si="6"/>
        <v>337</v>
      </c>
      <c r="FD14" s="11">
        <f t="shared" si="7"/>
        <v>3989</v>
      </c>
    </row>
    <row r="15" spans="1:160" x14ac:dyDescent="0.3">
      <c r="A15" s="56">
        <v>2004</v>
      </c>
      <c r="B15" s="57" t="s">
        <v>11</v>
      </c>
      <c r="C15" s="9">
        <v>0</v>
      </c>
      <c r="D15" s="5">
        <v>0</v>
      </c>
      <c r="E15" s="7">
        <v>0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/>
      <c r="P15" s="5"/>
      <c r="Q15" s="7"/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>
        <v>0</v>
      </c>
      <c r="AH15" s="5">
        <v>0</v>
      </c>
      <c r="AI15" s="7">
        <v>0</v>
      </c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0</v>
      </c>
      <c r="AW15" s="5">
        <v>0</v>
      </c>
      <c r="AX15" s="7">
        <v>0</v>
      </c>
      <c r="AY15" s="9">
        <v>0</v>
      </c>
      <c r="AZ15" s="5">
        <v>0</v>
      </c>
      <c r="BA15" s="7">
        <f t="shared" si="0"/>
        <v>0</v>
      </c>
      <c r="BB15" s="9">
        <v>0</v>
      </c>
      <c r="BC15" s="5">
        <v>0</v>
      </c>
      <c r="BD15" s="7">
        <v>0</v>
      </c>
      <c r="BE15" s="9">
        <v>0</v>
      </c>
      <c r="BF15" s="5">
        <v>0</v>
      </c>
      <c r="BG15" s="7">
        <v>0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169</v>
      </c>
      <c r="BX15" s="5">
        <v>813</v>
      </c>
      <c r="BY15" s="7">
        <f t="shared" si="9"/>
        <v>4810.6508875739646</v>
      </c>
      <c r="BZ15" s="9">
        <v>0</v>
      </c>
      <c r="CA15" s="5">
        <v>0</v>
      </c>
      <c r="CB15" s="7">
        <v>0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5</v>
      </c>
      <c r="CJ15" s="5">
        <v>138</v>
      </c>
      <c r="CK15" s="7">
        <f t="shared" ref="CK15" si="11">CJ15/CI15*1000</f>
        <v>27600</v>
      </c>
      <c r="CL15" s="9">
        <v>0</v>
      </c>
      <c r="CM15" s="5">
        <v>0</v>
      </c>
      <c r="CN15" s="7">
        <v>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f t="shared" si="1"/>
        <v>0</v>
      </c>
      <c r="CU15" s="9">
        <v>0</v>
      </c>
      <c r="CV15" s="5">
        <v>0</v>
      </c>
      <c r="CW15" s="7">
        <v>0</v>
      </c>
      <c r="CX15" s="9">
        <v>0</v>
      </c>
      <c r="CY15" s="5">
        <v>0</v>
      </c>
      <c r="CZ15" s="7">
        <v>0</v>
      </c>
      <c r="DA15" s="9">
        <v>0</v>
      </c>
      <c r="DB15" s="5">
        <v>0</v>
      </c>
      <c r="DC15" s="7">
        <v>0</v>
      </c>
      <c r="DD15" s="9">
        <v>0</v>
      </c>
      <c r="DE15" s="5">
        <v>0</v>
      </c>
      <c r="DF15" s="7">
        <v>0</v>
      </c>
      <c r="DG15" s="9">
        <v>0</v>
      </c>
      <c r="DH15" s="5">
        <v>0</v>
      </c>
      <c r="DI15" s="7">
        <f t="shared" si="2"/>
        <v>0</v>
      </c>
      <c r="DJ15" s="9">
        <v>0</v>
      </c>
      <c r="DK15" s="5">
        <v>0</v>
      </c>
      <c r="DL15" s="7">
        <v>0</v>
      </c>
      <c r="DM15" s="9">
        <v>0</v>
      </c>
      <c r="DN15" s="5">
        <v>0</v>
      </c>
      <c r="DO15" s="7">
        <v>0</v>
      </c>
      <c r="DP15" s="9">
        <v>0</v>
      </c>
      <c r="DQ15" s="5">
        <v>0</v>
      </c>
      <c r="DR15" s="7">
        <f t="shared" si="3"/>
        <v>0</v>
      </c>
      <c r="DS15" s="9">
        <v>0</v>
      </c>
      <c r="DT15" s="5">
        <v>0</v>
      </c>
      <c r="DU15" s="7">
        <f t="shared" si="4"/>
        <v>0</v>
      </c>
      <c r="DV15" s="9">
        <v>0</v>
      </c>
      <c r="DW15" s="5">
        <v>0</v>
      </c>
      <c r="DX15" s="7">
        <v>0</v>
      </c>
      <c r="DY15" s="9">
        <v>0</v>
      </c>
      <c r="DZ15" s="5">
        <v>0</v>
      </c>
      <c r="EA15" s="7">
        <v>0</v>
      </c>
      <c r="EB15" s="9">
        <v>5</v>
      </c>
      <c r="EC15" s="5">
        <v>138</v>
      </c>
      <c r="ED15" s="7">
        <f t="shared" ref="ED15" si="12">EC15/EB15*1000</f>
        <v>27600</v>
      </c>
      <c r="EE15" s="9">
        <v>0</v>
      </c>
      <c r="EF15" s="5">
        <v>0</v>
      </c>
      <c r="EG15" s="7">
        <v>0</v>
      </c>
      <c r="EH15" s="9">
        <v>0</v>
      </c>
      <c r="EI15" s="5">
        <v>0</v>
      </c>
      <c r="EJ15" s="7">
        <v>0</v>
      </c>
      <c r="EK15" s="9">
        <v>0</v>
      </c>
      <c r="EL15" s="5">
        <v>0</v>
      </c>
      <c r="EM15" s="7">
        <v>0</v>
      </c>
      <c r="EN15" s="9">
        <v>328</v>
      </c>
      <c r="EO15" s="5">
        <v>8367</v>
      </c>
      <c r="EP15" s="7">
        <f t="shared" si="5"/>
        <v>25509.146341463413</v>
      </c>
      <c r="EQ15" s="9">
        <v>0</v>
      </c>
      <c r="ER15" s="5">
        <v>0</v>
      </c>
      <c r="ES15" s="7">
        <v>0</v>
      </c>
      <c r="ET15" s="9">
        <v>0</v>
      </c>
      <c r="EU15" s="5">
        <v>0</v>
      </c>
      <c r="EV15" s="7">
        <v>0</v>
      </c>
      <c r="EW15" s="9">
        <v>0</v>
      </c>
      <c r="EX15" s="5">
        <v>0</v>
      </c>
      <c r="EY15" s="7">
        <v>0</v>
      </c>
      <c r="EZ15" s="9">
        <v>0</v>
      </c>
      <c r="FA15" s="5">
        <v>0</v>
      </c>
      <c r="FB15" s="7">
        <v>0</v>
      </c>
      <c r="FC15" s="9">
        <f t="shared" si="6"/>
        <v>507</v>
      </c>
      <c r="FD15" s="11">
        <f t="shared" si="7"/>
        <v>9456</v>
      </c>
    </row>
    <row r="16" spans="1:160" x14ac:dyDescent="0.3">
      <c r="A16" s="56">
        <v>2004</v>
      </c>
      <c r="B16" s="57" t="s">
        <v>12</v>
      </c>
      <c r="C16" s="9">
        <v>0</v>
      </c>
      <c r="D16" s="5">
        <v>0</v>
      </c>
      <c r="E16" s="7">
        <v>0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/>
      <c r="P16" s="5"/>
      <c r="Q16" s="7"/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>
        <v>0</v>
      </c>
      <c r="AH16" s="5">
        <v>0</v>
      </c>
      <c r="AI16" s="7">
        <v>0</v>
      </c>
      <c r="AJ16" s="9">
        <v>0</v>
      </c>
      <c r="AK16" s="5">
        <v>0</v>
      </c>
      <c r="AL16" s="7">
        <v>0</v>
      </c>
      <c r="AM16" s="9">
        <v>0</v>
      </c>
      <c r="AN16" s="5">
        <v>0</v>
      </c>
      <c r="AO16" s="7">
        <v>0</v>
      </c>
      <c r="AP16" s="9">
        <v>5</v>
      </c>
      <c r="AQ16" s="5">
        <v>497</v>
      </c>
      <c r="AR16" s="7">
        <f t="shared" ref="AR16" si="13">AQ16/AP16*1000</f>
        <v>99400</v>
      </c>
      <c r="AS16" s="9">
        <v>0</v>
      </c>
      <c r="AT16" s="5">
        <v>0</v>
      </c>
      <c r="AU16" s="7">
        <v>0</v>
      </c>
      <c r="AV16" s="9">
        <v>0</v>
      </c>
      <c r="AW16" s="5">
        <v>0</v>
      </c>
      <c r="AX16" s="7">
        <v>0</v>
      </c>
      <c r="AY16" s="9">
        <v>0</v>
      </c>
      <c r="AZ16" s="5">
        <v>0</v>
      </c>
      <c r="BA16" s="7">
        <f t="shared" si="0"/>
        <v>0</v>
      </c>
      <c r="BB16" s="9">
        <v>0</v>
      </c>
      <c r="BC16" s="5">
        <v>0</v>
      </c>
      <c r="BD16" s="7">
        <v>0</v>
      </c>
      <c r="BE16" s="9">
        <v>0</v>
      </c>
      <c r="BF16" s="5">
        <v>0</v>
      </c>
      <c r="BG16" s="7">
        <v>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f t="shared" si="1"/>
        <v>0</v>
      </c>
      <c r="CU16" s="9">
        <v>10</v>
      </c>
      <c r="CV16" s="5">
        <v>223</v>
      </c>
      <c r="CW16" s="7">
        <f t="shared" ref="CW16" si="14">CV16/CU16*1000</f>
        <v>22300</v>
      </c>
      <c r="CX16" s="9">
        <v>0</v>
      </c>
      <c r="CY16" s="5">
        <v>0</v>
      </c>
      <c r="CZ16" s="7">
        <v>0</v>
      </c>
      <c r="DA16" s="9">
        <v>0</v>
      </c>
      <c r="DB16" s="5">
        <v>0</v>
      </c>
      <c r="DC16" s="7">
        <v>0</v>
      </c>
      <c r="DD16" s="9">
        <v>0</v>
      </c>
      <c r="DE16" s="5">
        <v>0</v>
      </c>
      <c r="DF16" s="7">
        <v>0</v>
      </c>
      <c r="DG16" s="9">
        <v>0</v>
      </c>
      <c r="DH16" s="5">
        <v>0</v>
      </c>
      <c r="DI16" s="7">
        <f t="shared" si="2"/>
        <v>0</v>
      </c>
      <c r="DJ16" s="9">
        <v>0</v>
      </c>
      <c r="DK16" s="5">
        <v>0</v>
      </c>
      <c r="DL16" s="7">
        <v>0</v>
      </c>
      <c r="DM16" s="9">
        <v>0</v>
      </c>
      <c r="DN16" s="5">
        <v>0</v>
      </c>
      <c r="DO16" s="7">
        <v>0</v>
      </c>
      <c r="DP16" s="9">
        <v>0</v>
      </c>
      <c r="DQ16" s="5">
        <v>0</v>
      </c>
      <c r="DR16" s="7">
        <f t="shared" si="3"/>
        <v>0</v>
      </c>
      <c r="DS16" s="9">
        <v>0</v>
      </c>
      <c r="DT16" s="5">
        <v>0</v>
      </c>
      <c r="DU16" s="7">
        <f t="shared" si="4"/>
        <v>0</v>
      </c>
      <c r="DV16" s="9">
        <v>0</v>
      </c>
      <c r="DW16" s="5">
        <v>0</v>
      </c>
      <c r="DX16" s="7">
        <v>0</v>
      </c>
      <c r="DY16" s="9">
        <v>0</v>
      </c>
      <c r="DZ16" s="5">
        <v>0</v>
      </c>
      <c r="EA16" s="7">
        <v>0</v>
      </c>
      <c r="EB16" s="9">
        <v>0</v>
      </c>
      <c r="EC16" s="5">
        <v>0</v>
      </c>
      <c r="ED16" s="7">
        <v>0</v>
      </c>
      <c r="EE16" s="9">
        <v>0</v>
      </c>
      <c r="EF16" s="5">
        <v>0</v>
      </c>
      <c r="EG16" s="7">
        <v>0</v>
      </c>
      <c r="EH16" s="9">
        <v>0</v>
      </c>
      <c r="EI16" s="5">
        <v>0</v>
      </c>
      <c r="EJ16" s="7">
        <v>0</v>
      </c>
      <c r="EK16" s="9">
        <v>0</v>
      </c>
      <c r="EL16" s="5">
        <v>0</v>
      </c>
      <c r="EM16" s="7">
        <v>0</v>
      </c>
      <c r="EN16" s="9">
        <v>134</v>
      </c>
      <c r="EO16" s="5">
        <v>3782</v>
      </c>
      <c r="EP16" s="7">
        <f t="shared" si="5"/>
        <v>28223.880597014926</v>
      </c>
      <c r="EQ16" s="9">
        <v>0</v>
      </c>
      <c r="ER16" s="5">
        <v>0</v>
      </c>
      <c r="ES16" s="7">
        <v>0</v>
      </c>
      <c r="ET16" s="9">
        <v>0</v>
      </c>
      <c r="EU16" s="5">
        <v>0</v>
      </c>
      <c r="EV16" s="7">
        <v>0</v>
      </c>
      <c r="EW16" s="9">
        <v>0</v>
      </c>
      <c r="EX16" s="5">
        <v>0</v>
      </c>
      <c r="EY16" s="7">
        <v>0</v>
      </c>
      <c r="EZ16" s="9">
        <v>0</v>
      </c>
      <c r="FA16" s="5">
        <v>0</v>
      </c>
      <c r="FB16" s="7">
        <v>0</v>
      </c>
      <c r="FC16" s="9">
        <f t="shared" si="6"/>
        <v>149</v>
      </c>
      <c r="FD16" s="11">
        <f t="shared" si="7"/>
        <v>4502</v>
      </c>
    </row>
    <row r="17" spans="1:160" x14ac:dyDescent="0.3">
      <c r="A17" s="56">
        <v>2004</v>
      </c>
      <c r="B17" s="57" t="s">
        <v>13</v>
      </c>
      <c r="C17" s="9">
        <v>0</v>
      </c>
      <c r="D17" s="5">
        <v>0</v>
      </c>
      <c r="E17" s="7">
        <v>0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/>
      <c r="P17" s="5"/>
      <c r="Q17" s="7"/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>
        <v>0</v>
      </c>
      <c r="AH17" s="5">
        <v>0</v>
      </c>
      <c r="AI17" s="7">
        <v>0</v>
      </c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f t="shared" si="0"/>
        <v>0</v>
      </c>
      <c r="BB17" s="9">
        <v>0</v>
      </c>
      <c r="BC17" s="5">
        <v>0</v>
      </c>
      <c r="BD17" s="7">
        <v>0</v>
      </c>
      <c r="BE17" s="9">
        <v>0</v>
      </c>
      <c r="BF17" s="5">
        <v>0</v>
      </c>
      <c r="BG17" s="7">
        <v>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0</v>
      </c>
      <c r="CD17" s="5">
        <v>0</v>
      </c>
      <c r="CE17" s="7">
        <v>0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f t="shared" si="1"/>
        <v>0</v>
      </c>
      <c r="CU17" s="9">
        <v>0</v>
      </c>
      <c r="CV17" s="5">
        <v>0</v>
      </c>
      <c r="CW17" s="7">
        <v>0</v>
      </c>
      <c r="CX17" s="9">
        <v>0</v>
      </c>
      <c r="CY17" s="5">
        <v>0</v>
      </c>
      <c r="CZ17" s="7">
        <v>0</v>
      </c>
      <c r="DA17" s="9">
        <v>0</v>
      </c>
      <c r="DB17" s="5">
        <v>0</v>
      </c>
      <c r="DC17" s="7">
        <v>0</v>
      </c>
      <c r="DD17" s="9">
        <v>0</v>
      </c>
      <c r="DE17" s="5">
        <v>0</v>
      </c>
      <c r="DF17" s="7">
        <v>0</v>
      </c>
      <c r="DG17" s="9">
        <v>0</v>
      </c>
      <c r="DH17" s="5">
        <v>0</v>
      </c>
      <c r="DI17" s="7">
        <f t="shared" si="2"/>
        <v>0</v>
      </c>
      <c r="DJ17" s="9">
        <v>0</v>
      </c>
      <c r="DK17" s="5">
        <v>0</v>
      </c>
      <c r="DL17" s="7">
        <v>0</v>
      </c>
      <c r="DM17" s="9">
        <v>0</v>
      </c>
      <c r="DN17" s="5">
        <v>0</v>
      </c>
      <c r="DO17" s="7">
        <v>0</v>
      </c>
      <c r="DP17" s="9">
        <v>0</v>
      </c>
      <c r="DQ17" s="5">
        <v>0</v>
      </c>
      <c r="DR17" s="7">
        <f t="shared" si="3"/>
        <v>0</v>
      </c>
      <c r="DS17" s="9">
        <v>0</v>
      </c>
      <c r="DT17" s="5">
        <v>0</v>
      </c>
      <c r="DU17" s="7">
        <f t="shared" si="4"/>
        <v>0</v>
      </c>
      <c r="DV17" s="9">
        <v>0</v>
      </c>
      <c r="DW17" s="5">
        <v>0</v>
      </c>
      <c r="DX17" s="7">
        <v>0</v>
      </c>
      <c r="DY17" s="9">
        <v>0</v>
      </c>
      <c r="DZ17" s="5">
        <v>0</v>
      </c>
      <c r="EA17" s="7">
        <v>0</v>
      </c>
      <c r="EB17" s="9">
        <v>0</v>
      </c>
      <c r="EC17" s="5">
        <v>0</v>
      </c>
      <c r="ED17" s="7">
        <v>0</v>
      </c>
      <c r="EE17" s="9">
        <v>0</v>
      </c>
      <c r="EF17" s="5">
        <v>0</v>
      </c>
      <c r="EG17" s="7">
        <v>0</v>
      </c>
      <c r="EH17" s="9">
        <v>0</v>
      </c>
      <c r="EI17" s="5">
        <v>0</v>
      </c>
      <c r="EJ17" s="7">
        <v>0</v>
      </c>
      <c r="EK17" s="9">
        <v>0</v>
      </c>
      <c r="EL17" s="5">
        <v>0</v>
      </c>
      <c r="EM17" s="7">
        <v>0</v>
      </c>
      <c r="EN17" s="9">
        <v>179</v>
      </c>
      <c r="EO17" s="5">
        <v>1240</v>
      </c>
      <c r="EP17" s="7">
        <f t="shared" si="5"/>
        <v>6927.3743016759781</v>
      </c>
      <c r="EQ17" s="9">
        <v>0</v>
      </c>
      <c r="ER17" s="5">
        <v>0</v>
      </c>
      <c r="ES17" s="7">
        <v>0</v>
      </c>
      <c r="ET17" s="9">
        <v>0</v>
      </c>
      <c r="EU17" s="5">
        <v>0</v>
      </c>
      <c r="EV17" s="7">
        <v>0</v>
      </c>
      <c r="EW17" s="9">
        <v>0</v>
      </c>
      <c r="EX17" s="5">
        <v>0</v>
      </c>
      <c r="EY17" s="7">
        <v>0</v>
      </c>
      <c r="EZ17" s="9">
        <v>0</v>
      </c>
      <c r="FA17" s="5">
        <v>0</v>
      </c>
      <c r="FB17" s="7">
        <v>0</v>
      </c>
      <c r="FC17" s="9">
        <f t="shared" si="6"/>
        <v>179</v>
      </c>
      <c r="FD17" s="11">
        <f t="shared" si="7"/>
        <v>1240</v>
      </c>
    </row>
    <row r="18" spans="1:160" ht="15" thickBot="1" x14ac:dyDescent="0.35">
      <c r="A18" s="58"/>
      <c r="B18" s="59" t="s">
        <v>14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0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>SUM(U6:U17)</f>
        <v>0</v>
      </c>
      <c r="V18" s="37">
        <f>SUM(V6:V17)</f>
        <v>0</v>
      </c>
      <c r="W18" s="38"/>
      <c r="X18" s="39">
        <f>SUM(X6:X17)</f>
        <v>0</v>
      </c>
      <c r="Y18" s="37">
        <f>SUM(Y6:Y17)</f>
        <v>0</v>
      </c>
      <c r="Z18" s="38"/>
      <c r="AA18" s="39">
        <f>SUM(AA6:AA17)</f>
        <v>41</v>
      </c>
      <c r="AB18" s="37">
        <f>SUM(AB6:AB17)</f>
        <v>1430</v>
      </c>
      <c r="AC18" s="38"/>
      <c r="AD18" s="39">
        <f>SUM(AD6:AD17)</f>
        <v>0</v>
      </c>
      <c r="AE18" s="37">
        <f>SUM(AE6:AE17)</f>
        <v>0</v>
      </c>
      <c r="AF18" s="38"/>
      <c r="AG18" s="39">
        <f>SUM(AG6:AG17)</f>
        <v>0</v>
      </c>
      <c r="AH18" s="37">
        <f>SUM(AH6:AH17)</f>
        <v>0</v>
      </c>
      <c r="AI18" s="38"/>
      <c r="AJ18" s="39">
        <f t="shared" ref="AJ18:AK18" si="15">SUM(AJ6:AJ17)</f>
        <v>0</v>
      </c>
      <c r="AK18" s="37">
        <f t="shared" si="15"/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5</v>
      </c>
      <c r="AQ18" s="37">
        <f>SUM(AQ6:AQ17)</f>
        <v>497</v>
      </c>
      <c r="AR18" s="38"/>
      <c r="AS18" s="39">
        <f>SUM(AS6:AS17)</f>
        <v>0</v>
      </c>
      <c r="AT18" s="37">
        <f>SUM(AT6:AT17)</f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 t="shared" ref="AY18:AZ18" si="16">SUM(AY6:AY17)</f>
        <v>0</v>
      </c>
      <c r="AZ18" s="37">
        <f t="shared" si="16"/>
        <v>0</v>
      </c>
      <c r="BA18" s="38"/>
      <c r="BB18" s="39">
        <f>SUM(BB6:BB17)</f>
        <v>0</v>
      </c>
      <c r="BC18" s="37">
        <f>SUM(BC6:BC17)</f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0</v>
      </c>
      <c r="BU18" s="37">
        <f>SUM(BU6:BU17)</f>
        <v>0</v>
      </c>
      <c r="BV18" s="38"/>
      <c r="BW18" s="39">
        <f t="shared" ref="BW18:BX18" si="17">SUM(BW6:BW17)</f>
        <v>197</v>
      </c>
      <c r="BX18" s="37">
        <f t="shared" si="17"/>
        <v>948</v>
      </c>
      <c r="BY18" s="38"/>
      <c r="BZ18" s="39">
        <f t="shared" ref="BZ18:CA18" si="18">SUM(BZ6:BZ17)</f>
        <v>0</v>
      </c>
      <c r="CA18" s="37">
        <f t="shared" si="18"/>
        <v>0</v>
      </c>
      <c r="CB18" s="38"/>
      <c r="CC18" s="39">
        <f t="shared" ref="CC18:CD18" si="19">SUM(CC6:CC17)</f>
        <v>0</v>
      </c>
      <c r="CD18" s="37">
        <f t="shared" si="19"/>
        <v>0</v>
      </c>
      <c r="CE18" s="38"/>
      <c r="CF18" s="39">
        <f t="shared" ref="CF18:CG18" si="20">SUM(CF6:CF17)</f>
        <v>0</v>
      </c>
      <c r="CG18" s="37">
        <f t="shared" si="20"/>
        <v>0</v>
      </c>
      <c r="CH18" s="38"/>
      <c r="CI18" s="39">
        <f t="shared" ref="CI18:CJ18" si="21">SUM(CI6:CI17)</f>
        <v>5</v>
      </c>
      <c r="CJ18" s="37">
        <f t="shared" si="21"/>
        <v>138</v>
      </c>
      <c r="CK18" s="38"/>
      <c r="CL18" s="39">
        <f t="shared" ref="CL18:CM18" si="22">SUM(CL6:CL17)</f>
        <v>0</v>
      </c>
      <c r="CM18" s="37">
        <f t="shared" si="22"/>
        <v>0</v>
      </c>
      <c r="CN18" s="38"/>
      <c r="CO18" s="39">
        <f t="shared" ref="CO18:CP18" si="23">SUM(CO6:CO17)</f>
        <v>0</v>
      </c>
      <c r="CP18" s="37">
        <f t="shared" si="23"/>
        <v>0</v>
      </c>
      <c r="CQ18" s="38"/>
      <c r="CR18" s="39">
        <f t="shared" ref="CR18:CS18" si="24">SUM(CR6:CR17)</f>
        <v>0</v>
      </c>
      <c r="CS18" s="37">
        <f t="shared" si="24"/>
        <v>0</v>
      </c>
      <c r="CT18" s="38"/>
      <c r="CU18" s="39">
        <f t="shared" ref="CU18:CV18" si="25">SUM(CU6:CU17)</f>
        <v>10</v>
      </c>
      <c r="CV18" s="37">
        <f t="shared" si="25"/>
        <v>223</v>
      </c>
      <c r="CW18" s="38"/>
      <c r="CX18" s="39">
        <f t="shared" ref="CX18:CY18" si="26">SUM(CX6:CX17)</f>
        <v>0</v>
      </c>
      <c r="CY18" s="37">
        <f t="shared" si="26"/>
        <v>0</v>
      </c>
      <c r="CZ18" s="38"/>
      <c r="DA18" s="39">
        <f t="shared" ref="DA18:DB18" si="27">SUM(DA6:DA17)</f>
        <v>0</v>
      </c>
      <c r="DB18" s="37">
        <f t="shared" si="27"/>
        <v>0</v>
      </c>
      <c r="DC18" s="38"/>
      <c r="DD18" s="39">
        <f t="shared" ref="DD18:DE18" si="28">SUM(DD6:DD17)</f>
        <v>0</v>
      </c>
      <c r="DE18" s="37">
        <f t="shared" si="28"/>
        <v>0</v>
      </c>
      <c r="DF18" s="38"/>
      <c r="DG18" s="39">
        <f t="shared" ref="DG18:DH18" si="29">SUM(DG6:DG17)</f>
        <v>0</v>
      </c>
      <c r="DH18" s="37">
        <f t="shared" si="29"/>
        <v>0</v>
      </c>
      <c r="DI18" s="38"/>
      <c r="DJ18" s="39">
        <f t="shared" ref="DJ18:DK18" si="30">SUM(DJ6:DJ17)</f>
        <v>0</v>
      </c>
      <c r="DK18" s="37">
        <f t="shared" si="30"/>
        <v>0</v>
      </c>
      <c r="DL18" s="38"/>
      <c r="DM18" s="39">
        <f t="shared" ref="DM18:DN18" si="31">SUM(DM6:DM17)</f>
        <v>0</v>
      </c>
      <c r="DN18" s="37">
        <f t="shared" si="31"/>
        <v>0</v>
      </c>
      <c r="DO18" s="38"/>
      <c r="DP18" s="39">
        <f t="shared" ref="DP18:DQ18" si="32">SUM(DP6:DP17)</f>
        <v>0</v>
      </c>
      <c r="DQ18" s="37">
        <f t="shared" si="32"/>
        <v>0</v>
      </c>
      <c r="DR18" s="38"/>
      <c r="DS18" s="39">
        <f t="shared" ref="DS18:DT18" si="33">SUM(DS6:DS17)</f>
        <v>0</v>
      </c>
      <c r="DT18" s="37">
        <f t="shared" si="33"/>
        <v>0</v>
      </c>
      <c r="DU18" s="38"/>
      <c r="DV18" s="39">
        <f t="shared" ref="DV18:DW18" si="34">SUM(DV6:DV17)</f>
        <v>0</v>
      </c>
      <c r="DW18" s="37">
        <f t="shared" si="34"/>
        <v>0</v>
      </c>
      <c r="DX18" s="38"/>
      <c r="DY18" s="39">
        <f t="shared" ref="DY18:DZ18" si="35">SUM(DY6:DY17)</f>
        <v>0</v>
      </c>
      <c r="DZ18" s="37">
        <f t="shared" si="35"/>
        <v>0</v>
      </c>
      <c r="EA18" s="38"/>
      <c r="EB18" s="39">
        <f t="shared" ref="EB18:EC18" si="36">SUM(EB6:EB17)</f>
        <v>5</v>
      </c>
      <c r="EC18" s="37">
        <f t="shared" si="36"/>
        <v>138</v>
      </c>
      <c r="ED18" s="38"/>
      <c r="EE18" s="39">
        <f t="shared" ref="EE18:EF18" si="37">SUM(EE6:EE17)</f>
        <v>0</v>
      </c>
      <c r="EF18" s="37">
        <f t="shared" si="37"/>
        <v>0</v>
      </c>
      <c r="EG18" s="38"/>
      <c r="EH18" s="39">
        <f t="shared" ref="EH18:EI18" si="38">SUM(EH6:EH17)</f>
        <v>0</v>
      </c>
      <c r="EI18" s="37">
        <f t="shared" si="38"/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 t="shared" ref="EN18:EO18" si="39">SUM(EN6:EN17)</f>
        <v>1348</v>
      </c>
      <c r="EO18" s="37">
        <f t="shared" si="39"/>
        <v>23543</v>
      </c>
      <c r="EP18" s="38"/>
      <c r="EQ18" s="39">
        <f t="shared" ref="EQ18:ER18" si="40">SUM(EQ6:EQ17)</f>
        <v>0</v>
      </c>
      <c r="ER18" s="37">
        <f t="shared" si="40"/>
        <v>0</v>
      </c>
      <c r="ES18" s="38"/>
      <c r="ET18" s="39">
        <f t="shared" ref="ET18:EU18" si="41">SUM(ET6:ET17)</f>
        <v>0</v>
      </c>
      <c r="EU18" s="37">
        <f t="shared" si="41"/>
        <v>0</v>
      </c>
      <c r="EV18" s="38"/>
      <c r="EW18" s="39">
        <f t="shared" ref="EW18:EX18" si="42">SUM(EW6:EW17)</f>
        <v>150</v>
      </c>
      <c r="EX18" s="37">
        <f t="shared" si="42"/>
        <v>1201</v>
      </c>
      <c r="EY18" s="38"/>
      <c r="EZ18" s="39">
        <f t="shared" ref="EZ18:FA18" si="43">SUM(EZ6:EZ17)</f>
        <v>0</v>
      </c>
      <c r="FA18" s="37">
        <f t="shared" si="43"/>
        <v>0</v>
      </c>
      <c r="FB18" s="38"/>
      <c r="FC18" s="39">
        <f t="shared" si="6"/>
        <v>1761</v>
      </c>
      <c r="FD18" s="40">
        <f t="shared" si="7"/>
        <v>28118</v>
      </c>
    </row>
    <row r="19" spans="1:160" x14ac:dyDescent="0.3">
      <c r="A19" s="60">
        <v>2005</v>
      </c>
      <c r="B19" s="61" t="s">
        <v>2</v>
      </c>
      <c r="C19" s="10">
        <v>1</v>
      </c>
      <c r="D19" s="32">
        <v>7</v>
      </c>
      <c r="E19" s="13">
        <v>0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10">
        <v>0</v>
      </c>
      <c r="M19" s="32">
        <v>0</v>
      </c>
      <c r="N19" s="13">
        <v>0</v>
      </c>
      <c r="O19" s="10"/>
      <c r="P19" s="32"/>
      <c r="Q19" s="13"/>
      <c r="R19" s="10">
        <v>0</v>
      </c>
      <c r="S19" s="32">
        <v>0</v>
      </c>
      <c r="T19" s="13">
        <v>0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>
        <v>0</v>
      </c>
      <c r="AH19" s="32">
        <v>0</v>
      </c>
      <c r="AI19" s="13">
        <v>0</v>
      </c>
      <c r="AJ19" s="10">
        <v>0</v>
      </c>
      <c r="AK19" s="32">
        <v>0</v>
      </c>
      <c r="AL19" s="13">
        <v>0</v>
      </c>
      <c r="AM19" s="10">
        <v>0</v>
      </c>
      <c r="AN19" s="32">
        <v>0</v>
      </c>
      <c r="AO19" s="13">
        <v>0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f t="shared" ref="BA19:BA30" si="44">IF(AY19=0,0,AZ19/AY19*1000)</f>
        <v>0</v>
      </c>
      <c r="BB19" s="10">
        <v>0</v>
      </c>
      <c r="BC19" s="32">
        <v>0</v>
      </c>
      <c r="BD19" s="13"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0</v>
      </c>
      <c r="CP19" s="32">
        <v>0</v>
      </c>
      <c r="CQ19" s="13">
        <v>0</v>
      </c>
      <c r="CR19" s="10">
        <v>0</v>
      </c>
      <c r="CS19" s="32">
        <v>0</v>
      </c>
      <c r="CT19" s="13">
        <f t="shared" ref="CT19:CT30" si="45">IF(CR19=0,0,CS19/CR19*1000)</f>
        <v>0</v>
      </c>
      <c r="CU19" s="10">
        <v>0</v>
      </c>
      <c r="CV19" s="32">
        <v>0</v>
      </c>
      <c r="CW19" s="13">
        <v>0</v>
      </c>
      <c r="CX19" s="10">
        <v>0</v>
      </c>
      <c r="CY19" s="32">
        <v>0</v>
      </c>
      <c r="CZ19" s="13">
        <v>0</v>
      </c>
      <c r="DA19" s="10">
        <v>0</v>
      </c>
      <c r="DB19" s="32">
        <v>0</v>
      </c>
      <c r="DC19" s="13">
        <v>0</v>
      </c>
      <c r="DD19" s="10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f t="shared" ref="DI19:DI30" si="46">IF(DG19=0,0,DH19/DG19*1000)</f>
        <v>0</v>
      </c>
      <c r="DJ19" s="10">
        <v>43</v>
      </c>
      <c r="DK19" s="32">
        <v>130</v>
      </c>
      <c r="DL19" s="13">
        <f t="shared" ref="DL19" si="47">DK19/DJ19*1000</f>
        <v>3023.2558139534885</v>
      </c>
      <c r="DM19" s="10">
        <v>0</v>
      </c>
      <c r="DN19" s="32">
        <v>0</v>
      </c>
      <c r="DO19" s="13">
        <v>0</v>
      </c>
      <c r="DP19" s="10">
        <v>0</v>
      </c>
      <c r="DQ19" s="32">
        <v>0</v>
      </c>
      <c r="DR19" s="13">
        <f t="shared" ref="DR19:DR30" si="48">IF(DP19=0,0,DQ19/DP19*1000)</f>
        <v>0</v>
      </c>
      <c r="DS19" s="10">
        <v>0</v>
      </c>
      <c r="DT19" s="32">
        <v>0</v>
      </c>
      <c r="DU19" s="13">
        <f t="shared" ref="DU19:DU30" si="49">IF(DS19=0,0,DT19/DS19*1000)</f>
        <v>0</v>
      </c>
      <c r="DV19" s="10">
        <v>0</v>
      </c>
      <c r="DW19" s="32">
        <v>0</v>
      </c>
      <c r="DX19" s="13">
        <v>0</v>
      </c>
      <c r="DY19" s="10">
        <v>0</v>
      </c>
      <c r="DZ19" s="32">
        <v>0</v>
      </c>
      <c r="EA19" s="13">
        <v>0</v>
      </c>
      <c r="EB19" s="10">
        <v>0</v>
      </c>
      <c r="EC19" s="32">
        <v>0</v>
      </c>
      <c r="ED19" s="13">
        <v>0</v>
      </c>
      <c r="EE19" s="10">
        <v>0</v>
      </c>
      <c r="EF19" s="32">
        <v>0</v>
      </c>
      <c r="EG19" s="13">
        <v>0</v>
      </c>
      <c r="EH19" s="10">
        <v>0</v>
      </c>
      <c r="EI19" s="32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10">
        <v>0</v>
      </c>
      <c r="EU19" s="32">
        <v>0</v>
      </c>
      <c r="EV19" s="13">
        <v>0</v>
      </c>
      <c r="EW19" s="10">
        <v>0</v>
      </c>
      <c r="EX19" s="32">
        <v>0</v>
      </c>
      <c r="EY19" s="13">
        <v>0</v>
      </c>
      <c r="EZ19" s="10">
        <v>0</v>
      </c>
      <c r="FA19" s="32">
        <v>0</v>
      </c>
      <c r="FB19" s="13">
        <v>0</v>
      </c>
      <c r="FC19" s="10">
        <f t="shared" si="6"/>
        <v>44</v>
      </c>
      <c r="FD19" s="12">
        <f t="shared" si="7"/>
        <v>137</v>
      </c>
    </row>
    <row r="20" spans="1:160" x14ac:dyDescent="0.3">
      <c r="A20" s="56">
        <v>2005</v>
      </c>
      <c r="B20" s="57" t="s">
        <v>3</v>
      </c>
      <c r="C20" s="9">
        <v>0</v>
      </c>
      <c r="D20" s="5">
        <v>0</v>
      </c>
      <c r="E20" s="7">
        <v>0</v>
      </c>
      <c r="F20" s="9">
        <v>10</v>
      </c>
      <c r="G20" s="5">
        <v>258</v>
      </c>
      <c r="H20" s="7">
        <f t="shared" ref="H20:H27" si="50">G20/F20*1000</f>
        <v>25800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/>
      <c r="P20" s="5"/>
      <c r="Q20" s="7"/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>
        <v>0</v>
      </c>
      <c r="AH20" s="5">
        <v>0</v>
      </c>
      <c r="AI20" s="7">
        <v>0</v>
      </c>
      <c r="AJ20" s="9">
        <v>0</v>
      </c>
      <c r="AK20" s="5">
        <v>0</v>
      </c>
      <c r="AL20" s="7">
        <v>0</v>
      </c>
      <c r="AM20" s="9">
        <v>0</v>
      </c>
      <c r="AN20" s="5">
        <v>0</v>
      </c>
      <c r="AO20" s="7">
        <v>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f t="shared" si="44"/>
        <v>0</v>
      </c>
      <c r="BB20" s="9">
        <v>0</v>
      </c>
      <c r="BC20" s="5">
        <v>0</v>
      </c>
      <c r="BD20" s="7"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f t="shared" si="45"/>
        <v>0</v>
      </c>
      <c r="CU20" s="9">
        <v>0</v>
      </c>
      <c r="CV20" s="5">
        <v>0</v>
      </c>
      <c r="CW20" s="7">
        <v>0</v>
      </c>
      <c r="CX20" s="9">
        <v>0</v>
      </c>
      <c r="CY20" s="5">
        <v>0</v>
      </c>
      <c r="CZ20" s="7">
        <v>0</v>
      </c>
      <c r="DA20" s="9">
        <v>0</v>
      </c>
      <c r="DB20" s="5">
        <v>0</v>
      </c>
      <c r="DC20" s="7">
        <v>0</v>
      </c>
      <c r="DD20" s="9">
        <v>0</v>
      </c>
      <c r="DE20" s="5">
        <v>0</v>
      </c>
      <c r="DF20" s="7">
        <v>0</v>
      </c>
      <c r="DG20" s="9">
        <v>0</v>
      </c>
      <c r="DH20" s="5">
        <v>0</v>
      </c>
      <c r="DI20" s="7">
        <f t="shared" si="46"/>
        <v>0</v>
      </c>
      <c r="DJ20" s="9">
        <v>0</v>
      </c>
      <c r="DK20" s="5">
        <v>0</v>
      </c>
      <c r="DL20" s="7">
        <v>0</v>
      </c>
      <c r="DM20" s="9">
        <v>0</v>
      </c>
      <c r="DN20" s="5">
        <v>0</v>
      </c>
      <c r="DO20" s="7">
        <v>0</v>
      </c>
      <c r="DP20" s="9">
        <v>0</v>
      </c>
      <c r="DQ20" s="5">
        <v>0</v>
      </c>
      <c r="DR20" s="7">
        <f t="shared" si="48"/>
        <v>0</v>
      </c>
      <c r="DS20" s="9">
        <v>0</v>
      </c>
      <c r="DT20" s="5">
        <v>0</v>
      </c>
      <c r="DU20" s="7">
        <f t="shared" si="49"/>
        <v>0</v>
      </c>
      <c r="DV20" s="9">
        <v>0</v>
      </c>
      <c r="DW20" s="5">
        <v>0</v>
      </c>
      <c r="DX20" s="7">
        <v>0</v>
      </c>
      <c r="DY20" s="9">
        <v>0</v>
      </c>
      <c r="DZ20" s="5">
        <v>0</v>
      </c>
      <c r="EA20" s="7">
        <v>0</v>
      </c>
      <c r="EB20" s="9">
        <v>0</v>
      </c>
      <c r="EC20" s="5">
        <v>0</v>
      </c>
      <c r="ED20" s="7">
        <v>0</v>
      </c>
      <c r="EE20" s="9">
        <v>0</v>
      </c>
      <c r="EF20" s="5">
        <v>0</v>
      </c>
      <c r="EG20" s="7">
        <v>0</v>
      </c>
      <c r="EH20" s="9">
        <v>0</v>
      </c>
      <c r="EI20" s="5">
        <v>0</v>
      </c>
      <c r="EJ20" s="7">
        <v>0</v>
      </c>
      <c r="EK20" s="9">
        <v>0</v>
      </c>
      <c r="EL20" s="5">
        <v>0</v>
      </c>
      <c r="EM20" s="7">
        <v>0</v>
      </c>
      <c r="EN20" s="9">
        <v>1</v>
      </c>
      <c r="EO20" s="5">
        <v>173</v>
      </c>
      <c r="EP20" s="7">
        <f t="shared" ref="EP20:EP29" si="51">EO20/EN20*1000</f>
        <v>173000</v>
      </c>
      <c r="EQ20" s="9">
        <v>0</v>
      </c>
      <c r="ER20" s="5">
        <v>0</v>
      </c>
      <c r="ES20" s="7">
        <v>0</v>
      </c>
      <c r="ET20" s="9">
        <v>0</v>
      </c>
      <c r="EU20" s="5">
        <v>0</v>
      </c>
      <c r="EV20" s="7">
        <v>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f t="shared" si="6"/>
        <v>11</v>
      </c>
      <c r="FD20" s="11">
        <f t="shared" si="7"/>
        <v>431</v>
      </c>
    </row>
    <row r="21" spans="1:160" x14ac:dyDescent="0.3">
      <c r="A21" s="56">
        <v>2005</v>
      </c>
      <c r="B21" s="57" t="s">
        <v>4</v>
      </c>
      <c r="C21" s="9">
        <v>0</v>
      </c>
      <c r="D21" s="5">
        <v>0</v>
      </c>
      <c r="E21" s="7">
        <v>0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/>
      <c r="P21" s="5"/>
      <c r="Q21" s="7"/>
      <c r="R21" s="9">
        <v>0</v>
      </c>
      <c r="S21" s="5">
        <v>0</v>
      </c>
      <c r="T21" s="7">
        <v>0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>
        <v>0</v>
      </c>
      <c r="AH21" s="5">
        <v>0</v>
      </c>
      <c r="AI21" s="7">
        <v>0</v>
      </c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f t="shared" si="44"/>
        <v>0</v>
      </c>
      <c r="BB21" s="9">
        <v>0</v>
      </c>
      <c r="BC21" s="5">
        <v>0</v>
      </c>
      <c r="BD21" s="7"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0</v>
      </c>
      <c r="BX21" s="5">
        <v>0</v>
      </c>
      <c r="BY21" s="7">
        <v>0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0</v>
      </c>
      <c r="CG21" s="5">
        <v>0</v>
      </c>
      <c r="CH21" s="7">
        <v>0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0</v>
      </c>
      <c r="CS21" s="5">
        <v>0</v>
      </c>
      <c r="CT21" s="7">
        <f t="shared" si="45"/>
        <v>0</v>
      </c>
      <c r="CU21" s="9">
        <v>0</v>
      </c>
      <c r="CV21" s="5">
        <v>0</v>
      </c>
      <c r="CW21" s="7">
        <v>0</v>
      </c>
      <c r="CX21" s="9">
        <v>0</v>
      </c>
      <c r="CY21" s="5">
        <v>0</v>
      </c>
      <c r="CZ21" s="7">
        <v>0</v>
      </c>
      <c r="DA21" s="9">
        <v>0</v>
      </c>
      <c r="DB21" s="5">
        <v>0</v>
      </c>
      <c r="DC21" s="7">
        <v>0</v>
      </c>
      <c r="DD21" s="9">
        <v>0</v>
      </c>
      <c r="DE21" s="5">
        <v>0</v>
      </c>
      <c r="DF21" s="7">
        <v>0</v>
      </c>
      <c r="DG21" s="9">
        <v>0</v>
      </c>
      <c r="DH21" s="5">
        <v>0</v>
      </c>
      <c r="DI21" s="7">
        <f t="shared" si="46"/>
        <v>0</v>
      </c>
      <c r="DJ21" s="9">
        <v>0</v>
      </c>
      <c r="DK21" s="5">
        <v>0</v>
      </c>
      <c r="DL21" s="7">
        <v>0</v>
      </c>
      <c r="DM21" s="9">
        <v>0</v>
      </c>
      <c r="DN21" s="5">
        <v>0</v>
      </c>
      <c r="DO21" s="7">
        <v>0</v>
      </c>
      <c r="DP21" s="9">
        <v>0</v>
      </c>
      <c r="DQ21" s="5">
        <v>0</v>
      </c>
      <c r="DR21" s="7">
        <f t="shared" si="48"/>
        <v>0</v>
      </c>
      <c r="DS21" s="9">
        <v>0</v>
      </c>
      <c r="DT21" s="5">
        <v>0</v>
      </c>
      <c r="DU21" s="7">
        <f t="shared" si="49"/>
        <v>0</v>
      </c>
      <c r="DV21" s="9">
        <v>0</v>
      </c>
      <c r="DW21" s="5">
        <v>0</v>
      </c>
      <c r="DX21" s="7">
        <v>0</v>
      </c>
      <c r="DY21" s="9">
        <v>0</v>
      </c>
      <c r="DZ21" s="5">
        <v>0</v>
      </c>
      <c r="EA21" s="7">
        <v>0</v>
      </c>
      <c r="EB21" s="9">
        <v>0</v>
      </c>
      <c r="EC21" s="5">
        <v>0</v>
      </c>
      <c r="ED21" s="7">
        <v>0</v>
      </c>
      <c r="EE21" s="9">
        <v>0</v>
      </c>
      <c r="EF21" s="5">
        <v>0</v>
      </c>
      <c r="EG21" s="7">
        <v>0</v>
      </c>
      <c r="EH21" s="9">
        <v>0</v>
      </c>
      <c r="EI21" s="5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f t="shared" si="6"/>
        <v>0</v>
      </c>
      <c r="FD21" s="11">
        <f t="shared" si="7"/>
        <v>0</v>
      </c>
    </row>
    <row r="22" spans="1:160" x14ac:dyDescent="0.3">
      <c r="A22" s="56">
        <v>2005</v>
      </c>
      <c r="B22" s="57" t="s">
        <v>5</v>
      </c>
      <c r="C22" s="9">
        <v>0</v>
      </c>
      <c r="D22" s="5">
        <v>0</v>
      </c>
      <c r="E22" s="7">
        <v>0</v>
      </c>
      <c r="F22" s="9">
        <v>0</v>
      </c>
      <c r="G22" s="5">
        <v>0</v>
      </c>
      <c r="H22" s="7">
        <v>0</v>
      </c>
      <c r="I22" s="9">
        <v>0</v>
      </c>
      <c r="J22" s="5">
        <v>0</v>
      </c>
      <c r="K22" s="7">
        <v>0</v>
      </c>
      <c r="L22" s="9">
        <v>0</v>
      </c>
      <c r="M22" s="5">
        <v>0</v>
      </c>
      <c r="N22" s="7">
        <v>0</v>
      </c>
      <c r="O22" s="9"/>
      <c r="P22" s="5"/>
      <c r="Q22" s="7"/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>
        <v>0</v>
      </c>
      <c r="AH22" s="5">
        <v>0</v>
      </c>
      <c r="AI22" s="7">
        <v>0</v>
      </c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f t="shared" si="44"/>
        <v>0</v>
      </c>
      <c r="BB22" s="9">
        <v>0</v>
      </c>
      <c r="BC22" s="5">
        <v>0</v>
      </c>
      <c r="BD22" s="7"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0</v>
      </c>
      <c r="CP22" s="5">
        <v>0</v>
      </c>
      <c r="CQ22" s="7">
        <v>0</v>
      </c>
      <c r="CR22" s="9">
        <v>0</v>
      </c>
      <c r="CS22" s="5">
        <v>0</v>
      </c>
      <c r="CT22" s="7">
        <f t="shared" si="45"/>
        <v>0</v>
      </c>
      <c r="CU22" s="9">
        <v>0</v>
      </c>
      <c r="CV22" s="5">
        <v>0</v>
      </c>
      <c r="CW22" s="7">
        <v>0</v>
      </c>
      <c r="CX22" s="9">
        <v>0</v>
      </c>
      <c r="CY22" s="5">
        <v>0</v>
      </c>
      <c r="CZ22" s="7">
        <v>0</v>
      </c>
      <c r="DA22" s="9">
        <v>0</v>
      </c>
      <c r="DB22" s="5">
        <v>0</v>
      </c>
      <c r="DC22" s="7">
        <v>0</v>
      </c>
      <c r="DD22" s="9">
        <v>0</v>
      </c>
      <c r="DE22" s="5">
        <v>0</v>
      </c>
      <c r="DF22" s="7">
        <v>0</v>
      </c>
      <c r="DG22" s="9">
        <v>0</v>
      </c>
      <c r="DH22" s="5">
        <v>0</v>
      </c>
      <c r="DI22" s="7">
        <f t="shared" si="46"/>
        <v>0</v>
      </c>
      <c r="DJ22" s="9">
        <v>0</v>
      </c>
      <c r="DK22" s="5">
        <v>0</v>
      </c>
      <c r="DL22" s="7">
        <v>0</v>
      </c>
      <c r="DM22" s="9">
        <v>0</v>
      </c>
      <c r="DN22" s="5">
        <v>0</v>
      </c>
      <c r="DO22" s="7">
        <v>0</v>
      </c>
      <c r="DP22" s="9">
        <v>0</v>
      </c>
      <c r="DQ22" s="5">
        <v>0</v>
      </c>
      <c r="DR22" s="7">
        <f t="shared" si="48"/>
        <v>0</v>
      </c>
      <c r="DS22" s="9">
        <v>0</v>
      </c>
      <c r="DT22" s="5">
        <v>0</v>
      </c>
      <c r="DU22" s="7">
        <f t="shared" si="49"/>
        <v>0</v>
      </c>
      <c r="DV22" s="9">
        <v>0</v>
      </c>
      <c r="DW22" s="5">
        <v>0</v>
      </c>
      <c r="DX22" s="7">
        <v>0</v>
      </c>
      <c r="DY22" s="9">
        <v>0</v>
      </c>
      <c r="DZ22" s="5">
        <v>0</v>
      </c>
      <c r="EA22" s="7">
        <v>0</v>
      </c>
      <c r="EB22" s="9">
        <v>0</v>
      </c>
      <c r="EC22" s="5">
        <v>0</v>
      </c>
      <c r="ED22" s="7">
        <v>0</v>
      </c>
      <c r="EE22" s="9">
        <v>0</v>
      </c>
      <c r="EF22" s="5">
        <v>0</v>
      </c>
      <c r="EG22" s="7">
        <v>0</v>
      </c>
      <c r="EH22" s="9">
        <v>0</v>
      </c>
      <c r="EI22" s="5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v>0</v>
      </c>
      <c r="EW22" s="9">
        <v>0</v>
      </c>
      <c r="EX22" s="5">
        <v>0</v>
      </c>
      <c r="EY22" s="7">
        <v>0</v>
      </c>
      <c r="EZ22" s="9">
        <v>0</v>
      </c>
      <c r="FA22" s="5">
        <v>0</v>
      </c>
      <c r="FB22" s="7">
        <v>0</v>
      </c>
      <c r="FC22" s="9">
        <f t="shared" si="6"/>
        <v>0</v>
      </c>
      <c r="FD22" s="11">
        <f t="shared" si="7"/>
        <v>0</v>
      </c>
    </row>
    <row r="23" spans="1:160" x14ac:dyDescent="0.3">
      <c r="A23" s="56">
        <v>2005</v>
      </c>
      <c r="B23" s="57" t="s">
        <v>6</v>
      </c>
      <c r="C23" s="9">
        <v>0</v>
      </c>
      <c r="D23" s="5">
        <v>0</v>
      </c>
      <c r="E23" s="7">
        <v>0</v>
      </c>
      <c r="F23" s="9">
        <v>0</v>
      </c>
      <c r="G23" s="5">
        <v>0</v>
      </c>
      <c r="H23" s="7">
        <v>0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/>
      <c r="P23" s="5"/>
      <c r="Q23" s="7"/>
      <c r="R23" s="9">
        <v>0</v>
      </c>
      <c r="S23" s="5">
        <v>0</v>
      </c>
      <c r="T23" s="7">
        <v>0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>
        <v>0</v>
      </c>
      <c r="AH23" s="5">
        <v>0</v>
      </c>
      <c r="AI23" s="7">
        <v>0</v>
      </c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f t="shared" si="44"/>
        <v>0</v>
      </c>
      <c r="BB23" s="9">
        <v>0</v>
      </c>
      <c r="BC23" s="5">
        <v>0</v>
      </c>
      <c r="BD23" s="7"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f t="shared" si="45"/>
        <v>0</v>
      </c>
      <c r="CU23" s="9">
        <v>0</v>
      </c>
      <c r="CV23" s="5">
        <v>0</v>
      </c>
      <c r="CW23" s="7">
        <v>0</v>
      </c>
      <c r="CX23" s="9">
        <v>0</v>
      </c>
      <c r="CY23" s="5">
        <v>0</v>
      </c>
      <c r="CZ23" s="7">
        <v>0</v>
      </c>
      <c r="DA23" s="9">
        <v>0</v>
      </c>
      <c r="DB23" s="5">
        <v>0</v>
      </c>
      <c r="DC23" s="7">
        <v>0</v>
      </c>
      <c r="DD23" s="9">
        <v>0</v>
      </c>
      <c r="DE23" s="5">
        <v>0</v>
      </c>
      <c r="DF23" s="7">
        <v>0</v>
      </c>
      <c r="DG23" s="9">
        <v>0</v>
      </c>
      <c r="DH23" s="5">
        <v>0</v>
      </c>
      <c r="DI23" s="7">
        <f t="shared" si="46"/>
        <v>0</v>
      </c>
      <c r="DJ23" s="9">
        <v>0</v>
      </c>
      <c r="DK23" s="5">
        <v>0</v>
      </c>
      <c r="DL23" s="7">
        <v>0</v>
      </c>
      <c r="DM23" s="9">
        <v>0</v>
      </c>
      <c r="DN23" s="5">
        <v>0</v>
      </c>
      <c r="DO23" s="7">
        <v>0</v>
      </c>
      <c r="DP23" s="9">
        <v>0</v>
      </c>
      <c r="DQ23" s="5">
        <v>0</v>
      </c>
      <c r="DR23" s="7">
        <f t="shared" si="48"/>
        <v>0</v>
      </c>
      <c r="DS23" s="9">
        <v>0</v>
      </c>
      <c r="DT23" s="5">
        <v>0</v>
      </c>
      <c r="DU23" s="7">
        <f t="shared" si="49"/>
        <v>0</v>
      </c>
      <c r="DV23" s="9">
        <v>0</v>
      </c>
      <c r="DW23" s="5">
        <v>0</v>
      </c>
      <c r="DX23" s="7">
        <v>0</v>
      </c>
      <c r="DY23" s="9">
        <v>0</v>
      </c>
      <c r="DZ23" s="5">
        <v>0</v>
      </c>
      <c r="EA23" s="7">
        <v>0</v>
      </c>
      <c r="EB23" s="9">
        <v>0</v>
      </c>
      <c r="EC23" s="5">
        <v>0</v>
      </c>
      <c r="ED23" s="7">
        <v>0</v>
      </c>
      <c r="EE23" s="9">
        <v>0</v>
      </c>
      <c r="EF23" s="5">
        <v>0</v>
      </c>
      <c r="EG23" s="7">
        <v>0</v>
      </c>
      <c r="EH23" s="9">
        <v>0</v>
      </c>
      <c r="EI23" s="5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v>0</v>
      </c>
      <c r="EW23" s="9">
        <v>0</v>
      </c>
      <c r="EX23" s="5">
        <v>0</v>
      </c>
      <c r="EY23" s="7">
        <v>0</v>
      </c>
      <c r="EZ23" s="9">
        <v>0</v>
      </c>
      <c r="FA23" s="5">
        <v>0</v>
      </c>
      <c r="FB23" s="7">
        <v>0</v>
      </c>
      <c r="FC23" s="9">
        <f t="shared" si="6"/>
        <v>0</v>
      </c>
      <c r="FD23" s="11">
        <f t="shared" si="7"/>
        <v>0</v>
      </c>
    </row>
    <row r="24" spans="1:160" x14ac:dyDescent="0.3">
      <c r="A24" s="56">
        <v>2005</v>
      </c>
      <c r="B24" s="57" t="s">
        <v>7</v>
      </c>
      <c r="C24" s="9">
        <v>0</v>
      </c>
      <c r="D24" s="5">
        <v>0</v>
      </c>
      <c r="E24" s="7">
        <v>0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/>
      <c r="P24" s="5"/>
      <c r="Q24" s="7"/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>
        <v>0</v>
      </c>
      <c r="AH24" s="5">
        <v>0</v>
      </c>
      <c r="AI24" s="7">
        <v>0</v>
      </c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f t="shared" si="44"/>
        <v>0</v>
      </c>
      <c r="BB24" s="9">
        <v>0</v>
      </c>
      <c r="BC24" s="5">
        <v>0</v>
      </c>
      <c r="BD24" s="7"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0</v>
      </c>
      <c r="CP24" s="5">
        <v>0</v>
      </c>
      <c r="CQ24" s="7">
        <v>0</v>
      </c>
      <c r="CR24" s="9">
        <v>0</v>
      </c>
      <c r="CS24" s="5">
        <v>0</v>
      </c>
      <c r="CT24" s="7">
        <f t="shared" si="45"/>
        <v>0</v>
      </c>
      <c r="CU24" s="9">
        <v>0</v>
      </c>
      <c r="CV24" s="5">
        <v>0</v>
      </c>
      <c r="CW24" s="7">
        <v>0</v>
      </c>
      <c r="CX24" s="9">
        <v>0</v>
      </c>
      <c r="CY24" s="5">
        <v>0</v>
      </c>
      <c r="CZ24" s="7">
        <v>0</v>
      </c>
      <c r="DA24" s="9">
        <v>0</v>
      </c>
      <c r="DB24" s="5">
        <v>0</v>
      </c>
      <c r="DC24" s="7">
        <v>0</v>
      </c>
      <c r="DD24" s="9">
        <v>0</v>
      </c>
      <c r="DE24" s="5">
        <v>0</v>
      </c>
      <c r="DF24" s="7">
        <v>0</v>
      </c>
      <c r="DG24" s="9">
        <v>0</v>
      </c>
      <c r="DH24" s="5">
        <v>0</v>
      </c>
      <c r="DI24" s="7">
        <f t="shared" si="46"/>
        <v>0</v>
      </c>
      <c r="DJ24" s="9">
        <v>0</v>
      </c>
      <c r="DK24" s="5">
        <v>0</v>
      </c>
      <c r="DL24" s="7">
        <v>0</v>
      </c>
      <c r="DM24" s="9">
        <v>0</v>
      </c>
      <c r="DN24" s="5">
        <v>0</v>
      </c>
      <c r="DO24" s="7">
        <v>0</v>
      </c>
      <c r="DP24" s="9">
        <v>0</v>
      </c>
      <c r="DQ24" s="5">
        <v>0</v>
      </c>
      <c r="DR24" s="7">
        <f t="shared" si="48"/>
        <v>0</v>
      </c>
      <c r="DS24" s="9">
        <v>0</v>
      </c>
      <c r="DT24" s="5">
        <v>0</v>
      </c>
      <c r="DU24" s="7">
        <f t="shared" si="49"/>
        <v>0</v>
      </c>
      <c r="DV24" s="9">
        <v>0</v>
      </c>
      <c r="DW24" s="5">
        <v>0</v>
      </c>
      <c r="DX24" s="7">
        <v>0</v>
      </c>
      <c r="DY24" s="9">
        <v>0</v>
      </c>
      <c r="DZ24" s="5">
        <v>0</v>
      </c>
      <c r="EA24" s="7">
        <v>0</v>
      </c>
      <c r="EB24" s="9">
        <v>0</v>
      </c>
      <c r="EC24" s="5">
        <v>0</v>
      </c>
      <c r="ED24" s="7">
        <v>0</v>
      </c>
      <c r="EE24" s="9">
        <v>0</v>
      </c>
      <c r="EF24" s="5">
        <v>0</v>
      </c>
      <c r="EG24" s="7">
        <v>0</v>
      </c>
      <c r="EH24" s="9">
        <v>0</v>
      </c>
      <c r="EI24" s="5">
        <v>0</v>
      </c>
      <c r="EJ24" s="7">
        <v>0</v>
      </c>
      <c r="EK24" s="9">
        <v>0</v>
      </c>
      <c r="EL24" s="5">
        <v>0</v>
      </c>
      <c r="EM24" s="7">
        <v>0</v>
      </c>
      <c r="EN24" s="9">
        <v>1</v>
      </c>
      <c r="EO24" s="5">
        <v>61</v>
      </c>
      <c r="EP24" s="7">
        <f t="shared" si="51"/>
        <v>61000</v>
      </c>
      <c r="EQ24" s="9">
        <v>0</v>
      </c>
      <c r="ER24" s="5">
        <v>0</v>
      </c>
      <c r="ES24" s="7">
        <v>0</v>
      </c>
      <c r="ET24" s="9">
        <v>0</v>
      </c>
      <c r="EU24" s="5">
        <v>0</v>
      </c>
      <c r="EV24" s="7">
        <v>0</v>
      </c>
      <c r="EW24" s="9">
        <v>0</v>
      </c>
      <c r="EX24" s="5">
        <v>0</v>
      </c>
      <c r="EY24" s="7">
        <v>0</v>
      </c>
      <c r="EZ24" s="9">
        <v>0</v>
      </c>
      <c r="FA24" s="5">
        <v>0</v>
      </c>
      <c r="FB24" s="7">
        <v>0</v>
      </c>
      <c r="FC24" s="9">
        <f t="shared" si="6"/>
        <v>1</v>
      </c>
      <c r="FD24" s="11">
        <f t="shared" si="7"/>
        <v>61</v>
      </c>
    </row>
    <row r="25" spans="1:160" x14ac:dyDescent="0.3">
      <c r="A25" s="56">
        <v>2005</v>
      </c>
      <c r="B25" s="57" t="s">
        <v>8</v>
      </c>
      <c r="C25" s="9">
        <v>0</v>
      </c>
      <c r="D25" s="5">
        <v>0</v>
      </c>
      <c r="E25" s="7">
        <v>0</v>
      </c>
      <c r="F25" s="9">
        <v>0</v>
      </c>
      <c r="G25" s="5">
        <v>0</v>
      </c>
      <c r="H25" s="7">
        <v>0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/>
      <c r="P25" s="5"/>
      <c r="Q25" s="7"/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>
        <v>0</v>
      </c>
      <c r="AH25" s="5">
        <v>0</v>
      </c>
      <c r="AI25" s="7">
        <v>0</v>
      </c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f t="shared" si="44"/>
        <v>0</v>
      </c>
      <c r="BB25" s="9">
        <v>0</v>
      </c>
      <c r="BC25" s="5">
        <v>0</v>
      </c>
      <c r="BD25" s="7"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f t="shared" si="45"/>
        <v>0</v>
      </c>
      <c r="CU25" s="9">
        <v>0</v>
      </c>
      <c r="CV25" s="5">
        <v>0</v>
      </c>
      <c r="CW25" s="7">
        <v>0</v>
      </c>
      <c r="CX25" s="9">
        <v>0</v>
      </c>
      <c r="CY25" s="5">
        <v>0</v>
      </c>
      <c r="CZ25" s="7">
        <v>0</v>
      </c>
      <c r="DA25" s="9">
        <v>0</v>
      </c>
      <c r="DB25" s="5">
        <v>0</v>
      </c>
      <c r="DC25" s="7">
        <v>0</v>
      </c>
      <c r="DD25" s="9">
        <v>0</v>
      </c>
      <c r="DE25" s="5">
        <v>0</v>
      </c>
      <c r="DF25" s="7">
        <v>0</v>
      </c>
      <c r="DG25" s="9">
        <v>0</v>
      </c>
      <c r="DH25" s="5">
        <v>0</v>
      </c>
      <c r="DI25" s="7">
        <f t="shared" si="46"/>
        <v>0</v>
      </c>
      <c r="DJ25" s="9">
        <v>0</v>
      </c>
      <c r="DK25" s="5">
        <v>0</v>
      </c>
      <c r="DL25" s="7">
        <v>0</v>
      </c>
      <c r="DM25" s="9">
        <v>0</v>
      </c>
      <c r="DN25" s="5">
        <v>0</v>
      </c>
      <c r="DO25" s="7">
        <v>0</v>
      </c>
      <c r="DP25" s="9">
        <v>0</v>
      </c>
      <c r="DQ25" s="5">
        <v>0</v>
      </c>
      <c r="DR25" s="7">
        <f t="shared" si="48"/>
        <v>0</v>
      </c>
      <c r="DS25" s="9">
        <v>0</v>
      </c>
      <c r="DT25" s="5">
        <v>0</v>
      </c>
      <c r="DU25" s="7">
        <f t="shared" si="49"/>
        <v>0</v>
      </c>
      <c r="DV25" s="9">
        <v>0</v>
      </c>
      <c r="DW25" s="5">
        <v>0</v>
      </c>
      <c r="DX25" s="7">
        <v>0</v>
      </c>
      <c r="DY25" s="9">
        <v>0</v>
      </c>
      <c r="DZ25" s="5">
        <v>0</v>
      </c>
      <c r="EA25" s="7">
        <v>0</v>
      </c>
      <c r="EB25" s="9">
        <v>0</v>
      </c>
      <c r="EC25" s="5">
        <v>0</v>
      </c>
      <c r="ED25" s="7">
        <v>0</v>
      </c>
      <c r="EE25" s="9">
        <v>0</v>
      </c>
      <c r="EF25" s="5">
        <v>0</v>
      </c>
      <c r="EG25" s="7">
        <v>0</v>
      </c>
      <c r="EH25" s="9">
        <v>0</v>
      </c>
      <c r="EI25" s="5">
        <v>0</v>
      </c>
      <c r="EJ25" s="7">
        <v>0</v>
      </c>
      <c r="EK25" s="9">
        <v>0</v>
      </c>
      <c r="EL25" s="5">
        <v>0</v>
      </c>
      <c r="EM25" s="7">
        <v>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v>0</v>
      </c>
      <c r="EW25" s="9">
        <v>0</v>
      </c>
      <c r="EX25" s="5">
        <v>0</v>
      </c>
      <c r="EY25" s="7">
        <v>0</v>
      </c>
      <c r="EZ25" s="9">
        <v>0</v>
      </c>
      <c r="FA25" s="5">
        <v>0</v>
      </c>
      <c r="FB25" s="7">
        <v>0</v>
      </c>
      <c r="FC25" s="9">
        <f t="shared" si="6"/>
        <v>0</v>
      </c>
      <c r="FD25" s="11">
        <f t="shared" si="7"/>
        <v>0</v>
      </c>
    </row>
    <row r="26" spans="1:160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0</v>
      </c>
      <c r="G26" s="5">
        <v>0</v>
      </c>
      <c r="H26" s="7">
        <v>0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/>
      <c r="P26" s="5"/>
      <c r="Q26" s="7"/>
      <c r="R26" s="9">
        <v>0</v>
      </c>
      <c r="S26" s="5">
        <v>0</v>
      </c>
      <c r="T26" s="7">
        <v>0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>
        <v>0</v>
      </c>
      <c r="AH26" s="5">
        <v>0</v>
      </c>
      <c r="AI26" s="7">
        <v>0</v>
      </c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f t="shared" si="44"/>
        <v>0</v>
      </c>
      <c r="BB26" s="9">
        <v>0</v>
      </c>
      <c r="BC26" s="5">
        <v>0</v>
      </c>
      <c r="BD26" s="7"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f t="shared" si="45"/>
        <v>0</v>
      </c>
      <c r="CU26" s="9">
        <v>0</v>
      </c>
      <c r="CV26" s="5">
        <v>0</v>
      </c>
      <c r="CW26" s="7">
        <v>0</v>
      </c>
      <c r="CX26" s="9">
        <v>0</v>
      </c>
      <c r="CY26" s="5">
        <v>0</v>
      </c>
      <c r="CZ26" s="7">
        <v>0</v>
      </c>
      <c r="DA26" s="9">
        <v>0</v>
      </c>
      <c r="DB26" s="5">
        <v>0</v>
      </c>
      <c r="DC26" s="7">
        <v>0</v>
      </c>
      <c r="DD26" s="9">
        <v>0</v>
      </c>
      <c r="DE26" s="5">
        <v>0</v>
      </c>
      <c r="DF26" s="7">
        <v>0</v>
      </c>
      <c r="DG26" s="9">
        <v>0</v>
      </c>
      <c r="DH26" s="5">
        <v>0</v>
      </c>
      <c r="DI26" s="7">
        <f t="shared" si="46"/>
        <v>0</v>
      </c>
      <c r="DJ26" s="9">
        <v>0</v>
      </c>
      <c r="DK26" s="5">
        <v>0</v>
      </c>
      <c r="DL26" s="7">
        <v>0</v>
      </c>
      <c r="DM26" s="9">
        <v>0</v>
      </c>
      <c r="DN26" s="5">
        <v>0</v>
      </c>
      <c r="DO26" s="7">
        <v>0</v>
      </c>
      <c r="DP26" s="9">
        <v>0</v>
      </c>
      <c r="DQ26" s="5">
        <v>0</v>
      </c>
      <c r="DR26" s="7">
        <f t="shared" si="48"/>
        <v>0</v>
      </c>
      <c r="DS26" s="9">
        <v>0</v>
      </c>
      <c r="DT26" s="5">
        <v>0</v>
      </c>
      <c r="DU26" s="7">
        <f t="shared" si="49"/>
        <v>0</v>
      </c>
      <c r="DV26" s="9">
        <v>0</v>
      </c>
      <c r="DW26" s="5">
        <v>0</v>
      </c>
      <c r="DX26" s="7">
        <v>0</v>
      </c>
      <c r="DY26" s="9">
        <v>0</v>
      </c>
      <c r="DZ26" s="5">
        <v>0</v>
      </c>
      <c r="EA26" s="7">
        <v>0</v>
      </c>
      <c r="EB26" s="9">
        <v>0</v>
      </c>
      <c r="EC26" s="5">
        <v>0</v>
      </c>
      <c r="ED26" s="7">
        <v>0</v>
      </c>
      <c r="EE26" s="9">
        <v>0</v>
      </c>
      <c r="EF26" s="5">
        <v>0</v>
      </c>
      <c r="EG26" s="7">
        <v>0</v>
      </c>
      <c r="EH26" s="9">
        <v>0</v>
      </c>
      <c r="EI26" s="5">
        <v>0</v>
      </c>
      <c r="EJ26" s="7">
        <v>0</v>
      </c>
      <c r="EK26" s="9">
        <v>0</v>
      </c>
      <c r="EL26" s="5">
        <v>0</v>
      </c>
      <c r="EM26" s="7">
        <v>0</v>
      </c>
      <c r="EN26" s="9">
        <v>55</v>
      </c>
      <c r="EO26" s="5">
        <v>550</v>
      </c>
      <c r="EP26" s="7">
        <f t="shared" si="51"/>
        <v>10000</v>
      </c>
      <c r="EQ26" s="9">
        <v>0</v>
      </c>
      <c r="ER26" s="5">
        <v>0</v>
      </c>
      <c r="ES26" s="7">
        <v>0</v>
      </c>
      <c r="ET26" s="9">
        <v>0</v>
      </c>
      <c r="EU26" s="5">
        <v>0</v>
      </c>
      <c r="EV26" s="7">
        <v>0</v>
      </c>
      <c r="EW26" s="9">
        <v>0</v>
      </c>
      <c r="EX26" s="5">
        <v>0</v>
      </c>
      <c r="EY26" s="7">
        <v>0</v>
      </c>
      <c r="EZ26" s="9">
        <v>0</v>
      </c>
      <c r="FA26" s="5">
        <v>0</v>
      </c>
      <c r="FB26" s="7">
        <v>0</v>
      </c>
      <c r="FC26" s="9">
        <f t="shared" si="6"/>
        <v>55</v>
      </c>
      <c r="FD26" s="11">
        <f t="shared" si="7"/>
        <v>550</v>
      </c>
    </row>
    <row r="27" spans="1:160" x14ac:dyDescent="0.3">
      <c r="A27" s="56">
        <v>2005</v>
      </c>
      <c r="B27" s="57" t="s">
        <v>10</v>
      </c>
      <c r="C27" s="9">
        <v>0</v>
      </c>
      <c r="D27" s="5">
        <v>0</v>
      </c>
      <c r="E27" s="7">
        <v>0</v>
      </c>
      <c r="F27" s="9">
        <v>15</v>
      </c>
      <c r="G27" s="5">
        <v>462</v>
      </c>
      <c r="H27" s="7">
        <f t="shared" si="50"/>
        <v>30800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/>
      <c r="P27" s="5"/>
      <c r="Q27" s="7"/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>
        <v>0</v>
      </c>
      <c r="AH27" s="5">
        <v>0</v>
      </c>
      <c r="AI27" s="7">
        <v>0</v>
      </c>
      <c r="AJ27" s="9">
        <v>0</v>
      </c>
      <c r="AK27" s="5">
        <v>0</v>
      </c>
      <c r="AL27" s="7">
        <v>0</v>
      </c>
      <c r="AM27" s="9">
        <v>0</v>
      </c>
      <c r="AN27" s="5">
        <v>0</v>
      </c>
      <c r="AO27" s="7">
        <v>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0</v>
      </c>
      <c r="AW27" s="5">
        <v>0</v>
      </c>
      <c r="AX27" s="7">
        <v>0</v>
      </c>
      <c r="AY27" s="9">
        <v>0</v>
      </c>
      <c r="AZ27" s="5">
        <v>0</v>
      </c>
      <c r="BA27" s="7">
        <f t="shared" si="44"/>
        <v>0</v>
      </c>
      <c r="BB27" s="9">
        <v>0</v>
      </c>
      <c r="BC27" s="5">
        <v>0</v>
      </c>
      <c r="BD27" s="7">
        <v>0</v>
      </c>
      <c r="BE27" s="9">
        <v>0</v>
      </c>
      <c r="BF27" s="5">
        <v>0</v>
      </c>
      <c r="BG27" s="7">
        <v>0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113</v>
      </c>
      <c r="BX27" s="5">
        <v>583</v>
      </c>
      <c r="BY27" s="7">
        <f t="shared" ref="BY27" si="52">BX27/BW27*1000</f>
        <v>5159.2920353982299</v>
      </c>
      <c r="BZ27" s="9">
        <v>0</v>
      </c>
      <c r="CA27" s="5">
        <v>0</v>
      </c>
      <c r="CB27" s="7">
        <v>0</v>
      </c>
      <c r="CC27" s="9">
        <v>1</v>
      </c>
      <c r="CD27" s="5">
        <v>2</v>
      </c>
      <c r="CE27" s="7">
        <f>CD27/CC27*1000</f>
        <v>2000</v>
      </c>
      <c r="CF27" s="9">
        <v>0</v>
      </c>
      <c r="CG27" s="5">
        <v>0</v>
      </c>
      <c r="CH27" s="7">
        <v>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f t="shared" si="45"/>
        <v>0</v>
      </c>
      <c r="CU27" s="9">
        <v>0</v>
      </c>
      <c r="CV27" s="5">
        <v>0</v>
      </c>
      <c r="CW27" s="7">
        <v>0</v>
      </c>
      <c r="CX27" s="9">
        <v>0</v>
      </c>
      <c r="CY27" s="5">
        <v>0</v>
      </c>
      <c r="CZ27" s="7">
        <v>0</v>
      </c>
      <c r="DA27" s="9">
        <v>0</v>
      </c>
      <c r="DB27" s="5">
        <v>0</v>
      </c>
      <c r="DC27" s="7">
        <v>0</v>
      </c>
      <c r="DD27" s="9">
        <v>0</v>
      </c>
      <c r="DE27" s="5">
        <v>0</v>
      </c>
      <c r="DF27" s="7">
        <v>0</v>
      </c>
      <c r="DG27" s="9">
        <v>0</v>
      </c>
      <c r="DH27" s="5">
        <v>0</v>
      </c>
      <c r="DI27" s="7">
        <f t="shared" si="46"/>
        <v>0</v>
      </c>
      <c r="DJ27" s="9">
        <v>0</v>
      </c>
      <c r="DK27" s="5">
        <v>0</v>
      </c>
      <c r="DL27" s="7">
        <v>0</v>
      </c>
      <c r="DM27" s="9">
        <v>0</v>
      </c>
      <c r="DN27" s="5">
        <v>0</v>
      </c>
      <c r="DO27" s="7">
        <v>0</v>
      </c>
      <c r="DP27" s="9">
        <v>0</v>
      </c>
      <c r="DQ27" s="5">
        <v>0</v>
      </c>
      <c r="DR27" s="7">
        <f t="shared" si="48"/>
        <v>0</v>
      </c>
      <c r="DS27" s="9">
        <v>0</v>
      </c>
      <c r="DT27" s="5">
        <v>0</v>
      </c>
      <c r="DU27" s="7">
        <f t="shared" si="49"/>
        <v>0</v>
      </c>
      <c r="DV27" s="9">
        <v>0</v>
      </c>
      <c r="DW27" s="5">
        <v>0</v>
      </c>
      <c r="DX27" s="7">
        <v>0</v>
      </c>
      <c r="DY27" s="9">
        <v>0</v>
      </c>
      <c r="DZ27" s="5">
        <v>0</v>
      </c>
      <c r="EA27" s="7">
        <v>0</v>
      </c>
      <c r="EB27" s="9">
        <v>0</v>
      </c>
      <c r="EC27" s="5">
        <v>0</v>
      </c>
      <c r="ED27" s="7">
        <v>0</v>
      </c>
      <c r="EE27" s="9">
        <v>0</v>
      </c>
      <c r="EF27" s="5">
        <v>0</v>
      </c>
      <c r="EG27" s="7">
        <v>0</v>
      </c>
      <c r="EH27" s="9">
        <v>0</v>
      </c>
      <c r="EI27" s="5">
        <v>0</v>
      </c>
      <c r="EJ27" s="7">
        <v>0</v>
      </c>
      <c r="EK27" s="9">
        <v>0</v>
      </c>
      <c r="EL27" s="5">
        <v>0</v>
      </c>
      <c r="EM27" s="7">
        <v>0</v>
      </c>
      <c r="EN27" s="9">
        <v>1</v>
      </c>
      <c r="EO27" s="5">
        <v>49</v>
      </c>
      <c r="EP27" s="7">
        <f t="shared" si="51"/>
        <v>49000</v>
      </c>
      <c r="EQ27" s="9">
        <v>0</v>
      </c>
      <c r="ER27" s="5">
        <v>0</v>
      </c>
      <c r="ES27" s="7">
        <v>0</v>
      </c>
      <c r="ET27" s="9">
        <v>0</v>
      </c>
      <c r="EU27" s="5">
        <v>0</v>
      </c>
      <c r="EV27" s="7">
        <v>0</v>
      </c>
      <c r="EW27" s="9">
        <v>0</v>
      </c>
      <c r="EX27" s="5">
        <v>0</v>
      </c>
      <c r="EY27" s="7">
        <v>0</v>
      </c>
      <c r="EZ27" s="9">
        <v>0</v>
      </c>
      <c r="FA27" s="5">
        <v>0</v>
      </c>
      <c r="FB27" s="7">
        <v>0</v>
      </c>
      <c r="FC27" s="9">
        <f t="shared" si="6"/>
        <v>130</v>
      </c>
      <c r="FD27" s="11">
        <f t="shared" si="7"/>
        <v>1096</v>
      </c>
    </row>
    <row r="28" spans="1:160" x14ac:dyDescent="0.3">
      <c r="A28" s="56">
        <v>2005</v>
      </c>
      <c r="B28" s="57" t="s">
        <v>11</v>
      </c>
      <c r="C28" s="9">
        <v>0</v>
      </c>
      <c r="D28" s="5">
        <v>0</v>
      </c>
      <c r="E28" s="7">
        <v>0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/>
      <c r="P28" s="5"/>
      <c r="Q28" s="7"/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>
        <v>0</v>
      </c>
      <c r="AH28" s="5">
        <v>0</v>
      </c>
      <c r="AI28" s="7">
        <v>0</v>
      </c>
      <c r="AJ28" s="9">
        <v>0</v>
      </c>
      <c r="AK28" s="5">
        <v>0</v>
      </c>
      <c r="AL28" s="7">
        <v>0</v>
      </c>
      <c r="AM28" s="9">
        <v>0</v>
      </c>
      <c r="AN28" s="5">
        <v>0</v>
      </c>
      <c r="AO28" s="7">
        <v>0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f t="shared" si="44"/>
        <v>0</v>
      </c>
      <c r="BB28" s="9">
        <v>0</v>
      </c>
      <c r="BC28" s="5">
        <v>0</v>
      </c>
      <c r="BD28" s="7">
        <v>0</v>
      </c>
      <c r="BE28" s="9">
        <v>0</v>
      </c>
      <c r="BF28" s="5">
        <v>0</v>
      </c>
      <c r="BG28" s="7">
        <v>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0</v>
      </c>
      <c r="CP28" s="5">
        <v>0</v>
      </c>
      <c r="CQ28" s="7">
        <v>0</v>
      </c>
      <c r="CR28" s="9">
        <v>0</v>
      </c>
      <c r="CS28" s="5">
        <v>0</v>
      </c>
      <c r="CT28" s="7">
        <f t="shared" si="45"/>
        <v>0</v>
      </c>
      <c r="CU28" s="9">
        <v>0</v>
      </c>
      <c r="CV28" s="5">
        <v>0</v>
      </c>
      <c r="CW28" s="7">
        <v>0</v>
      </c>
      <c r="CX28" s="9">
        <v>0</v>
      </c>
      <c r="CY28" s="5">
        <v>0</v>
      </c>
      <c r="CZ28" s="7">
        <v>0</v>
      </c>
      <c r="DA28" s="9">
        <v>0</v>
      </c>
      <c r="DB28" s="5">
        <v>0</v>
      </c>
      <c r="DC28" s="7">
        <v>0</v>
      </c>
      <c r="DD28" s="9">
        <v>0</v>
      </c>
      <c r="DE28" s="5">
        <v>0</v>
      </c>
      <c r="DF28" s="7">
        <v>0</v>
      </c>
      <c r="DG28" s="9">
        <v>0</v>
      </c>
      <c r="DH28" s="5">
        <v>0</v>
      </c>
      <c r="DI28" s="7">
        <f t="shared" si="46"/>
        <v>0</v>
      </c>
      <c r="DJ28" s="9">
        <v>0</v>
      </c>
      <c r="DK28" s="5">
        <v>0</v>
      </c>
      <c r="DL28" s="7">
        <v>0</v>
      </c>
      <c r="DM28" s="9">
        <v>0</v>
      </c>
      <c r="DN28" s="5">
        <v>0</v>
      </c>
      <c r="DO28" s="7">
        <v>0</v>
      </c>
      <c r="DP28" s="9">
        <v>0</v>
      </c>
      <c r="DQ28" s="5">
        <v>0</v>
      </c>
      <c r="DR28" s="7">
        <f t="shared" si="48"/>
        <v>0</v>
      </c>
      <c r="DS28" s="9">
        <v>0</v>
      </c>
      <c r="DT28" s="5">
        <v>0</v>
      </c>
      <c r="DU28" s="7">
        <f t="shared" si="49"/>
        <v>0</v>
      </c>
      <c r="DV28" s="9">
        <v>0</v>
      </c>
      <c r="DW28" s="5">
        <v>0</v>
      </c>
      <c r="DX28" s="7">
        <v>0</v>
      </c>
      <c r="DY28" s="9">
        <v>0</v>
      </c>
      <c r="DZ28" s="5">
        <v>0</v>
      </c>
      <c r="EA28" s="7">
        <v>0</v>
      </c>
      <c r="EB28" s="9">
        <v>0</v>
      </c>
      <c r="EC28" s="5">
        <v>0</v>
      </c>
      <c r="ED28" s="7">
        <v>0</v>
      </c>
      <c r="EE28" s="9">
        <v>0</v>
      </c>
      <c r="EF28" s="5">
        <v>0</v>
      </c>
      <c r="EG28" s="7">
        <v>0</v>
      </c>
      <c r="EH28" s="9">
        <v>0</v>
      </c>
      <c r="EI28" s="5">
        <v>0</v>
      </c>
      <c r="EJ28" s="7">
        <v>0</v>
      </c>
      <c r="EK28" s="9">
        <v>0</v>
      </c>
      <c r="EL28" s="5">
        <v>0</v>
      </c>
      <c r="EM28" s="7">
        <v>0</v>
      </c>
      <c r="EN28" s="9">
        <v>12</v>
      </c>
      <c r="EO28" s="5">
        <v>517</v>
      </c>
      <c r="EP28" s="7">
        <f t="shared" si="51"/>
        <v>43083.333333333336</v>
      </c>
      <c r="EQ28" s="9">
        <v>0</v>
      </c>
      <c r="ER28" s="5">
        <v>0</v>
      </c>
      <c r="ES28" s="7">
        <v>0</v>
      </c>
      <c r="ET28" s="9">
        <v>0</v>
      </c>
      <c r="EU28" s="5">
        <v>0</v>
      </c>
      <c r="EV28" s="7">
        <v>0</v>
      </c>
      <c r="EW28" s="9">
        <v>0</v>
      </c>
      <c r="EX28" s="5">
        <v>0</v>
      </c>
      <c r="EY28" s="7">
        <v>0</v>
      </c>
      <c r="EZ28" s="9">
        <v>0</v>
      </c>
      <c r="FA28" s="5">
        <v>0</v>
      </c>
      <c r="FB28" s="7">
        <v>0</v>
      </c>
      <c r="FC28" s="9">
        <f t="shared" si="6"/>
        <v>12</v>
      </c>
      <c r="FD28" s="11">
        <f t="shared" si="7"/>
        <v>517</v>
      </c>
    </row>
    <row r="29" spans="1:160" x14ac:dyDescent="0.3">
      <c r="A29" s="56">
        <v>2005</v>
      </c>
      <c r="B29" s="57" t="s">
        <v>12</v>
      </c>
      <c r="C29" s="9">
        <v>1</v>
      </c>
      <c r="D29" s="5">
        <v>17</v>
      </c>
      <c r="E29" s="7">
        <f t="shared" ref="E29:E30" si="53">D29/C29*1000</f>
        <v>17000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/>
      <c r="P29" s="5"/>
      <c r="Q29" s="7"/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>
        <v>0</v>
      </c>
      <c r="AH29" s="5">
        <v>0</v>
      </c>
      <c r="AI29" s="7">
        <v>0</v>
      </c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f t="shared" si="44"/>
        <v>0</v>
      </c>
      <c r="BB29" s="9">
        <v>0</v>
      </c>
      <c r="BC29" s="5">
        <v>0</v>
      </c>
      <c r="BD29" s="7">
        <v>0</v>
      </c>
      <c r="BE29" s="9">
        <v>0</v>
      </c>
      <c r="BF29" s="5">
        <v>0</v>
      </c>
      <c r="BG29" s="7">
        <v>0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f t="shared" si="45"/>
        <v>0</v>
      </c>
      <c r="CU29" s="9">
        <v>0</v>
      </c>
      <c r="CV29" s="5">
        <v>0</v>
      </c>
      <c r="CW29" s="7">
        <v>0</v>
      </c>
      <c r="CX29" s="9">
        <v>0</v>
      </c>
      <c r="CY29" s="5">
        <v>0</v>
      </c>
      <c r="CZ29" s="7">
        <v>0</v>
      </c>
      <c r="DA29" s="9">
        <v>0</v>
      </c>
      <c r="DB29" s="5">
        <v>0</v>
      </c>
      <c r="DC29" s="7">
        <v>0</v>
      </c>
      <c r="DD29" s="9">
        <v>0</v>
      </c>
      <c r="DE29" s="5">
        <v>0</v>
      </c>
      <c r="DF29" s="7">
        <v>0</v>
      </c>
      <c r="DG29" s="9">
        <v>0</v>
      </c>
      <c r="DH29" s="5">
        <v>0</v>
      </c>
      <c r="DI29" s="7">
        <f t="shared" si="46"/>
        <v>0</v>
      </c>
      <c r="DJ29" s="9">
        <v>0</v>
      </c>
      <c r="DK29" s="5">
        <v>0</v>
      </c>
      <c r="DL29" s="7">
        <v>0</v>
      </c>
      <c r="DM29" s="9">
        <v>0</v>
      </c>
      <c r="DN29" s="5">
        <v>0</v>
      </c>
      <c r="DO29" s="7">
        <v>0</v>
      </c>
      <c r="DP29" s="9">
        <v>0</v>
      </c>
      <c r="DQ29" s="5">
        <v>0</v>
      </c>
      <c r="DR29" s="7">
        <f t="shared" si="48"/>
        <v>0</v>
      </c>
      <c r="DS29" s="9">
        <v>0</v>
      </c>
      <c r="DT29" s="5">
        <v>0</v>
      </c>
      <c r="DU29" s="7">
        <f t="shared" si="49"/>
        <v>0</v>
      </c>
      <c r="DV29" s="9">
        <v>0</v>
      </c>
      <c r="DW29" s="5">
        <v>0</v>
      </c>
      <c r="DX29" s="7">
        <v>0</v>
      </c>
      <c r="DY29" s="9">
        <v>0</v>
      </c>
      <c r="DZ29" s="5">
        <v>0</v>
      </c>
      <c r="EA29" s="7">
        <v>0</v>
      </c>
      <c r="EB29" s="9">
        <v>0</v>
      </c>
      <c r="EC29" s="5">
        <v>0</v>
      </c>
      <c r="ED29" s="7">
        <v>0</v>
      </c>
      <c r="EE29" s="9">
        <v>0</v>
      </c>
      <c r="EF29" s="5">
        <v>0</v>
      </c>
      <c r="EG29" s="7">
        <v>0</v>
      </c>
      <c r="EH29" s="9">
        <v>0</v>
      </c>
      <c r="EI29" s="5">
        <v>0</v>
      </c>
      <c r="EJ29" s="7">
        <v>0</v>
      </c>
      <c r="EK29" s="9">
        <v>0</v>
      </c>
      <c r="EL29" s="5">
        <v>0</v>
      </c>
      <c r="EM29" s="7">
        <v>0</v>
      </c>
      <c r="EN29" s="9">
        <v>117</v>
      </c>
      <c r="EO29" s="5">
        <v>2993</v>
      </c>
      <c r="EP29" s="7">
        <f t="shared" si="51"/>
        <v>25581.196581196582</v>
      </c>
      <c r="EQ29" s="9">
        <v>0</v>
      </c>
      <c r="ER29" s="5">
        <v>0</v>
      </c>
      <c r="ES29" s="7">
        <v>0</v>
      </c>
      <c r="ET29" s="9">
        <v>0</v>
      </c>
      <c r="EU29" s="5">
        <v>0</v>
      </c>
      <c r="EV29" s="7">
        <v>0</v>
      </c>
      <c r="EW29" s="9">
        <v>0</v>
      </c>
      <c r="EX29" s="5">
        <v>0</v>
      </c>
      <c r="EY29" s="7">
        <v>0</v>
      </c>
      <c r="EZ29" s="9">
        <v>0</v>
      </c>
      <c r="FA29" s="5">
        <v>0</v>
      </c>
      <c r="FB29" s="7">
        <v>0</v>
      </c>
      <c r="FC29" s="9">
        <f t="shared" si="6"/>
        <v>118</v>
      </c>
      <c r="FD29" s="11">
        <f t="shared" si="7"/>
        <v>3010</v>
      </c>
    </row>
    <row r="30" spans="1:160" x14ac:dyDescent="0.3">
      <c r="A30" s="56">
        <v>2005</v>
      </c>
      <c r="B30" s="57" t="s">
        <v>13</v>
      </c>
      <c r="C30" s="9">
        <v>43</v>
      </c>
      <c r="D30" s="5">
        <v>425</v>
      </c>
      <c r="E30" s="7">
        <f t="shared" si="53"/>
        <v>9883.7209302325573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/>
      <c r="P30" s="5"/>
      <c r="Q30" s="7"/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>
        <v>0</v>
      </c>
      <c r="AH30" s="5">
        <v>0</v>
      </c>
      <c r="AI30" s="7">
        <v>0</v>
      </c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f t="shared" si="44"/>
        <v>0</v>
      </c>
      <c r="BB30" s="9">
        <v>0</v>
      </c>
      <c r="BC30" s="5">
        <v>0</v>
      </c>
      <c r="BD30" s="7"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0</v>
      </c>
      <c r="BX30" s="5">
        <v>0</v>
      </c>
      <c r="BY30" s="7">
        <v>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f t="shared" si="45"/>
        <v>0</v>
      </c>
      <c r="CU30" s="9">
        <v>0</v>
      </c>
      <c r="CV30" s="5">
        <v>0</v>
      </c>
      <c r="CW30" s="7">
        <v>0</v>
      </c>
      <c r="CX30" s="9">
        <v>0</v>
      </c>
      <c r="CY30" s="5">
        <v>0</v>
      </c>
      <c r="CZ30" s="7">
        <v>0</v>
      </c>
      <c r="DA30" s="9">
        <v>0</v>
      </c>
      <c r="DB30" s="5">
        <v>0</v>
      </c>
      <c r="DC30" s="7">
        <v>0</v>
      </c>
      <c r="DD30" s="9">
        <v>0</v>
      </c>
      <c r="DE30" s="5">
        <v>0</v>
      </c>
      <c r="DF30" s="7">
        <v>0</v>
      </c>
      <c r="DG30" s="9">
        <v>0</v>
      </c>
      <c r="DH30" s="5">
        <v>0</v>
      </c>
      <c r="DI30" s="7">
        <f t="shared" si="46"/>
        <v>0</v>
      </c>
      <c r="DJ30" s="9">
        <v>0</v>
      </c>
      <c r="DK30" s="5">
        <v>0</v>
      </c>
      <c r="DL30" s="7">
        <v>0</v>
      </c>
      <c r="DM30" s="9">
        <v>0</v>
      </c>
      <c r="DN30" s="5">
        <v>0</v>
      </c>
      <c r="DO30" s="7">
        <v>0</v>
      </c>
      <c r="DP30" s="9">
        <v>0</v>
      </c>
      <c r="DQ30" s="5">
        <v>0</v>
      </c>
      <c r="DR30" s="7">
        <f t="shared" si="48"/>
        <v>0</v>
      </c>
      <c r="DS30" s="9">
        <v>0</v>
      </c>
      <c r="DT30" s="5">
        <v>0</v>
      </c>
      <c r="DU30" s="7">
        <f t="shared" si="49"/>
        <v>0</v>
      </c>
      <c r="DV30" s="9">
        <v>0</v>
      </c>
      <c r="DW30" s="5">
        <v>0</v>
      </c>
      <c r="DX30" s="7">
        <v>0</v>
      </c>
      <c r="DY30" s="9">
        <v>0</v>
      </c>
      <c r="DZ30" s="5">
        <v>0</v>
      </c>
      <c r="EA30" s="7">
        <v>0</v>
      </c>
      <c r="EB30" s="9">
        <v>0</v>
      </c>
      <c r="EC30" s="5">
        <v>0</v>
      </c>
      <c r="ED30" s="7">
        <v>0</v>
      </c>
      <c r="EE30" s="9">
        <v>0</v>
      </c>
      <c r="EF30" s="5">
        <v>0</v>
      </c>
      <c r="EG30" s="7">
        <v>0</v>
      </c>
      <c r="EH30" s="9">
        <v>0</v>
      </c>
      <c r="EI30" s="5">
        <v>0</v>
      </c>
      <c r="EJ30" s="7">
        <v>0</v>
      </c>
      <c r="EK30" s="9">
        <v>0</v>
      </c>
      <c r="EL30" s="5">
        <v>0</v>
      </c>
      <c r="EM30" s="7">
        <v>0</v>
      </c>
      <c r="EN30" s="9">
        <v>0</v>
      </c>
      <c r="EO30" s="5">
        <v>0</v>
      </c>
      <c r="EP30" s="7">
        <v>0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v>0</v>
      </c>
      <c r="EW30" s="9">
        <v>0</v>
      </c>
      <c r="EX30" s="5">
        <v>0</v>
      </c>
      <c r="EY30" s="7">
        <v>0</v>
      </c>
      <c r="EZ30" s="9">
        <v>0</v>
      </c>
      <c r="FA30" s="5">
        <v>0</v>
      </c>
      <c r="FB30" s="7">
        <v>0</v>
      </c>
      <c r="FC30" s="9">
        <f t="shared" si="6"/>
        <v>43</v>
      </c>
      <c r="FD30" s="11">
        <f t="shared" si="7"/>
        <v>425</v>
      </c>
    </row>
    <row r="31" spans="1:160" ht="15" thickBot="1" x14ac:dyDescent="0.35">
      <c r="A31" s="58"/>
      <c r="B31" s="59" t="s">
        <v>14</v>
      </c>
      <c r="C31" s="39">
        <f>SUM(C19:C30)</f>
        <v>45</v>
      </c>
      <c r="D31" s="37">
        <f>SUM(D19:D30)</f>
        <v>449</v>
      </c>
      <c r="E31" s="38"/>
      <c r="F31" s="39">
        <f>SUM(F19:F30)</f>
        <v>25</v>
      </c>
      <c r="G31" s="37">
        <f>SUM(G19:G30)</f>
        <v>720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>SUM(U19:U30)</f>
        <v>0</v>
      </c>
      <c r="V31" s="37">
        <f>SUM(V19:V30)</f>
        <v>0</v>
      </c>
      <c r="W31" s="38"/>
      <c r="X31" s="39">
        <f>SUM(X19:X30)</f>
        <v>0</v>
      </c>
      <c r="Y31" s="37">
        <f>SUM(Y19:Y30)</f>
        <v>0</v>
      </c>
      <c r="Z31" s="38"/>
      <c r="AA31" s="39">
        <f>SUM(AA19:AA30)</f>
        <v>0</v>
      </c>
      <c r="AB31" s="37">
        <f>SUM(AB19:AB30)</f>
        <v>0</v>
      </c>
      <c r="AC31" s="38"/>
      <c r="AD31" s="39">
        <f>SUM(AD19:AD30)</f>
        <v>0</v>
      </c>
      <c r="AE31" s="37">
        <f>SUM(AE19:AE30)</f>
        <v>0</v>
      </c>
      <c r="AF31" s="38"/>
      <c r="AG31" s="39">
        <f>SUM(AG19:AG30)</f>
        <v>0</v>
      </c>
      <c r="AH31" s="37">
        <f>SUM(AH19:AH30)</f>
        <v>0</v>
      </c>
      <c r="AI31" s="38"/>
      <c r="AJ31" s="39">
        <f t="shared" ref="AJ31:AK31" si="54">SUM(AJ19:AJ30)</f>
        <v>0</v>
      </c>
      <c r="AK31" s="37">
        <f t="shared" si="54"/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 t="shared" ref="AY31:AZ31" si="55">SUM(AY19:AY30)</f>
        <v>0</v>
      </c>
      <c r="AZ31" s="37">
        <f t="shared" si="55"/>
        <v>0</v>
      </c>
      <c r="BA31" s="38"/>
      <c r="BB31" s="39">
        <f>SUM(BB19:BB30)</f>
        <v>0</v>
      </c>
      <c r="BC31" s="37">
        <f>SUM(BC19:BC30)</f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0</v>
      </c>
      <c r="BU31" s="37">
        <f>SUM(BU19:BU30)</f>
        <v>0</v>
      </c>
      <c r="BV31" s="38"/>
      <c r="BW31" s="39">
        <f t="shared" ref="BW31:BX31" si="56">SUM(BW19:BW30)</f>
        <v>113</v>
      </c>
      <c r="BX31" s="37">
        <f t="shared" si="56"/>
        <v>583</v>
      </c>
      <c r="BY31" s="38"/>
      <c r="BZ31" s="39">
        <f t="shared" ref="BZ31:CA31" si="57">SUM(BZ19:BZ30)</f>
        <v>0</v>
      </c>
      <c r="CA31" s="37">
        <f t="shared" si="57"/>
        <v>0</v>
      </c>
      <c r="CB31" s="38"/>
      <c r="CC31" s="39">
        <f t="shared" ref="CC31:CD31" si="58">SUM(CC19:CC30)</f>
        <v>1</v>
      </c>
      <c r="CD31" s="37">
        <f t="shared" si="58"/>
        <v>2</v>
      </c>
      <c r="CE31" s="38"/>
      <c r="CF31" s="39">
        <f t="shared" ref="CF31:CG31" si="59">SUM(CF19:CF30)</f>
        <v>0</v>
      </c>
      <c r="CG31" s="37">
        <f t="shared" si="59"/>
        <v>0</v>
      </c>
      <c r="CH31" s="38"/>
      <c r="CI31" s="39">
        <f t="shared" ref="CI31:CJ31" si="60">SUM(CI19:CI30)</f>
        <v>0</v>
      </c>
      <c r="CJ31" s="37">
        <f t="shared" si="60"/>
        <v>0</v>
      </c>
      <c r="CK31" s="38"/>
      <c r="CL31" s="39">
        <f t="shared" ref="CL31:CM31" si="61">SUM(CL19:CL30)</f>
        <v>0</v>
      </c>
      <c r="CM31" s="37">
        <f t="shared" si="61"/>
        <v>0</v>
      </c>
      <c r="CN31" s="38"/>
      <c r="CO31" s="39">
        <f t="shared" ref="CO31:CP31" si="62">SUM(CO19:CO30)</f>
        <v>0</v>
      </c>
      <c r="CP31" s="37">
        <f t="shared" si="62"/>
        <v>0</v>
      </c>
      <c r="CQ31" s="38"/>
      <c r="CR31" s="39">
        <f t="shared" ref="CR31:CS31" si="63">SUM(CR19:CR30)</f>
        <v>0</v>
      </c>
      <c r="CS31" s="37">
        <f t="shared" si="63"/>
        <v>0</v>
      </c>
      <c r="CT31" s="38"/>
      <c r="CU31" s="39">
        <f t="shared" ref="CU31:CV31" si="64">SUM(CU19:CU30)</f>
        <v>0</v>
      </c>
      <c r="CV31" s="37">
        <f t="shared" si="64"/>
        <v>0</v>
      </c>
      <c r="CW31" s="38"/>
      <c r="CX31" s="39">
        <f t="shared" ref="CX31:CY31" si="65">SUM(CX19:CX30)</f>
        <v>0</v>
      </c>
      <c r="CY31" s="37">
        <f t="shared" si="65"/>
        <v>0</v>
      </c>
      <c r="CZ31" s="38"/>
      <c r="DA31" s="39">
        <f t="shared" ref="DA31:DB31" si="66">SUM(DA19:DA30)</f>
        <v>0</v>
      </c>
      <c r="DB31" s="37">
        <f t="shared" si="66"/>
        <v>0</v>
      </c>
      <c r="DC31" s="38"/>
      <c r="DD31" s="39">
        <f t="shared" ref="DD31:DE31" si="67">SUM(DD19:DD30)</f>
        <v>0</v>
      </c>
      <c r="DE31" s="37">
        <f t="shared" si="67"/>
        <v>0</v>
      </c>
      <c r="DF31" s="38"/>
      <c r="DG31" s="39">
        <f t="shared" ref="DG31:DH31" si="68">SUM(DG19:DG30)</f>
        <v>0</v>
      </c>
      <c r="DH31" s="37">
        <f t="shared" si="68"/>
        <v>0</v>
      </c>
      <c r="DI31" s="38"/>
      <c r="DJ31" s="39">
        <f t="shared" ref="DJ31:DK31" si="69">SUM(DJ19:DJ30)</f>
        <v>43</v>
      </c>
      <c r="DK31" s="37">
        <f t="shared" si="69"/>
        <v>130</v>
      </c>
      <c r="DL31" s="38"/>
      <c r="DM31" s="39">
        <f t="shared" ref="DM31:DN31" si="70">SUM(DM19:DM30)</f>
        <v>0</v>
      </c>
      <c r="DN31" s="37">
        <f t="shared" si="70"/>
        <v>0</v>
      </c>
      <c r="DO31" s="38"/>
      <c r="DP31" s="39">
        <f t="shared" ref="DP31:DQ31" si="71">SUM(DP19:DP30)</f>
        <v>0</v>
      </c>
      <c r="DQ31" s="37">
        <f t="shared" si="71"/>
        <v>0</v>
      </c>
      <c r="DR31" s="38"/>
      <c r="DS31" s="39">
        <f t="shared" ref="DS31:DT31" si="72">SUM(DS19:DS30)</f>
        <v>0</v>
      </c>
      <c r="DT31" s="37">
        <f t="shared" si="72"/>
        <v>0</v>
      </c>
      <c r="DU31" s="38"/>
      <c r="DV31" s="39">
        <f t="shared" ref="DV31:DW31" si="73">SUM(DV19:DV30)</f>
        <v>0</v>
      </c>
      <c r="DW31" s="37">
        <f t="shared" si="73"/>
        <v>0</v>
      </c>
      <c r="DX31" s="38"/>
      <c r="DY31" s="39">
        <f t="shared" ref="DY31:DZ31" si="74">SUM(DY19:DY30)</f>
        <v>0</v>
      </c>
      <c r="DZ31" s="37">
        <f t="shared" si="74"/>
        <v>0</v>
      </c>
      <c r="EA31" s="38"/>
      <c r="EB31" s="39">
        <f t="shared" ref="EB31:EC31" si="75">SUM(EB19:EB30)</f>
        <v>0</v>
      </c>
      <c r="EC31" s="37">
        <f t="shared" si="75"/>
        <v>0</v>
      </c>
      <c r="ED31" s="38"/>
      <c r="EE31" s="39">
        <f t="shared" ref="EE31:EF31" si="76">SUM(EE19:EE30)</f>
        <v>0</v>
      </c>
      <c r="EF31" s="37">
        <f t="shared" si="76"/>
        <v>0</v>
      </c>
      <c r="EG31" s="38"/>
      <c r="EH31" s="39">
        <f t="shared" ref="EH31:EI31" si="77">SUM(EH19:EH30)</f>
        <v>0</v>
      </c>
      <c r="EI31" s="37">
        <f t="shared" si="77"/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 t="shared" ref="EN31:EO31" si="78">SUM(EN19:EN30)</f>
        <v>187</v>
      </c>
      <c r="EO31" s="37">
        <f t="shared" si="78"/>
        <v>4343</v>
      </c>
      <c r="EP31" s="38"/>
      <c r="EQ31" s="39">
        <f t="shared" ref="EQ31:ER31" si="79">SUM(EQ19:EQ30)</f>
        <v>0</v>
      </c>
      <c r="ER31" s="37">
        <f t="shared" si="79"/>
        <v>0</v>
      </c>
      <c r="ES31" s="38"/>
      <c r="ET31" s="39">
        <f t="shared" ref="ET31:EU31" si="80">SUM(ET19:ET30)</f>
        <v>0</v>
      </c>
      <c r="EU31" s="37">
        <f t="shared" si="80"/>
        <v>0</v>
      </c>
      <c r="EV31" s="38"/>
      <c r="EW31" s="39">
        <f t="shared" ref="EW31:EX31" si="81">SUM(EW19:EW30)</f>
        <v>0</v>
      </c>
      <c r="EX31" s="37">
        <f t="shared" si="81"/>
        <v>0</v>
      </c>
      <c r="EY31" s="38"/>
      <c r="EZ31" s="39">
        <f t="shared" ref="EZ31:FA31" si="82">SUM(EZ19:EZ30)</f>
        <v>0</v>
      </c>
      <c r="FA31" s="37">
        <f t="shared" si="82"/>
        <v>0</v>
      </c>
      <c r="FB31" s="38"/>
      <c r="FC31" s="39">
        <f t="shared" si="6"/>
        <v>414</v>
      </c>
      <c r="FD31" s="40">
        <f t="shared" si="7"/>
        <v>6227</v>
      </c>
    </row>
    <row r="32" spans="1:160" x14ac:dyDescent="0.3">
      <c r="A32" s="60">
        <v>2006</v>
      </c>
      <c r="B32" s="61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/>
      <c r="P32" s="32"/>
      <c r="Q32" s="13"/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>
        <v>0</v>
      </c>
      <c r="AH32" s="32">
        <v>0</v>
      </c>
      <c r="AI32" s="13">
        <v>0</v>
      </c>
      <c r="AJ32" s="10">
        <v>0</v>
      </c>
      <c r="AK32" s="32">
        <v>0</v>
      </c>
      <c r="AL32" s="13">
        <v>0</v>
      </c>
      <c r="AM32" s="10">
        <v>0</v>
      </c>
      <c r="AN32" s="32">
        <v>0</v>
      </c>
      <c r="AO32" s="13">
        <v>0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f t="shared" ref="BA32:BA43" si="83">IF(AY32=0,0,AZ32/AY32*1000)</f>
        <v>0</v>
      </c>
      <c r="BB32" s="10">
        <v>0</v>
      </c>
      <c r="BC32" s="32">
        <v>0</v>
      </c>
      <c r="BD32" s="13"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f t="shared" ref="CT32:CT43" si="84">IF(CR32=0,0,CS32/CR32*1000)</f>
        <v>0</v>
      </c>
      <c r="CU32" s="10">
        <v>0</v>
      </c>
      <c r="CV32" s="32">
        <v>0</v>
      </c>
      <c r="CW32" s="13">
        <v>0</v>
      </c>
      <c r="CX32" s="10">
        <v>0</v>
      </c>
      <c r="CY32" s="32">
        <v>0</v>
      </c>
      <c r="CZ32" s="13">
        <v>0</v>
      </c>
      <c r="DA32" s="10">
        <v>0</v>
      </c>
      <c r="DB32" s="32">
        <v>0</v>
      </c>
      <c r="DC32" s="13">
        <v>0</v>
      </c>
      <c r="DD32" s="10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f t="shared" ref="DI32:DI43" si="85">IF(DG32=0,0,DH32/DG32*1000)</f>
        <v>0</v>
      </c>
      <c r="DJ32" s="10">
        <v>32</v>
      </c>
      <c r="DK32" s="32">
        <v>1035</v>
      </c>
      <c r="DL32" s="13">
        <f t="shared" ref="DL32" si="86">DK32/DJ32*1000</f>
        <v>32343.75</v>
      </c>
      <c r="DM32" s="10">
        <v>0</v>
      </c>
      <c r="DN32" s="32">
        <v>0</v>
      </c>
      <c r="DO32" s="13">
        <v>0</v>
      </c>
      <c r="DP32" s="10">
        <v>0</v>
      </c>
      <c r="DQ32" s="32">
        <v>0</v>
      </c>
      <c r="DR32" s="13">
        <f t="shared" ref="DR32:DR43" si="87">IF(DP32=0,0,DQ32/DP32*1000)</f>
        <v>0</v>
      </c>
      <c r="DS32" s="10">
        <v>0</v>
      </c>
      <c r="DT32" s="32">
        <v>0</v>
      </c>
      <c r="DU32" s="13">
        <f t="shared" ref="DU32:DU43" si="88">IF(DS32=0,0,DT32/DS32*1000)</f>
        <v>0</v>
      </c>
      <c r="DV32" s="10">
        <v>0</v>
      </c>
      <c r="DW32" s="32">
        <v>0</v>
      </c>
      <c r="DX32" s="13">
        <v>0</v>
      </c>
      <c r="DY32" s="10">
        <v>0</v>
      </c>
      <c r="DZ32" s="32">
        <v>0</v>
      </c>
      <c r="EA32" s="13">
        <v>0</v>
      </c>
      <c r="EB32" s="10">
        <v>0</v>
      </c>
      <c r="EC32" s="32">
        <v>0</v>
      </c>
      <c r="ED32" s="13">
        <v>0</v>
      </c>
      <c r="EE32" s="10">
        <v>0</v>
      </c>
      <c r="EF32" s="32">
        <v>0</v>
      </c>
      <c r="EG32" s="13">
        <v>0</v>
      </c>
      <c r="EH32" s="10">
        <v>0</v>
      </c>
      <c r="EI32" s="32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0</v>
      </c>
      <c r="ER32" s="32">
        <v>0</v>
      </c>
      <c r="ES32" s="13">
        <v>0</v>
      </c>
      <c r="ET32" s="10">
        <v>0</v>
      </c>
      <c r="EU32" s="32">
        <v>0</v>
      </c>
      <c r="EV32" s="13">
        <v>0</v>
      </c>
      <c r="EW32" s="10">
        <v>0</v>
      </c>
      <c r="EX32" s="32">
        <v>0</v>
      </c>
      <c r="EY32" s="13">
        <v>0</v>
      </c>
      <c r="EZ32" s="10">
        <v>1</v>
      </c>
      <c r="FA32" s="32">
        <v>16</v>
      </c>
      <c r="FB32" s="13">
        <f t="shared" ref="FB32" si="89">FA32/EZ32*1000</f>
        <v>16000</v>
      </c>
      <c r="FC32" s="10">
        <f t="shared" si="6"/>
        <v>33</v>
      </c>
      <c r="FD32" s="12">
        <f t="shared" si="7"/>
        <v>1051</v>
      </c>
    </row>
    <row r="33" spans="1:160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/>
      <c r="P33" s="5"/>
      <c r="Q33" s="7"/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>
        <v>0</v>
      </c>
      <c r="AH33" s="5">
        <v>0</v>
      </c>
      <c r="AI33" s="7">
        <v>0</v>
      </c>
      <c r="AJ33" s="9">
        <v>0</v>
      </c>
      <c r="AK33" s="5">
        <v>0</v>
      </c>
      <c r="AL33" s="7">
        <v>0</v>
      </c>
      <c r="AM33" s="9">
        <v>0</v>
      </c>
      <c r="AN33" s="5">
        <v>0</v>
      </c>
      <c r="AO33" s="7">
        <v>0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f t="shared" si="83"/>
        <v>0</v>
      </c>
      <c r="BB33" s="9">
        <v>0</v>
      </c>
      <c r="BC33" s="5">
        <v>0</v>
      </c>
      <c r="BD33" s="7"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0</v>
      </c>
      <c r="CG33" s="5">
        <v>0</v>
      </c>
      <c r="CH33" s="7">
        <v>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f t="shared" si="84"/>
        <v>0</v>
      </c>
      <c r="CU33" s="9">
        <v>0</v>
      </c>
      <c r="CV33" s="5">
        <v>0</v>
      </c>
      <c r="CW33" s="7">
        <v>0</v>
      </c>
      <c r="CX33" s="9">
        <v>0</v>
      </c>
      <c r="CY33" s="5">
        <v>0</v>
      </c>
      <c r="CZ33" s="7">
        <v>0</v>
      </c>
      <c r="DA33" s="9">
        <v>0</v>
      </c>
      <c r="DB33" s="5">
        <v>0</v>
      </c>
      <c r="DC33" s="7">
        <v>0</v>
      </c>
      <c r="DD33" s="9">
        <v>0</v>
      </c>
      <c r="DE33" s="5">
        <v>0</v>
      </c>
      <c r="DF33" s="7">
        <v>0</v>
      </c>
      <c r="DG33" s="9">
        <v>0</v>
      </c>
      <c r="DH33" s="5">
        <v>0</v>
      </c>
      <c r="DI33" s="7">
        <f t="shared" si="85"/>
        <v>0</v>
      </c>
      <c r="DJ33" s="9">
        <v>0</v>
      </c>
      <c r="DK33" s="5">
        <v>0</v>
      </c>
      <c r="DL33" s="7">
        <v>0</v>
      </c>
      <c r="DM33" s="9">
        <v>0</v>
      </c>
      <c r="DN33" s="5">
        <v>0</v>
      </c>
      <c r="DO33" s="7">
        <v>0</v>
      </c>
      <c r="DP33" s="9">
        <v>0</v>
      </c>
      <c r="DQ33" s="5">
        <v>0</v>
      </c>
      <c r="DR33" s="7">
        <f t="shared" si="87"/>
        <v>0</v>
      </c>
      <c r="DS33" s="9">
        <v>0</v>
      </c>
      <c r="DT33" s="5">
        <v>0</v>
      </c>
      <c r="DU33" s="7">
        <f t="shared" si="88"/>
        <v>0</v>
      </c>
      <c r="DV33" s="9">
        <v>0</v>
      </c>
      <c r="DW33" s="5">
        <v>0</v>
      </c>
      <c r="DX33" s="7">
        <v>0</v>
      </c>
      <c r="DY33" s="9">
        <v>0</v>
      </c>
      <c r="DZ33" s="5">
        <v>0</v>
      </c>
      <c r="EA33" s="7">
        <v>0</v>
      </c>
      <c r="EB33" s="9">
        <v>0</v>
      </c>
      <c r="EC33" s="5">
        <v>0</v>
      </c>
      <c r="ED33" s="7">
        <v>0</v>
      </c>
      <c r="EE33" s="9">
        <v>0</v>
      </c>
      <c r="EF33" s="5">
        <v>0</v>
      </c>
      <c r="EG33" s="7">
        <v>0</v>
      </c>
      <c r="EH33" s="9">
        <v>0</v>
      </c>
      <c r="EI33" s="5">
        <v>0</v>
      </c>
      <c r="EJ33" s="7">
        <v>0</v>
      </c>
      <c r="EK33" s="9">
        <v>0</v>
      </c>
      <c r="EL33" s="5">
        <v>0</v>
      </c>
      <c r="EM33" s="7">
        <v>0</v>
      </c>
      <c r="EN33" s="9">
        <v>0</v>
      </c>
      <c r="EO33" s="5">
        <v>0</v>
      </c>
      <c r="EP33" s="7">
        <v>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f t="shared" si="6"/>
        <v>0</v>
      </c>
      <c r="FD33" s="11">
        <f t="shared" si="7"/>
        <v>0</v>
      </c>
    </row>
    <row r="34" spans="1:160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/>
      <c r="P34" s="5"/>
      <c r="Q34" s="7"/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>
        <v>0</v>
      </c>
      <c r="AH34" s="5">
        <v>0</v>
      </c>
      <c r="AI34" s="7">
        <v>0</v>
      </c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0</v>
      </c>
      <c r="AW34" s="5">
        <v>0</v>
      </c>
      <c r="AX34" s="7">
        <v>0</v>
      </c>
      <c r="AY34" s="9">
        <v>0</v>
      </c>
      <c r="AZ34" s="5">
        <v>0</v>
      </c>
      <c r="BA34" s="7">
        <f t="shared" si="83"/>
        <v>0</v>
      </c>
      <c r="BB34" s="9">
        <v>0</v>
      </c>
      <c r="BC34" s="5">
        <v>0</v>
      </c>
      <c r="BD34" s="7">
        <v>0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f t="shared" si="84"/>
        <v>0</v>
      </c>
      <c r="CU34" s="9">
        <v>0</v>
      </c>
      <c r="CV34" s="5">
        <v>0</v>
      </c>
      <c r="CW34" s="7">
        <v>0</v>
      </c>
      <c r="CX34" s="9">
        <v>0</v>
      </c>
      <c r="CY34" s="5">
        <v>0</v>
      </c>
      <c r="CZ34" s="7">
        <v>0</v>
      </c>
      <c r="DA34" s="9">
        <v>0</v>
      </c>
      <c r="DB34" s="5">
        <v>0</v>
      </c>
      <c r="DC34" s="7">
        <v>0</v>
      </c>
      <c r="DD34" s="9">
        <v>0</v>
      </c>
      <c r="DE34" s="5">
        <v>0</v>
      </c>
      <c r="DF34" s="7">
        <v>0</v>
      </c>
      <c r="DG34" s="9">
        <v>0</v>
      </c>
      <c r="DH34" s="5">
        <v>0</v>
      </c>
      <c r="DI34" s="7">
        <f t="shared" si="85"/>
        <v>0</v>
      </c>
      <c r="DJ34" s="9">
        <v>0</v>
      </c>
      <c r="DK34" s="5">
        <v>0</v>
      </c>
      <c r="DL34" s="7">
        <v>0</v>
      </c>
      <c r="DM34" s="9">
        <v>0</v>
      </c>
      <c r="DN34" s="5">
        <v>0</v>
      </c>
      <c r="DO34" s="7">
        <v>0</v>
      </c>
      <c r="DP34" s="9">
        <v>0</v>
      </c>
      <c r="DQ34" s="5">
        <v>0</v>
      </c>
      <c r="DR34" s="7">
        <f t="shared" si="87"/>
        <v>0</v>
      </c>
      <c r="DS34" s="9">
        <v>0</v>
      </c>
      <c r="DT34" s="5">
        <v>0</v>
      </c>
      <c r="DU34" s="7">
        <f t="shared" si="88"/>
        <v>0</v>
      </c>
      <c r="DV34" s="9">
        <v>0</v>
      </c>
      <c r="DW34" s="5">
        <v>0</v>
      </c>
      <c r="DX34" s="7">
        <v>0</v>
      </c>
      <c r="DY34" s="9">
        <v>0</v>
      </c>
      <c r="DZ34" s="5">
        <v>0</v>
      </c>
      <c r="EA34" s="7">
        <v>0</v>
      </c>
      <c r="EB34" s="9">
        <v>0</v>
      </c>
      <c r="EC34" s="5">
        <v>0</v>
      </c>
      <c r="ED34" s="7">
        <v>0</v>
      </c>
      <c r="EE34" s="9">
        <v>0</v>
      </c>
      <c r="EF34" s="5">
        <v>0</v>
      </c>
      <c r="EG34" s="7">
        <v>0</v>
      </c>
      <c r="EH34" s="9">
        <v>0</v>
      </c>
      <c r="EI34" s="5">
        <v>0</v>
      </c>
      <c r="EJ34" s="7">
        <v>0</v>
      </c>
      <c r="EK34" s="9">
        <v>0</v>
      </c>
      <c r="EL34" s="5">
        <v>0</v>
      </c>
      <c r="EM34" s="7">
        <v>0</v>
      </c>
      <c r="EN34" s="9">
        <v>0</v>
      </c>
      <c r="EO34" s="5">
        <v>0</v>
      </c>
      <c r="EP34" s="7">
        <v>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f t="shared" si="6"/>
        <v>0</v>
      </c>
      <c r="FD34" s="11">
        <f t="shared" si="7"/>
        <v>0</v>
      </c>
    </row>
    <row r="35" spans="1:160" x14ac:dyDescent="0.3">
      <c r="A35" s="56">
        <v>2006</v>
      </c>
      <c r="B35" s="57" t="s">
        <v>5</v>
      </c>
      <c r="C35" s="9">
        <v>48</v>
      </c>
      <c r="D35" s="5">
        <v>80</v>
      </c>
      <c r="E35" s="7">
        <f t="shared" ref="E35:E36" si="90">D35/C35*1000</f>
        <v>1666.6666666666667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/>
      <c r="P35" s="5"/>
      <c r="Q35" s="7"/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>
        <v>0</v>
      </c>
      <c r="AH35" s="5">
        <v>0</v>
      </c>
      <c r="AI35" s="7">
        <v>0</v>
      </c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f t="shared" si="83"/>
        <v>0</v>
      </c>
      <c r="BB35" s="9">
        <v>0</v>
      </c>
      <c r="BC35" s="5">
        <v>0</v>
      </c>
      <c r="BD35" s="7">
        <v>0</v>
      </c>
      <c r="BE35" s="9">
        <v>0</v>
      </c>
      <c r="BF35" s="5">
        <v>0</v>
      </c>
      <c r="BG35" s="7">
        <v>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0</v>
      </c>
      <c r="CD35" s="5">
        <v>0</v>
      </c>
      <c r="CE35" s="7">
        <v>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f t="shared" si="84"/>
        <v>0</v>
      </c>
      <c r="CU35" s="9">
        <v>0</v>
      </c>
      <c r="CV35" s="5">
        <v>0</v>
      </c>
      <c r="CW35" s="7">
        <v>0</v>
      </c>
      <c r="CX35" s="9">
        <v>0</v>
      </c>
      <c r="CY35" s="5">
        <v>0</v>
      </c>
      <c r="CZ35" s="7">
        <v>0</v>
      </c>
      <c r="DA35" s="9">
        <v>0</v>
      </c>
      <c r="DB35" s="5">
        <v>0</v>
      </c>
      <c r="DC35" s="7">
        <v>0</v>
      </c>
      <c r="DD35" s="9">
        <v>0</v>
      </c>
      <c r="DE35" s="5">
        <v>0</v>
      </c>
      <c r="DF35" s="7">
        <v>0</v>
      </c>
      <c r="DG35" s="9">
        <v>0</v>
      </c>
      <c r="DH35" s="5">
        <v>0</v>
      </c>
      <c r="DI35" s="7">
        <f t="shared" si="85"/>
        <v>0</v>
      </c>
      <c r="DJ35" s="9">
        <v>0</v>
      </c>
      <c r="DK35" s="5">
        <v>0</v>
      </c>
      <c r="DL35" s="7">
        <v>0</v>
      </c>
      <c r="DM35" s="9">
        <v>0</v>
      </c>
      <c r="DN35" s="5">
        <v>0</v>
      </c>
      <c r="DO35" s="7">
        <v>0</v>
      </c>
      <c r="DP35" s="9">
        <v>0</v>
      </c>
      <c r="DQ35" s="5">
        <v>0</v>
      </c>
      <c r="DR35" s="7">
        <f t="shared" si="87"/>
        <v>0</v>
      </c>
      <c r="DS35" s="9">
        <v>0</v>
      </c>
      <c r="DT35" s="5">
        <v>0</v>
      </c>
      <c r="DU35" s="7">
        <f t="shared" si="88"/>
        <v>0</v>
      </c>
      <c r="DV35" s="9">
        <v>0</v>
      </c>
      <c r="DW35" s="5">
        <v>0</v>
      </c>
      <c r="DX35" s="7">
        <v>0</v>
      </c>
      <c r="DY35" s="9">
        <v>0</v>
      </c>
      <c r="DZ35" s="5">
        <v>0</v>
      </c>
      <c r="EA35" s="7">
        <v>0</v>
      </c>
      <c r="EB35" s="9">
        <v>0</v>
      </c>
      <c r="EC35" s="5">
        <v>0</v>
      </c>
      <c r="ED35" s="7">
        <v>0</v>
      </c>
      <c r="EE35" s="9">
        <v>0</v>
      </c>
      <c r="EF35" s="5">
        <v>0</v>
      </c>
      <c r="EG35" s="7">
        <v>0</v>
      </c>
      <c r="EH35" s="9">
        <v>0</v>
      </c>
      <c r="EI35" s="5">
        <v>0</v>
      </c>
      <c r="EJ35" s="7">
        <v>0</v>
      </c>
      <c r="EK35" s="9">
        <v>0</v>
      </c>
      <c r="EL35" s="5">
        <v>0</v>
      </c>
      <c r="EM35" s="7">
        <v>0</v>
      </c>
      <c r="EN35" s="9">
        <v>80</v>
      </c>
      <c r="EO35" s="5">
        <v>2855</v>
      </c>
      <c r="EP35" s="7">
        <f t="shared" ref="EP35:EP42" si="91">EO35/EN35*1000</f>
        <v>35687.5</v>
      </c>
      <c r="EQ35" s="9">
        <v>0</v>
      </c>
      <c r="ER35" s="5">
        <v>0</v>
      </c>
      <c r="ES35" s="7">
        <v>0</v>
      </c>
      <c r="ET35" s="9">
        <v>0</v>
      </c>
      <c r="EU35" s="5">
        <v>0</v>
      </c>
      <c r="EV35" s="7">
        <v>0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f t="shared" si="6"/>
        <v>128</v>
      </c>
      <c r="FD35" s="11">
        <f t="shared" si="7"/>
        <v>2935</v>
      </c>
    </row>
    <row r="36" spans="1:160" x14ac:dyDescent="0.3">
      <c r="A36" s="56">
        <v>2006</v>
      </c>
      <c r="B36" s="57" t="s">
        <v>6</v>
      </c>
      <c r="C36" s="9">
        <v>24</v>
      </c>
      <c r="D36" s="5">
        <v>48</v>
      </c>
      <c r="E36" s="7">
        <f t="shared" si="90"/>
        <v>2000</v>
      </c>
      <c r="F36" s="9">
        <v>0</v>
      </c>
      <c r="G36" s="5">
        <v>0</v>
      </c>
      <c r="H36" s="7">
        <v>0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/>
      <c r="P36" s="5"/>
      <c r="Q36" s="7"/>
      <c r="R36" s="9">
        <v>0</v>
      </c>
      <c r="S36" s="5">
        <v>0</v>
      </c>
      <c r="T36" s="7">
        <v>0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>
        <v>0</v>
      </c>
      <c r="AH36" s="5">
        <v>0</v>
      </c>
      <c r="AI36" s="7">
        <v>0</v>
      </c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f t="shared" si="83"/>
        <v>0</v>
      </c>
      <c r="BB36" s="9">
        <v>0</v>
      </c>
      <c r="BC36" s="5">
        <v>0</v>
      </c>
      <c r="BD36" s="7"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f t="shared" si="84"/>
        <v>0</v>
      </c>
      <c r="CU36" s="9">
        <v>0</v>
      </c>
      <c r="CV36" s="5">
        <v>0</v>
      </c>
      <c r="CW36" s="7">
        <v>0</v>
      </c>
      <c r="CX36" s="9">
        <v>0</v>
      </c>
      <c r="CY36" s="5">
        <v>0</v>
      </c>
      <c r="CZ36" s="7">
        <v>0</v>
      </c>
      <c r="DA36" s="9">
        <v>0</v>
      </c>
      <c r="DB36" s="5">
        <v>0</v>
      </c>
      <c r="DC36" s="7">
        <v>0</v>
      </c>
      <c r="DD36" s="9">
        <v>0</v>
      </c>
      <c r="DE36" s="5">
        <v>0</v>
      </c>
      <c r="DF36" s="7">
        <v>0</v>
      </c>
      <c r="DG36" s="9">
        <v>0</v>
      </c>
      <c r="DH36" s="5">
        <v>0</v>
      </c>
      <c r="DI36" s="7">
        <f t="shared" si="85"/>
        <v>0</v>
      </c>
      <c r="DJ36" s="9">
        <v>0</v>
      </c>
      <c r="DK36" s="5">
        <v>0</v>
      </c>
      <c r="DL36" s="7">
        <v>0</v>
      </c>
      <c r="DM36" s="9">
        <v>0</v>
      </c>
      <c r="DN36" s="5">
        <v>0</v>
      </c>
      <c r="DO36" s="7">
        <v>0</v>
      </c>
      <c r="DP36" s="9">
        <v>0</v>
      </c>
      <c r="DQ36" s="5">
        <v>0</v>
      </c>
      <c r="DR36" s="7">
        <f t="shared" si="87"/>
        <v>0</v>
      </c>
      <c r="DS36" s="9">
        <v>0</v>
      </c>
      <c r="DT36" s="5">
        <v>0</v>
      </c>
      <c r="DU36" s="7">
        <f t="shared" si="88"/>
        <v>0</v>
      </c>
      <c r="DV36" s="9">
        <v>0</v>
      </c>
      <c r="DW36" s="5">
        <v>0</v>
      </c>
      <c r="DX36" s="7">
        <v>0</v>
      </c>
      <c r="DY36" s="9">
        <v>0</v>
      </c>
      <c r="DZ36" s="5">
        <v>0</v>
      </c>
      <c r="EA36" s="7">
        <v>0</v>
      </c>
      <c r="EB36" s="9">
        <v>0</v>
      </c>
      <c r="EC36" s="5">
        <v>0</v>
      </c>
      <c r="ED36" s="7">
        <v>0</v>
      </c>
      <c r="EE36" s="9">
        <v>0</v>
      </c>
      <c r="EF36" s="5">
        <v>0</v>
      </c>
      <c r="EG36" s="7">
        <v>0</v>
      </c>
      <c r="EH36" s="9">
        <v>0</v>
      </c>
      <c r="EI36" s="5">
        <v>0</v>
      </c>
      <c r="EJ36" s="7">
        <v>0</v>
      </c>
      <c r="EK36" s="9">
        <v>0</v>
      </c>
      <c r="EL36" s="5">
        <v>0</v>
      </c>
      <c r="EM36" s="7">
        <v>0</v>
      </c>
      <c r="EN36" s="9">
        <v>0</v>
      </c>
      <c r="EO36" s="5">
        <v>0</v>
      </c>
      <c r="EP36" s="7">
        <v>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f t="shared" si="6"/>
        <v>24</v>
      </c>
      <c r="FD36" s="11">
        <f t="shared" si="7"/>
        <v>48</v>
      </c>
    </row>
    <row r="37" spans="1:160" x14ac:dyDescent="0.3">
      <c r="A37" s="56">
        <v>2006</v>
      </c>
      <c r="B37" s="57" t="s">
        <v>7</v>
      </c>
      <c r="C37" s="9">
        <v>0</v>
      </c>
      <c r="D37" s="5">
        <v>0</v>
      </c>
      <c r="E37" s="7">
        <v>0</v>
      </c>
      <c r="F37" s="9">
        <v>0</v>
      </c>
      <c r="G37" s="5">
        <v>0</v>
      </c>
      <c r="H37" s="7">
        <v>0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/>
      <c r="P37" s="5"/>
      <c r="Q37" s="7"/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>
        <v>0</v>
      </c>
      <c r="AH37" s="5">
        <v>0</v>
      </c>
      <c r="AI37" s="7">
        <v>0</v>
      </c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f t="shared" si="83"/>
        <v>0</v>
      </c>
      <c r="BB37" s="9">
        <v>0</v>
      </c>
      <c r="BC37" s="5">
        <v>0</v>
      </c>
      <c r="BD37" s="7">
        <v>0</v>
      </c>
      <c r="BE37" s="9">
        <v>0</v>
      </c>
      <c r="BF37" s="5">
        <v>0</v>
      </c>
      <c r="BG37" s="7">
        <v>0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f t="shared" si="84"/>
        <v>0</v>
      </c>
      <c r="CU37" s="9">
        <v>0</v>
      </c>
      <c r="CV37" s="5">
        <v>0</v>
      </c>
      <c r="CW37" s="7">
        <v>0</v>
      </c>
      <c r="CX37" s="9">
        <v>0</v>
      </c>
      <c r="CY37" s="5">
        <v>0</v>
      </c>
      <c r="CZ37" s="7">
        <v>0</v>
      </c>
      <c r="DA37" s="9">
        <v>0</v>
      </c>
      <c r="DB37" s="5">
        <v>0</v>
      </c>
      <c r="DC37" s="7">
        <v>0</v>
      </c>
      <c r="DD37" s="9">
        <v>0</v>
      </c>
      <c r="DE37" s="5">
        <v>0</v>
      </c>
      <c r="DF37" s="7">
        <v>0</v>
      </c>
      <c r="DG37" s="9">
        <v>0</v>
      </c>
      <c r="DH37" s="5">
        <v>0</v>
      </c>
      <c r="DI37" s="7">
        <f t="shared" si="85"/>
        <v>0</v>
      </c>
      <c r="DJ37" s="9">
        <v>0</v>
      </c>
      <c r="DK37" s="5">
        <v>0</v>
      </c>
      <c r="DL37" s="7">
        <v>0</v>
      </c>
      <c r="DM37" s="9">
        <v>0</v>
      </c>
      <c r="DN37" s="5">
        <v>0</v>
      </c>
      <c r="DO37" s="7">
        <v>0</v>
      </c>
      <c r="DP37" s="9">
        <v>0</v>
      </c>
      <c r="DQ37" s="5">
        <v>0</v>
      </c>
      <c r="DR37" s="7">
        <f t="shared" si="87"/>
        <v>0</v>
      </c>
      <c r="DS37" s="9">
        <v>0</v>
      </c>
      <c r="DT37" s="5">
        <v>0</v>
      </c>
      <c r="DU37" s="7">
        <f t="shared" si="88"/>
        <v>0</v>
      </c>
      <c r="DV37" s="9">
        <v>0</v>
      </c>
      <c r="DW37" s="5">
        <v>0</v>
      </c>
      <c r="DX37" s="7">
        <v>0</v>
      </c>
      <c r="DY37" s="9">
        <v>0</v>
      </c>
      <c r="DZ37" s="5">
        <v>0</v>
      </c>
      <c r="EA37" s="7">
        <v>0</v>
      </c>
      <c r="EB37" s="9">
        <v>0</v>
      </c>
      <c r="EC37" s="5">
        <v>0</v>
      </c>
      <c r="ED37" s="7">
        <v>0</v>
      </c>
      <c r="EE37" s="9">
        <v>0</v>
      </c>
      <c r="EF37" s="5">
        <v>0</v>
      </c>
      <c r="EG37" s="7">
        <v>0</v>
      </c>
      <c r="EH37" s="9">
        <v>0</v>
      </c>
      <c r="EI37" s="5">
        <v>0</v>
      </c>
      <c r="EJ37" s="7">
        <v>0</v>
      </c>
      <c r="EK37" s="9">
        <v>0</v>
      </c>
      <c r="EL37" s="5">
        <v>0</v>
      </c>
      <c r="EM37" s="7">
        <v>0</v>
      </c>
      <c r="EN37" s="9">
        <v>0</v>
      </c>
      <c r="EO37" s="5">
        <v>0</v>
      </c>
      <c r="EP37" s="7">
        <v>0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f t="shared" si="6"/>
        <v>0</v>
      </c>
      <c r="FD37" s="11">
        <f t="shared" si="7"/>
        <v>0</v>
      </c>
    </row>
    <row r="38" spans="1:160" x14ac:dyDescent="0.3">
      <c r="A38" s="56">
        <v>2006</v>
      </c>
      <c r="B38" s="57" t="s">
        <v>8</v>
      </c>
      <c r="C38" s="9">
        <v>0</v>
      </c>
      <c r="D38" s="5">
        <v>0</v>
      </c>
      <c r="E38" s="7">
        <v>0</v>
      </c>
      <c r="F38" s="9">
        <v>0</v>
      </c>
      <c r="G38" s="5">
        <v>0</v>
      </c>
      <c r="H38" s="7">
        <v>0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/>
      <c r="P38" s="5"/>
      <c r="Q38" s="7"/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>
        <v>0</v>
      </c>
      <c r="AH38" s="5">
        <v>0</v>
      </c>
      <c r="AI38" s="7">
        <v>0</v>
      </c>
      <c r="AJ38" s="9">
        <v>0</v>
      </c>
      <c r="AK38" s="5">
        <v>0</v>
      </c>
      <c r="AL38" s="7">
        <v>0</v>
      </c>
      <c r="AM38" s="9">
        <v>0</v>
      </c>
      <c r="AN38" s="5">
        <v>0</v>
      </c>
      <c r="AO38" s="7">
        <v>0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f t="shared" si="83"/>
        <v>0</v>
      </c>
      <c r="BB38" s="9">
        <v>0</v>
      </c>
      <c r="BC38" s="5">
        <v>0</v>
      </c>
      <c r="BD38" s="7"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104</v>
      </c>
      <c r="BX38" s="5">
        <v>695</v>
      </c>
      <c r="BY38" s="7">
        <f t="shared" ref="BY38:BY42" si="92">BX38/BW38*1000</f>
        <v>6682.6923076923076</v>
      </c>
      <c r="BZ38" s="9">
        <v>0</v>
      </c>
      <c r="CA38" s="5">
        <v>0</v>
      </c>
      <c r="CB38" s="7">
        <v>0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f t="shared" si="84"/>
        <v>0</v>
      </c>
      <c r="CU38" s="9">
        <v>0</v>
      </c>
      <c r="CV38" s="5">
        <v>0</v>
      </c>
      <c r="CW38" s="7">
        <v>0</v>
      </c>
      <c r="CX38" s="9">
        <v>0</v>
      </c>
      <c r="CY38" s="5">
        <v>0</v>
      </c>
      <c r="CZ38" s="7">
        <v>0</v>
      </c>
      <c r="DA38" s="9">
        <v>0</v>
      </c>
      <c r="DB38" s="5">
        <v>0</v>
      </c>
      <c r="DC38" s="7">
        <v>0</v>
      </c>
      <c r="DD38" s="9">
        <v>0</v>
      </c>
      <c r="DE38" s="5">
        <v>0</v>
      </c>
      <c r="DF38" s="7">
        <v>0</v>
      </c>
      <c r="DG38" s="9">
        <v>0</v>
      </c>
      <c r="DH38" s="5">
        <v>0</v>
      </c>
      <c r="DI38" s="7">
        <f t="shared" si="85"/>
        <v>0</v>
      </c>
      <c r="DJ38" s="9">
        <v>0</v>
      </c>
      <c r="DK38" s="5">
        <v>0</v>
      </c>
      <c r="DL38" s="7">
        <v>0</v>
      </c>
      <c r="DM38" s="9">
        <v>0</v>
      </c>
      <c r="DN38" s="5">
        <v>0</v>
      </c>
      <c r="DO38" s="7">
        <v>0</v>
      </c>
      <c r="DP38" s="9">
        <v>0</v>
      </c>
      <c r="DQ38" s="5">
        <v>0</v>
      </c>
      <c r="DR38" s="7">
        <f t="shared" si="87"/>
        <v>0</v>
      </c>
      <c r="DS38" s="9">
        <v>0</v>
      </c>
      <c r="DT38" s="5">
        <v>0</v>
      </c>
      <c r="DU38" s="7">
        <f t="shared" si="88"/>
        <v>0</v>
      </c>
      <c r="DV38" s="9">
        <v>0</v>
      </c>
      <c r="DW38" s="5">
        <v>0</v>
      </c>
      <c r="DX38" s="7">
        <v>0</v>
      </c>
      <c r="DY38" s="9">
        <v>0</v>
      </c>
      <c r="DZ38" s="5">
        <v>0</v>
      </c>
      <c r="EA38" s="7">
        <v>0</v>
      </c>
      <c r="EB38" s="9">
        <v>0</v>
      </c>
      <c r="EC38" s="5">
        <v>0</v>
      </c>
      <c r="ED38" s="7">
        <v>0</v>
      </c>
      <c r="EE38" s="9">
        <v>0</v>
      </c>
      <c r="EF38" s="5">
        <v>0</v>
      </c>
      <c r="EG38" s="7">
        <v>0</v>
      </c>
      <c r="EH38" s="9">
        <v>0</v>
      </c>
      <c r="EI38" s="5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f t="shared" ref="FC38:FC69" si="93">C38+F38+I38+L38+R38+AA38+AP38+AV38+BB38+BE38+BH38+BN38+BQ38+BW38+BZ38+CC38+CI38+CL38+CU38+DD38+DJ38+DM38+DY38+EB38+EH38+EQ38+EK38+EN38+EW38+EZ38</f>
        <v>104</v>
      </c>
      <c r="FD38" s="11">
        <f t="shared" ref="FD38:FD69" si="94">D38+G38+J38+M38+S38+AB38+AQ38+AW38+BC38+BF38+BI38+BO38+BR38+BX38+CA38+CD38+CJ38+CM38+CV38+DE38+DK38+DN38+DZ38+EC38+EI38+ER38+EL38+EO38+EX38+FA38</f>
        <v>695</v>
      </c>
    </row>
    <row r="39" spans="1:160" x14ac:dyDescent="0.3">
      <c r="A39" s="56">
        <v>2006</v>
      </c>
      <c r="B39" s="57" t="s">
        <v>9</v>
      </c>
      <c r="C39" s="9">
        <v>0</v>
      </c>
      <c r="D39" s="5">
        <v>0</v>
      </c>
      <c r="E39" s="7">
        <v>0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/>
      <c r="P39" s="5"/>
      <c r="Q39" s="7"/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>
        <v>0</v>
      </c>
      <c r="AH39" s="5">
        <v>0</v>
      </c>
      <c r="AI39" s="7">
        <v>0</v>
      </c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f t="shared" si="83"/>
        <v>0</v>
      </c>
      <c r="BB39" s="9">
        <v>0</v>
      </c>
      <c r="BC39" s="5">
        <v>0</v>
      </c>
      <c r="BD39" s="7"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52</v>
      </c>
      <c r="BX39" s="5">
        <v>336</v>
      </c>
      <c r="BY39" s="7">
        <f t="shared" si="92"/>
        <v>6461.5384615384619</v>
      </c>
      <c r="BZ39" s="9">
        <v>0</v>
      </c>
      <c r="CA39" s="5">
        <v>0</v>
      </c>
      <c r="CB39" s="7">
        <v>0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f t="shared" si="84"/>
        <v>0</v>
      </c>
      <c r="CU39" s="9">
        <v>0</v>
      </c>
      <c r="CV39" s="5">
        <v>0</v>
      </c>
      <c r="CW39" s="7">
        <v>0</v>
      </c>
      <c r="CX39" s="9">
        <v>0</v>
      </c>
      <c r="CY39" s="5">
        <v>0</v>
      </c>
      <c r="CZ39" s="7">
        <v>0</v>
      </c>
      <c r="DA39" s="9">
        <v>0</v>
      </c>
      <c r="DB39" s="5">
        <v>0</v>
      </c>
      <c r="DC39" s="7">
        <v>0</v>
      </c>
      <c r="DD39" s="9">
        <v>0</v>
      </c>
      <c r="DE39" s="5">
        <v>0</v>
      </c>
      <c r="DF39" s="7">
        <v>0</v>
      </c>
      <c r="DG39" s="9">
        <v>0</v>
      </c>
      <c r="DH39" s="5">
        <v>0</v>
      </c>
      <c r="DI39" s="7">
        <f t="shared" si="85"/>
        <v>0</v>
      </c>
      <c r="DJ39" s="9">
        <v>0</v>
      </c>
      <c r="DK39" s="5">
        <v>0</v>
      </c>
      <c r="DL39" s="7">
        <v>0</v>
      </c>
      <c r="DM39" s="9">
        <v>0</v>
      </c>
      <c r="DN39" s="5">
        <v>0</v>
      </c>
      <c r="DO39" s="7">
        <v>0</v>
      </c>
      <c r="DP39" s="9">
        <v>0</v>
      </c>
      <c r="DQ39" s="5">
        <v>0</v>
      </c>
      <c r="DR39" s="7">
        <f t="shared" si="87"/>
        <v>0</v>
      </c>
      <c r="DS39" s="9">
        <v>0</v>
      </c>
      <c r="DT39" s="5">
        <v>0</v>
      </c>
      <c r="DU39" s="7">
        <f t="shared" si="88"/>
        <v>0</v>
      </c>
      <c r="DV39" s="9">
        <v>0</v>
      </c>
      <c r="DW39" s="5">
        <v>0</v>
      </c>
      <c r="DX39" s="7">
        <v>0</v>
      </c>
      <c r="DY39" s="9">
        <v>0</v>
      </c>
      <c r="DZ39" s="5">
        <v>0</v>
      </c>
      <c r="EA39" s="7">
        <v>0</v>
      </c>
      <c r="EB39" s="9">
        <v>0</v>
      </c>
      <c r="EC39" s="5">
        <v>0</v>
      </c>
      <c r="ED39" s="7">
        <v>0</v>
      </c>
      <c r="EE39" s="9">
        <v>0</v>
      </c>
      <c r="EF39" s="5">
        <v>0</v>
      </c>
      <c r="EG39" s="7">
        <v>0</v>
      </c>
      <c r="EH39" s="9">
        <v>0</v>
      </c>
      <c r="EI39" s="5">
        <v>0</v>
      </c>
      <c r="EJ39" s="7">
        <v>0</v>
      </c>
      <c r="EK39" s="9">
        <v>0</v>
      </c>
      <c r="EL39" s="5">
        <v>0</v>
      </c>
      <c r="EM39" s="7">
        <v>0</v>
      </c>
      <c r="EN39" s="9">
        <v>34</v>
      </c>
      <c r="EO39" s="5">
        <v>1529</v>
      </c>
      <c r="EP39" s="7">
        <f t="shared" si="91"/>
        <v>44970.588235294119</v>
      </c>
      <c r="EQ39" s="9">
        <v>0</v>
      </c>
      <c r="ER39" s="5">
        <v>0</v>
      </c>
      <c r="ES39" s="7">
        <v>0</v>
      </c>
      <c r="ET39" s="9">
        <v>0</v>
      </c>
      <c r="EU39" s="5">
        <v>0</v>
      </c>
      <c r="EV39" s="7">
        <v>0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f t="shared" si="93"/>
        <v>86</v>
      </c>
      <c r="FD39" s="11">
        <f t="shared" si="94"/>
        <v>1865</v>
      </c>
    </row>
    <row r="40" spans="1:160" x14ac:dyDescent="0.3">
      <c r="A40" s="56">
        <v>2006</v>
      </c>
      <c r="B40" s="57" t="s">
        <v>10</v>
      </c>
      <c r="C40" s="9">
        <v>0</v>
      </c>
      <c r="D40" s="5">
        <v>0</v>
      </c>
      <c r="E40" s="7">
        <v>0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/>
      <c r="P40" s="5"/>
      <c r="Q40" s="7"/>
      <c r="R40" s="9">
        <v>0</v>
      </c>
      <c r="S40" s="5">
        <v>0</v>
      </c>
      <c r="T40" s="7">
        <v>0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>
        <v>0</v>
      </c>
      <c r="AH40" s="5">
        <v>0</v>
      </c>
      <c r="AI40" s="7">
        <v>0</v>
      </c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f t="shared" si="83"/>
        <v>0</v>
      </c>
      <c r="BB40" s="9">
        <v>0</v>
      </c>
      <c r="BC40" s="5">
        <v>0</v>
      </c>
      <c r="BD40" s="7">
        <v>0</v>
      </c>
      <c r="BE40" s="9">
        <v>0</v>
      </c>
      <c r="BF40" s="5">
        <v>0</v>
      </c>
      <c r="BG40" s="7">
        <v>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f t="shared" si="84"/>
        <v>0</v>
      </c>
      <c r="CU40" s="9">
        <v>0</v>
      </c>
      <c r="CV40" s="5">
        <v>0</v>
      </c>
      <c r="CW40" s="7">
        <v>0</v>
      </c>
      <c r="CX40" s="9">
        <v>0</v>
      </c>
      <c r="CY40" s="5">
        <v>0</v>
      </c>
      <c r="CZ40" s="7">
        <v>0</v>
      </c>
      <c r="DA40" s="9">
        <v>0</v>
      </c>
      <c r="DB40" s="5">
        <v>0</v>
      </c>
      <c r="DC40" s="7">
        <v>0</v>
      </c>
      <c r="DD40" s="9">
        <v>0</v>
      </c>
      <c r="DE40" s="5">
        <v>0</v>
      </c>
      <c r="DF40" s="7">
        <v>0</v>
      </c>
      <c r="DG40" s="9">
        <v>0</v>
      </c>
      <c r="DH40" s="5">
        <v>0</v>
      </c>
      <c r="DI40" s="7">
        <f t="shared" si="85"/>
        <v>0</v>
      </c>
      <c r="DJ40" s="9">
        <v>0</v>
      </c>
      <c r="DK40" s="5">
        <v>0</v>
      </c>
      <c r="DL40" s="7">
        <v>0</v>
      </c>
      <c r="DM40" s="9">
        <v>0</v>
      </c>
      <c r="DN40" s="5">
        <v>0</v>
      </c>
      <c r="DO40" s="7">
        <v>0</v>
      </c>
      <c r="DP40" s="9">
        <v>0</v>
      </c>
      <c r="DQ40" s="5">
        <v>0</v>
      </c>
      <c r="DR40" s="7">
        <f t="shared" si="87"/>
        <v>0</v>
      </c>
      <c r="DS40" s="9">
        <v>0</v>
      </c>
      <c r="DT40" s="5">
        <v>0</v>
      </c>
      <c r="DU40" s="7">
        <f t="shared" si="88"/>
        <v>0</v>
      </c>
      <c r="DV40" s="9">
        <v>0</v>
      </c>
      <c r="DW40" s="5">
        <v>0</v>
      </c>
      <c r="DX40" s="7">
        <v>0</v>
      </c>
      <c r="DY40" s="9">
        <v>0</v>
      </c>
      <c r="DZ40" s="5">
        <v>0</v>
      </c>
      <c r="EA40" s="7">
        <v>0</v>
      </c>
      <c r="EB40" s="9">
        <v>0</v>
      </c>
      <c r="EC40" s="5">
        <v>0</v>
      </c>
      <c r="ED40" s="7">
        <v>0</v>
      </c>
      <c r="EE40" s="9">
        <v>0</v>
      </c>
      <c r="EF40" s="5">
        <v>0</v>
      </c>
      <c r="EG40" s="7">
        <v>0</v>
      </c>
      <c r="EH40" s="9">
        <v>0</v>
      </c>
      <c r="EI40" s="5">
        <v>0</v>
      </c>
      <c r="EJ40" s="7">
        <v>0</v>
      </c>
      <c r="EK40" s="9">
        <v>0</v>
      </c>
      <c r="EL40" s="5">
        <v>0</v>
      </c>
      <c r="EM40" s="7">
        <v>0</v>
      </c>
      <c r="EN40" s="9">
        <v>0</v>
      </c>
      <c r="EO40" s="5">
        <v>0</v>
      </c>
      <c r="EP40" s="7">
        <v>0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5</v>
      </c>
      <c r="EX40" s="5">
        <v>39</v>
      </c>
      <c r="EY40" s="7">
        <v>0</v>
      </c>
      <c r="EZ40" s="9">
        <v>0</v>
      </c>
      <c r="FA40" s="5">
        <v>0</v>
      </c>
      <c r="FB40" s="7">
        <v>0</v>
      </c>
      <c r="FC40" s="9">
        <f t="shared" si="93"/>
        <v>5</v>
      </c>
      <c r="FD40" s="11">
        <f t="shared" si="94"/>
        <v>39</v>
      </c>
    </row>
    <row r="41" spans="1:160" x14ac:dyDescent="0.3">
      <c r="A41" s="56">
        <v>2006</v>
      </c>
      <c r="B41" s="57" t="s">
        <v>11</v>
      </c>
      <c r="C41" s="9">
        <v>0</v>
      </c>
      <c r="D41" s="5">
        <v>0</v>
      </c>
      <c r="E41" s="7">
        <v>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/>
      <c r="P41" s="5"/>
      <c r="Q41" s="7"/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1</v>
      </c>
      <c r="AB41" s="5">
        <v>63</v>
      </c>
      <c r="AC41" s="7">
        <f t="shared" ref="AC41" si="95">AB41/AA41*1000</f>
        <v>63000</v>
      </c>
      <c r="AD41" s="9">
        <v>0</v>
      </c>
      <c r="AE41" s="5">
        <v>0</v>
      </c>
      <c r="AF41" s="7">
        <v>0</v>
      </c>
      <c r="AG41" s="9">
        <v>0</v>
      </c>
      <c r="AH41" s="5">
        <v>0</v>
      </c>
      <c r="AI41" s="7">
        <v>0</v>
      </c>
      <c r="AJ41" s="9">
        <v>0</v>
      </c>
      <c r="AK41" s="5">
        <v>0</v>
      </c>
      <c r="AL41" s="7">
        <v>0</v>
      </c>
      <c r="AM41" s="9">
        <v>0</v>
      </c>
      <c r="AN41" s="5">
        <v>0</v>
      </c>
      <c r="AO41" s="7">
        <v>0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f t="shared" si="83"/>
        <v>0</v>
      </c>
      <c r="BB41" s="9">
        <v>0</v>
      </c>
      <c r="BC41" s="5">
        <v>0</v>
      </c>
      <c r="BD41" s="7">
        <v>0</v>
      </c>
      <c r="BE41" s="9">
        <v>0</v>
      </c>
      <c r="BF41" s="5">
        <v>0</v>
      </c>
      <c r="BG41" s="7">
        <v>0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f t="shared" si="84"/>
        <v>0</v>
      </c>
      <c r="CU41" s="9">
        <v>0</v>
      </c>
      <c r="CV41" s="5">
        <v>0</v>
      </c>
      <c r="CW41" s="7">
        <v>0</v>
      </c>
      <c r="CX41" s="9">
        <v>0</v>
      </c>
      <c r="CY41" s="5">
        <v>0</v>
      </c>
      <c r="CZ41" s="7">
        <v>0</v>
      </c>
      <c r="DA41" s="9">
        <v>0</v>
      </c>
      <c r="DB41" s="5">
        <v>0</v>
      </c>
      <c r="DC41" s="7">
        <v>0</v>
      </c>
      <c r="DD41" s="9">
        <v>0</v>
      </c>
      <c r="DE41" s="5">
        <v>0</v>
      </c>
      <c r="DF41" s="7">
        <v>0</v>
      </c>
      <c r="DG41" s="9">
        <v>0</v>
      </c>
      <c r="DH41" s="5">
        <v>0</v>
      </c>
      <c r="DI41" s="7">
        <f t="shared" si="85"/>
        <v>0</v>
      </c>
      <c r="DJ41" s="9">
        <v>0</v>
      </c>
      <c r="DK41" s="5">
        <v>0</v>
      </c>
      <c r="DL41" s="7">
        <v>0</v>
      </c>
      <c r="DM41" s="9">
        <v>0</v>
      </c>
      <c r="DN41" s="5">
        <v>0</v>
      </c>
      <c r="DO41" s="7">
        <v>0</v>
      </c>
      <c r="DP41" s="9">
        <v>0</v>
      </c>
      <c r="DQ41" s="5">
        <v>0</v>
      </c>
      <c r="DR41" s="7">
        <f t="shared" si="87"/>
        <v>0</v>
      </c>
      <c r="DS41" s="9">
        <v>0</v>
      </c>
      <c r="DT41" s="5">
        <v>0</v>
      </c>
      <c r="DU41" s="7">
        <f t="shared" si="88"/>
        <v>0</v>
      </c>
      <c r="DV41" s="9">
        <v>0</v>
      </c>
      <c r="DW41" s="5">
        <v>0</v>
      </c>
      <c r="DX41" s="7">
        <v>0</v>
      </c>
      <c r="DY41" s="9">
        <v>0</v>
      </c>
      <c r="DZ41" s="5">
        <v>0</v>
      </c>
      <c r="EA41" s="7">
        <v>0</v>
      </c>
      <c r="EB41" s="9">
        <v>0</v>
      </c>
      <c r="EC41" s="5">
        <v>0</v>
      </c>
      <c r="ED41" s="7">
        <v>0</v>
      </c>
      <c r="EE41" s="9">
        <v>0</v>
      </c>
      <c r="EF41" s="5">
        <v>0</v>
      </c>
      <c r="EG41" s="7">
        <v>0</v>
      </c>
      <c r="EH41" s="9">
        <v>0</v>
      </c>
      <c r="EI41" s="5">
        <v>0</v>
      </c>
      <c r="EJ41" s="7">
        <v>0</v>
      </c>
      <c r="EK41" s="9">
        <v>0</v>
      </c>
      <c r="EL41" s="5">
        <v>0</v>
      </c>
      <c r="EM41" s="7">
        <v>0</v>
      </c>
      <c r="EN41" s="9">
        <v>15</v>
      </c>
      <c r="EO41" s="5">
        <v>451</v>
      </c>
      <c r="EP41" s="7">
        <f t="shared" si="91"/>
        <v>30066.666666666668</v>
      </c>
      <c r="EQ41" s="9">
        <v>0</v>
      </c>
      <c r="ER41" s="5">
        <v>0</v>
      </c>
      <c r="ES41" s="7">
        <v>0</v>
      </c>
      <c r="ET41" s="9">
        <v>0</v>
      </c>
      <c r="EU41" s="5">
        <v>0</v>
      </c>
      <c r="EV41" s="7">
        <v>0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f t="shared" si="93"/>
        <v>16</v>
      </c>
      <c r="FD41" s="11">
        <f t="shared" si="94"/>
        <v>514</v>
      </c>
    </row>
    <row r="42" spans="1:160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/>
      <c r="P42" s="5"/>
      <c r="Q42" s="7"/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>
        <v>0</v>
      </c>
      <c r="AH42" s="5">
        <v>0</v>
      </c>
      <c r="AI42" s="7">
        <v>0</v>
      </c>
      <c r="AJ42" s="9">
        <v>0</v>
      </c>
      <c r="AK42" s="5">
        <v>0</v>
      </c>
      <c r="AL42" s="7">
        <v>0</v>
      </c>
      <c r="AM42" s="9">
        <v>0</v>
      </c>
      <c r="AN42" s="5">
        <v>0</v>
      </c>
      <c r="AO42" s="7">
        <v>0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f t="shared" si="83"/>
        <v>0</v>
      </c>
      <c r="BB42" s="9">
        <v>0</v>
      </c>
      <c r="BC42" s="5">
        <v>0</v>
      </c>
      <c r="BD42" s="7"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26</v>
      </c>
      <c r="BX42" s="5">
        <v>176</v>
      </c>
      <c r="BY42" s="7">
        <f t="shared" si="92"/>
        <v>6769.2307692307695</v>
      </c>
      <c r="BZ42" s="9">
        <v>1</v>
      </c>
      <c r="CA42" s="5">
        <v>4</v>
      </c>
      <c r="CB42" s="7">
        <f t="shared" ref="CB42" si="96">CA42/BZ42*1000</f>
        <v>4000</v>
      </c>
      <c r="CC42" s="9">
        <v>0</v>
      </c>
      <c r="CD42" s="5">
        <v>0</v>
      </c>
      <c r="CE42" s="7">
        <v>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f t="shared" si="84"/>
        <v>0</v>
      </c>
      <c r="CU42" s="9">
        <v>0</v>
      </c>
      <c r="CV42" s="5">
        <v>0</v>
      </c>
      <c r="CW42" s="7">
        <v>0</v>
      </c>
      <c r="CX42" s="9">
        <v>0</v>
      </c>
      <c r="CY42" s="5">
        <v>0</v>
      </c>
      <c r="CZ42" s="7">
        <v>0</v>
      </c>
      <c r="DA42" s="9">
        <v>0</v>
      </c>
      <c r="DB42" s="5">
        <v>0</v>
      </c>
      <c r="DC42" s="7">
        <v>0</v>
      </c>
      <c r="DD42" s="9">
        <v>0</v>
      </c>
      <c r="DE42" s="5">
        <v>0</v>
      </c>
      <c r="DF42" s="7">
        <v>0</v>
      </c>
      <c r="DG42" s="9">
        <v>0</v>
      </c>
      <c r="DH42" s="5">
        <v>0</v>
      </c>
      <c r="DI42" s="7">
        <f t="shared" si="85"/>
        <v>0</v>
      </c>
      <c r="DJ42" s="9">
        <v>0</v>
      </c>
      <c r="DK42" s="5">
        <v>0</v>
      </c>
      <c r="DL42" s="7">
        <v>0</v>
      </c>
      <c r="DM42" s="9">
        <v>0</v>
      </c>
      <c r="DN42" s="5">
        <v>0</v>
      </c>
      <c r="DO42" s="7">
        <v>0</v>
      </c>
      <c r="DP42" s="9">
        <v>0</v>
      </c>
      <c r="DQ42" s="5">
        <v>0</v>
      </c>
      <c r="DR42" s="7">
        <f t="shared" si="87"/>
        <v>0</v>
      </c>
      <c r="DS42" s="9">
        <v>0</v>
      </c>
      <c r="DT42" s="5">
        <v>0</v>
      </c>
      <c r="DU42" s="7">
        <f t="shared" si="88"/>
        <v>0</v>
      </c>
      <c r="DV42" s="9">
        <v>0</v>
      </c>
      <c r="DW42" s="5">
        <v>0</v>
      </c>
      <c r="DX42" s="7">
        <v>0</v>
      </c>
      <c r="DY42" s="9">
        <v>1</v>
      </c>
      <c r="DZ42" s="5">
        <v>21</v>
      </c>
      <c r="EA42" s="7">
        <f t="shared" ref="EA42" si="97">DZ42/DY42*1000</f>
        <v>21000</v>
      </c>
      <c r="EB42" s="9">
        <v>0</v>
      </c>
      <c r="EC42" s="5">
        <v>0</v>
      </c>
      <c r="ED42" s="7">
        <v>0</v>
      </c>
      <c r="EE42" s="9">
        <v>0</v>
      </c>
      <c r="EF42" s="5">
        <v>0</v>
      </c>
      <c r="EG42" s="7">
        <v>0</v>
      </c>
      <c r="EH42" s="9">
        <v>0</v>
      </c>
      <c r="EI42" s="5">
        <v>0</v>
      </c>
      <c r="EJ42" s="7">
        <v>0</v>
      </c>
      <c r="EK42" s="9">
        <v>0</v>
      </c>
      <c r="EL42" s="5">
        <v>0</v>
      </c>
      <c r="EM42" s="7">
        <v>0</v>
      </c>
      <c r="EN42" s="9">
        <v>4</v>
      </c>
      <c r="EO42" s="5">
        <v>161</v>
      </c>
      <c r="EP42" s="7">
        <f t="shared" si="91"/>
        <v>40250</v>
      </c>
      <c r="EQ42" s="9">
        <v>0</v>
      </c>
      <c r="ER42" s="5">
        <v>0</v>
      </c>
      <c r="ES42" s="7">
        <v>0</v>
      </c>
      <c r="ET42" s="9">
        <v>0</v>
      </c>
      <c r="EU42" s="5">
        <v>0</v>
      </c>
      <c r="EV42" s="7">
        <v>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f t="shared" si="93"/>
        <v>32</v>
      </c>
      <c r="FD42" s="11">
        <f t="shared" si="94"/>
        <v>362</v>
      </c>
    </row>
    <row r="43" spans="1:160" x14ac:dyDescent="0.3">
      <c r="A43" s="56">
        <v>2006</v>
      </c>
      <c r="B43" s="57" t="s">
        <v>13</v>
      </c>
      <c r="C43" s="9">
        <v>0</v>
      </c>
      <c r="D43" s="5">
        <v>0</v>
      </c>
      <c r="E43" s="7">
        <v>0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/>
      <c r="P43" s="5"/>
      <c r="Q43" s="7"/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>
        <v>0</v>
      </c>
      <c r="AH43" s="5">
        <v>0</v>
      </c>
      <c r="AI43" s="7">
        <v>0</v>
      </c>
      <c r="AJ43" s="9">
        <v>0</v>
      </c>
      <c r="AK43" s="5">
        <v>0</v>
      </c>
      <c r="AL43" s="7">
        <v>0</v>
      </c>
      <c r="AM43" s="9">
        <v>0</v>
      </c>
      <c r="AN43" s="5">
        <v>0</v>
      </c>
      <c r="AO43" s="7">
        <v>0</v>
      </c>
      <c r="AP43" s="9">
        <v>3</v>
      </c>
      <c r="AQ43" s="5">
        <v>139</v>
      </c>
      <c r="AR43" s="7">
        <f t="shared" ref="AR43" si="98">AQ43/AP43*1000</f>
        <v>46333.333333333336</v>
      </c>
      <c r="AS43" s="9">
        <v>0</v>
      </c>
      <c r="AT43" s="5">
        <v>0</v>
      </c>
      <c r="AU43" s="7">
        <v>0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f t="shared" si="83"/>
        <v>0</v>
      </c>
      <c r="BB43" s="9">
        <v>0</v>
      </c>
      <c r="BC43" s="5">
        <v>0</v>
      </c>
      <c r="BD43" s="7">
        <v>0</v>
      </c>
      <c r="BE43" s="9">
        <v>0</v>
      </c>
      <c r="BF43" s="5">
        <v>0</v>
      </c>
      <c r="BG43" s="7">
        <v>0</v>
      </c>
      <c r="BH43" s="9">
        <v>0</v>
      </c>
      <c r="BI43" s="5">
        <v>0</v>
      </c>
      <c r="BJ43" s="7">
        <v>0</v>
      </c>
      <c r="BK43" s="9">
        <v>0</v>
      </c>
      <c r="BL43" s="5">
        <v>0</v>
      </c>
      <c r="BM43" s="7"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f t="shared" si="84"/>
        <v>0</v>
      </c>
      <c r="CU43" s="9">
        <v>0</v>
      </c>
      <c r="CV43" s="5">
        <v>0</v>
      </c>
      <c r="CW43" s="7">
        <v>0</v>
      </c>
      <c r="CX43" s="9">
        <v>0</v>
      </c>
      <c r="CY43" s="5">
        <v>0</v>
      </c>
      <c r="CZ43" s="7">
        <v>0</v>
      </c>
      <c r="DA43" s="9">
        <v>0</v>
      </c>
      <c r="DB43" s="5">
        <v>0</v>
      </c>
      <c r="DC43" s="7">
        <v>0</v>
      </c>
      <c r="DD43" s="9">
        <v>0</v>
      </c>
      <c r="DE43" s="5">
        <v>0</v>
      </c>
      <c r="DF43" s="7">
        <v>0</v>
      </c>
      <c r="DG43" s="9">
        <v>0</v>
      </c>
      <c r="DH43" s="5">
        <v>0</v>
      </c>
      <c r="DI43" s="7">
        <f t="shared" si="85"/>
        <v>0</v>
      </c>
      <c r="DJ43" s="9">
        <v>0</v>
      </c>
      <c r="DK43" s="5">
        <v>0</v>
      </c>
      <c r="DL43" s="7">
        <v>0</v>
      </c>
      <c r="DM43" s="9">
        <v>0</v>
      </c>
      <c r="DN43" s="5">
        <v>0</v>
      </c>
      <c r="DO43" s="7">
        <v>0</v>
      </c>
      <c r="DP43" s="9">
        <v>0</v>
      </c>
      <c r="DQ43" s="5">
        <v>0</v>
      </c>
      <c r="DR43" s="7">
        <f t="shared" si="87"/>
        <v>0</v>
      </c>
      <c r="DS43" s="9">
        <v>0</v>
      </c>
      <c r="DT43" s="5">
        <v>0</v>
      </c>
      <c r="DU43" s="7">
        <f t="shared" si="88"/>
        <v>0</v>
      </c>
      <c r="DV43" s="9">
        <v>0</v>
      </c>
      <c r="DW43" s="5">
        <v>0</v>
      </c>
      <c r="DX43" s="7">
        <v>0</v>
      </c>
      <c r="DY43" s="9">
        <v>0</v>
      </c>
      <c r="DZ43" s="5">
        <v>0</v>
      </c>
      <c r="EA43" s="7">
        <v>0</v>
      </c>
      <c r="EB43" s="9">
        <v>0</v>
      </c>
      <c r="EC43" s="5">
        <v>0</v>
      </c>
      <c r="ED43" s="7">
        <v>0</v>
      </c>
      <c r="EE43" s="9">
        <v>0</v>
      </c>
      <c r="EF43" s="5">
        <v>0</v>
      </c>
      <c r="EG43" s="7">
        <v>0</v>
      </c>
      <c r="EH43" s="9">
        <v>0</v>
      </c>
      <c r="EI43" s="5">
        <v>0</v>
      </c>
      <c r="EJ43" s="7">
        <v>0</v>
      </c>
      <c r="EK43" s="9">
        <v>0</v>
      </c>
      <c r="EL43" s="5">
        <v>0</v>
      </c>
      <c r="EM43" s="7">
        <v>0</v>
      </c>
      <c r="EN43" s="9">
        <v>2</v>
      </c>
      <c r="EO43" s="5">
        <v>104</v>
      </c>
      <c r="EP43" s="7">
        <v>0</v>
      </c>
      <c r="EQ43" s="9">
        <v>0</v>
      </c>
      <c r="ER43" s="5">
        <v>0</v>
      </c>
      <c r="ES43" s="7">
        <v>0</v>
      </c>
      <c r="ET43" s="9">
        <v>0</v>
      </c>
      <c r="EU43" s="5">
        <v>0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f t="shared" si="93"/>
        <v>5</v>
      </c>
      <c r="FD43" s="11">
        <f t="shared" si="94"/>
        <v>243</v>
      </c>
    </row>
    <row r="44" spans="1:160" ht="15" thickBot="1" x14ac:dyDescent="0.35">
      <c r="A44" s="58"/>
      <c r="B44" s="59" t="s">
        <v>14</v>
      </c>
      <c r="C44" s="39">
        <f>SUM(C32:C43)</f>
        <v>72</v>
      </c>
      <c r="D44" s="37">
        <f>SUM(D32:D43)</f>
        <v>128</v>
      </c>
      <c r="E44" s="38"/>
      <c r="F44" s="39">
        <f>SUM(F32:F43)</f>
        <v>0</v>
      </c>
      <c r="G44" s="37">
        <f>SUM(G32:G43)</f>
        <v>0</v>
      </c>
      <c r="H44" s="38"/>
      <c r="I44" s="39">
        <f>SUM(I32:I43)</f>
        <v>0</v>
      </c>
      <c r="J44" s="37">
        <f>SUM(J32:J43)</f>
        <v>0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>SUM(U32:U43)</f>
        <v>0</v>
      </c>
      <c r="V44" s="37">
        <f>SUM(V32:V43)</f>
        <v>0</v>
      </c>
      <c r="W44" s="38"/>
      <c r="X44" s="39">
        <f>SUM(X32:X43)</f>
        <v>0</v>
      </c>
      <c r="Y44" s="37">
        <f>SUM(Y32:Y43)</f>
        <v>0</v>
      </c>
      <c r="Z44" s="38"/>
      <c r="AA44" s="39">
        <f>SUM(AA32:AA43)</f>
        <v>1</v>
      </c>
      <c r="AB44" s="37">
        <f>SUM(AB32:AB43)</f>
        <v>63</v>
      </c>
      <c r="AC44" s="38"/>
      <c r="AD44" s="39">
        <f>SUM(AD32:AD43)</f>
        <v>0</v>
      </c>
      <c r="AE44" s="37">
        <f>SUM(AE32:AE43)</f>
        <v>0</v>
      </c>
      <c r="AF44" s="38"/>
      <c r="AG44" s="39">
        <f>SUM(AG32:AG43)</f>
        <v>0</v>
      </c>
      <c r="AH44" s="37">
        <f>SUM(AH32:AH43)</f>
        <v>0</v>
      </c>
      <c r="AI44" s="38"/>
      <c r="AJ44" s="39">
        <f t="shared" ref="AJ44:AK44" si="99">SUM(AJ32:AJ43)</f>
        <v>0</v>
      </c>
      <c r="AK44" s="37">
        <f t="shared" si="99"/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3</v>
      </c>
      <c r="AQ44" s="37">
        <f>SUM(AQ32:AQ43)</f>
        <v>139</v>
      </c>
      <c r="AR44" s="38"/>
      <c r="AS44" s="39">
        <f>SUM(AS32:AS43)</f>
        <v>0</v>
      </c>
      <c r="AT44" s="37">
        <f>SUM(AT32:AT43)</f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 t="shared" ref="AY44:AZ44" si="100">SUM(AY32:AY43)</f>
        <v>0</v>
      </c>
      <c r="AZ44" s="37">
        <f t="shared" si="100"/>
        <v>0</v>
      </c>
      <c r="BA44" s="38"/>
      <c r="BB44" s="39">
        <f>SUM(BB32:BB43)</f>
        <v>0</v>
      </c>
      <c r="BC44" s="37">
        <f>SUM(BC32:BC43)</f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 t="shared" ref="BW44:BX44" si="101">SUM(BW32:BW43)</f>
        <v>182</v>
      </c>
      <c r="BX44" s="37">
        <f t="shared" si="101"/>
        <v>1207</v>
      </c>
      <c r="BY44" s="38"/>
      <c r="BZ44" s="39">
        <f t="shared" ref="BZ44:CA44" si="102">SUM(BZ32:BZ43)</f>
        <v>1</v>
      </c>
      <c r="CA44" s="37">
        <f t="shared" si="102"/>
        <v>4</v>
      </c>
      <c r="CB44" s="38"/>
      <c r="CC44" s="39">
        <f t="shared" ref="CC44:CD44" si="103">SUM(CC32:CC43)</f>
        <v>0</v>
      </c>
      <c r="CD44" s="37">
        <f t="shared" si="103"/>
        <v>0</v>
      </c>
      <c r="CE44" s="38"/>
      <c r="CF44" s="39">
        <f t="shared" ref="CF44:CG44" si="104">SUM(CF32:CF43)</f>
        <v>0</v>
      </c>
      <c r="CG44" s="37">
        <f t="shared" si="104"/>
        <v>0</v>
      </c>
      <c r="CH44" s="38"/>
      <c r="CI44" s="39">
        <f t="shared" ref="CI44:CJ44" si="105">SUM(CI32:CI43)</f>
        <v>0</v>
      </c>
      <c r="CJ44" s="37">
        <f t="shared" si="105"/>
        <v>0</v>
      </c>
      <c r="CK44" s="38"/>
      <c r="CL44" s="39">
        <f t="shared" ref="CL44:CM44" si="106">SUM(CL32:CL43)</f>
        <v>0</v>
      </c>
      <c r="CM44" s="37">
        <f t="shared" si="106"/>
        <v>0</v>
      </c>
      <c r="CN44" s="38"/>
      <c r="CO44" s="39">
        <f t="shared" ref="CO44:CP44" si="107">SUM(CO32:CO43)</f>
        <v>0</v>
      </c>
      <c r="CP44" s="37">
        <f t="shared" si="107"/>
        <v>0</v>
      </c>
      <c r="CQ44" s="38"/>
      <c r="CR44" s="39">
        <f t="shared" ref="CR44:CS44" si="108">SUM(CR32:CR43)</f>
        <v>0</v>
      </c>
      <c r="CS44" s="37">
        <f t="shared" si="108"/>
        <v>0</v>
      </c>
      <c r="CT44" s="38"/>
      <c r="CU44" s="39">
        <f t="shared" ref="CU44:CV44" si="109">SUM(CU32:CU43)</f>
        <v>0</v>
      </c>
      <c r="CV44" s="37">
        <f t="shared" si="109"/>
        <v>0</v>
      </c>
      <c r="CW44" s="38"/>
      <c r="CX44" s="39">
        <f t="shared" ref="CX44:CY44" si="110">SUM(CX32:CX43)</f>
        <v>0</v>
      </c>
      <c r="CY44" s="37">
        <f t="shared" si="110"/>
        <v>0</v>
      </c>
      <c r="CZ44" s="38"/>
      <c r="DA44" s="39">
        <f t="shared" ref="DA44:DB44" si="111">SUM(DA32:DA43)</f>
        <v>0</v>
      </c>
      <c r="DB44" s="37">
        <f t="shared" si="111"/>
        <v>0</v>
      </c>
      <c r="DC44" s="38"/>
      <c r="DD44" s="39">
        <f t="shared" ref="DD44:DE44" si="112">SUM(DD32:DD43)</f>
        <v>0</v>
      </c>
      <c r="DE44" s="37">
        <f t="shared" si="112"/>
        <v>0</v>
      </c>
      <c r="DF44" s="38"/>
      <c r="DG44" s="39">
        <f t="shared" ref="DG44:DH44" si="113">SUM(DG32:DG43)</f>
        <v>0</v>
      </c>
      <c r="DH44" s="37">
        <f t="shared" si="113"/>
        <v>0</v>
      </c>
      <c r="DI44" s="38"/>
      <c r="DJ44" s="39">
        <f t="shared" ref="DJ44:DK44" si="114">SUM(DJ32:DJ43)</f>
        <v>32</v>
      </c>
      <c r="DK44" s="37">
        <f t="shared" si="114"/>
        <v>1035</v>
      </c>
      <c r="DL44" s="38"/>
      <c r="DM44" s="39">
        <f t="shared" ref="DM44:DN44" si="115">SUM(DM32:DM43)</f>
        <v>0</v>
      </c>
      <c r="DN44" s="37">
        <f t="shared" si="115"/>
        <v>0</v>
      </c>
      <c r="DO44" s="38"/>
      <c r="DP44" s="39">
        <f t="shared" ref="DP44:DQ44" si="116">SUM(DP32:DP43)</f>
        <v>0</v>
      </c>
      <c r="DQ44" s="37">
        <f t="shared" si="116"/>
        <v>0</v>
      </c>
      <c r="DR44" s="38"/>
      <c r="DS44" s="39">
        <f t="shared" ref="DS44:DT44" si="117">SUM(DS32:DS43)</f>
        <v>0</v>
      </c>
      <c r="DT44" s="37">
        <f t="shared" si="117"/>
        <v>0</v>
      </c>
      <c r="DU44" s="38"/>
      <c r="DV44" s="39">
        <f t="shared" ref="DV44:DW44" si="118">SUM(DV32:DV43)</f>
        <v>0</v>
      </c>
      <c r="DW44" s="37">
        <f t="shared" si="118"/>
        <v>0</v>
      </c>
      <c r="DX44" s="38"/>
      <c r="DY44" s="39">
        <f t="shared" ref="DY44:DZ44" si="119">SUM(DY32:DY43)</f>
        <v>1</v>
      </c>
      <c r="DZ44" s="37">
        <f t="shared" si="119"/>
        <v>21</v>
      </c>
      <c r="EA44" s="38"/>
      <c r="EB44" s="39">
        <f t="shared" ref="EB44:EC44" si="120">SUM(EB32:EB43)</f>
        <v>0</v>
      </c>
      <c r="EC44" s="37">
        <f t="shared" si="120"/>
        <v>0</v>
      </c>
      <c r="ED44" s="38"/>
      <c r="EE44" s="39">
        <f t="shared" ref="EE44:EF44" si="121">SUM(EE32:EE43)</f>
        <v>0</v>
      </c>
      <c r="EF44" s="37">
        <f t="shared" si="121"/>
        <v>0</v>
      </c>
      <c r="EG44" s="38"/>
      <c r="EH44" s="39">
        <f t="shared" ref="EH44:EI44" si="122">SUM(EH32:EH43)</f>
        <v>0</v>
      </c>
      <c r="EI44" s="37">
        <f t="shared" si="122"/>
        <v>0</v>
      </c>
      <c r="EJ44" s="38"/>
      <c r="EK44" s="39">
        <f>SUM(EK32:EK43)</f>
        <v>0</v>
      </c>
      <c r="EL44" s="37">
        <f>SUM(EL32:EL43)</f>
        <v>0</v>
      </c>
      <c r="EM44" s="38"/>
      <c r="EN44" s="39">
        <f t="shared" ref="EN44:EO44" si="123">SUM(EN32:EN43)</f>
        <v>135</v>
      </c>
      <c r="EO44" s="37">
        <f t="shared" si="123"/>
        <v>5100</v>
      </c>
      <c r="EP44" s="38"/>
      <c r="EQ44" s="39">
        <f t="shared" ref="EQ44:ER44" si="124">SUM(EQ32:EQ43)</f>
        <v>0</v>
      </c>
      <c r="ER44" s="37">
        <f t="shared" si="124"/>
        <v>0</v>
      </c>
      <c r="ES44" s="38"/>
      <c r="ET44" s="39">
        <f t="shared" ref="ET44:EU44" si="125">SUM(ET32:ET43)</f>
        <v>0</v>
      </c>
      <c r="EU44" s="37">
        <f t="shared" si="125"/>
        <v>0</v>
      </c>
      <c r="EV44" s="38"/>
      <c r="EW44" s="39">
        <f t="shared" ref="EW44:EX44" si="126">SUM(EW32:EW43)</f>
        <v>5</v>
      </c>
      <c r="EX44" s="37">
        <f t="shared" si="126"/>
        <v>39</v>
      </c>
      <c r="EY44" s="38"/>
      <c r="EZ44" s="39">
        <f t="shared" ref="EZ44:FA44" si="127">SUM(EZ32:EZ43)</f>
        <v>1</v>
      </c>
      <c r="FA44" s="37">
        <f t="shared" si="127"/>
        <v>16</v>
      </c>
      <c r="FB44" s="38"/>
      <c r="FC44" s="39">
        <f t="shared" si="93"/>
        <v>433</v>
      </c>
      <c r="FD44" s="40">
        <f t="shared" si="94"/>
        <v>7752</v>
      </c>
    </row>
    <row r="45" spans="1:160" x14ac:dyDescent="0.3">
      <c r="A45" s="60">
        <v>2007</v>
      </c>
      <c r="B45" s="61" t="s">
        <v>2</v>
      </c>
      <c r="C45" s="10">
        <v>0</v>
      </c>
      <c r="D45" s="32">
        <v>0</v>
      </c>
      <c r="E45" s="13">
        <v>0</v>
      </c>
      <c r="F45" s="10">
        <v>22</v>
      </c>
      <c r="G45" s="32">
        <v>180</v>
      </c>
      <c r="H45" s="13">
        <f>G45/F45*1000</f>
        <v>8181.818181818182</v>
      </c>
      <c r="I45" s="10">
        <v>0</v>
      </c>
      <c r="J45" s="32">
        <v>0</v>
      </c>
      <c r="K45" s="13">
        <v>0</v>
      </c>
      <c r="L45" s="10">
        <v>0</v>
      </c>
      <c r="M45" s="32">
        <v>0</v>
      </c>
      <c r="N45" s="13">
        <v>0</v>
      </c>
      <c r="O45" s="10"/>
      <c r="P45" s="32"/>
      <c r="Q45" s="13"/>
      <c r="R45" s="10">
        <v>0</v>
      </c>
      <c r="S45" s="32">
        <v>0</v>
      </c>
      <c r="T45" s="13">
        <v>0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>
        <v>0</v>
      </c>
      <c r="AH45" s="32">
        <v>0</v>
      </c>
      <c r="AI45" s="13">
        <v>0</v>
      </c>
      <c r="AJ45" s="10">
        <v>0</v>
      </c>
      <c r="AK45" s="32">
        <v>0</v>
      </c>
      <c r="AL45" s="13">
        <v>0</v>
      </c>
      <c r="AM45" s="10">
        <v>0</v>
      </c>
      <c r="AN45" s="32">
        <v>0</v>
      </c>
      <c r="AO45" s="13">
        <v>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f t="shared" ref="BA45:BA56" si="128">IF(AY45=0,0,AZ45/AY45*1000)</f>
        <v>0</v>
      </c>
      <c r="BB45" s="10">
        <v>0</v>
      </c>
      <c r="BC45" s="32">
        <v>0</v>
      </c>
      <c r="BD45" s="13"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f t="shared" ref="CT45:CT56" si="129">IF(CR45=0,0,CS45/CR45*1000)</f>
        <v>0</v>
      </c>
      <c r="CU45" s="10">
        <v>0</v>
      </c>
      <c r="CV45" s="32">
        <v>0</v>
      </c>
      <c r="CW45" s="13">
        <v>0</v>
      </c>
      <c r="CX45" s="10">
        <v>0</v>
      </c>
      <c r="CY45" s="32">
        <v>0</v>
      </c>
      <c r="CZ45" s="13">
        <v>0</v>
      </c>
      <c r="DA45" s="10">
        <v>0</v>
      </c>
      <c r="DB45" s="32">
        <v>0</v>
      </c>
      <c r="DC45" s="13">
        <v>0</v>
      </c>
      <c r="DD45" s="10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f t="shared" ref="DI45:DI56" si="130">IF(DG45=0,0,DH45/DG45*1000)</f>
        <v>0</v>
      </c>
      <c r="DJ45" s="10">
        <v>0</v>
      </c>
      <c r="DK45" s="32">
        <v>0</v>
      </c>
      <c r="DL45" s="13">
        <v>0</v>
      </c>
      <c r="DM45" s="10">
        <v>0</v>
      </c>
      <c r="DN45" s="32">
        <v>0</v>
      </c>
      <c r="DO45" s="13">
        <v>0</v>
      </c>
      <c r="DP45" s="10">
        <v>0</v>
      </c>
      <c r="DQ45" s="32">
        <v>0</v>
      </c>
      <c r="DR45" s="13">
        <f t="shared" ref="DR45:DR56" si="131">IF(DP45=0,0,DQ45/DP45*1000)</f>
        <v>0</v>
      </c>
      <c r="DS45" s="10">
        <v>0</v>
      </c>
      <c r="DT45" s="32">
        <v>0</v>
      </c>
      <c r="DU45" s="13">
        <f t="shared" ref="DU45:DU56" si="132">IF(DS45=0,0,DT45/DS45*1000)</f>
        <v>0</v>
      </c>
      <c r="DV45" s="10">
        <v>0</v>
      </c>
      <c r="DW45" s="32">
        <v>0</v>
      </c>
      <c r="DX45" s="13">
        <v>0</v>
      </c>
      <c r="DY45" s="10">
        <v>0</v>
      </c>
      <c r="DZ45" s="32">
        <v>0</v>
      </c>
      <c r="EA45" s="13">
        <v>0</v>
      </c>
      <c r="EB45" s="10">
        <v>0</v>
      </c>
      <c r="EC45" s="32">
        <v>0</v>
      </c>
      <c r="ED45" s="13">
        <v>0</v>
      </c>
      <c r="EE45" s="10">
        <v>0</v>
      </c>
      <c r="EF45" s="32">
        <v>0</v>
      </c>
      <c r="EG45" s="13">
        <v>0</v>
      </c>
      <c r="EH45" s="10">
        <v>0</v>
      </c>
      <c r="EI45" s="32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0</v>
      </c>
      <c r="ER45" s="32">
        <v>0</v>
      </c>
      <c r="ES45" s="13">
        <v>0</v>
      </c>
      <c r="ET45" s="10">
        <v>0</v>
      </c>
      <c r="EU45" s="32">
        <v>0</v>
      </c>
      <c r="EV45" s="13">
        <v>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f t="shared" si="93"/>
        <v>22</v>
      </c>
      <c r="FD45" s="12">
        <f t="shared" si="94"/>
        <v>180</v>
      </c>
    </row>
    <row r="46" spans="1:160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/>
      <c r="P46" s="5"/>
      <c r="Q46" s="7"/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>
        <v>0</v>
      </c>
      <c r="AH46" s="5">
        <v>0</v>
      </c>
      <c r="AI46" s="7">
        <v>0</v>
      </c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f t="shared" si="128"/>
        <v>0</v>
      </c>
      <c r="BB46" s="9">
        <v>0</v>
      </c>
      <c r="BC46" s="5">
        <v>0</v>
      </c>
      <c r="BD46" s="7">
        <v>0</v>
      </c>
      <c r="BE46" s="9">
        <v>0</v>
      </c>
      <c r="BF46" s="5">
        <v>0</v>
      </c>
      <c r="BG46" s="7">
        <v>0</v>
      </c>
      <c r="BH46" s="9">
        <v>0</v>
      </c>
      <c r="BI46" s="5">
        <v>0</v>
      </c>
      <c r="BJ46" s="7">
        <v>0</v>
      </c>
      <c r="BK46" s="9">
        <v>0</v>
      </c>
      <c r="BL46" s="5">
        <v>0</v>
      </c>
      <c r="BM46" s="7"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0</v>
      </c>
      <c r="BX46" s="5">
        <v>0</v>
      </c>
      <c r="BY46" s="7">
        <v>0</v>
      </c>
      <c r="BZ46" s="9">
        <v>0</v>
      </c>
      <c r="CA46" s="5">
        <v>0</v>
      </c>
      <c r="CB46" s="7">
        <v>0</v>
      </c>
      <c r="CC46" s="9">
        <v>0</v>
      </c>
      <c r="CD46" s="5">
        <v>0</v>
      </c>
      <c r="CE46" s="7">
        <v>0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0</v>
      </c>
      <c r="CM46" s="5">
        <v>0</v>
      </c>
      <c r="CN46" s="7">
        <v>0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f t="shared" si="129"/>
        <v>0</v>
      </c>
      <c r="CU46" s="9">
        <v>0</v>
      </c>
      <c r="CV46" s="5">
        <v>0</v>
      </c>
      <c r="CW46" s="7">
        <v>0</v>
      </c>
      <c r="CX46" s="9">
        <v>0</v>
      </c>
      <c r="CY46" s="5">
        <v>0</v>
      </c>
      <c r="CZ46" s="7">
        <v>0</v>
      </c>
      <c r="DA46" s="9">
        <v>0</v>
      </c>
      <c r="DB46" s="5">
        <v>0</v>
      </c>
      <c r="DC46" s="7">
        <v>0</v>
      </c>
      <c r="DD46" s="9">
        <v>0</v>
      </c>
      <c r="DE46" s="5">
        <v>0</v>
      </c>
      <c r="DF46" s="7">
        <v>0</v>
      </c>
      <c r="DG46" s="9">
        <v>0</v>
      </c>
      <c r="DH46" s="5">
        <v>0</v>
      </c>
      <c r="DI46" s="7">
        <f t="shared" si="130"/>
        <v>0</v>
      </c>
      <c r="DJ46" s="9">
        <v>0</v>
      </c>
      <c r="DK46" s="5">
        <v>0</v>
      </c>
      <c r="DL46" s="7">
        <v>0</v>
      </c>
      <c r="DM46" s="9">
        <v>0</v>
      </c>
      <c r="DN46" s="5">
        <v>0</v>
      </c>
      <c r="DO46" s="7">
        <v>0</v>
      </c>
      <c r="DP46" s="9">
        <v>0</v>
      </c>
      <c r="DQ46" s="5">
        <v>0</v>
      </c>
      <c r="DR46" s="7">
        <f t="shared" si="131"/>
        <v>0</v>
      </c>
      <c r="DS46" s="9">
        <v>0</v>
      </c>
      <c r="DT46" s="5">
        <v>0</v>
      </c>
      <c r="DU46" s="7">
        <f t="shared" si="132"/>
        <v>0</v>
      </c>
      <c r="DV46" s="9">
        <v>0</v>
      </c>
      <c r="DW46" s="5">
        <v>0</v>
      </c>
      <c r="DX46" s="7">
        <v>0</v>
      </c>
      <c r="DY46" s="9">
        <v>0</v>
      </c>
      <c r="DZ46" s="5">
        <v>0</v>
      </c>
      <c r="EA46" s="7">
        <v>0</v>
      </c>
      <c r="EB46" s="9">
        <v>0</v>
      </c>
      <c r="EC46" s="5">
        <v>0</v>
      </c>
      <c r="ED46" s="7">
        <v>0</v>
      </c>
      <c r="EE46" s="9">
        <v>0</v>
      </c>
      <c r="EF46" s="5">
        <v>0</v>
      </c>
      <c r="EG46" s="7">
        <v>0</v>
      </c>
      <c r="EH46" s="9">
        <v>0</v>
      </c>
      <c r="EI46" s="5">
        <v>0</v>
      </c>
      <c r="EJ46" s="7">
        <v>0</v>
      </c>
      <c r="EK46" s="9">
        <v>0</v>
      </c>
      <c r="EL46" s="5">
        <v>0</v>
      </c>
      <c r="EM46" s="7">
        <v>0</v>
      </c>
      <c r="EN46" s="9">
        <v>0</v>
      </c>
      <c r="EO46" s="5">
        <v>0</v>
      </c>
      <c r="EP46" s="7">
        <v>0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0</v>
      </c>
      <c r="EX46" s="5">
        <v>0</v>
      </c>
      <c r="EY46" s="7">
        <v>0</v>
      </c>
      <c r="EZ46" s="9">
        <v>0</v>
      </c>
      <c r="FA46" s="5">
        <v>0</v>
      </c>
      <c r="FB46" s="7">
        <v>0</v>
      </c>
      <c r="FC46" s="9">
        <f t="shared" si="93"/>
        <v>0</v>
      </c>
      <c r="FD46" s="11">
        <f t="shared" si="94"/>
        <v>0</v>
      </c>
    </row>
    <row r="47" spans="1:160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/>
      <c r="P47" s="5"/>
      <c r="Q47" s="7"/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>
        <v>0</v>
      </c>
      <c r="AH47" s="5">
        <v>0</v>
      </c>
      <c r="AI47" s="7">
        <v>0</v>
      </c>
      <c r="AJ47" s="9">
        <v>0</v>
      </c>
      <c r="AK47" s="5">
        <v>0</v>
      </c>
      <c r="AL47" s="7">
        <v>0</v>
      </c>
      <c r="AM47" s="9">
        <v>0</v>
      </c>
      <c r="AN47" s="5">
        <v>0</v>
      </c>
      <c r="AO47" s="7">
        <v>0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f t="shared" si="128"/>
        <v>0</v>
      </c>
      <c r="BB47" s="9">
        <v>0</v>
      </c>
      <c r="BC47" s="5">
        <v>0</v>
      </c>
      <c r="BD47" s="7"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0</v>
      </c>
      <c r="CP47" s="5">
        <v>0</v>
      </c>
      <c r="CQ47" s="7">
        <v>0</v>
      </c>
      <c r="CR47" s="9">
        <v>0</v>
      </c>
      <c r="CS47" s="5">
        <v>0</v>
      </c>
      <c r="CT47" s="7">
        <f t="shared" si="129"/>
        <v>0</v>
      </c>
      <c r="CU47" s="9">
        <v>0</v>
      </c>
      <c r="CV47" s="5">
        <v>0</v>
      </c>
      <c r="CW47" s="7">
        <v>0</v>
      </c>
      <c r="CX47" s="9">
        <v>0</v>
      </c>
      <c r="CY47" s="5">
        <v>0</v>
      </c>
      <c r="CZ47" s="7">
        <v>0</v>
      </c>
      <c r="DA47" s="9">
        <v>0</v>
      </c>
      <c r="DB47" s="5">
        <v>0</v>
      </c>
      <c r="DC47" s="7">
        <v>0</v>
      </c>
      <c r="DD47" s="9">
        <v>0</v>
      </c>
      <c r="DE47" s="5">
        <v>0</v>
      </c>
      <c r="DF47" s="7">
        <v>0</v>
      </c>
      <c r="DG47" s="9">
        <v>0</v>
      </c>
      <c r="DH47" s="5">
        <v>0</v>
      </c>
      <c r="DI47" s="7">
        <f t="shared" si="130"/>
        <v>0</v>
      </c>
      <c r="DJ47" s="9">
        <v>0</v>
      </c>
      <c r="DK47" s="5">
        <v>0</v>
      </c>
      <c r="DL47" s="7">
        <v>0</v>
      </c>
      <c r="DM47" s="9">
        <v>0</v>
      </c>
      <c r="DN47" s="5">
        <v>0</v>
      </c>
      <c r="DO47" s="7">
        <v>0</v>
      </c>
      <c r="DP47" s="9">
        <v>0</v>
      </c>
      <c r="DQ47" s="5">
        <v>0</v>
      </c>
      <c r="DR47" s="7">
        <f t="shared" si="131"/>
        <v>0</v>
      </c>
      <c r="DS47" s="9">
        <v>0</v>
      </c>
      <c r="DT47" s="5">
        <v>0</v>
      </c>
      <c r="DU47" s="7">
        <f t="shared" si="132"/>
        <v>0</v>
      </c>
      <c r="DV47" s="9">
        <v>0</v>
      </c>
      <c r="DW47" s="5">
        <v>0</v>
      </c>
      <c r="DX47" s="7">
        <v>0</v>
      </c>
      <c r="DY47" s="9">
        <v>0</v>
      </c>
      <c r="DZ47" s="5">
        <v>0</v>
      </c>
      <c r="EA47" s="7">
        <v>0</v>
      </c>
      <c r="EB47" s="9">
        <v>0</v>
      </c>
      <c r="EC47" s="5">
        <v>0</v>
      </c>
      <c r="ED47" s="7">
        <v>0</v>
      </c>
      <c r="EE47" s="9">
        <v>0</v>
      </c>
      <c r="EF47" s="5">
        <v>0</v>
      </c>
      <c r="EG47" s="7">
        <v>0</v>
      </c>
      <c r="EH47" s="9">
        <v>0</v>
      </c>
      <c r="EI47" s="5">
        <v>0</v>
      </c>
      <c r="EJ47" s="7">
        <v>0</v>
      </c>
      <c r="EK47" s="9">
        <v>0</v>
      </c>
      <c r="EL47" s="5">
        <v>0</v>
      </c>
      <c r="EM47" s="7">
        <v>0</v>
      </c>
      <c r="EN47" s="9">
        <v>0</v>
      </c>
      <c r="EO47" s="5">
        <v>0</v>
      </c>
      <c r="EP47" s="7">
        <v>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f t="shared" si="93"/>
        <v>0</v>
      </c>
      <c r="FD47" s="11">
        <f t="shared" si="94"/>
        <v>0</v>
      </c>
    </row>
    <row r="48" spans="1:160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/>
      <c r="P48" s="5"/>
      <c r="Q48" s="7"/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>
        <v>0</v>
      </c>
      <c r="AH48" s="5">
        <v>0</v>
      </c>
      <c r="AI48" s="7">
        <v>0</v>
      </c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f t="shared" si="128"/>
        <v>0</v>
      </c>
      <c r="BB48" s="9">
        <v>0</v>
      </c>
      <c r="BC48" s="5">
        <v>0</v>
      </c>
      <c r="BD48" s="7"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0</v>
      </c>
      <c r="BX48" s="5">
        <v>0</v>
      </c>
      <c r="BY48" s="7">
        <v>0</v>
      </c>
      <c r="BZ48" s="9">
        <v>0</v>
      </c>
      <c r="CA48" s="5">
        <v>0</v>
      </c>
      <c r="CB48" s="7">
        <v>0</v>
      </c>
      <c r="CC48" s="9">
        <v>0</v>
      </c>
      <c r="CD48" s="5">
        <v>0</v>
      </c>
      <c r="CE48" s="7">
        <v>0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0</v>
      </c>
      <c r="CP48" s="5">
        <v>0</v>
      </c>
      <c r="CQ48" s="7">
        <v>0</v>
      </c>
      <c r="CR48" s="9">
        <v>0</v>
      </c>
      <c r="CS48" s="5">
        <v>0</v>
      </c>
      <c r="CT48" s="7">
        <f t="shared" si="129"/>
        <v>0</v>
      </c>
      <c r="CU48" s="9">
        <v>0</v>
      </c>
      <c r="CV48" s="5">
        <v>0</v>
      </c>
      <c r="CW48" s="7">
        <v>0</v>
      </c>
      <c r="CX48" s="9">
        <v>0</v>
      </c>
      <c r="CY48" s="5">
        <v>0</v>
      </c>
      <c r="CZ48" s="7">
        <v>0</v>
      </c>
      <c r="DA48" s="9">
        <v>0</v>
      </c>
      <c r="DB48" s="5">
        <v>0</v>
      </c>
      <c r="DC48" s="7">
        <v>0</v>
      </c>
      <c r="DD48" s="9">
        <v>0</v>
      </c>
      <c r="DE48" s="5">
        <v>0</v>
      </c>
      <c r="DF48" s="7">
        <v>0</v>
      </c>
      <c r="DG48" s="9">
        <v>0</v>
      </c>
      <c r="DH48" s="5">
        <v>0</v>
      </c>
      <c r="DI48" s="7">
        <f t="shared" si="130"/>
        <v>0</v>
      </c>
      <c r="DJ48" s="9">
        <v>0</v>
      </c>
      <c r="DK48" s="5">
        <v>0</v>
      </c>
      <c r="DL48" s="7">
        <v>0</v>
      </c>
      <c r="DM48" s="9">
        <v>0</v>
      </c>
      <c r="DN48" s="5">
        <v>0</v>
      </c>
      <c r="DO48" s="7">
        <v>0</v>
      </c>
      <c r="DP48" s="9">
        <v>0</v>
      </c>
      <c r="DQ48" s="5">
        <v>0</v>
      </c>
      <c r="DR48" s="7">
        <f t="shared" si="131"/>
        <v>0</v>
      </c>
      <c r="DS48" s="9">
        <v>0</v>
      </c>
      <c r="DT48" s="5">
        <v>0</v>
      </c>
      <c r="DU48" s="7">
        <f t="shared" si="132"/>
        <v>0</v>
      </c>
      <c r="DV48" s="9">
        <v>0</v>
      </c>
      <c r="DW48" s="5">
        <v>0</v>
      </c>
      <c r="DX48" s="7">
        <v>0</v>
      </c>
      <c r="DY48" s="9">
        <v>0</v>
      </c>
      <c r="DZ48" s="5">
        <v>0</v>
      </c>
      <c r="EA48" s="7">
        <v>0</v>
      </c>
      <c r="EB48" s="9">
        <v>0</v>
      </c>
      <c r="EC48" s="5">
        <v>0</v>
      </c>
      <c r="ED48" s="7">
        <v>0</v>
      </c>
      <c r="EE48" s="9">
        <v>0</v>
      </c>
      <c r="EF48" s="5">
        <v>0</v>
      </c>
      <c r="EG48" s="7">
        <v>0</v>
      </c>
      <c r="EH48" s="9">
        <v>0</v>
      </c>
      <c r="EI48" s="5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f t="shared" si="93"/>
        <v>0</v>
      </c>
      <c r="FD48" s="11">
        <f t="shared" si="94"/>
        <v>0</v>
      </c>
    </row>
    <row r="49" spans="1:160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0</v>
      </c>
      <c r="G49" s="5">
        <v>0</v>
      </c>
      <c r="H49" s="7">
        <v>0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/>
      <c r="P49" s="5"/>
      <c r="Q49" s="7"/>
      <c r="R49" s="9">
        <v>0</v>
      </c>
      <c r="S49" s="5">
        <v>0</v>
      </c>
      <c r="T49" s="7">
        <v>0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>
        <v>0</v>
      </c>
      <c r="AH49" s="5">
        <v>0</v>
      </c>
      <c r="AI49" s="7">
        <v>0</v>
      </c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f t="shared" si="128"/>
        <v>0</v>
      </c>
      <c r="BB49" s="9">
        <v>0</v>
      </c>
      <c r="BC49" s="5">
        <v>0</v>
      </c>
      <c r="BD49" s="7"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f t="shared" si="129"/>
        <v>0</v>
      </c>
      <c r="CU49" s="9">
        <v>0</v>
      </c>
      <c r="CV49" s="5">
        <v>0</v>
      </c>
      <c r="CW49" s="7">
        <v>0</v>
      </c>
      <c r="CX49" s="9">
        <v>0</v>
      </c>
      <c r="CY49" s="5">
        <v>0</v>
      </c>
      <c r="CZ49" s="7">
        <v>0</v>
      </c>
      <c r="DA49" s="9">
        <v>0</v>
      </c>
      <c r="DB49" s="5">
        <v>0</v>
      </c>
      <c r="DC49" s="7">
        <v>0</v>
      </c>
      <c r="DD49" s="9">
        <v>0</v>
      </c>
      <c r="DE49" s="5">
        <v>0</v>
      </c>
      <c r="DF49" s="7">
        <v>0</v>
      </c>
      <c r="DG49" s="9">
        <v>0</v>
      </c>
      <c r="DH49" s="5">
        <v>0</v>
      </c>
      <c r="DI49" s="7">
        <f t="shared" si="130"/>
        <v>0</v>
      </c>
      <c r="DJ49" s="9">
        <v>0</v>
      </c>
      <c r="DK49" s="5">
        <v>0</v>
      </c>
      <c r="DL49" s="7">
        <v>0</v>
      </c>
      <c r="DM49" s="9">
        <v>0</v>
      </c>
      <c r="DN49" s="5">
        <v>0</v>
      </c>
      <c r="DO49" s="7">
        <v>0</v>
      </c>
      <c r="DP49" s="9">
        <v>0</v>
      </c>
      <c r="DQ49" s="5">
        <v>0</v>
      </c>
      <c r="DR49" s="7">
        <f t="shared" si="131"/>
        <v>0</v>
      </c>
      <c r="DS49" s="9">
        <v>0</v>
      </c>
      <c r="DT49" s="5">
        <v>0</v>
      </c>
      <c r="DU49" s="7">
        <f t="shared" si="132"/>
        <v>0</v>
      </c>
      <c r="DV49" s="9">
        <v>0</v>
      </c>
      <c r="DW49" s="5">
        <v>0</v>
      </c>
      <c r="DX49" s="7">
        <v>0</v>
      </c>
      <c r="DY49" s="9">
        <v>0</v>
      </c>
      <c r="DZ49" s="5">
        <v>0</v>
      </c>
      <c r="EA49" s="7">
        <v>0</v>
      </c>
      <c r="EB49" s="9">
        <v>0</v>
      </c>
      <c r="EC49" s="5">
        <v>0</v>
      </c>
      <c r="ED49" s="7">
        <v>0</v>
      </c>
      <c r="EE49" s="9">
        <v>0</v>
      </c>
      <c r="EF49" s="5">
        <v>0</v>
      </c>
      <c r="EG49" s="7">
        <v>0</v>
      </c>
      <c r="EH49" s="9">
        <v>0</v>
      </c>
      <c r="EI49" s="5">
        <v>0</v>
      </c>
      <c r="EJ49" s="7">
        <v>0</v>
      </c>
      <c r="EK49" s="9">
        <v>0</v>
      </c>
      <c r="EL49" s="5">
        <v>0</v>
      </c>
      <c r="EM49" s="7">
        <v>0</v>
      </c>
      <c r="EN49" s="9">
        <v>0</v>
      </c>
      <c r="EO49" s="5">
        <v>0</v>
      </c>
      <c r="EP49" s="7">
        <v>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0</v>
      </c>
      <c r="EX49" s="5">
        <v>0</v>
      </c>
      <c r="EY49" s="7">
        <v>0</v>
      </c>
      <c r="EZ49" s="9">
        <v>0</v>
      </c>
      <c r="FA49" s="5">
        <v>0</v>
      </c>
      <c r="FB49" s="7">
        <v>0</v>
      </c>
      <c r="FC49" s="9">
        <f t="shared" si="93"/>
        <v>0</v>
      </c>
      <c r="FD49" s="11">
        <f t="shared" si="94"/>
        <v>0</v>
      </c>
    </row>
    <row r="50" spans="1:160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0</v>
      </c>
      <c r="G50" s="5">
        <v>0</v>
      </c>
      <c r="H50" s="7">
        <v>0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/>
      <c r="P50" s="5"/>
      <c r="Q50" s="7"/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>
        <v>0</v>
      </c>
      <c r="AH50" s="5">
        <v>0</v>
      </c>
      <c r="AI50" s="7">
        <v>0</v>
      </c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f t="shared" si="128"/>
        <v>0</v>
      </c>
      <c r="BB50" s="9">
        <v>0</v>
      </c>
      <c r="BC50" s="5">
        <v>0</v>
      </c>
      <c r="BD50" s="7"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f t="shared" si="129"/>
        <v>0</v>
      </c>
      <c r="CU50" s="9">
        <v>0</v>
      </c>
      <c r="CV50" s="5">
        <v>0</v>
      </c>
      <c r="CW50" s="7">
        <v>0</v>
      </c>
      <c r="CX50" s="9">
        <v>0</v>
      </c>
      <c r="CY50" s="5">
        <v>0</v>
      </c>
      <c r="CZ50" s="7">
        <v>0</v>
      </c>
      <c r="DA50" s="9">
        <v>0</v>
      </c>
      <c r="DB50" s="5">
        <v>0</v>
      </c>
      <c r="DC50" s="7">
        <v>0</v>
      </c>
      <c r="DD50" s="9">
        <v>0</v>
      </c>
      <c r="DE50" s="5">
        <v>0</v>
      </c>
      <c r="DF50" s="7">
        <v>0</v>
      </c>
      <c r="DG50" s="9">
        <v>0</v>
      </c>
      <c r="DH50" s="5">
        <v>0</v>
      </c>
      <c r="DI50" s="7">
        <f t="shared" si="130"/>
        <v>0</v>
      </c>
      <c r="DJ50" s="9">
        <v>0</v>
      </c>
      <c r="DK50" s="5">
        <v>0</v>
      </c>
      <c r="DL50" s="7">
        <v>0</v>
      </c>
      <c r="DM50" s="9">
        <v>0</v>
      </c>
      <c r="DN50" s="5">
        <v>0</v>
      </c>
      <c r="DO50" s="7">
        <v>0</v>
      </c>
      <c r="DP50" s="9">
        <v>0</v>
      </c>
      <c r="DQ50" s="5">
        <v>0</v>
      </c>
      <c r="DR50" s="7">
        <f t="shared" si="131"/>
        <v>0</v>
      </c>
      <c r="DS50" s="9">
        <v>0</v>
      </c>
      <c r="DT50" s="5">
        <v>0</v>
      </c>
      <c r="DU50" s="7">
        <f t="shared" si="132"/>
        <v>0</v>
      </c>
      <c r="DV50" s="9">
        <v>0</v>
      </c>
      <c r="DW50" s="5">
        <v>0</v>
      </c>
      <c r="DX50" s="7">
        <v>0</v>
      </c>
      <c r="DY50" s="9">
        <v>0</v>
      </c>
      <c r="DZ50" s="5">
        <v>0</v>
      </c>
      <c r="EA50" s="7">
        <v>0</v>
      </c>
      <c r="EB50" s="9">
        <v>0</v>
      </c>
      <c r="EC50" s="5">
        <v>0</v>
      </c>
      <c r="ED50" s="7">
        <v>0</v>
      </c>
      <c r="EE50" s="9">
        <v>0</v>
      </c>
      <c r="EF50" s="5">
        <v>0</v>
      </c>
      <c r="EG50" s="7">
        <v>0</v>
      </c>
      <c r="EH50" s="9">
        <v>0</v>
      </c>
      <c r="EI50" s="5">
        <v>0</v>
      </c>
      <c r="EJ50" s="7">
        <v>0</v>
      </c>
      <c r="EK50" s="9">
        <v>0</v>
      </c>
      <c r="EL50" s="5">
        <v>0</v>
      </c>
      <c r="EM50" s="7">
        <v>0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f t="shared" si="93"/>
        <v>0</v>
      </c>
      <c r="FD50" s="11">
        <f t="shared" si="94"/>
        <v>0</v>
      </c>
    </row>
    <row r="51" spans="1:160" x14ac:dyDescent="0.3">
      <c r="A51" s="56">
        <v>2007</v>
      </c>
      <c r="B51" s="57" t="s">
        <v>8</v>
      </c>
      <c r="C51" s="9">
        <v>0</v>
      </c>
      <c r="D51" s="5">
        <v>0</v>
      </c>
      <c r="E51" s="7">
        <v>0</v>
      </c>
      <c r="F51" s="9">
        <v>0</v>
      </c>
      <c r="G51" s="5">
        <v>0</v>
      </c>
      <c r="H51" s="7">
        <v>0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/>
      <c r="P51" s="5"/>
      <c r="Q51" s="7"/>
      <c r="R51" s="9">
        <v>0</v>
      </c>
      <c r="S51" s="5">
        <v>0</v>
      </c>
      <c r="T51" s="7">
        <v>0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>
        <v>0</v>
      </c>
      <c r="AH51" s="5">
        <v>0</v>
      </c>
      <c r="AI51" s="7">
        <v>0</v>
      </c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f t="shared" si="128"/>
        <v>0</v>
      </c>
      <c r="BB51" s="9">
        <v>0</v>
      </c>
      <c r="BC51" s="5">
        <v>0</v>
      </c>
      <c r="BD51" s="7">
        <v>0</v>
      </c>
      <c r="BE51" s="9">
        <v>0</v>
      </c>
      <c r="BF51" s="5">
        <v>0</v>
      </c>
      <c r="BG51" s="7">
        <v>0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f t="shared" si="129"/>
        <v>0</v>
      </c>
      <c r="CU51" s="9">
        <v>0</v>
      </c>
      <c r="CV51" s="5">
        <v>0</v>
      </c>
      <c r="CW51" s="7">
        <v>0</v>
      </c>
      <c r="CX51" s="9">
        <v>0</v>
      </c>
      <c r="CY51" s="5">
        <v>0</v>
      </c>
      <c r="CZ51" s="7">
        <v>0</v>
      </c>
      <c r="DA51" s="9">
        <v>0</v>
      </c>
      <c r="DB51" s="5">
        <v>0</v>
      </c>
      <c r="DC51" s="7">
        <v>0</v>
      </c>
      <c r="DD51" s="9">
        <v>0</v>
      </c>
      <c r="DE51" s="5">
        <v>0</v>
      </c>
      <c r="DF51" s="7">
        <v>0</v>
      </c>
      <c r="DG51" s="9">
        <v>0</v>
      </c>
      <c r="DH51" s="5">
        <v>0</v>
      </c>
      <c r="DI51" s="7">
        <f t="shared" si="130"/>
        <v>0</v>
      </c>
      <c r="DJ51" s="9">
        <v>0</v>
      </c>
      <c r="DK51" s="5">
        <v>0</v>
      </c>
      <c r="DL51" s="7">
        <v>0</v>
      </c>
      <c r="DM51" s="9">
        <v>0</v>
      </c>
      <c r="DN51" s="5">
        <v>0</v>
      </c>
      <c r="DO51" s="7">
        <v>0</v>
      </c>
      <c r="DP51" s="9">
        <v>0</v>
      </c>
      <c r="DQ51" s="5">
        <v>0</v>
      </c>
      <c r="DR51" s="7">
        <f t="shared" si="131"/>
        <v>0</v>
      </c>
      <c r="DS51" s="9">
        <v>0</v>
      </c>
      <c r="DT51" s="5">
        <v>0</v>
      </c>
      <c r="DU51" s="7">
        <f t="shared" si="132"/>
        <v>0</v>
      </c>
      <c r="DV51" s="9">
        <v>0</v>
      </c>
      <c r="DW51" s="5">
        <v>0</v>
      </c>
      <c r="DX51" s="7">
        <v>0</v>
      </c>
      <c r="DY51" s="9">
        <v>0</v>
      </c>
      <c r="DZ51" s="5">
        <v>0</v>
      </c>
      <c r="EA51" s="7">
        <v>0</v>
      </c>
      <c r="EB51" s="9">
        <v>0</v>
      </c>
      <c r="EC51" s="5">
        <v>0</v>
      </c>
      <c r="ED51" s="7">
        <v>0</v>
      </c>
      <c r="EE51" s="9">
        <v>0</v>
      </c>
      <c r="EF51" s="5">
        <v>0</v>
      </c>
      <c r="EG51" s="7">
        <v>0</v>
      </c>
      <c r="EH51" s="9">
        <v>0</v>
      </c>
      <c r="EI51" s="5">
        <v>0</v>
      </c>
      <c r="EJ51" s="7">
        <v>0</v>
      </c>
      <c r="EK51" s="9">
        <v>0</v>
      </c>
      <c r="EL51" s="5">
        <v>0</v>
      </c>
      <c r="EM51" s="7">
        <v>0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f t="shared" si="93"/>
        <v>0</v>
      </c>
      <c r="FD51" s="11">
        <f t="shared" si="94"/>
        <v>0</v>
      </c>
    </row>
    <row r="52" spans="1:160" x14ac:dyDescent="0.3">
      <c r="A52" s="56">
        <v>2007</v>
      </c>
      <c r="B52" s="57" t="s">
        <v>9</v>
      </c>
      <c r="C52" s="9">
        <v>0</v>
      </c>
      <c r="D52" s="5">
        <v>0</v>
      </c>
      <c r="E52" s="7">
        <v>0</v>
      </c>
      <c r="F52" s="9">
        <v>0</v>
      </c>
      <c r="G52" s="5">
        <v>0</v>
      </c>
      <c r="H52" s="7">
        <v>0</v>
      </c>
      <c r="I52" s="9">
        <v>0</v>
      </c>
      <c r="J52" s="5">
        <v>0</v>
      </c>
      <c r="K52" s="7">
        <v>0</v>
      </c>
      <c r="L52" s="9">
        <v>0</v>
      </c>
      <c r="M52" s="5">
        <v>0</v>
      </c>
      <c r="N52" s="7">
        <v>0</v>
      </c>
      <c r="O52" s="9"/>
      <c r="P52" s="5"/>
      <c r="Q52" s="7"/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>
        <v>0</v>
      </c>
      <c r="AH52" s="5">
        <v>0</v>
      </c>
      <c r="AI52" s="7">
        <v>0</v>
      </c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f t="shared" si="128"/>
        <v>0</v>
      </c>
      <c r="BB52" s="9">
        <v>0</v>
      </c>
      <c r="BC52" s="5">
        <v>0</v>
      </c>
      <c r="BD52" s="7">
        <v>0</v>
      </c>
      <c r="BE52" s="9">
        <v>0</v>
      </c>
      <c r="BF52" s="5">
        <v>0</v>
      </c>
      <c r="BG52" s="7">
        <v>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f t="shared" si="129"/>
        <v>0</v>
      </c>
      <c r="CU52" s="9">
        <v>0</v>
      </c>
      <c r="CV52" s="5">
        <v>0</v>
      </c>
      <c r="CW52" s="7">
        <v>0</v>
      </c>
      <c r="CX52" s="9">
        <v>0</v>
      </c>
      <c r="CY52" s="5">
        <v>0</v>
      </c>
      <c r="CZ52" s="7">
        <v>0</v>
      </c>
      <c r="DA52" s="9">
        <v>0</v>
      </c>
      <c r="DB52" s="5">
        <v>0</v>
      </c>
      <c r="DC52" s="7">
        <v>0</v>
      </c>
      <c r="DD52" s="9">
        <v>0</v>
      </c>
      <c r="DE52" s="5">
        <v>0</v>
      </c>
      <c r="DF52" s="7">
        <v>0</v>
      </c>
      <c r="DG52" s="9">
        <v>0</v>
      </c>
      <c r="DH52" s="5">
        <v>0</v>
      </c>
      <c r="DI52" s="7">
        <f t="shared" si="130"/>
        <v>0</v>
      </c>
      <c r="DJ52" s="9">
        <v>0</v>
      </c>
      <c r="DK52" s="5">
        <v>0</v>
      </c>
      <c r="DL52" s="7">
        <v>0</v>
      </c>
      <c r="DM52" s="9">
        <v>0</v>
      </c>
      <c r="DN52" s="5">
        <v>0</v>
      </c>
      <c r="DO52" s="7">
        <v>0</v>
      </c>
      <c r="DP52" s="9">
        <v>0</v>
      </c>
      <c r="DQ52" s="5">
        <v>0</v>
      </c>
      <c r="DR52" s="7">
        <f t="shared" si="131"/>
        <v>0</v>
      </c>
      <c r="DS52" s="9">
        <v>0</v>
      </c>
      <c r="DT52" s="5">
        <v>0</v>
      </c>
      <c r="DU52" s="7">
        <f t="shared" si="132"/>
        <v>0</v>
      </c>
      <c r="DV52" s="9">
        <v>0</v>
      </c>
      <c r="DW52" s="5">
        <v>0</v>
      </c>
      <c r="DX52" s="7">
        <v>0</v>
      </c>
      <c r="DY52" s="9">
        <v>0</v>
      </c>
      <c r="DZ52" s="5">
        <v>0</v>
      </c>
      <c r="EA52" s="7">
        <v>0</v>
      </c>
      <c r="EB52" s="9">
        <v>0</v>
      </c>
      <c r="EC52" s="5">
        <v>0</v>
      </c>
      <c r="ED52" s="7">
        <v>0</v>
      </c>
      <c r="EE52" s="9">
        <v>0</v>
      </c>
      <c r="EF52" s="5">
        <v>0</v>
      </c>
      <c r="EG52" s="7">
        <v>0</v>
      </c>
      <c r="EH52" s="9">
        <v>0</v>
      </c>
      <c r="EI52" s="5">
        <v>0</v>
      </c>
      <c r="EJ52" s="7">
        <v>0</v>
      </c>
      <c r="EK52" s="9">
        <v>0</v>
      </c>
      <c r="EL52" s="5">
        <v>0</v>
      </c>
      <c r="EM52" s="7">
        <v>0</v>
      </c>
      <c r="EN52" s="9">
        <v>0</v>
      </c>
      <c r="EO52" s="5">
        <v>0</v>
      </c>
      <c r="EP52" s="7">
        <v>0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f t="shared" si="93"/>
        <v>0</v>
      </c>
      <c r="FD52" s="11">
        <f t="shared" si="94"/>
        <v>0</v>
      </c>
    </row>
    <row r="53" spans="1:160" x14ac:dyDescent="0.3">
      <c r="A53" s="56">
        <v>2007</v>
      </c>
      <c r="B53" s="57" t="s">
        <v>10</v>
      </c>
      <c r="C53" s="9">
        <v>0</v>
      </c>
      <c r="D53" s="5">
        <v>0</v>
      </c>
      <c r="E53" s="7">
        <v>0</v>
      </c>
      <c r="F53" s="9">
        <v>0</v>
      </c>
      <c r="G53" s="5">
        <v>0</v>
      </c>
      <c r="H53" s="7">
        <v>0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/>
      <c r="P53" s="5"/>
      <c r="Q53" s="7"/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>
        <v>0</v>
      </c>
      <c r="AH53" s="5">
        <v>0</v>
      </c>
      <c r="AI53" s="7">
        <v>0</v>
      </c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f t="shared" si="128"/>
        <v>0</v>
      </c>
      <c r="BB53" s="9">
        <v>0</v>
      </c>
      <c r="BC53" s="5">
        <v>0</v>
      </c>
      <c r="BD53" s="7"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0</v>
      </c>
      <c r="CP53" s="5">
        <v>0</v>
      </c>
      <c r="CQ53" s="7">
        <v>0</v>
      </c>
      <c r="CR53" s="9">
        <v>0</v>
      </c>
      <c r="CS53" s="5">
        <v>0</v>
      </c>
      <c r="CT53" s="7">
        <f t="shared" si="129"/>
        <v>0</v>
      </c>
      <c r="CU53" s="9">
        <v>0</v>
      </c>
      <c r="CV53" s="5">
        <v>0</v>
      </c>
      <c r="CW53" s="7">
        <v>0</v>
      </c>
      <c r="CX53" s="9">
        <v>0</v>
      </c>
      <c r="CY53" s="5">
        <v>0</v>
      </c>
      <c r="CZ53" s="7">
        <v>0</v>
      </c>
      <c r="DA53" s="9">
        <v>0</v>
      </c>
      <c r="DB53" s="5">
        <v>0</v>
      </c>
      <c r="DC53" s="7">
        <v>0</v>
      </c>
      <c r="DD53" s="9">
        <v>0</v>
      </c>
      <c r="DE53" s="5">
        <v>0</v>
      </c>
      <c r="DF53" s="7">
        <v>0</v>
      </c>
      <c r="DG53" s="9">
        <v>0</v>
      </c>
      <c r="DH53" s="5">
        <v>0</v>
      </c>
      <c r="DI53" s="7">
        <f t="shared" si="130"/>
        <v>0</v>
      </c>
      <c r="DJ53" s="9">
        <v>0</v>
      </c>
      <c r="DK53" s="5">
        <v>0</v>
      </c>
      <c r="DL53" s="7">
        <v>0</v>
      </c>
      <c r="DM53" s="9">
        <v>0</v>
      </c>
      <c r="DN53" s="5">
        <v>0</v>
      </c>
      <c r="DO53" s="7">
        <v>0</v>
      </c>
      <c r="DP53" s="9">
        <v>0</v>
      </c>
      <c r="DQ53" s="5">
        <v>0</v>
      </c>
      <c r="DR53" s="7">
        <f t="shared" si="131"/>
        <v>0</v>
      </c>
      <c r="DS53" s="9">
        <v>0</v>
      </c>
      <c r="DT53" s="5">
        <v>0</v>
      </c>
      <c r="DU53" s="7">
        <f t="shared" si="132"/>
        <v>0</v>
      </c>
      <c r="DV53" s="9">
        <v>0</v>
      </c>
      <c r="DW53" s="5">
        <v>0</v>
      </c>
      <c r="DX53" s="7">
        <v>0</v>
      </c>
      <c r="DY53" s="9">
        <v>0</v>
      </c>
      <c r="DZ53" s="5">
        <v>0</v>
      </c>
      <c r="EA53" s="7">
        <v>0</v>
      </c>
      <c r="EB53" s="9">
        <v>0</v>
      </c>
      <c r="EC53" s="5">
        <v>0</v>
      </c>
      <c r="ED53" s="7">
        <v>0</v>
      </c>
      <c r="EE53" s="9">
        <v>0</v>
      </c>
      <c r="EF53" s="5">
        <v>0</v>
      </c>
      <c r="EG53" s="7">
        <v>0</v>
      </c>
      <c r="EH53" s="9">
        <v>0</v>
      </c>
      <c r="EI53" s="5">
        <v>0</v>
      </c>
      <c r="EJ53" s="7">
        <v>0</v>
      </c>
      <c r="EK53" s="9">
        <v>0</v>
      </c>
      <c r="EL53" s="5">
        <v>0</v>
      </c>
      <c r="EM53" s="7">
        <v>0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f t="shared" si="93"/>
        <v>0</v>
      </c>
      <c r="FD53" s="11">
        <f t="shared" si="94"/>
        <v>0</v>
      </c>
    </row>
    <row r="54" spans="1:160" x14ac:dyDescent="0.3">
      <c r="A54" s="56">
        <v>2007</v>
      </c>
      <c r="B54" s="57" t="s">
        <v>11</v>
      </c>
      <c r="C54" s="9">
        <v>0</v>
      </c>
      <c r="D54" s="5">
        <v>0</v>
      </c>
      <c r="E54" s="7">
        <v>0</v>
      </c>
      <c r="F54" s="9">
        <v>0</v>
      </c>
      <c r="G54" s="5">
        <v>0</v>
      </c>
      <c r="H54" s="7">
        <v>0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/>
      <c r="P54" s="5"/>
      <c r="Q54" s="7"/>
      <c r="R54" s="9">
        <v>0</v>
      </c>
      <c r="S54" s="5">
        <v>0</v>
      </c>
      <c r="T54" s="7">
        <v>0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>
        <v>0</v>
      </c>
      <c r="AH54" s="5">
        <v>0</v>
      </c>
      <c r="AI54" s="7">
        <v>0</v>
      </c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f t="shared" si="128"/>
        <v>0</v>
      </c>
      <c r="BB54" s="9">
        <v>0</v>
      </c>
      <c r="BC54" s="5">
        <v>0</v>
      </c>
      <c r="BD54" s="7">
        <v>0</v>
      </c>
      <c r="BE54" s="9">
        <v>0</v>
      </c>
      <c r="BF54" s="5">
        <v>0</v>
      </c>
      <c r="BG54" s="7">
        <v>0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0</v>
      </c>
      <c r="BU54" s="5">
        <v>0</v>
      </c>
      <c r="BV54" s="7">
        <v>0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0</v>
      </c>
      <c r="CM54" s="5">
        <v>0</v>
      </c>
      <c r="CN54" s="7">
        <v>0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f t="shared" si="129"/>
        <v>0</v>
      </c>
      <c r="CU54" s="9">
        <v>0</v>
      </c>
      <c r="CV54" s="5">
        <v>0</v>
      </c>
      <c r="CW54" s="7">
        <v>0</v>
      </c>
      <c r="CX54" s="9">
        <v>0</v>
      </c>
      <c r="CY54" s="5">
        <v>0</v>
      </c>
      <c r="CZ54" s="7">
        <v>0</v>
      </c>
      <c r="DA54" s="9">
        <v>0</v>
      </c>
      <c r="DB54" s="5">
        <v>0</v>
      </c>
      <c r="DC54" s="7">
        <v>0</v>
      </c>
      <c r="DD54" s="9">
        <v>0</v>
      </c>
      <c r="DE54" s="5">
        <v>0</v>
      </c>
      <c r="DF54" s="7">
        <v>0</v>
      </c>
      <c r="DG54" s="9">
        <v>0</v>
      </c>
      <c r="DH54" s="5">
        <v>0</v>
      </c>
      <c r="DI54" s="7">
        <f t="shared" si="130"/>
        <v>0</v>
      </c>
      <c r="DJ54" s="9">
        <v>0</v>
      </c>
      <c r="DK54" s="5">
        <v>0</v>
      </c>
      <c r="DL54" s="7">
        <v>0</v>
      </c>
      <c r="DM54" s="9">
        <v>0</v>
      </c>
      <c r="DN54" s="5">
        <v>0</v>
      </c>
      <c r="DO54" s="7">
        <v>0</v>
      </c>
      <c r="DP54" s="9">
        <v>0</v>
      </c>
      <c r="DQ54" s="5">
        <v>0</v>
      </c>
      <c r="DR54" s="7">
        <f t="shared" si="131"/>
        <v>0</v>
      </c>
      <c r="DS54" s="9">
        <v>0</v>
      </c>
      <c r="DT54" s="5">
        <v>0</v>
      </c>
      <c r="DU54" s="7">
        <f t="shared" si="132"/>
        <v>0</v>
      </c>
      <c r="DV54" s="9">
        <v>0</v>
      </c>
      <c r="DW54" s="5">
        <v>0</v>
      </c>
      <c r="DX54" s="7">
        <v>0</v>
      </c>
      <c r="DY54" s="9">
        <v>0</v>
      </c>
      <c r="DZ54" s="5">
        <v>0</v>
      </c>
      <c r="EA54" s="7">
        <v>0</v>
      </c>
      <c r="EB54" s="9">
        <v>0</v>
      </c>
      <c r="EC54" s="5">
        <v>0</v>
      </c>
      <c r="ED54" s="7">
        <v>0</v>
      </c>
      <c r="EE54" s="9">
        <v>0</v>
      </c>
      <c r="EF54" s="5">
        <v>0</v>
      </c>
      <c r="EG54" s="7">
        <v>0</v>
      </c>
      <c r="EH54" s="9">
        <v>0</v>
      </c>
      <c r="EI54" s="5">
        <v>0</v>
      </c>
      <c r="EJ54" s="7">
        <v>0</v>
      </c>
      <c r="EK54" s="9">
        <v>0</v>
      </c>
      <c r="EL54" s="5">
        <v>0</v>
      </c>
      <c r="EM54" s="7">
        <v>0</v>
      </c>
      <c r="EN54" s="9">
        <v>0</v>
      </c>
      <c r="EO54" s="5">
        <v>0</v>
      </c>
      <c r="EP54" s="7">
        <v>0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0</v>
      </c>
      <c r="EX54" s="5">
        <v>0</v>
      </c>
      <c r="EY54" s="7">
        <v>0</v>
      </c>
      <c r="EZ54" s="9">
        <v>0</v>
      </c>
      <c r="FA54" s="5">
        <v>0</v>
      </c>
      <c r="FB54" s="7">
        <v>0</v>
      </c>
      <c r="FC54" s="9">
        <f t="shared" si="93"/>
        <v>0</v>
      </c>
      <c r="FD54" s="11">
        <f t="shared" si="94"/>
        <v>0</v>
      </c>
    </row>
    <row r="55" spans="1:160" x14ac:dyDescent="0.3">
      <c r="A55" s="56">
        <v>2007</v>
      </c>
      <c r="B55" s="57" t="s">
        <v>12</v>
      </c>
      <c r="C55" s="9">
        <v>0</v>
      </c>
      <c r="D55" s="5">
        <v>0</v>
      </c>
      <c r="E55" s="7">
        <v>0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/>
      <c r="P55" s="5"/>
      <c r="Q55" s="7"/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>
        <v>0</v>
      </c>
      <c r="AH55" s="5">
        <v>0</v>
      </c>
      <c r="AI55" s="7">
        <v>0</v>
      </c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f t="shared" si="128"/>
        <v>0</v>
      </c>
      <c r="BB55" s="9">
        <v>0</v>
      </c>
      <c r="BC55" s="5">
        <v>0</v>
      </c>
      <c r="BD55" s="7">
        <v>0</v>
      </c>
      <c r="BE55" s="9">
        <v>0</v>
      </c>
      <c r="BF55" s="5">
        <v>0</v>
      </c>
      <c r="BG55" s="7">
        <v>0</v>
      </c>
      <c r="BH55" s="9">
        <v>0</v>
      </c>
      <c r="BI55" s="5">
        <v>0</v>
      </c>
      <c r="BJ55" s="7">
        <v>0</v>
      </c>
      <c r="BK55" s="9">
        <v>0</v>
      </c>
      <c r="BL55" s="5">
        <v>0</v>
      </c>
      <c r="BM55" s="7"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0</v>
      </c>
      <c r="CD55" s="5">
        <v>0</v>
      </c>
      <c r="CE55" s="7">
        <v>0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0</v>
      </c>
      <c r="CM55" s="5">
        <v>0</v>
      </c>
      <c r="CN55" s="7">
        <v>0</v>
      </c>
      <c r="CO55" s="9">
        <v>0</v>
      </c>
      <c r="CP55" s="5">
        <v>0</v>
      </c>
      <c r="CQ55" s="7">
        <v>0</v>
      </c>
      <c r="CR55" s="9">
        <v>0</v>
      </c>
      <c r="CS55" s="5">
        <v>0</v>
      </c>
      <c r="CT55" s="7">
        <f t="shared" si="129"/>
        <v>0</v>
      </c>
      <c r="CU55" s="9">
        <v>0</v>
      </c>
      <c r="CV55" s="5">
        <v>0</v>
      </c>
      <c r="CW55" s="7">
        <v>0</v>
      </c>
      <c r="CX55" s="9">
        <v>0</v>
      </c>
      <c r="CY55" s="5">
        <v>0</v>
      </c>
      <c r="CZ55" s="7">
        <v>0</v>
      </c>
      <c r="DA55" s="9">
        <v>0</v>
      </c>
      <c r="DB55" s="5">
        <v>0</v>
      </c>
      <c r="DC55" s="7">
        <v>0</v>
      </c>
      <c r="DD55" s="9">
        <v>0</v>
      </c>
      <c r="DE55" s="5">
        <v>0</v>
      </c>
      <c r="DF55" s="7">
        <v>0</v>
      </c>
      <c r="DG55" s="9">
        <v>0</v>
      </c>
      <c r="DH55" s="5">
        <v>0</v>
      </c>
      <c r="DI55" s="7">
        <f t="shared" si="130"/>
        <v>0</v>
      </c>
      <c r="DJ55" s="9">
        <v>0</v>
      </c>
      <c r="DK55" s="5">
        <v>0</v>
      </c>
      <c r="DL55" s="7">
        <v>0</v>
      </c>
      <c r="DM55" s="9">
        <v>0</v>
      </c>
      <c r="DN55" s="5">
        <v>0</v>
      </c>
      <c r="DO55" s="7">
        <v>0</v>
      </c>
      <c r="DP55" s="9">
        <v>0</v>
      </c>
      <c r="DQ55" s="5">
        <v>0</v>
      </c>
      <c r="DR55" s="7">
        <f t="shared" si="131"/>
        <v>0</v>
      </c>
      <c r="DS55" s="9">
        <v>0</v>
      </c>
      <c r="DT55" s="5">
        <v>0</v>
      </c>
      <c r="DU55" s="7">
        <f t="shared" si="132"/>
        <v>0</v>
      </c>
      <c r="DV55" s="9">
        <v>0</v>
      </c>
      <c r="DW55" s="5">
        <v>0</v>
      </c>
      <c r="DX55" s="7">
        <v>0</v>
      </c>
      <c r="DY55" s="9">
        <v>0</v>
      </c>
      <c r="DZ55" s="5">
        <v>0</v>
      </c>
      <c r="EA55" s="7">
        <v>0</v>
      </c>
      <c r="EB55" s="9">
        <v>0</v>
      </c>
      <c r="EC55" s="5">
        <v>0</v>
      </c>
      <c r="ED55" s="7">
        <v>0</v>
      </c>
      <c r="EE55" s="9">
        <v>0</v>
      </c>
      <c r="EF55" s="5">
        <v>0</v>
      </c>
      <c r="EG55" s="7">
        <v>0</v>
      </c>
      <c r="EH55" s="9">
        <v>0</v>
      </c>
      <c r="EI55" s="5">
        <v>0</v>
      </c>
      <c r="EJ55" s="7">
        <v>0</v>
      </c>
      <c r="EK55" s="9">
        <v>0</v>
      </c>
      <c r="EL55" s="5">
        <v>0</v>
      </c>
      <c r="EM55" s="7">
        <v>0</v>
      </c>
      <c r="EN55" s="9">
        <v>0</v>
      </c>
      <c r="EO55" s="5">
        <v>0</v>
      </c>
      <c r="EP55" s="7">
        <v>0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f t="shared" si="93"/>
        <v>0</v>
      </c>
      <c r="FD55" s="11">
        <f t="shared" si="94"/>
        <v>0</v>
      </c>
    </row>
    <row r="56" spans="1:160" x14ac:dyDescent="0.3">
      <c r="A56" s="56">
        <v>2007</v>
      </c>
      <c r="B56" s="57" t="s">
        <v>13</v>
      </c>
      <c r="C56" s="9">
        <v>0</v>
      </c>
      <c r="D56" s="5">
        <v>0</v>
      </c>
      <c r="E56" s="7">
        <v>0</v>
      </c>
      <c r="F56" s="9">
        <v>0</v>
      </c>
      <c r="G56" s="5">
        <v>0</v>
      </c>
      <c r="H56" s="7">
        <v>0</v>
      </c>
      <c r="I56" s="9">
        <v>0</v>
      </c>
      <c r="J56" s="5">
        <v>0</v>
      </c>
      <c r="K56" s="7">
        <v>0</v>
      </c>
      <c r="L56" s="9">
        <v>0</v>
      </c>
      <c r="M56" s="5">
        <v>0</v>
      </c>
      <c r="N56" s="7">
        <v>0</v>
      </c>
      <c r="O56" s="9"/>
      <c r="P56" s="5"/>
      <c r="Q56" s="7"/>
      <c r="R56" s="9">
        <v>0</v>
      </c>
      <c r="S56" s="5">
        <v>0</v>
      </c>
      <c r="T56" s="7">
        <v>0</v>
      </c>
      <c r="U56" s="9">
        <v>0</v>
      </c>
      <c r="V56" s="5">
        <v>0</v>
      </c>
      <c r="W56" s="7">
        <v>0</v>
      </c>
      <c r="X56" s="9">
        <v>0</v>
      </c>
      <c r="Y56" s="5">
        <v>0</v>
      </c>
      <c r="Z56" s="7">
        <v>0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>
        <v>0</v>
      </c>
      <c r="AH56" s="5">
        <v>0</v>
      </c>
      <c r="AI56" s="7">
        <v>0</v>
      </c>
      <c r="AJ56" s="9">
        <v>0</v>
      </c>
      <c r="AK56" s="5">
        <v>0</v>
      </c>
      <c r="AL56" s="7">
        <v>0</v>
      </c>
      <c r="AM56" s="9">
        <v>0</v>
      </c>
      <c r="AN56" s="5">
        <v>0</v>
      </c>
      <c r="AO56" s="7">
        <v>0</v>
      </c>
      <c r="AP56" s="9">
        <v>0</v>
      </c>
      <c r="AQ56" s="5">
        <v>0</v>
      </c>
      <c r="AR56" s="7">
        <v>0</v>
      </c>
      <c r="AS56" s="9">
        <v>0</v>
      </c>
      <c r="AT56" s="5">
        <v>0</v>
      </c>
      <c r="AU56" s="7">
        <v>0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f t="shared" si="128"/>
        <v>0</v>
      </c>
      <c r="BB56" s="9">
        <v>0</v>
      </c>
      <c r="BC56" s="5">
        <v>0</v>
      </c>
      <c r="BD56" s="7">
        <v>0</v>
      </c>
      <c r="BE56" s="9">
        <v>0</v>
      </c>
      <c r="BF56" s="5">
        <v>0</v>
      </c>
      <c r="BG56" s="7">
        <v>0</v>
      </c>
      <c r="BH56" s="9">
        <v>0</v>
      </c>
      <c r="BI56" s="5">
        <v>0</v>
      </c>
      <c r="BJ56" s="7">
        <v>0</v>
      </c>
      <c r="BK56" s="9">
        <v>0</v>
      </c>
      <c r="BL56" s="5">
        <v>0</v>
      </c>
      <c r="BM56" s="7"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0</v>
      </c>
      <c r="BU56" s="5">
        <v>0</v>
      </c>
      <c r="BV56" s="7">
        <v>0</v>
      </c>
      <c r="BW56" s="9">
        <v>0</v>
      </c>
      <c r="BX56" s="5">
        <v>0</v>
      </c>
      <c r="BY56" s="7">
        <v>0</v>
      </c>
      <c r="BZ56" s="9">
        <v>0</v>
      </c>
      <c r="CA56" s="5">
        <v>0</v>
      </c>
      <c r="CB56" s="7">
        <v>0</v>
      </c>
      <c r="CC56" s="9">
        <v>0</v>
      </c>
      <c r="CD56" s="5">
        <v>0</v>
      </c>
      <c r="CE56" s="7">
        <v>0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0</v>
      </c>
      <c r="CM56" s="5">
        <v>0</v>
      </c>
      <c r="CN56" s="7">
        <v>0</v>
      </c>
      <c r="CO56" s="9">
        <v>0</v>
      </c>
      <c r="CP56" s="5">
        <v>0</v>
      </c>
      <c r="CQ56" s="7">
        <v>0</v>
      </c>
      <c r="CR56" s="9">
        <v>0</v>
      </c>
      <c r="CS56" s="5">
        <v>0</v>
      </c>
      <c r="CT56" s="7">
        <f t="shared" si="129"/>
        <v>0</v>
      </c>
      <c r="CU56" s="9">
        <v>0</v>
      </c>
      <c r="CV56" s="5">
        <v>0</v>
      </c>
      <c r="CW56" s="7">
        <v>0</v>
      </c>
      <c r="CX56" s="9">
        <v>0</v>
      </c>
      <c r="CY56" s="5">
        <v>0</v>
      </c>
      <c r="CZ56" s="7">
        <v>0</v>
      </c>
      <c r="DA56" s="9">
        <v>0</v>
      </c>
      <c r="DB56" s="5">
        <v>0</v>
      </c>
      <c r="DC56" s="7">
        <v>0</v>
      </c>
      <c r="DD56" s="9">
        <v>0</v>
      </c>
      <c r="DE56" s="5">
        <v>0</v>
      </c>
      <c r="DF56" s="7">
        <v>0</v>
      </c>
      <c r="DG56" s="9">
        <v>0</v>
      </c>
      <c r="DH56" s="5">
        <v>0</v>
      </c>
      <c r="DI56" s="7">
        <f t="shared" si="130"/>
        <v>0</v>
      </c>
      <c r="DJ56" s="9">
        <v>0</v>
      </c>
      <c r="DK56" s="5">
        <v>0</v>
      </c>
      <c r="DL56" s="7">
        <v>0</v>
      </c>
      <c r="DM56" s="9">
        <v>0</v>
      </c>
      <c r="DN56" s="5">
        <v>0</v>
      </c>
      <c r="DO56" s="7">
        <v>0</v>
      </c>
      <c r="DP56" s="9">
        <v>0</v>
      </c>
      <c r="DQ56" s="5">
        <v>0</v>
      </c>
      <c r="DR56" s="7">
        <f t="shared" si="131"/>
        <v>0</v>
      </c>
      <c r="DS56" s="9">
        <v>0</v>
      </c>
      <c r="DT56" s="5">
        <v>0</v>
      </c>
      <c r="DU56" s="7">
        <f t="shared" si="132"/>
        <v>0</v>
      </c>
      <c r="DV56" s="9">
        <v>0</v>
      </c>
      <c r="DW56" s="5">
        <v>0</v>
      </c>
      <c r="DX56" s="7">
        <v>0</v>
      </c>
      <c r="DY56" s="9">
        <v>0</v>
      </c>
      <c r="DZ56" s="5">
        <v>0</v>
      </c>
      <c r="EA56" s="7">
        <v>0</v>
      </c>
      <c r="EB56" s="9">
        <v>0</v>
      </c>
      <c r="EC56" s="5">
        <v>0</v>
      </c>
      <c r="ED56" s="7">
        <v>0</v>
      </c>
      <c r="EE56" s="9">
        <v>0</v>
      </c>
      <c r="EF56" s="5">
        <v>0</v>
      </c>
      <c r="EG56" s="7">
        <v>0</v>
      </c>
      <c r="EH56" s="9">
        <v>0</v>
      </c>
      <c r="EI56" s="5">
        <v>0</v>
      </c>
      <c r="EJ56" s="7">
        <v>0</v>
      </c>
      <c r="EK56" s="9">
        <v>0</v>
      </c>
      <c r="EL56" s="5">
        <v>0</v>
      </c>
      <c r="EM56" s="7">
        <v>0</v>
      </c>
      <c r="EN56" s="9">
        <v>0</v>
      </c>
      <c r="EO56" s="5">
        <v>0</v>
      </c>
      <c r="EP56" s="7">
        <v>0</v>
      </c>
      <c r="EQ56" s="9">
        <v>0</v>
      </c>
      <c r="ER56" s="5">
        <v>0</v>
      </c>
      <c r="ES56" s="7">
        <v>0</v>
      </c>
      <c r="ET56" s="9">
        <v>0</v>
      </c>
      <c r="EU56" s="5">
        <v>0</v>
      </c>
      <c r="EV56" s="7">
        <v>0</v>
      </c>
      <c r="EW56" s="9">
        <v>0</v>
      </c>
      <c r="EX56" s="5">
        <v>0</v>
      </c>
      <c r="EY56" s="7">
        <v>0</v>
      </c>
      <c r="EZ56" s="9">
        <v>0</v>
      </c>
      <c r="FA56" s="5">
        <v>0</v>
      </c>
      <c r="FB56" s="7">
        <v>0</v>
      </c>
      <c r="FC56" s="9">
        <f t="shared" si="93"/>
        <v>0</v>
      </c>
      <c r="FD56" s="11">
        <f t="shared" si="94"/>
        <v>0</v>
      </c>
    </row>
    <row r="57" spans="1:160" ht="15" thickBot="1" x14ac:dyDescent="0.35">
      <c r="A57" s="58"/>
      <c r="B57" s="59" t="s">
        <v>14</v>
      </c>
      <c r="C57" s="39">
        <f>SUM(C45:C56)</f>
        <v>0</v>
      </c>
      <c r="D57" s="37">
        <f>SUM(D45:D56)</f>
        <v>0</v>
      </c>
      <c r="E57" s="38"/>
      <c r="F57" s="39">
        <f>SUM(F45:F56)</f>
        <v>22</v>
      </c>
      <c r="G57" s="37">
        <f>SUM(G45:G56)</f>
        <v>180</v>
      </c>
      <c r="H57" s="38"/>
      <c r="I57" s="39">
        <f>SUM(I45:I56)</f>
        <v>0</v>
      </c>
      <c r="J57" s="37">
        <f>SUM(J45:J56)</f>
        <v>0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>SUM(U45:U56)</f>
        <v>0</v>
      </c>
      <c r="V57" s="37">
        <f>SUM(V45:V56)</f>
        <v>0</v>
      </c>
      <c r="W57" s="38"/>
      <c r="X57" s="39">
        <f>SUM(X45:X56)</f>
        <v>0</v>
      </c>
      <c r="Y57" s="37">
        <f>SUM(Y45:Y56)</f>
        <v>0</v>
      </c>
      <c r="Z57" s="38"/>
      <c r="AA57" s="39">
        <f>SUM(AA45:AA56)</f>
        <v>0</v>
      </c>
      <c r="AB57" s="37">
        <f>SUM(AB45:AB56)</f>
        <v>0</v>
      </c>
      <c r="AC57" s="38"/>
      <c r="AD57" s="39">
        <f>SUM(AD45:AD56)</f>
        <v>0</v>
      </c>
      <c r="AE57" s="37">
        <f>SUM(AE45:AE56)</f>
        <v>0</v>
      </c>
      <c r="AF57" s="38"/>
      <c r="AG57" s="39">
        <f>SUM(AG45:AG56)</f>
        <v>0</v>
      </c>
      <c r="AH57" s="37">
        <f>SUM(AH45:AH56)</f>
        <v>0</v>
      </c>
      <c r="AI57" s="38"/>
      <c r="AJ57" s="39">
        <f t="shared" ref="AJ57:AK57" si="133">SUM(AJ45:AJ56)</f>
        <v>0</v>
      </c>
      <c r="AK57" s="37">
        <f t="shared" si="133"/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 t="shared" ref="AY57:AZ57" si="134">SUM(AY45:AY56)</f>
        <v>0</v>
      </c>
      <c r="AZ57" s="37">
        <f t="shared" si="134"/>
        <v>0</v>
      </c>
      <c r="BA57" s="38"/>
      <c r="BB57" s="39">
        <f>SUM(BB45:BB56)</f>
        <v>0</v>
      </c>
      <c r="BC57" s="37">
        <f>SUM(BC45:BC56)</f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0</v>
      </c>
      <c r="BI57" s="37">
        <f>SUM(BI45:BI56)</f>
        <v>0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 t="shared" ref="BW57:BX57" si="135">SUM(BW45:BW56)</f>
        <v>0</v>
      </c>
      <c r="BX57" s="37">
        <f t="shared" si="135"/>
        <v>0</v>
      </c>
      <c r="BY57" s="38"/>
      <c r="BZ57" s="39">
        <f t="shared" ref="BZ57:CA57" si="136">SUM(BZ45:BZ56)</f>
        <v>0</v>
      </c>
      <c r="CA57" s="37">
        <f t="shared" si="136"/>
        <v>0</v>
      </c>
      <c r="CB57" s="38"/>
      <c r="CC57" s="39">
        <f t="shared" ref="CC57:CD57" si="137">SUM(CC45:CC56)</f>
        <v>0</v>
      </c>
      <c r="CD57" s="37">
        <f t="shared" si="137"/>
        <v>0</v>
      </c>
      <c r="CE57" s="38"/>
      <c r="CF57" s="39">
        <f t="shared" ref="CF57:CG57" si="138">SUM(CF45:CF56)</f>
        <v>0</v>
      </c>
      <c r="CG57" s="37">
        <f t="shared" si="138"/>
        <v>0</v>
      </c>
      <c r="CH57" s="38"/>
      <c r="CI57" s="39">
        <f t="shared" ref="CI57:CJ57" si="139">SUM(CI45:CI56)</f>
        <v>0</v>
      </c>
      <c r="CJ57" s="37">
        <f t="shared" si="139"/>
        <v>0</v>
      </c>
      <c r="CK57" s="38"/>
      <c r="CL57" s="39">
        <f t="shared" ref="CL57:CM57" si="140">SUM(CL45:CL56)</f>
        <v>0</v>
      </c>
      <c r="CM57" s="37">
        <f t="shared" si="140"/>
        <v>0</v>
      </c>
      <c r="CN57" s="38"/>
      <c r="CO57" s="39">
        <f t="shared" ref="CO57:CP57" si="141">SUM(CO45:CO56)</f>
        <v>0</v>
      </c>
      <c r="CP57" s="37">
        <f t="shared" si="141"/>
        <v>0</v>
      </c>
      <c r="CQ57" s="38"/>
      <c r="CR57" s="39">
        <f t="shared" ref="CR57:CS57" si="142">SUM(CR45:CR56)</f>
        <v>0</v>
      </c>
      <c r="CS57" s="37">
        <f t="shared" si="142"/>
        <v>0</v>
      </c>
      <c r="CT57" s="38"/>
      <c r="CU57" s="39">
        <f t="shared" ref="CU57:CV57" si="143">SUM(CU45:CU56)</f>
        <v>0</v>
      </c>
      <c r="CV57" s="37">
        <f t="shared" si="143"/>
        <v>0</v>
      </c>
      <c r="CW57" s="38"/>
      <c r="CX57" s="39">
        <f t="shared" ref="CX57:CY57" si="144">SUM(CX45:CX56)</f>
        <v>0</v>
      </c>
      <c r="CY57" s="37">
        <f t="shared" si="144"/>
        <v>0</v>
      </c>
      <c r="CZ57" s="38"/>
      <c r="DA57" s="39">
        <f t="shared" ref="DA57:DB57" si="145">SUM(DA45:DA56)</f>
        <v>0</v>
      </c>
      <c r="DB57" s="37">
        <f t="shared" si="145"/>
        <v>0</v>
      </c>
      <c r="DC57" s="38"/>
      <c r="DD57" s="39">
        <f t="shared" ref="DD57:DE57" si="146">SUM(DD45:DD56)</f>
        <v>0</v>
      </c>
      <c r="DE57" s="37">
        <f t="shared" si="146"/>
        <v>0</v>
      </c>
      <c r="DF57" s="38"/>
      <c r="DG57" s="39">
        <f t="shared" ref="DG57:DH57" si="147">SUM(DG45:DG56)</f>
        <v>0</v>
      </c>
      <c r="DH57" s="37">
        <f t="shared" si="147"/>
        <v>0</v>
      </c>
      <c r="DI57" s="38"/>
      <c r="DJ57" s="39">
        <f t="shared" ref="DJ57:DK57" si="148">SUM(DJ45:DJ56)</f>
        <v>0</v>
      </c>
      <c r="DK57" s="37">
        <f t="shared" si="148"/>
        <v>0</v>
      </c>
      <c r="DL57" s="38"/>
      <c r="DM57" s="39">
        <f t="shared" ref="DM57:DN57" si="149">SUM(DM45:DM56)</f>
        <v>0</v>
      </c>
      <c r="DN57" s="37">
        <f t="shared" si="149"/>
        <v>0</v>
      </c>
      <c r="DO57" s="38"/>
      <c r="DP57" s="39">
        <f t="shared" ref="DP57:DQ57" si="150">SUM(DP45:DP56)</f>
        <v>0</v>
      </c>
      <c r="DQ57" s="37">
        <f t="shared" si="150"/>
        <v>0</v>
      </c>
      <c r="DR57" s="38"/>
      <c r="DS57" s="39">
        <f t="shared" ref="DS57:DT57" si="151">SUM(DS45:DS56)</f>
        <v>0</v>
      </c>
      <c r="DT57" s="37">
        <f t="shared" si="151"/>
        <v>0</v>
      </c>
      <c r="DU57" s="38"/>
      <c r="DV57" s="39">
        <f t="shared" ref="DV57:DW57" si="152">SUM(DV45:DV56)</f>
        <v>0</v>
      </c>
      <c r="DW57" s="37">
        <f t="shared" si="152"/>
        <v>0</v>
      </c>
      <c r="DX57" s="38"/>
      <c r="DY57" s="39">
        <f t="shared" ref="DY57:DZ57" si="153">SUM(DY45:DY56)</f>
        <v>0</v>
      </c>
      <c r="DZ57" s="37">
        <f t="shared" si="153"/>
        <v>0</v>
      </c>
      <c r="EA57" s="38"/>
      <c r="EB57" s="39">
        <f t="shared" ref="EB57:EC57" si="154">SUM(EB45:EB56)</f>
        <v>0</v>
      </c>
      <c r="EC57" s="37">
        <f t="shared" si="154"/>
        <v>0</v>
      </c>
      <c r="ED57" s="38"/>
      <c r="EE57" s="39">
        <f t="shared" ref="EE57:EF57" si="155">SUM(EE45:EE56)</f>
        <v>0</v>
      </c>
      <c r="EF57" s="37">
        <f t="shared" si="155"/>
        <v>0</v>
      </c>
      <c r="EG57" s="38"/>
      <c r="EH57" s="39">
        <f t="shared" ref="EH57:EI57" si="156">SUM(EH45:EH56)</f>
        <v>0</v>
      </c>
      <c r="EI57" s="37">
        <f t="shared" si="156"/>
        <v>0</v>
      </c>
      <c r="EJ57" s="38"/>
      <c r="EK57" s="39">
        <f>SUM(EK45:EK56)</f>
        <v>0</v>
      </c>
      <c r="EL57" s="37">
        <f>SUM(EL45:EL56)</f>
        <v>0</v>
      </c>
      <c r="EM57" s="38"/>
      <c r="EN57" s="39">
        <f t="shared" ref="EN57:EO57" si="157">SUM(EN45:EN56)</f>
        <v>0</v>
      </c>
      <c r="EO57" s="37">
        <f t="shared" si="157"/>
        <v>0</v>
      </c>
      <c r="EP57" s="38"/>
      <c r="EQ57" s="39">
        <f t="shared" ref="EQ57:ER57" si="158">SUM(EQ45:EQ56)</f>
        <v>0</v>
      </c>
      <c r="ER57" s="37">
        <f t="shared" si="158"/>
        <v>0</v>
      </c>
      <c r="ES57" s="38"/>
      <c r="ET57" s="39">
        <f t="shared" ref="ET57:EU57" si="159">SUM(ET45:ET56)</f>
        <v>0</v>
      </c>
      <c r="EU57" s="37">
        <f t="shared" si="159"/>
        <v>0</v>
      </c>
      <c r="EV57" s="38"/>
      <c r="EW57" s="39">
        <f t="shared" ref="EW57:EX57" si="160">SUM(EW45:EW56)</f>
        <v>0</v>
      </c>
      <c r="EX57" s="37">
        <f t="shared" si="160"/>
        <v>0</v>
      </c>
      <c r="EY57" s="38"/>
      <c r="EZ57" s="39">
        <f t="shared" ref="EZ57:FA57" si="161">SUM(EZ45:EZ56)</f>
        <v>0</v>
      </c>
      <c r="FA57" s="37">
        <f t="shared" si="161"/>
        <v>0</v>
      </c>
      <c r="FB57" s="38"/>
      <c r="FC57" s="39">
        <f t="shared" si="93"/>
        <v>22</v>
      </c>
      <c r="FD57" s="40">
        <f t="shared" si="94"/>
        <v>180</v>
      </c>
    </row>
    <row r="58" spans="1:160" x14ac:dyDescent="0.3">
      <c r="A58" s="60">
        <v>2008</v>
      </c>
      <c r="B58" s="61" t="s">
        <v>2</v>
      </c>
      <c r="C58" s="10">
        <v>25</v>
      </c>
      <c r="D58" s="32">
        <v>85</v>
      </c>
      <c r="E58" s="13">
        <f>D58/C58*1000</f>
        <v>3400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/>
      <c r="P58" s="32"/>
      <c r="Q58" s="13"/>
      <c r="R58" s="10">
        <v>0</v>
      </c>
      <c r="S58" s="32">
        <v>0</v>
      </c>
      <c r="T58" s="13">
        <v>0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>
        <v>0</v>
      </c>
      <c r="AH58" s="32">
        <v>0</v>
      </c>
      <c r="AI58" s="13">
        <v>0</v>
      </c>
      <c r="AJ58" s="10">
        <v>0</v>
      </c>
      <c r="AK58" s="32">
        <v>0</v>
      </c>
      <c r="AL58" s="13">
        <v>0</v>
      </c>
      <c r="AM58" s="10">
        <v>0</v>
      </c>
      <c r="AN58" s="32">
        <v>0</v>
      </c>
      <c r="AO58" s="13">
        <v>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f t="shared" ref="BA58:BA69" si="162">IF(AY58=0,0,AZ58/AY58*1000)</f>
        <v>0</v>
      </c>
      <c r="BB58" s="10">
        <v>0</v>
      </c>
      <c r="BC58" s="32">
        <v>0</v>
      </c>
      <c r="BD58" s="13"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f t="shared" ref="CT58:CT69" si="163">IF(CR58=0,0,CS58/CR58*1000)</f>
        <v>0</v>
      </c>
      <c r="CU58" s="10">
        <v>2</v>
      </c>
      <c r="CV58" s="32">
        <v>27</v>
      </c>
      <c r="CW58" s="13">
        <f t="shared" ref="CW58:CW67" si="164">CV58/CU58*1000</f>
        <v>13500</v>
      </c>
      <c r="CX58" s="10">
        <v>0</v>
      </c>
      <c r="CY58" s="32">
        <v>0</v>
      </c>
      <c r="CZ58" s="13">
        <v>0</v>
      </c>
      <c r="DA58" s="10">
        <v>0</v>
      </c>
      <c r="DB58" s="32">
        <v>0</v>
      </c>
      <c r="DC58" s="13">
        <v>0</v>
      </c>
      <c r="DD58" s="10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f t="shared" ref="DI58:DI69" si="165">IF(DG58=0,0,DH58/DG58*1000)</f>
        <v>0</v>
      </c>
      <c r="DJ58" s="10">
        <v>0</v>
      </c>
      <c r="DK58" s="32">
        <v>0</v>
      </c>
      <c r="DL58" s="13">
        <v>0</v>
      </c>
      <c r="DM58" s="10">
        <v>0</v>
      </c>
      <c r="DN58" s="32">
        <v>0</v>
      </c>
      <c r="DO58" s="13">
        <v>0</v>
      </c>
      <c r="DP58" s="10">
        <v>0</v>
      </c>
      <c r="DQ58" s="32">
        <v>0</v>
      </c>
      <c r="DR58" s="13">
        <f t="shared" ref="DR58:DR69" si="166">IF(DP58=0,0,DQ58/DP58*1000)</f>
        <v>0</v>
      </c>
      <c r="DS58" s="10">
        <v>0</v>
      </c>
      <c r="DT58" s="32">
        <v>0</v>
      </c>
      <c r="DU58" s="13">
        <f t="shared" ref="DU58:DU69" si="167">IF(DS58=0,0,DT58/DS58*1000)</f>
        <v>0</v>
      </c>
      <c r="DV58" s="10">
        <v>0</v>
      </c>
      <c r="DW58" s="32">
        <v>0</v>
      </c>
      <c r="DX58" s="13">
        <v>0</v>
      </c>
      <c r="DY58" s="10">
        <v>0</v>
      </c>
      <c r="DZ58" s="32">
        <v>0</v>
      </c>
      <c r="EA58" s="13">
        <v>0</v>
      </c>
      <c r="EB58" s="10">
        <v>0</v>
      </c>
      <c r="EC58" s="32">
        <v>0</v>
      </c>
      <c r="ED58" s="13">
        <v>0</v>
      </c>
      <c r="EE58" s="10">
        <v>0</v>
      </c>
      <c r="EF58" s="32">
        <v>0</v>
      </c>
      <c r="EG58" s="13">
        <v>0</v>
      </c>
      <c r="EH58" s="10">
        <v>0</v>
      </c>
      <c r="EI58" s="32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f t="shared" si="93"/>
        <v>27</v>
      </c>
      <c r="FD58" s="12">
        <f t="shared" si="94"/>
        <v>112</v>
      </c>
    </row>
    <row r="59" spans="1:160" x14ac:dyDescent="0.3">
      <c r="A59" s="56">
        <v>2008</v>
      </c>
      <c r="B59" s="57" t="s">
        <v>3</v>
      </c>
      <c r="C59" s="9">
        <v>0</v>
      </c>
      <c r="D59" s="5">
        <v>0</v>
      </c>
      <c r="E59" s="7">
        <v>0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/>
      <c r="P59" s="5"/>
      <c r="Q59" s="7"/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>
        <v>0</v>
      </c>
      <c r="AH59" s="5">
        <v>0</v>
      </c>
      <c r="AI59" s="7">
        <v>0</v>
      </c>
      <c r="AJ59" s="9">
        <v>0</v>
      </c>
      <c r="AK59" s="5">
        <v>0</v>
      </c>
      <c r="AL59" s="7">
        <v>0</v>
      </c>
      <c r="AM59" s="9">
        <v>0</v>
      </c>
      <c r="AN59" s="5">
        <v>0</v>
      </c>
      <c r="AO59" s="7">
        <v>0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f t="shared" si="162"/>
        <v>0</v>
      </c>
      <c r="BB59" s="9">
        <v>0</v>
      </c>
      <c r="BC59" s="5">
        <v>0</v>
      </c>
      <c r="BD59" s="7"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0</v>
      </c>
      <c r="CG59" s="5">
        <v>0</v>
      </c>
      <c r="CH59" s="7">
        <v>0</v>
      </c>
      <c r="CI59" s="9">
        <v>9</v>
      </c>
      <c r="CJ59" s="5">
        <v>51</v>
      </c>
      <c r="CK59" s="7">
        <f t="shared" ref="CK59:CK66" si="168">CJ59/CI59*1000</f>
        <v>5666.666666666667</v>
      </c>
      <c r="CL59" s="9">
        <v>0</v>
      </c>
      <c r="CM59" s="5">
        <v>0</v>
      </c>
      <c r="CN59" s="7">
        <v>0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f t="shared" si="163"/>
        <v>0</v>
      </c>
      <c r="CU59" s="9">
        <v>0</v>
      </c>
      <c r="CV59" s="5">
        <v>0</v>
      </c>
      <c r="CW59" s="7">
        <v>0</v>
      </c>
      <c r="CX59" s="9">
        <v>0</v>
      </c>
      <c r="CY59" s="5">
        <v>0</v>
      </c>
      <c r="CZ59" s="7">
        <v>0</v>
      </c>
      <c r="DA59" s="9">
        <v>0</v>
      </c>
      <c r="DB59" s="5">
        <v>0</v>
      </c>
      <c r="DC59" s="7">
        <v>0</v>
      </c>
      <c r="DD59" s="9">
        <v>0</v>
      </c>
      <c r="DE59" s="5">
        <v>0</v>
      </c>
      <c r="DF59" s="7">
        <v>0</v>
      </c>
      <c r="DG59" s="9">
        <v>0</v>
      </c>
      <c r="DH59" s="5">
        <v>0</v>
      </c>
      <c r="DI59" s="7">
        <f t="shared" si="165"/>
        <v>0</v>
      </c>
      <c r="DJ59" s="9">
        <v>0</v>
      </c>
      <c r="DK59" s="5">
        <v>0</v>
      </c>
      <c r="DL59" s="7">
        <v>0</v>
      </c>
      <c r="DM59" s="9">
        <v>0</v>
      </c>
      <c r="DN59" s="5">
        <v>0</v>
      </c>
      <c r="DO59" s="7">
        <v>0</v>
      </c>
      <c r="DP59" s="9">
        <v>0</v>
      </c>
      <c r="DQ59" s="5">
        <v>0</v>
      </c>
      <c r="DR59" s="7">
        <f t="shared" si="166"/>
        <v>0</v>
      </c>
      <c r="DS59" s="9">
        <v>0</v>
      </c>
      <c r="DT59" s="5">
        <v>0</v>
      </c>
      <c r="DU59" s="7">
        <f t="shared" si="167"/>
        <v>0</v>
      </c>
      <c r="DV59" s="9">
        <v>0</v>
      </c>
      <c r="DW59" s="5">
        <v>0</v>
      </c>
      <c r="DX59" s="7">
        <v>0</v>
      </c>
      <c r="DY59" s="9">
        <v>0</v>
      </c>
      <c r="DZ59" s="5">
        <v>0</v>
      </c>
      <c r="EA59" s="7">
        <v>0</v>
      </c>
      <c r="EB59" s="9">
        <v>0</v>
      </c>
      <c r="EC59" s="5">
        <v>0</v>
      </c>
      <c r="ED59" s="7">
        <v>0</v>
      </c>
      <c r="EE59" s="9">
        <v>0</v>
      </c>
      <c r="EF59" s="5">
        <v>0</v>
      </c>
      <c r="EG59" s="7">
        <v>0</v>
      </c>
      <c r="EH59" s="9">
        <v>0</v>
      </c>
      <c r="EI59" s="5">
        <v>0</v>
      </c>
      <c r="EJ59" s="7">
        <v>0</v>
      </c>
      <c r="EK59" s="9">
        <v>0</v>
      </c>
      <c r="EL59" s="5">
        <v>0</v>
      </c>
      <c r="EM59" s="7">
        <v>0</v>
      </c>
      <c r="EN59" s="9">
        <v>0</v>
      </c>
      <c r="EO59" s="5">
        <v>0</v>
      </c>
      <c r="EP59" s="7">
        <v>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f t="shared" si="93"/>
        <v>9</v>
      </c>
      <c r="FD59" s="11">
        <f t="shared" si="94"/>
        <v>51</v>
      </c>
    </row>
    <row r="60" spans="1:160" x14ac:dyDescent="0.3">
      <c r="A60" s="56">
        <v>2008</v>
      </c>
      <c r="B60" s="57" t="s">
        <v>4</v>
      </c>
      <c r="C60" s="9">
        <v>125</v>
      </c>
      <c r="D60" s="5">
        <v>417</v>
      </c>
      <c r="E60" s="7">
        <f t="shared" ref="E60:E69" si="169">D60/C60*1000</f>
        <v>3336</v>
      </c>
      <c r="F60" s="9">
        <v>0</v>
      </c>
      <c r="G60" s="5">
        <v>0</v>
      </c>
      <c r="H60" s="7">
        <v>0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/>
      <c r="P60" s="5"/>
      <c r="Q60" s="7"/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>
        <v>0</v>
      </c>
      <c r="AH60" s="5">
        <v>0</v>
      </c>
      <c r="AI60" s="7">
        <v>0</v>
      </c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f t="shared" si="162"/>
        <v>0</v>
      </c>
      <c r="BB60" s="9">
        <v>0</v>
      </c>
      <c r="BC60" s="5">
        <v>0</v>
      </c>
      <c r="BD60" s="7"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f t="shared" si="163"/>
        <v>0</v>
      </c>
      <c r="CU60" s="9">
        <v>2</v>
      </c>
      <c r="CV60" s="5">
        <v>27</v>
      </c>
      <c r="CW60" s="7">
        <f t="shared" si="164"/>
        <v>13500</v>
      </c>
      <c r="CX60" s="9">
        <v>0</v>
      </c>
      <c r="CY60" s="5">
        <v>0</v>
      </c>
      <c r="CZ60" s="7">
        <v>0</v>
      </c>
      <c r="DA60" s="9">
        <v>0</v>
      </c>
      <c r="DB60" s="5">
        <v>0</v>
      </c>
      <c r="DC60" s="7">
        <v>0</v>
      </c>
      <c r="DD60" s="9">
        <v>0</v>
      </c>
      <c r="DE60" s="5">
        <v>0</v>
      </c>
      <c r="DF60" s="7">
        <v>0</v>
      </c>
      <c r="DG60" s="9">
        <v>0</v>
      </c>
      <c r="DH60" s="5">
        <v>0</v>
      </c>
      <c r="DI60" s="7">
        <f t="shared" si="165"/>
        <v>0</v>
      </c>
      <c r="DJ60" s="9">
        <v>0</v>
      </c>
      <c r="DK60" s="5">
        <v>0</v>
      </c>
      <c r="DL60" s="7">
        <v>0</v>
      </c>
      <c r="DM60" s="9">
        <v>0</v>
      </c>
      <c r="DN60" s="5">
        <v>0</v>
      </c>
      <c r="DO60" s="7">
        <v>0</v>
      </c>
      <c r="DP60" s="9">
        <v>0</v>
      </c>
      <c r="DQ60" s="5">
        <v>0</v>
      </c>
      <c r="DR60" s="7">
        <f t="shared" si="166"/>
        <v>0</v>
      </c>
      <c r="DS60" s="9">
        <v>0</v>
      </c>
      <c r="DT60" s="5">
        <v>0</v>
      </c>
      <c r="DU60" s="7">
        <f t="shared" si="167"/>
        <v>0</v>
      </c>
      <c r="DV60" s="9">
        <v>0</v>
      </c>
      <c r="DW60" s="5">
        <v>0</v>
      </c>
      <c r="DX60" s="7">
        <v>0</v>
      </c>
      <c r="DY60" s="9">
        <v>0</v>
      </c>
      <c r="DZ60" s="5">
        <v>0</v>
      </c>
      <c r="EA60" s="7">
        <v>0</v>
      </c>
      <c r="EB60" s="9">
        <v>0</v>
      </c>
      <c r="EC60" s="5">
        <v>0</v>
      </c>
      <c r="ED60" s="7">
        <v>0</v>
      </c>
      <c r="EE60" s="9">
        <v>0</v>
      </c>
      <c r="EF60" s="5">
        <v>0</v>
      </c>
      <c r="EG60" s="7">
        <v>0</v>
      </c>
      <c r="EH60" s="9">
        <v>0</v>
      </c>
      <c r="EI60" s="5">
        <v>0</v>
      </c>
      <c r="EJ60" s="7">
        <v>0</v>
      </c>
      <c r="EK60" s="9">
        <v>0</v>
      </c>
      <c r="EL60" s="5">
        <v>0</v>
      </c>
      <c r="EM60" s="7">
        <v>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f t="shared" si="93"/>
        <v>127</v>
      </c>
      <c r="FD60" s="11">
        <f t="shared" si="94"/>
        <v>444</v>
      </c>
    </row>
    <row r="61" spans="1:160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/>
      <c r="P61" s="5"/>
      <c r="Q61" s="7"/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>
        <v>0</v>
      </c>
      <c r="AH61" s="5">
        <v>0</v>
      </c>
      <c r="AI61" s="7">
        <v>0</v>
      </c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f t="shared" si="162"/>
        <v>0</v>
      </c>
      <c r="BB61" s="9">
        <v>0</v>
      </c>
      <c r="BC61" s="5">
        <v>0</v>
      </c>
      <c r="BD61" s="7">
        <v>0</v>
      </c>
      <c r="BE61" s="9">
        <v>0</v>
      </c>
      <c r="BF61" s="5">
        <v>0</v>
      </c>
      <c r="BG61" s="7">
        <v>0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0</v>
      </c>
      <c r="BX61" s="5">
        <v>0</v>
      </c>
      <c r="BY61" s="7">
        <v>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11</v>
      </c>
      <c r="CJ61" s="5">
        <v>227</v>
      </c>
      <c r="CK61" s="7">
        <f t="shared" si="168"/>
        <v>20636.363636363636</v>
      </c>
      <c r="CL61" s="9">
        <v>0</v>
      </c>
      <c r="CM61" s="5">
        <v>0</v>
      </c>
      <c r="CN61" s="7">
        <v>0</v>
      </c>
      <c r="CO61" s="9">
        <v>0</v>
      </c>
      <c r="CP61" s="5">
        <v>0</v>
      </c>
      <c r="CQ61" s="7">
        <v>0</v>
      </c>
      <c r="CR61" s="9">
        <v>0</v>
      </c>
      <c r="CS61" s="5">
        <v>0</v>
      </c>
      <c r="CT61" s="7">
        <f t="shared" si="163"/>
        <v>0</v>
      </c>
      <c r="CU61" s="9">
        <v>0</v>
      </c>
      <c r="CV61" s="5">
        <v>0</v>
      </c>
      <c r="CW61" s="7">
        <v>0</v>
      </c>
      <c r="CX61" s="9">
        <v>0</v>
      </c>
      <c r="CY61" s="5">
        <v>0</v>
      </c>
      <c r="CZ61" s="7">
        <v>0</v>
      </c>
      <c r="DA61" s="9">
        <v>0</v>
      </c>
      <c r="DB61" s="5">
        <v>0</v>
      </c>
      <c r="DC61" s="7">
        <v>0</v>
      </c>
      <c r="DD61" s="9">
        <v>0</v>
      </c>
      <c r="DE61" s="5">
        <v>0</v>
      </c>
      <c r="DF61" s="7">
        <v>0</v>
      </c>
      <c r="DG61" s="9">
        <v>0</v>
      </c>
      <c r="DH61" s="5">
        <v>0</v>
      </c>
      <c r="DI61" s="7">
        <f t="shared" si="165"/>
        <v>0</v>
      </c>
      <c r="DJ61" s="9">
        <v>0</v>
      </c>
      <c r="DK61" s="5">
        <v>0</v>
      </c>
      <c r="DL61" s="7">
        <v>0</v>
      </c>
      <c r="DM61" s="9">
        <v>0</v>
      </c>
      <c r="DN61" s="5">
        <v>0</v>
      </c>
      <c r="DO61" s="7">
        <v>0</v>
      </c>
      <c r="DP61" s="9">
        <v>0</v>
      </c>
      <c r="DQ61" s="5">
        <v>0</v>
      </c>
      <c r="DR61" s="7">
        <f t="shared" si="166"/>
        <v>0</v>
      </c>
      <c r="DS61" s="9">
        <v>0</v>
      </c>
      <c r="DT61" s="5">
        <v>0</v>
      </c>
      <c r="DU61" s="7">
        <f t="shared" si="167"/>
        <v>0</v>
      </c>
      <c r="DV61" s="9">
        <v>0</v>
      </c>
      <c r="DW61" s="5">
        <v>0</v>
      </c>
      <c r="DX61" s="7">
        <v>0</v>
      </c>
      <c r="DY61" s="9">
        <v>0</v>
      </c>
      <c r="DZ61" s="5">
        <v>0</v>
      </c>
      <c r="EA61" s="7">
        <v>0</v>
      </c>
      <c r="EB61" s="9">
        <v>0</v>
      </c>
      <c r="EC61" s="5">
        <v>0</v>
      </c>
      <c r="ED61" s="7">
        <v>0</v>
      </c>
      <c r="EE61" s="9">
        <v>0</v>
      </c>
      <c r="EF61" s="5">
        <v>0</v>
      </c>
      <c r="EG61" s="7">
        <v>0</v>
      </c>
      <c r="EH61" s="9">
        <v>0</v>
      </c>
      <c r="EI61" s="5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f t="shared" si="93"/>
        <v>11</v>
      </c>
      <c r="FD61" s="11">
        <f t="shared" si="94"/>
        <v>227</v>
      </c>
    </row>
    <row r="62" spans="1:160" x14ac:dyDescent="0.3">
      <c r="A62" s="56">
        <v>2008</v>
      </c>
      <c r="B62" s="57" t="s">
        <v>6</v>
      </c>
      <c r="C62" s="9">
        <v>125</v>
      </c>
      <c r="D62" s="5">
        <v>419</v>
      </c>
      <c r="E62" s="7">
        <f t="shared" si="169"/>
        <v>3352</v>
      </c>
      <c r="F62" s="9">
        <v>0</v>
      </c>
      <c r="G62" s="5">
        <v>0</v>
      </c>
      <c r="H62" s="7">
        <v>0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/>
      <c r="P62" s="5"/>
      <c r="Q62" s="7"/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>
        <v>0</v>
      </c>
      <c r="AH62" s="5">
        <v>0</v>
      </c>
      <c r="AI62" s="7">
        <v>0</v>
      </c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f t="shared" si="162"/>
        <v>0</v>
      </c>
      <c r="BB62" s="9">
        <v>0</v>
      </c>
      <c r="BC62" s="5">
        <v>0</v>
      </c>
      <c r="BD62" s="7">
        <v>0</v>
      </c>
      <c r="BE62" s="9">
        <v>0</v>
      </c>
      <c r="BF62" s="5">
        <v>0</v>
      </c>
      <c r="BG62" s="7">
        <v>0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0</v>
      </c>
      <c r="BX62" s="5">
        <v>0</v>
      </c>
      <c r="BY62" s="7">
        <v>0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0</v>
      </c>
      <c r="CG62" s="5">
        <v>0</v>
      </c>
      <c r="CH62" s="7">
        <v>0</v>
      </c>
      <c r="CI62" s="9">
        <v>0</v>
      </c>
      <c r="CJ62" s="5">
        <v>0</v>
      </c>
      <c r="CK62" s="7">
        <v>0</v>
      </c>
      <c r="CL62" s="9">
        <v>0</v>
      </c>
      <c r="CM62" s="5">
        <v>0</v>
      </c>
      <c r="CN62" s="7">
        <v>0</v>
      </c>
      <c r="CO62" s="9">
        <v>0</v>
      </c>
      <c r="CP62" s="5">
        <v>0</v>
      </c>
      <c r="CQ62" s="7">
        <v>0</v>
      </c>
      <c r="CR62" s="9">
        <v>0</v>
      </c>
      <c r="CS62" s="5">
        <v>0</v>
      </c>
      <c r="CT62" s="7">
        <f t="shared" si="163"/>
        <v>0</v>
      </c>
      <c r="CU62" s="9">
        <v>0</v>
      </c>
      <c r="CV62" s="5">
        <v>0</v>
      </c>
      <c r="CW62" s="7">
        <v>0</v>
      </c>
      <c r="CX62" s="9">
        <v>0</v>
      </c>
      <c r="CY62" s="5">
        <v>0</v>
      </c>
      <c r="CZ62" s="7">
        <v>0</v>
      </c>
      <c r="DA62" s="9">
        <v>0</v>
      </c>
      <c r="DB62" s="5">
        <v>0</v>
      </c>
      <c r="DC62" s="7">
        <v>0</v>
      </c>
      <c r="DD62" s="9">
        <v>0</v>
      </c>
      <c r="DE62" s="5">
        <v>0</v>
      </c>
      <c r="DF62" s="7">
        <v>0</v>
      </c>
      <c r="DG62" s="9">
        <v>0</v>
      </c>
      <c r="DH62" s="5">
        <v>0</v>
      </c>
      <c r="DI62" s="7">
        <f t="shared" si="165"/>
        <v>0</v>
      </c>
      <c r="DJ62" s="9">
        <v>0</v>
      </c>
      <c r="DK62" s="5">
        <v>0</v>
      </c>
      <c r="DL62" s="7">
        <v>0</v>
      </c>
      <c r="DM62" s="9">
        <v>0</v>
      </c>
      <c r="DN62" s="5">
        <v>0</v>
      </c>
      <c r="DO62" s="7">
        <v>0</v>
      </c>
      <c r="DP62" s="9">
        <v>0</v>
      </c>
      <c r="DQ62" s="5">
        <v>0</v>
      </c>
      <c r="DR62" s="7">
        <f t="shared" si="166"/>
        <v>0</v>
      </c>
      <c r="DS62" s="9">
        <v>0</v>
      </c>
      <c r="DT62" s="5">
        <v>0</v>
      </c>
      <c r="DU62" s="7">
        <f t="shared" si="167"/>
        <v>0</v>
      </c>
      <c r="DV62" s="9">
        <v>0</v>
      </c>
      <c r="DW62" s="5">
        <v>0</v>
      </c>
      <c r="DX62" s="7">
        <v>0</v>
      </c>
      <c r="DY62" s="9">
        <v>0</v>
      </c>
      <c r="DZ62" s="5">
        <v>0</v>
      </c>
      <c r="EA62" s="7">
        <v>0</v>
      </c>
      <c r="EB62" s="9">
        <v>0</v>
      </c>
      <c r="EC62" s="5">
        <v>0</v>
      </c>
      <c r="ED62" s="7">
        <v>0</v>
      </c>
      <c r="EE62" s="9">
        <v>0</v>
      </c>
      <c r="EF62" s="5">
        <v>0</v>
      </c>
      <c r="EG62" s="7">
        <v>0</v>
      </c>
      <c r="EH62" s="9">
        <v>0</v>
      </c>
      <c r="EI62" s="5">
        <v>0</v>
      </c>
      <c r="EJ62" s="7">
        <v>0</v>
      </c>
      <c r="EK62" s="9">
        <v>0</v>
      </c>
      <c r="EL62" s="5">
        <v>0</v>
      </c>
      <c r="EM62" s="7">
        <v>0</v>
      </c>
      <c r="EN62" s="9">
        <v>1</v>
      </c>
      <c r="EO62" s="5">
        <v>33</v>
      </c>
      <c r="EP62" s="7">
        <f t="shared" ref="EP62:EP69" si="170">EO62/EN62*1000</f>
        <v>33000</v>
      </c>
      <c r="EQ62" s="9">
        <v>0</v>
      </c>
      <c r="ER62" s="5">
        <v>0</v>
      </c>
      <c r="ES62" s="7">
        <v>0</v>
      </c>
      <c r="ET62" s="9">
        <v>0</v>
      </c>
      <c r="EU62" s="5">
        <v>0</v>
      </c>
      <c r="EV62" s="7">
        <v>0</v>
      </c>
      <c r="EW62" s="9">
        <v>0</v>
      </c>
      <c r="EX62" s="5">
        <v>0</v>
      </c>
      <c r="EY62" s="7">
        <v>0</v>
      </c>
      <c r="EZ62" s="9">
        <v>0</v>
      </c>
      <c r="FA62" s="5">
        <v>0</v>
      </c>
      <c r="FB62" s="7">
        <v>0</v>
      </c>
      <c r="FC62" s="9">
        <f t="shared" si="93"/>
        <v>126</v>
      </c>
      <c r="FD62" s="11">
        <f t="shared" si="94"/>
        <v>452</v>
      </c>
    </row>
    <row r="63" spans="1:160" x14ac:dyDescent="0.3">
      <c r="A63" s="56">
        <v>2008</v>
      </c>
      <c r="B63" s="57" t="s">
        <v>7</v>
      </c>
      <c r="C63" s="9">
        <v>125</v>
      </c>
      <c r="D63" s="5">
        <v>419</v>
      </c>
      <c r="E63" s="7">
        <f t="shared" si="169"/>
        <v>3352</v>
      </c>
      <c r="F63" s="9">
        <v>0</v>
      </c>
      <c r="G63" s="5">
        <v>0</v>
      </c>
      <c r="H63" s="7">
        <v>0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/>
      <c r="P63" s="5"/>
      <c r="Q63" s="7"/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>
        <v>0</v>
      </c>
      <c r="AH63" s="5">
        <v>0</v>
      </c>
      <c r="AI63" s="7">
        <v>0</v>
      </c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f t="shared" si="162"/>
        <v>0</v>
      </c>
      <c r="BB63" s="9">
        <v>0</v>
      </c>
      <c r="BC63" s="5">
        <v>0</v>
      </c>
      <c r="BD63" s="7"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1</v>
      </c>
      <c r="BX63" s="5">
        <v>15</v>
      </c>
      <c r="BY63" s="7">
        <f t="shared" ref="BY63:BY69" si="171">BX63/BW63*1000</f>
        <v>15000</v>
      </c>
      <c r="BZ63" s="9">
        <v>0</v>
      </c>
      <c r="CA63" s="5">
        <v>0</v>
      </c>
      <c r="CB63" s="7">
        <v>0</v>
      </c>
      <c r="CC63" s="9">
        <v>0</v>
      </c>
      <c r="CD63" s="5">
        <v>0</v>
      </c>
      <c r="CE63" s="7">
        <v>0</v>
      </c>
      <c r="CF63" s="9">
        <v>0</v>
      </c>
      <c r="CG63" s="5">
        <v>0</v>
      </c>
      <c r="CH63" s="7">
        <v>0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f t="shared" si="163"/>
        <v>0</v>
      </c>
      <c r="CU63" s="9">
        <v>1</v>
      </c>
      <c r="CV63" s="5">
        <v>12</v>
      </c>
      <c r="CW63" s="7">
        <f t="shared" si="164"/>
        <v>12000</v>
      </c>
      <c r="CX63" s="9">
        <v>0</v>
      </c>
      <c r="CY63" s="5">
        <v>0</v>
      </c>
      <c r="CZ63" s="7">
        <v>0</v>
      </c>
      <c r="DA63" s="9">
        <v>0</v>
      </c>
      <c r="DB63" s="5">
        <v>0</v>
      </c>
      <c r="DC63" s="7">
        <v>0</v>
      </c>
      <c r="DD63" s="9">
        <v>0</v>
      </c>
      <c r="DE63" s="5">
        <v>0</v>
      </c>
      <c r="DF63" s="7">
        <v>0</v>
      </c>
      <c r="DG63" s="9">
        <v>0</v>
      </c>
      <c r="DH63" s="5">
        <v>0</v>
      </c>
      <c r="DI63" s="7">
        <f t="shared" si="165"/>
        <v>0</v>
      </c>
      <c r="DJ63" s="9">
        <v>0</v>
      </c>
      <c r="DK63" s="5">
        <v>0</v>
      </c>
      <c r="DL63" s="7">
        <v>0</v>
      </c>
      <c r="DM63" s="9">
        <v>0</v>
      </c>
      <c r="DN63" s="5">
        <v>0</v>
      </c>
      <c r="DO63" s="7">
        <v>0</v>
      </c>
      <c r="DP63" s="9">
        <v>0</v>
      </c>
      <c r="DQ63" s="5">
        <v>0</v>
      </c>
      <c r="DR63" s="7">
        <f t="shared" si="166"/>
        <v>0</v>
      </c>
      <c r="DS63" s="9">
        <v>0</v>
      </c>
      <c r="DT63" s="5">
        <v>0</v>
      </c>
      <c r="DU63" s="7">
        <f t="shared" si="167"/>
        <v>0</v>
      </c>
      <c r="DV63" s="9">
        <v>0</v>
      </c>
      <c r="DW63" s="5">
        <v>0</v>
      </c>
      <c r="DX63" s="7">
        <v>0</v>
      </c>
      <c r="DY63" s="9">
        <v>0</v>
      </c>
      <c r="DZ63" s="5">
        <v>0</v>
      </c>
      <c r="EA63" s="7">
        <v>0</v>
      </c>
      <c r="EB63" s="9">
        <v>0</v>
      </c>
      <c r="EC63" s="5">
        <v>0</v>
      </c>
      <c r="ED63" s="7">
        <v>0</v>
      </c>
      <c r="EE63" s="9">
        <v>0</v>
      </c>
      <c r="EF63" s="5">
        <v>0</v>
      </c>
      <c r="EG63" s="7">
        <v>0</v>
      </c>
      <c r="EH63" s="9">
        <v>0</v>
      </c>
      <c r="EI63" s="5">
        <v>0</v>
      </c>
      <c r="EJ63" s="7">
        <v>0</v>
      </c>
      <c r="EK63" s="9">
        <v>0</v>
      </c>
      <c r="EL63" s="5">
        <v>0</v>
      </c>
      <c r="EM63" s="7">
        <v>0</v>
      </c>
      <c r="EN63" s="9">
        <v>1</v>
      </c>
      <c r="EO63" s="5">
        <v>108</v>
      </c>
      <c r="EP63" s="7">
        <f t="shared" si="170"/>
        <v>108000</v>
      </c>
      <c r="EQ63" s="9">
        <v>0</v>
      </c>
      <c r="ER63" s="5">
        <v>0</v>
      </c>
      <c r="ES63" s="7">
        <v>0</v>
      </c>
      <c r="ET63" s="9">
        <v>0</v>
      </c>
      <c r="EU63" s="5">
        <v>0</v>
      </c>
      <c r="EV63" s="7">
        <v>0</v>
      </c>
      <c r="EW63" s="9">
        <v>1083</v>
      </c>
      <c r="EX63" s="5">
        <v>4318</v>
      </c>
      <c r="EY63" s="7">
        <f t="shared" ref="EY63:EY67" si="172">EX63/EW63*1000</f>
        <v>3987.0729455216992</v>
      </c>
      <c r="EZ63" s="9">
        <v>-1083</v>
      </c>
      <c r="FA63" s="5">
        <v>-4316</v>
      </c>
      <c r="FB63" s="7">
        <f>FA63/EZ63*-1000</f>
        <v>-3985.2262234533705</v>
      </c>
      <c r="FC63" s="9">
        <f t="shared" si="93"/>
        <v>128</v>
      </c>
      <c r="FD63" s="11">
        <f t="shared" si="94"/>
        <v>556</v>
      </c>
    </row>
    <row r="64" spans="1:160" x14ac:dyDescent="0.3">
      <c r="A64" s="56">
        <v>2008</v>
      </c>
      <c r="B64" s="57" t="s">
        <v>8</v>
      </c>
      <c r="C64" s="9">
        <v>151</v>
      </c>
      <c r="D64" s="5">
        <v>559</v>
      </c>
      <c r="E64" s="7">
        <f t="shared" si="169"/>
        <v>3701.9867549668875</v>
      </c>
      <c r="F64" s="9">
        <v>0</v>
      </c>
      <c r="G64" s="5">
        <v>0</v>
      </c>
      <c r="H64" s="7">
        <v>0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/>
      <c r="P64" s="5"/>
      <c r="Q64" s="7"/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>
        <v>0</v>
      </c>
      <c r="AH64" s="5">
        <v>0</v>
      </c>
      <c r="AI64" s="7">
        <v>0</v>
      </c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f t="shared" si="162"/>
        <v>0</v>
      </c>
      <c r="BB64" s="9">
        <v>0</v>
      </c>
      <c r="BC64" s="5">
        <v>0</v>
      </c>
      <c r="BD64" s="7"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1</v>
      </c>
      <c r="BX64" s="5">
        <v>16</v>
      </c>
      <c r="BY64" s="7">
        <f t="shared" si="171"/>
        <v>16000</v>
      </c>
      <c r="BZ64" s="9">
        <v>0</v>
      </c>
      <c r="CA64" s="5">
        <v>0</v>
      </c>
      <c r="CB64" s="7">
        <v>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f t="shared" si="163"/>
        <v>0</v>
      </c>
      <c r="CU64" s="9">
        <v>4</v>
      </c>
      <c r="CV64" s="5">
        <v>98</v>
      </c>
      <c r="CW64" s="7">
        <f t="shared" si="164"/>
        <v>24500</v>
      </c>
      <c r="CX64" s="9">
        <v>0</v>
      </c>
      <c r="CY64" s="5">
        <v>0</v>
      </c>
      <c r="CZ64" s="7">
        <v>0</v>
      </c>
      <c r="DA64" s="9">
        <v>0</v>
      </c>
      <c r="DB64" s="5">
        <v>0</v>
      </c>
      <c r="DC64" s="7">
        <v>0</v>
      </c>
      <c r="DD64" s="9">
        <v>0</v>
      </c>
      <c r="DE64" s="5">
        <v>0</v>
      </c>
      <c r="DF64" s="7">
        <v>0</v>
      </c>
      <c r="DG64" s="9">
        <v>0</v>
      </c>
      <c r="DH64" s="5">
        <v>0</v>
      </c>
      <c r="DI64" s="7">
        <f t="shared" si="165"/>
        <v>0</v>
      </c>
      <c r="DJ64" s="9">
        <v>0</v>
      </c>
      <c r="DK64" s="5">
        <v>0</v>
      </c>
      <c r="DL64" s="7">
        <v>0</v>
      </c>
      <c r="DM64" s="9">
        <v>0</v>
      </c>
      <c r="DN64" s="5">
        <v>0</v>
      </c>
      <c r="DO64" s="7">
        <v>0</v>
      </c>
      <c r="DP64" s="9">
        <v>0</v>
      </c>
      <c r="DQ64" s="5">
        <v>0</v>
      </c>
      <c r="DR64" s="7">
        <f t="shared" si="166"/>
        <v>0</v>
      </c>
      <c r="DS64" s="9">
        <v>0</v>
      </c>
      <c r="DT64" s="5">
        <v>0</v>
      </c>
      <c r="DU64" s="7">
        <f t="shared" si="167"/>
        <v>0</v>
      </c>
      <c r="DV64" s="9">
        <v>0</v>
      </c>
      <c r="DW64" s="5">
        <v>0</v>
      </c>
      <c r="DX64" s="7">
        <v>0</v>
      </c>
      <c r="DY64" s="9">
        <v>0</v>
      </c>
      <c r="DZ64" s="5">
        <v>0</v>
      </c>
      <c r="EA64" s="7">
        <v>0</v>
      </c>
      <c r="EB64" s="9">
        <v>0</v>
      </c>
      <c r="EC64" s="5">
        <v>0</v>
      </c>
      <c r="ED64" s="7">
        <v>0</v>
      </c>
      <c r="EE64" s="9">
        <v>0</v>
      </c>
      <c r="EF64" s="5">
        <v>0</v>
      </c>
      <c r="EG64" s="7">
        <v>0</v>
      </c>
      <c r="EH64" s="9">
        <v>0</v>
      </c>
      <c r="EI64" s="5">
        <v>0</v>
      </c>
      <c r="EJ64" s="7">
        <v>0</v>
      </c>
      <c r="EK64" s="9">
        <v>0</v>
      </c>
      <c r="EL64" s="5">
        <v>0</v>
      </c>
      <c r="EM64" s="7">
        <v>0</v>
      </c>
      <c r="EN64" s="9">
        <v>2</v>
      </c>
      <c r="EO64" s="5">
        <v>245</v>
      </c>
      <c r="EP64" s="7">
        <f t="shared" si="170"/>
        <v>122500</v>
      </c>
      <c r="EQ64" s="9">
        <v>-2</v>
      </c>
      <c r="ER64" s="5">
        <v>-244</v>
      </c>
      <c r="ES64" s="7">
        <f>ER64/EQ64-1000</f>
        <v>-878</v>
      </c>
      <c r="ET64" s="9">
        <v>0</v>
      </c>
      <c r="EU64" s="5">
        <v>0</v>
      </c>
      <c r="EV64" s="7">
        <v>0</v>
      </c>
      <c r="EW64" s="9">
        <v>1083</v>
      </c>
      <c r="EX64" s="5">
        <v>4317</v>
      </c>
      <c r="EY64" s="7">
        <f t="shared" si="172"/>
        <v>3986.1495844875344</v>
      </c>
      <c r="EZ64" s="9">
        <v>-1083</v>
      </c>
      <c r="FA64" s="5">
        <v>-4316</v>
      </c>
      <c r="FB64" s="7">
        <f t="shared" ref="FB64" si="173">FA64/EZ64*1000</f>
        <v>3985.2262234533705</v>
      </c>
      <c r="FC64" s="9">
        <f t="shared" si="93"/>
        <v>156</v>
      </c>
      <c r="FD64" s="11">
        <f t="shared" si="94"/>
        <v>675</v>
      </c>
    </row>
    <row r="65" spans="1:160" x14ac:dyDescent="0.3">
      <c r="A65" s="56">
        <v>2008</v>
      </c>
      <c r="B65" s="57" t="s">
        <v>9</v>
      </c>
      <c r="C65" s="9">
        <v>153</v>
      </c>
      <c r="D65" s="5">
        <v>601</v>
      </c>
      <c r="E65" s="7">
        <f t="shared" si="169"/>
        <v>3928.1045751633983</v>
      </c>
      <c r="F65" s="9">
        <v>0</v>
      </c>
      <c r="G65" s="5">
        <v>0</v>
      </c>
      <c r="H65" s="7">
        <v>0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/>
      <c r="P65" s="5"/>
      <c r="Q65" s="7"/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>
        <v>0</v>
      </c>
      <c r="AH65" s="5">
        <v>0</v>
      </c>
      <c r="AI65" s="7">
        <v>0</v>
      </c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f t="shared" si="162"/>
        <v>0</v>
      </c>
      <c r="BB65" s="9">
        <v>0</v>
      </c>
      <c r="BC65" s="5">
        <v>0</v>
      </c>
      <c r="BD65" s="7"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197</v>
      </c>
      <c r="BX65" s="5">
        <v>1660</v>
      </c>
      <c r="BY65" s="7">
        <f t="shared" si="171"/>
        <v>8426.3959390862947</v>
      </c>
      <c r="BZ65" s="9">
        <v>0</v>
      </c>
      <c r="CA65" s="5">
        <v>0</v>
      </c>
      <c r="CB65" s="7">
        <v>0</v>
      </c>
      <c r="CC65" s="9">
        <v>0</v>
      </c>
      <c r="CD65" s="5">
        <v>0</v>
      </c>
      <c r="CE65" s="7">
        <v>0</v>
      </c>
      <c r="CF65" s="9">
        <v>0</v>
      </c>
      <c r="CG65" s="5">
        <v>0</v>
      </c>
      <c r="CH65" s="7">
        <v>0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0</v>
      </c>
      <c r="CP65" s="5">
        <v>0</v>
      </c>
      <c r="CQ65" s="7">
        <v>0</v>
      </c>
      <c r="CR65" s="9">
        <v>0</v>
      </c>
      <c r="CS65" s="5">
        <v>0</v>
      </c>
      <c r="CT65" s="7">
        <f t="shared" si="163"/>
        <v>0</v>
      </c>
      <c r="CU65" s="9">
        <v>4</v>
      </c>
      <c r="CV65" s="5">
        <v>98</v>
      </c>
      <c r="CW65" s="7">
        <f t="shared" si="164"/>
        <v>24500</v>
      </c>
      <c r="CX65" s="9">
        <v>0</v>
      </c>
      <c r="CY65" s="5">
        <v>0</v>
      </c>
      <c r="CZ65" s="7">
        <v>0</v>
      </c>
      <c r="DA65" s="9">
        <v>0</v>
      </c>
      <c r="DB65" s="5">
        <v>0</v>
      </c>
      <c r="DC65" s="7">
        <v>0</v>
      </c>
      <c r="DD65" s="9">
        <v>0</v>
      </c>
      <c r="DE65" s="5">
        <v>0</v>
      </c>
      <c r="DF65" s="7">
        <v>0</v>
      </c>
      <c r="DG65" s="9">
        <v>0</v>
      </c>
      <c r="DH65" s="5">
        <v>0</v>
      </c>
      <c r="DI65" s="7">
        <f t="shared" si="165"/>
        <v>0</v>
      </c>
      <c r="DJ65" s="9">
        <v>0</v>
      </c>
      <c r="DK65" s="5">
        <v>0</v>
      </c>
      <c r="DL65" s="7">
        <v>0</v>
      </c>
      <c r="DM65" s="9">
        <v>0</v>
      </c>
      <c r="DN65" s="5">
        <v>0</v>
      </c>
      <c r="DO65" s="7">
        <v>0</v>
      </c>
      <c r="DP65" s="9">
        <v>0</v>
      </c>
      <c r="DQ65" s="5">
        <v>0</v>
      </c>
      <c r="DR65" s="7">
        <f t="shared" si="166"/>
        <v>0</v>
      </c>
      <c r="DS65" s="9">
        <v>0</v>
      </c>
      <c r="DT65" s="5">
        <v>0</v>
      </c>
      <c r="DU65" s="7">
        <f t="shared" si="167"/>
        <v>0</v>
      </c>
      <c r="DV65" s="9">
        <v>0</v>
      </c>
      <c r="DW65" s="5">
        <v>0</v>
      </c>
      <c r="DX65" s="7">
        <v>0</v>
      </c>
      <c r="DY65" s="9">
        <v>0</v>
      </c>
      <c r="DZ65" s="5">
        <v>0</v>
      </c>
      <c r="EA65" s="7">
        <v>0</v>
      </c>
      <c r="EB65" s="9">
        <v>0</v>
      </c>
      <c r="EC65" s="5">
        <v>0</v>
      </c>
      <c r="ED65" s="7">
        <v>0</v>
      </c>
      <c r="EE65" s="9">
        <v>0</v>
      </c>
      <c r="EF65" s="5">
        <v>0</v>
      </c>
      <c r="EG65" s="7">
        <v>0</v>
      </c>
      <c r="EH65" s="9">
        <v>0</v>
      </c>
      <c r="EI65" s="5">
        <v>0</v>
      </c>
      <c r="EJ65" s="7">
        <v>0</v>
      </c>
      <c r="EK65" s="9">
        <v>0</v>
      </c>
      <c r="EL65" s="5">
        <v>0</v>
      </c>
      <c r="EM65" s="7">
        <v>0</v>
      </c>
      <c r="EN65" s="9">
        <v>242</v>
      </c>
      <c r="EO65" s="5">
        <v>10911</v>
      </c>
      <c r="EP65" s="7">
        <f t="shared" si="170"/>
        <v>45086.776859504134</v>
      </c>
      <c r="EQ65" s="9">
        <v>0</v>
      </c>
      <c r="ER65" s="5">
        <v>0</v>
      </c>
      <c r="ES65" s="7">
        <v>0</v>
      </c>
      <c r="ET65" s="9">
        <v>0</v>
      </c>
      <c r="EU65" s="5">
        <v>0</v>
      </c>
      <c r="EV65" s="7">
        <v>0</v>
      </c>
      <c r="EW65" s="9">
        <v>841</v>
      </c>
      <c r="EX65" s="5">
        <v>-6593</v>
      </c>
      <c r="EY65" s="7">
        <f t="shared" si="172"/>
        <v>-7839.4768133174794</v>
      </c>
      <c r="EZ65" s="9">
        <v>-1077</v>
      </c>
      <c r="FA65" s="5">
        <v>-3888</v>
      </c>
      <c r="FB65" s="7">
        <f t="shared" ref="FB65:FB69" si="174">FA65/EZ65*-1000</f>
        <v>-3610.0278551532033</v>
      </c>
      <c r="FC65" s="9">
        <f t="shared" si="93"/>
        <v>360</v>
      </c>
      <c r="FD65" s="11">
        <f t="shared" si="94"/>
        <v>2789</v>
      </c>
    </row>
    <row r="66" spans="1:160" x14ac:dyDescent="0.3">
      <c r="A66" s="56">
        <v>2008</v>
      </c>
      <c r="B66" s="57" t="s">
        <v>10</v>
      </c>
      <c r="C66" s="9">
        <v>403</v>
      </c>
      <c r="D66" s="5">
        <v>1949</v>
      </c>
      <c r="E66" s="7">
        <f t="shared" si="169"/>
        <v>4836.2282878411906</v>
      </c>
      <c r="F66" s="9">
        <v>0</v>
      </c>
      <c r="G66" s="5">
        <v>0</v>
      </c>
      <c r="H66" s="7">
        <v>0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/>
      <c r="P66" s="5"/>
      <c r="Q66" s="7"/>
      <c r="R66" s="9">
        <v>0</v>
      </c>
      <c r="S66" s="5">
        <v>0</v>
      </c>
      <c r="T66" s="7">
        <v>0</v>
      </c>
      <c r="U66" s="9">
        <v>0</v>
      </c>
      <c r="V66" s="5">
        <v>0</v>
      </c>
      <c r="W66" s="7">
        <v>0</v>
      </c>
      <c r="X66" s="9">
        <v>0</v>
      </c>
      <c r="Y66" s="5">
        <v>0</v>
      </c>
      <c r="Z66" s="7">
        <v>0</v>
      </c>
      <c r="AA66" s="9">
        <v>1</v>
      </c>
      <c r="AB66" s="5">
        <v>44</v>
      </c>
      <c r="AC66" s="7">
        <f>AB66/AA66*1000</f>
        <v>44000</v>
      </c>
      <c r="AD66" s="9">
        <v>0</v>
      </c>
      <c r="AE66" s="5">
        <v>0</v>
      </c>
      <c r="AF66" s="7">
        <v>0</v>
      </c>
      <c r="AG66" s="9">
        <v>0</v>
      </c>
      <c r="AH66" s="5">
        <v>0</v>
      </c>
      <c r="AI66" s="7">
        <v>0</v>
      </c>
      <c r="AJ66" s="9">
        <v>0</v>
      </c>
      <c r="AK66" s="5">
        <v>0</v>
      </c>
      <c r="AL66" s="7">
        <v>0</v>
      </c>
      <c r="AM66" s="9">
        <v>0</v>
      </c>
      <c r="AN66" s="5">
        <v>0</v>
      </c>
      <c r="AO66" s="7">
        <v>0</v>
      </c>
      <c r="AP66" s="9">
        <v>5</v>
      </c>
      <c r="AQ66" s="5">
        <v>331</v>
      </c>
      <c r="AR66" s="7">
        <f t="shared" ref="AR66:AR67" si="175">AQ66/AP66*1000</f>
        <v>66200</v>
      </c>
      <c r="AS66" s="9">
        <v>0</v>
      </c>
      <c r="AT66" s="5">
        <v>0</v>
      </c>
      <c r="AU66" s="7">
        <v>0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f t="shared" si="162"/>
        <v>0</v>
      </c>
      <c r="BB66" s="9">
        <v>0</v>
      </c>
      <c r="BC66" s="5">
        <v>0</v>
      </c>
      <c r="BD66" s="7">
        <v>0</v>
      </c>
      <c r="BE66" s="9">
        <v>0</v>
      </c>
      <c r="BF66" s="5">
        <v>0</v>
      </c>
      <c r="BG66" s="7">
        <v>0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197</v>
      </c>
      <c r="BX66" s="5">
        <v>1660</v>
      </c>
      <c r="BY66" s="7">
        <f t="shared" si="171"/>
        <v>8426.3959390862947</v>
      </c>
      <c r="BZ66" s="9">
        <v>0</v>
      </c>
      <c r="CA66" s="5">
        <v>0</v>
      </c>
      <c r="CB66" s="7">
        <v>0</v>
      </c>
      <c r="CC66" s="9">
        <v>0</v>
      </c>
      <c r="CD66" s="5">
        <v>0</v>
      </c>
      <c r="CE66" s="7">
        <v>0</v>
      </c>
      <c r="CF66" s="9">
        <v>0</v>
      </c>
      <c r="CG66" s="5">
        <v>0</v>
      </c>
      <c r="CH66" s="7">
        <v>0</v>
      </c>
      <c r="CI66" s="9">
        <v>11</v>
      </c>
      <c r="CJ66" s="5">
        <v>227</v>
      </c>
      <c r="CK66" s="7">
        <f t="shared" si="168"/>
        <v>20636.363636363636</v>
      </c>
      <c r="CL66" s="9">
        <v>0</v>
      </c>
      <c r="CM66" s="5">
        <v>0</v>
      </c>
      <c r="CN66" s="7">
        <v>0</v>
      </c>
      <c r="CO66" s="9">
        <v>0</v>
      </c>
      <c r="CP66" s="5">
        <v>0</v>
      </c>
      <c r="CQ66" s="7">
        <v>0</v>
      </c>
      <c r="CR66" s="9">
        <v>0</v>
      </c>
      <c r="CS66" s="5">
        <v>0</v>
      </c>
      <c r="CT66" s="7">
        <f t="shared" si="163"/>
        <v>0</v>
      </c>
      <c r="CU66" s="9">
        <v>5</v>
      </c>
      <c r="CV66" s="5">
        <v>99</v>
      </c>
      <c r="CW66" s="7">
        <f t="shared" si="164"/>
        <v>19800</v>
      </c>
      <c r="CX66" s="9">
        <v>0</v>
      </c>
      <c r="CY66" s="5">
        <v>0</v>
      </c>
      <c r="CZ66" s="7">
        <v>0</v>
      </c>
      <c r="DA66" s="9">
        <v>0</v>
      </c>
      <c r="DB66" s="5">
        <v>0</v>
      </c>
      <c r="DC66" s="7">
        <v>0</v>
      </c>
      <c r="DD66" s="9">
        <v>0</v>
      </c>
      <c r="DE66" s="5">
        <v>0</v>
      </c>
      <c r="DF66" s="7">
        <v>0</v>
      </c>
      <c r="DG66" s="9">
        <v>0</v>
      </c>
      <c r="DH66" s="5">
        <v>0</v>
      </c>
      <c r="DI66" s="7">
        <f t="shared" si="165"/>
        <v>0</v>
      </c>
      <c r="DJ66" s="9">
        <v>0</v>
      </c>
      <c r="DK66" s="5">
        <v>0</v>
      </c>
      <c r="DL66" s="7">
        <v>0</v>
      </c>
      <c r="DM66" s="9">
        <v>0</v>
      </c>
      <c r="DN66" s="5">
        <v>0</v>
      </c>
      <c r="DO66" s="7">
        <v>0</v>
      </c>
      <c r="DP66" s="9">
        <v>0</v>
      </c>
      <c r="DQ66" s="5">
        <v>0</v>
      </c>
      <c r="DR66" s="7">
        <f t="shared" si="166"/>
        <v>0</v>
      </c>
      <c r="DS66" s="9">
        <v>0</v>
      </c>
      <c r="DT66" s="5">
        <v>0</v>
      </c>
      <c r="DU66" s="7">
        <f t="shared" si="167"/>
        <v>0</v>
      </c>
      <c r="DV66" s="9">
        <v>0</v>
      </c>
      <c r="DW66" s="5">
        <v>0</v>
      </c>
      <c r="DX66" s="7">
        <v>0</v>
      </c>
      <c r="DY66" s="9">
        <v>0</v>
      </c>
      <c r="DZ66" s="5">
        <v>0</v>
      </c>
      <c r="EA66" s="7">
        <v>0</v>
      </c>
      <c r="EB66" s="9">
        <v>0</v>
      </c>
      <c r="EC66" s="5">
        <v>0</v>
      </c>
      <c r="ED66" s="7">
        <v>0</v>
      </c>
      <c r="EE66" s="9">
        <v>0</v>
      </c>
      <c r="EF66" s="5">
        <v>0</v>
      </c>
      <c r="EG66" s="7">
        <v>0</v>
      </c>
      <c r="EH66" s="9">
        <v>0</v>
      </c>
      <c r="EI66" s="5">
        <v>0</v>
      </c>
      <c r="EJ66" s="7">
        <v>0</v>
      </c>
      <c r="EK66" s="9">
        <v>0</v>
      </c>
      <c r="EL66" s="5">
        <v>0</v>
      </c>
      <c r="EM66" s="7">
        <v>0</v>
      </c>
      <c r="EN66" s="9">
        <v>655</v>
      </c>
      <c r="EO66" s="5">
        <v>20141</v>
      </c>
      <c r="EP66" s="7">
        <f t="shared" si="170"/>
        <v>30749.618320610687</v>
      </c>
      <c r="EQ66" s="9">
        <v>-655</v>
      </c>
      <c r="ER66" s="5">
        <v>-20140</v>
      </c>
      <c r="ES66" s="7">
        <f>ER66/EQ66*-1000</f>
        <v>-30748.091603053435</v>
      </c>
      <c r="ET66" s="9">
        <v>0</v>
      </c>
      <c r="EU66" s="5">
        <v>0</v>
      </c>
      <c r="EV66" s="7">
        <v>0</v>
      </c>
      <c r="EW66" s="9">
        <v>1083</v>
      </c>
      <c r="EX66" s="5">
        <v>4317</v>
      </c>
      <c r="EY66" s="7">
        <f t="shared" si="172"/>
        <v>3986.1495844875344</v>
      </c>
      <c r="EZ66" s="9">
        <v>-1077</v>
      </c>
      <c r="FA66" s="5">
        <v>-3888</v>
      </c>
      <c r="FB66" s="7">
        <f t="shared" si="174"/>
        <v>-3610.0278551532033</v>
      </c>
      <c r="FC66" s="9">
        <f t="shared" si="93"/>
        <v>628</v>
      </c>
      <c r="FD66" s="11">
        <f t="shared" si="94"/>
        <v>4740</v>
      </c>
    </row>
    <row r="67" spans="1:160" x14ac:dyDescent="0.3">
      <c r="A67" s="56">
        <v>2008</v>
      </c>
      <c r="B67" s="57" t="s">
        <v>11</v>
      </c>
      <c r="C67" s="9">
        <v>730</v>
      </c>
      <c r="D67" s="5">
        <v>4600</v>
      </c>
      <c r="E67" s="7">
        <f t="shared" si="169"/>
        <v>6301.3698630136987</v>
      </c>
      <c r="F67" s="9">
        <v>7</v>
      </c>
      <c r="G67" s="5">
        <v>262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/>
      <c r="P67" s="5"/>
      <c r="Q67" s="7"/>
      <c r="R67" s="9">
        <v>0</v>
      </c>
      <c r="S67" s="5">
        <v>0</v>
      </c>
      <c r="T67" s="7">
        <v>0</v>
      </c>
      <c r="U67" s="9">
        <v>0</v>
      </c>
      <c r="V67" s="5">
        <v>0</v>
      </c>
      <c r="W67" s="7">
        <v>0</v>
      </c>
      <c r="X67" s="9">
        <v>0</v>
      </c>
      <c r="Y67" s="5">
        <v>0</v>
      </c>
      <c r="Z67" s="7">
        <v>0</v>
      </c>
      <c r="AA67" s="9">
        <v>5</v>
      </c>
      <c r="AB67" s="5">
        <v>551</v>
      </c>
      <c r="AC67" s="7">
        <f>AB67/AA67*1000</f>
        <v>110200</v>
      </c>
      <c r="AD67" s="9">
        <v>0</v>
      </c>
      <c r="AE67" s="5">
        <v>0</v>
      </c>
      <c r="AF67" s="7">
        <v>0</v>
      </c>
      <c r="AG67" s="9">
        <v>0</v>
      </c>
      <c r="AH67" s="5">
        <v>0</v>
      </c>
      <c r="AI67" s="7">
        <v>0</v>
      </c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9</v>
      </c>
      <c r="AQ67" s="5">
        <v>468</v>
      </c>
      <c r="AR67" s="7">
        <f t="shared" si="175"/>
        <v>52000</v>
      </c>
      <c r="AS67" s="9">
        <v>0</v>
      </c>
      <c r="AT67" s="5">
        <v>0</v>
      </c>
      <c r="AU67" s="7">
        <v>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f t="shared" si="162"/>
        <v>0</v>
      </c>
      <c r="BB67" s="9">
        <v>0</v>
      </c>
      <c r="BC67" s="5">
        <v>0</v>
      </c>
      <c r="BD67" s="7">
        <v>0</v>
      </c>
      <c r="BE67" s="9">
        <v>0</v>
      </c>
      <c r="BF67" s="5">
        <v>0</v>
      </c>
      <c r="BG67" s="7">
        <v>0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197</v>
      </c>
      <c r="BX67" s="5">
        <v>1660</v>
      </c>
      <c r="BY67" s="7">
        <f t="shared" si="171"/>
        <v>8426.3959390862947</v>
      </c>
      <c r="BZ67" s="9">
        <v>1</v>
      </c>
      <c r="CA67" s="5">
        <v>15</v>
      </c>
      <c r="CB67" s="7">
        <f t="shared" ref="CB67" si="176">CA67/BZ67*1000</f>
        <v>15000</v>
      </c>
      <c r="CC67" s="9">
        <v>0</v>
      </c>
      <c r="CD67" s="5">
        <v>0</v>
      </c>
      <c r="CE67" s="7">
        <v>0</v>
      </c>
      <c r="CF67" s="9">
        <v>0</v>
      </c>
      <c r="CG67" s="5">
        <v>0</v>
      </c>
      <c r="CH67" s="7">
        <v>0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f t="shared" si="163"/>
        <v>0</v>
      </c>
      <c r="CU67" s="9">
        <v>5</v>
      </c>
      <c r="CV67" s="5">
        <v>115</v>
      </c>
      <c r="CW67" s="7">
        <f t="shared" si="164"/>
        <v>23000</v>
      </c>
      <c r="CX67" s="9">
        <v>0</v>
      </c>
      <c r="CY67" s="5">
        <v>0</v>
      </c>
      <c r="CZ67" s="7">
        <v>0</v>
      </c>
      <c r="DA67" s="9">
        <v>0</v>
      </c>
      <c r="DB67" s="5">
        <v>0</v>
      </c>
      <c r="DC67" s="7">
        <v>0</v>
      </c>
      <c r="DD67" s="9">
        <v>0</v>
      </c>
      <c r="DE67" s="5">
        <v>0</v>
      </c>
      <c r="DF67" s="7">
        <v>0</v>
      </c>
      <c r="DG67" s="9">
        <v>0</v>
      </c>
      <c r="DH67" s="5">
        <v>0</v>
      </c>
      <c r="DI67" s="7">
        <f t="shared" si="165"/>
        <v>0</v>
      </c>
      <c r="DJ67" s="9">
        <v>0</v>
      </c>
      <c r="DK67" s="5">
        <v>0</v>
      </c>
      <c r="DL67" s="7">
        <v>0</v>
      </c>
      <c r="DM67" s="9">
        <v>0</v>
      </c>
      <c r="DN67" s="5">
        <v>0</v>
      </c>
      <c r="DO67" s="7">
        <v>0</v>
      </c>
      <c r="DP67" s="9">
        <v>0</v>
      </c>
      <c r="DQ67" s="5">
        <v>0</v>
      </c>
      <c r="DR67" s="7">
        <f t="shared" si="166"/>
        <v>0</v>
      </c>
      <c r="DS67" s="9">
        <v>0</v>
      </c>
      <c r="DT67" s="5">
        <v>0</v>
      </c>
      <c r="DU67" s="7">
        <f t="shared" si="167"/>
        <v>0</v>
      </c>
      <c r="DV67" s="9">
        <v>0</v>
      </c>
      <c r="DW67" s="5">
        <v>0</v>
      </c>
      <c r="DX67" s="7">
        <v>0</v>
      </c>
      <c r="DY67" s="9">
        <v>0</v>
      </c>
      <c r="DZ67" s="5">
        <v>0</v>
      </c>
      <c r="EA67" s="7">
        <v>0</v>
      </c>
      <c r="EB67" s="9">
        <v>0</v>
      </c>
      <c r="EC67" s="5">
        <v>0</v>
      </c>
      <c r="ED67" s="7">
        <v>0</v>
      </c>
      <c r="EE67" s="9">
        <v>0</v>
      </c>
      <c r="EF67" s="5">
        <v>0</v>
      </c>
      <c r="EG67" s="7">
        <v>0</v>
      </c>
      <c r="EH67" s="9">
        <v>0</v>
      </c>
      <c r="EI67" s="5">
        <v>0</v>
      </c>
      <c r="EJ67" s="7">
        <v>0</v>
      </c>
      <c r="EK67" s="9">
        <v>0</v>
      </c>
      <c r="EL67" s="5">
        <v>0</v>
      </c>
      <c r="EM67" s="7">
        <v>0</v>
      </c>
      <c r="EN67" s="9">
        <v>1019</v>
      </c>
      <c r="EO67" s="5">
        <v>33978</v>
      </c>
      <c r="EP67" s="7">
        <f t="shared" si="170"/>
        <v>33344.455348380761</v>
      </c>
      <c r="EQ67" s="9">
        <v>-1013</v>
      </c>
      <c r="ER67" s="5">
        <v>-33764</v>
      </c>
      <c r="ES67" s="7">
        <f>ER67/EQ67*-1000</f>
        <v>-33330.700888450148</v>
      </c>
      <c r="ET67" s="9">
        <v>0</v>
      </c>
      <c r="EU67" s="5">
        <v>0</v>
      </c>
      <c r="EV67" s="7">
        <v>0</v>
      </c>
      <c r="EW67" s="9">
        <v>1083</v>
      </c>
      <c r="EX67" s="5">
        <v>4209</v>
      </c>
      <c r="EY67" s="7">
        <f t="shared" si="172"/>
        <v>3886.426592797784</v>
      </c>
      <c r="EZ67" s="9">
        <v>-1083</v>
      </c>
      <c r="FA67" s="5">
        <v>-3993</v>
      </c>
      <c r="FB67" s="7">
        <f t="shared" si="174"/>
        <v>-3686.9806094182827</v>
      </c>
      <c r="FC67" s="9">
        <f t="shared" si="93"/>
        <v>960</v>
      </c>
      <c r="FD67" s="11">
        <f t="shared" si="94"/>
        <v>8101</v>
      </c>
    </row>
    <row r="68" spans="1:160" x14ac:dyDescent="0.3">
      <c r="A68" s="56">
        <v>2008</v>
      </c>
      <c r="B68" s="57" t="s">
        <v>12</v>
      </c>
      <c r="C68" s="9">
        <v>835</v>
      </c>
      <c r="D68" s="5">
        <v>5879</v>
      </c>
      <c r="E68" s="7">
        <f t="shared" si="169"/>
        <v>7040.7185628742509</v>
      </c>
      <c r="F68" s="9">
        <v>0</v>
      </c>
      <c r="G68" s="5">
        <v>0</v>
      </c>
      <c r="H68" s="7">
        <v>0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/>
      <c r="P68" s="5"/>
      <c r="Q68" s="7"/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>
        <v>0</v>
      </c>
      <c r="AH68" s="5">
        <v>0</v>
      </c>
      <c r="AI68" s="7">
        <v>0</v>
      </c>
      <c r="AJ68" s="9">
        <v>0</v>
      </c>
      <c r="AK68" s="5">
        <v>0</v>
      </c>
      <c r="AL68" s="7">
        <v>0</v>
      </c>
      <c r="AM68" s="9">
        <v>0</v>
      </c>
      <c r="AN68" s="5">
        <v>0</v>
      </c>
      <c r="AO68" s="7">
        <v>0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f t="shared" si="162"/>
        <v>0</v>
      </c>
      <c r="BB68" s="9">
        <v>0</v>
      </c>
      <c r="BC68" s="5">
        <v>0</v>
      </c>
      <c r="BD68" s="7">
        <v>0</v>
      </c>
      <c r="BE68" s="9">
        <v>0</v>
      </c>
      <c r="BF68" s="5">
        <v>0</v>
      </c>
      <c r="BG68" s="7">
        <v>0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281</v>
      </c>
      <c r="BX68" s="5">
        <v>2501</v>
      </c>
      <c r="BY68" s="7">
        <f t="shared" si="171"/>
        <v>8900.3558718861223</v>
      </c>
      <c r="BZ68" s="9">
        <v>0</v>
      </c>
      <c r="CA68" s="5">
        <v>0</v>
      </c>
      <c r="CB68" s="7">
        <v>0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0</v>
      </c>
      <c r="CP68" s="5">
        <v>0</v>
      </c>
      <c r="CQ68" s="7">
        <v>0</v>
      </c>
      <c r="CR68" s="9">
        <v>0</v>
      </c>
      <c r="CS68" s="5">
        <v>0</v>
      </c>
      <c r="CT68" s="7">
        <f t="shared" si="163"/>
        <v>0</v>
      </c>
      <c r="CU68" s="9">
        <v>0</v>
      </c>
      <c r="CV68" s="5">
        <v>0</v>
      </c>
      <c r="CW68" s="7">
        <v>0</v>
      </c>
      <c r="CX68" s="9">
        <v>0</v>
      </c>
      <c r="CY68" s="5">
        <v>0</v>
      </c>
      <c r="CZ68" s="7">
        <v>0</v>
      </c>
      <c r="DA68" s="9">
        <v>0</v>
      </c>
      <c r="DB68" s="5">
        <v>0</v>
      </c>
      <c r="DC68" s="7">
        <v>0</v>
      </c>
      <c r="DD68" s="9">
        <v>0</v>
      </c>
      <c r="DE68" s="5">
        <v>0</v>
      </c>
      <c r="DF68" s="7">
        <v>0</v>
      </c>
      <c r="DG68" s="9">
        <v>0</v>
      </c>
      <c r="DH68" s="5">
        <v>0</v>
      </c>
      <c r="DI68" s="7">
        <f t="shared" si="165"/>
        <v>0</v>
      </c>
      <c r="DJ68" s="9">
        <v>0</v>
      </c>
      <c r="DK68" s="5">
        <v>0</v>
      </c>
      <c r="DL68" s="7">
        <v>0</v>
      </c>
      <c r="DM68" s="9">
        <v>0</v>
      </c>
      <c r="DN68" s="5">
        <v>0</v>
      </c>
      <c r="DO68" s="7">
        <v>0</v>
      </c>
      <c r="DP68" s="9">
        <v>0</v>
      </c>
      <c r="DQ68" s="5">
        <v>0</v>
      </c>
      <c r="DR68" s="7">
        <f t="shared" si="166"/>
        <v>0</v>
      </c>
      <c r="DS68" s="9">
        <v>0</v>
      </c>
      <c r="DT68" s="5">
        <v>0</v>
      </c>
      <c r="DU68" s="7">
        <f t="shared" si="167"/>
        <v>0</v>
      </c>
      <c r="DV68" s="9">
        <v>0</v>
      </c>
      <c r="DW68" s="5">
        <v>0</v>
      </c>
      <c r="DX68" s="7">
        <v>0</v>
      </c>
      <c r="DY68" s="9">
        <v>0</v>
      </c>
      <c r="DZ68" s="5">
        <v>0</v>
      </c>
      <c r="EA68" s="7">
        <v>0</v>
      </c>
      <c r="EB68" s="9">
        <v>0</v>
      </c>
      <c r="EC68" s="5">
        <v>0</v>
      </c>
      <c r="ED68" s="7">
        <v>0</v>
      </c>
      <c r="EE68" s="9">
        <v>0</v>
      </c>
      <c r="EF68" s="5">
        <v>0</v>
      </c>
      <c r="EG68" s="7">
        <v>0</v>
      </c>
      <c r="EH68" s="9">
        <v>0</v>
      </c>
      <c r="EI68" s="5">
        <v>0</v>
      </c>
      <c r="EJ68" s="7">
        <v>0</v>
      </c>
      <c r="EK68" s="9">
        <v>0</v>
      </c>
      <c r="EL68" s="5">
        <v>0</v>
      </c>
      <c r="EM68" s="7">
        <v>0</v>
      </c>
      <c r="EN68" s="9">
        <v>1717</v>
      </c>
      <c r="EO68" s="5">
        <v>47880</v>
      </c>
      <c r="EP68" s="7">
        <f t="shared" si="170"/>
        <v>27885.847408270238</v>
      </c>
      <c r="EQ68" s="9">
        <v>0</v>
      </c>
      <c r="ER68" s="5">
        <v>0</v>
      </c>
      <c r="ES68" s="7">
        <v>0</v>
      </c>
      <c r="ET68" s="9">
        <v>0</v>
      </c>
      <c r="EU68" s="5">
        <v>0</v>
      </c>
      <c r="EV68" s="7">
        <v>0</v>
      </c>
      <c r="EW68" s="9">
        <v>-628</v>
      </c>
      <c r="EX68" s="5">
        <v>-43457</v>
      </c>
      <c r="EY68" s="7">
        <f t="shared" ref="EY68:EY69" si="177">EX68/EW68*-1000</f>
        <v>-69199.044585987271</v>
      </c>
      <c r="EZ68" s="9">
        <v>-1083</v>
      </c>
      <c r="FA68" s="5">
        <v>-3993</v>
      </c>
      <c r="FB68" s="7">
        <f t="shared" si="174"/>
        <v>-3686.9806094182827</v>
      </c>
      <c r="FC68" s="9">
        <f t="shared" si="93"/>
        <v>1122</v>
      </c>
      <c r="FD68" s="11">
        <f t="shared" si="94"/>
        <v>8810</v>
      </c>
    </row>
    <row r="69" spans="1:160" x14ac:dyDescent="0.3">
      <c r="A69" s="56">
        <v>2008</v>
      </c>
      <c r="B69" s="57" t="s">
        <v>13</v>
      </c>
      <c r="C69" s="9">
        <v>1035</v>
      </c>
      <c r="D69" s="5">
        <v>7263</v>
      </c>
      <c r="E69" s="7">
        <f t="shared" si="169"/>
        <v>7017.391304347826</v>
      </c>
      <c r="F69" s="9">
        <v>0</v>
      </c>
      <c r="G69" s="5">
        <v>0</v>
      </c>
      <c r="H69" s="7">
        <v>0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/>
      <c r="P69" s="5"/>
      <c r="Q69" s="7"/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>
        <v>0</v>
      </c>
      <c r="AH69" s="5">
        <v>0</v>
      </c>
      <c r="AI69" s="7">
        <v>0</v>
      </c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f t="shared" si="162"/>
        <v>0</v>
      </c>
      <c r="BB69" s="9">
        <v>0</v>
      </c>
      <c r="BC69" s="5">
        <v>0</v>
      </c>
      <c r="BD69" s="7"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309</v>
      </c>
      <c r="BX69" s="5">
        <v>2784</v>
      </c>
      <c r="BY69" s="7">
        <f t="shared" si="171"/>
        <v>9009.7087378640772</v>
      </c>
      <c r="BZ69" s="9">
        <v>0</v>
      </c>
      <c r="CA69" s="5">
        <v>0</v>
      </c>
      <c r="CB69" s="7">
        <v>0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f t="shared" si="163"/>
        <v>0</v>
      </c>
      <c r="CU69" s="9">
        <v>0</v>
      </c>
      <c r="CV69" s="5">
        <v>0</v>
      </c>
      <c r="CW69" s="7">
        <v>0</v>
      </c>
      <c r="CX69" s="9">
        <v>0</v>
      </c>
      <c r="CY69" s="5">
        <v>0</v>
      </c>
      <c r="CZ69" s="7">
        <v>0</v>
      </c>
      <c r="DA69" s="9">
        <v>0</v>
      </c>
      <c r="DB69" s="5">
        <v>0</v>
      </c>
      <c r="DC69" s="7">
        <v>0</v>
      </c>
      <c r="DD69" s="9">
        <v>0</v>
      </c>
      <c r="DE69" s="5">
        <v>0</v>
      </c>
      <c r="DF69" s="7">
        <v>0</v>
      </c>
      <c r="DG69" s="9">
        <v>0</v>
      </c>
      <c r="DH69" s="5">
        <v>0</v>
      </c>
      <c r="DI69" s="7">
        <f t="shared" si="165"/>
        <v>0</v>
      </c>
      <c r="DJ69" s="9">
        <v>0</v>
      </c>
      <c r="DK69" s="5">
        <v>0</v>
      </c>
      <c r="DL69" s="7">
        <v>0</v>
      </c>
      <c r="DM69" s="9">
        <v>0</v>
      </c>
      <c r="DN69" s="5">
        <v>0</v>
      </c>
      <c r="DO69" s="7">
        <v>0</v>
      </c>
      <c r="DP69" s="9">
        <v>0</v>
      </c>
      <c r="DQ69" s="5">
        <v>0</v>
      </c>
      <c r="DR69" s="7">
        <f t="shared" si="166"/>
        <v>0</v>
      </c>
      <c r="DS69" s="9">
        <v>0</v>
      </c>
      <c r="DT69" s="5">
        <v>0</v>
      </c>
      <c r="DU69" s="7">
        <f t="shared" si="167"/>
        <v>0</v>
      </c>
      <c r="DV69" s="9">
        <v>0</v>
      </c>
      <c r="DW69" s="5">
        <v>0</v>
      </c>
      <c r="DX69" s="7">
        <v>0</v>
      </c>
      <c r="DY69" s="9">
        <v>0</v>
      </c>
      <c r="DZ69" s="5">
        <v>0</v>
      </c>
      <c r="EA69" s="7">
        <v>0</v>
      </c>
      <c r="EB69" s="9">
        <v>0</v>
      </c>
      <c r="EC69" s="5">
        <v>0</v>
      </c>
      <c r="ED69" s="7">
        <v>0</v>
      </c>
      <c r="EE69" s="9">
        <v>0</v>
      </c>
      <c r="EF69" s="5">
        <v>0</v>
      </c>
      <c r="EG69" s="7">
        <v>0</v>
      </c>
      <c r="EH69" s="9">
        <v>0</v>
      </c>
      <c r="EI69" s="5">
        <v>0</v>
      </c>
      <c r="EJ69" s="7">
        <v>0</v>
      </c>
      <c r="EK69" s="9">
        <v>0</v>
      </c>
      <c r="EL69" s="5">
        <v>0</v>
      </c>
      <c r="EM69" s="7">
        <v>0</v>
      </c>
      <c r="EN69" s="9">
        <v>1964</v>
      </c>
      <c r="EO69" s="5">
        <v>55255</v>
      </c>
      <c r="EP69" s="7">
        <f t="shared" si="170"/>
        <v>28133.910386965377</v>
      </c>
      <c r="EQ69" s="9">
        <v>0</v>
      </c>
      <c r="ER69" s="5">
        <v>0</v>
      </c>
      <c r="ES69" s="7">
        <v>0</v>
      </c>
      <c r="ET69" s="9">
        <v>0</v>
      </c>
      <c r="EU69" s="5">
        <v>0</v>
      </c>
      <c r="EV69" s="7">
        <v>0</v>
      </c>
      <c r="EW69" s="9">
        <v>-875</v>
      </c>
      <c r="EX69" s="5">
        <v>-50832</v>
      </c>
      <c r="EY69" s="7">
        <f t="shared" si="177"/>
        <v>-58093.714285714283</v>
      </c>
      <c r="EZ69" s="9">
        <v>-1958</v>
      </c>
      <c r="FA69" s="5">
        <v>-54825</v>
      </c>
      <c r="FB69" s="7">
        <f t="shared" si="174"/>
        <v>-28000.510725229826</v>
      </c>
      <c r="FC69" s="9">
        <f t="shared" si="93"/>
        <v>475</v>
      </c>
      <c r="FD69" s="11">
        <f t="shared" si="94"/>
        <v>-40355</v>
      </c>
    </row>
    <row r="70" spans="1:160" ht="15" thickBot="1" x14ac:dyDescent="0.35">
      <c r="A70" s="58"/>
      <c r="B70" s="59" t="s">
        <v>14</v>
      </c>
      <c r="C70" s="39">
        <f>SUM(C58:C69)</f>
        <v>3707</v>
      </c>
      <c r="D70" s="37">
        <f>SUM(D58:D69)</f>
        <v>22191</v>
      </c>
      <c r="E70" s="38"/>
      <c r="F70" s="39">
        <f>SUM(F58:F69)</f>
        <v>7</v>
      </c>
      <c r="G70" s="37">
        <f>SUM(G58:G69)</f>
        <v>262</v>
      </c>
      <c r="H70" s="38"/>
      <c r="I70" s="39">
        <f>SUM(I58:I69)</f>
        <v>0</v>
      </c>
      <c r="J70" s="37">
        <f>SUM(J58:J69)</f>
        <v>0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>SUM(U58:U69)</f>
        <v>0</v>
      </c>
      <c r="V70" s="37">
        <f>SUM(V58:V69)</f>
        <v>0</v>
      </c>
      <c r="W70" s="38"/>
      <c r="X70" s="39">
        <f>SUM(X58:X69)</f>
        <v>0</v>
      </c>
      <c r="Y70" s="37">
        <f>SUM(Y58:Y69)</f>
        <v>0</v>
      </c>
      <c r="Z70" s="38"/>
      <c r="AA70" s="39">
        <f>SUM(AA58:AA69)</f>
        <v>6</v>
      </c>
      <c r="AB70" s="37">
        <f>SUM(AB58:AB69)</f>
        <v>595</v>
      </c>
      <c r="AC70" s="38"/>
      <c r="AD70" s="39">
        <f>SUM(AD58:AD69)</f>
        <v>0</v>
      </c>
      <c r="AE70" s="37">
        <f>SUM(AE58:AE69)</f>
        <v>0</v>
      </c>
      <c r="AF70" s="38"/>
      <c r="AG70" s="39">
        <f>SUM(AG58:AG69)</f>
        <v>0</v>
      </c>
      <c r="AH70" s="37">
        <f>SUM(AH58:AH69)</f>
        <v>0</v>
      </c>
      <c r="AI70" s="38"/>
      <c r="AJ70" s="39">
        <f t="shared" ref="AJ70:AK70" si="178">SUM(AJ58:AJ69)</f>
        <v>0</v>
      </c>
      <c r="AK70" s="37">
        <f t="shared" si="178"/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14</v>
      </c>
      <c r="AQ70" s="37">
        <f>SUM(AQ58:AQ69)</f>
        <v>799</v>
      </c>
      <c r="AR70" s="38"/>
      <c r="AS70" s="39">
        <f>SUM(AS58:AS69)</f>
        <v>0</v>
      </c>
      <c r="AT70" s="37">
        <f>SUM(AT58:AT69)</f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 t="shared" ref="AY70:AZ70" si="179">SUM(AY58:AY69)</f>
        <v>0</v>
      </c>
      <c r="AZ70" s="37">
        <f t="shared" si="179"/>
        <v>0</v>
      </c>
      <c r="BA70" s="38"/>
      <c r="BB70" s="39">
        <f>SUM(BB58:BB69)</f>
        <v>0</v>
      </c>
      <c r="BC70" s="37">
        <f>SUM(BC58:BC69)</f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0</v>
      </c>
      <c r="BI70" s="37">
        <f>SUM(BI58:BI69)</f>
        <v>0</v>
      </c>
      <c r="BJ70" s="38"/>
      <c r="BK70" s="39">
        <f>SUM(BK58:BK69)</f>
        <v>0</v>
      </c>
      <c r="BL70" s="37">
        <f>SUM(BL58:BL69)</f>
        <v>0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 t="shared" ref="BW70:BX70" si="180">SUM(BW58:BW69)</f>
        <v>1183</v>
      </c>
      <c r="BX70" s="37">
        <f t="shared" si="180"/>
        <v>10296</v>
      </c>
      <c r="BY70" s="38"/>
      <c r="BZ70" s="39">
        <f t="shared" ref="BZ70:CA70" si="181">SUM(BZ58:BZ69)</f>
        <v>1</v>
      </c>
      <c r="CA70" s="37">
        <f t="shared" si="181"/>
        <v>15</v>
      </c>
      <c r="CB70" s="38"/>
      <c r="CC70" s="39">
        <f t="shared" ref="CC70:CD70" si="182">SUM(CC58:CC69)</f>
        <v>0</v>
      </c>
      <c r="CD70" s="37">
        <f t="shared" si="182"/>
        <v>0</v>
      </c>
      <c r="CE70" s="38"/>
      <c r="CF70" s="39">
        <f t="shared" ref="CF70:CG70" si="183">SUM(CF58:CF69)</f>
        <v>0</v>
      </c>
      <c r="CG70" s="37">
        <f t="shared" si="183"/>
        <v>0</v>
      </c>
      <c r="CH70" s="38"/>
      <c r="CI70" s="39">
        <f t="shared" ref="CI70:CJ70" si="184">SUM(CI58:CI69)</f>
        <v>31</v>
      </c>
      <c r="CJ70" s="37">
        <f t="shared" si="184"/>
        <v>505</v>
      </c>
      <c r="CK70" s="38"/>
      <c r="CL70" s="39">
        <f t="shared" ref="CL70:CM70" si="185">SUM(CL58:CL69)</f>
        <v>0</v>
      </c>
      <c r="CM70" s="37">
        <f t="shared" si="185"/>
        <v>0</v>
      </c>
      <c r="CN70" s="38"/>
      <c r="CO70" s="39">
        <f t="shared" ref="CO70:CP70" si="186">SUM(CO58:CO69)</f>
        <v>0</v>
      </c>
      <c r="CP70" s="37">
        <f t="shared" si="186"/>
        <v>0</v>
      </c>
      <c r="CQ70" s="38"/>
      <c r="CR70" s="39">
        <f t="shared" ref="CR70:CS70" si="187">SUM(CR58:CR69)</f>
        <v>0</v>
      </c>
      <c r="CS70" s="37">
        <f t="shared" si="187"/>
        <v>0</v>
      </c>
      <c r="CT70" s="38"/>
      <c r="CU70" s="39">
        <f t="shared" ref="CU70:CV70" si="188">SUM(CU58:CU69)</f>
        <v>23</v>
      </c>
      <c r="CV70" s="37">
        <f t="shared" si="188"/>
        <v>476</v>
      </c>
      <c r="CW70" s="38"/>
      <c r="CX70" s="39">
        <f t="shared" ref="CX70:CY70" si="189">SUM(CX58:CX69)</f>
        <v>0</v>
      </c>
      <c r="CY70" s="37">
        <f t="shared" si="189"/>
        <v>0</v>
      </c>
      <c r="CZ70" s="38"/>
      <c r="DA70" s="39">
        <f t="shared" ref="DA70:DB70" si="190">SUM(DA58:DA69)</f>
        <v>0</v>
      </c>
      <c r="DB70" s="37">
        <f t="shared" si="190"/>
        <v>0</v>
      </c>
      <c r="DC70" s="38"/>
      <c r="DD70" s="39">
        <f t="shared" ref="DD70:DE70" si="191">SUM(DD58:DD69)</f>
        <v>0</v>
      </c>
      <c r="DE70" s="37">
        <f t="shared" si="191"/>
        <v>0</v>
      </c>
      <c r="DF70" s="38"/>
      <c r="DG70" s="39">
        <f t="shared" ref="DG70:DH70" si="192">SUM(DG58:DG69)</f>
        <v>0</v>
      </c>
      <c r="DH70" s="37">
        <f t="shared" si="192"/>
        <v>0</v>
      </c>
      <c r="DI70" s="38"/>
      <c r="DJ70" s="39">
        <f t="shared" ref="DJ70:DK70" si="193">SUM(DJ58:DJ69)</f>
        <v>0</v>
      </c>
      <c r="DK70" s="37">
        <f t="shared" si="193"/>
        <v>0</v>
      </c>
      <c r="DL70" s="38"/>
      <c r="DM70" s="39">
        <f t="shared" ref="DM70:DN70" si="194">SUM(DM58:DM69)</f>
        <v>0</v>
      </c>
      <c r="DN70" s="37">
        <f t="shared" si="194"/>
        <v>0</v>
      </c>
      <c r="DO70" s="38"/>
      <c r="DP70" s="39">
        <f t="shared" ref="DP70:DQ70" si="195">SUM(DP58:DP69)</f>
        <v>0</v>
      </c>
      <c r="DQ70" s="37">
        <f t="shared" si="195"/>
        <v>0</v>
      </c>
      <c r="DR70" s="38"/>
      <c r="DS70" s="39">
        <f t="shared" ref="DS70:DT70" si="196">SUM(DS58:DS69)</f>
        <v>0</v>
      </c>
      <c r="DT70" s="37">
        <f t="shared" si="196"/>
        <v>0</v>
      </c>
      <c r="DU70" s="38"/>
      <c r="DV70" s="39">
        <f t="shared" ref="DV70:DW70" si="197">SUM(DV58:DV69)</f>
        <v>0</v>
      </c>
      <c r="DW70" s="37">
        <f t="shared" si="197"/>
        <v>0</v>
      </c>
      <c r="DX70" s="38"/>
      <c r="DY70" s="39">
        <f t="shared" ref="DY70:DZ70" si="198">SUM(DY58:DY69)</f>
        <v>0</v>
      </c>
      <c r="DZ70" s="37">
        <f t="shared" si="198"/>
        <v>0</v>
      </c>
      <c r="EA70" s="38"/>
      <c r="EB70" s="39">
        <f t="shared" ref="EB70:EC70" si="199">SUM(EB58:EB69)</f>
        <v>0</v>
      </c>
      <c r="EC70" s="37">
        <f t="shared" si="199"/>
        <v>0</v>
      </c>
      <c r="ED70" s="38"/>
      <c r="EE70" s="39">
        <f t="shared" ref="EE70:EF70" si="200">SUM(EE58:EE69)</f>
        <v>0</v>
      </c>
      <c r="EF70" s="37">
        <f t="shared" si="200"/>
        <v>0</v>
      </c>
      <c r="EG70" s="38"/>
      <c r="EH70" s="39">
        <f t="shared" ref="EH70:EI70" si="201">SUM(EH58:EH69)</f>
        <v>0</v>
      </c>
      <c r="EI70" s="37">
        <f t="shared" si="201"/>
        <v>0</v>
      </c>
      <c r="EJ70" s="38"/>
      <c r="EK70" s="39">
        <f>SUM(EK58:EK69)</f>
        <v>0</v>
      </c>
      <c r="EL70" s="37">
        <f>SUM(EL58:EL69)</f>
        <v>0</v>
      </c>
      <c r="EM70" s="38"/>
      <c r="EN70" s="39">
        <f t="shared" ref="EN70:EO70" si="202">SUM(EN58:EN69)</f>
        <v>5601</v>
      </c>
      <c r="EO70" s="37">
        <f t="shared" si="202"/>
        <v>168551</v>
      </c>
      <c r="EP70" s="38"/>
      <c r="EQ70" s="39">
        <f t="shared" ref="EQ70:ER70" si="203">SUM(EQ58:EQ69)</f>
        <v>-1670</v>
      </c>
      <c r="ER70" s="37">
        <f t="shared" si="203"/>
        <v>-54148</v>
      </c>
      <c r="ES70" s="38"/>
      <c r="ET70" s="39">
        <f>SUM(ET58:ET69)</f>
        <v>0</v>
      </c>
      <c r="EU70" s="37">
        <f>SUM(EU58:EU69)</f>
        <v>0</v>
      </c>
      <c r="EV70" s="38"/>
      <c r="EW70" s="39">
        <f t="shared" ref="EW70:EX70" si="204">SUM(EW58:EW69)</f>
        <v>3670</v>
      </c>
      <c r="EX70" s="37">
        <f t="shared" si="204"/>
        <v>-83721</v>
      </c>
      <c r="EY70" s="38"/>
      <c r="EZ70" s="39">
        <f t="shared" ref="EZ70:FA70" si="205">SUM(EZ58:EZ69)</f>
        <v>-8444</v>
      </c>
      <c r="FA70" s="37">
        <f t="shared" si="205"/>
        <v>-79219</v>
      </c>
      <c r="FB70" s="38"/>
      <c r="FC70" s="39">
        <f t="shared" ref="FC70:FC101" si="206">C70+F70+I70+L70+R70+AA70+AP70+AV70+BB70+BE70+BH70+BN70+BQ70+BW70+BZ70+CC70+CI70+CL70+CU70+DD70+DJ70+DM70+DY70+EB70+EH70+EQ70+EK70+EN70+EW70+EZ70</f>
        <v>4129</v>
      </c>
      <c r="FD70" s="40">
        <f t="shared" ref="FD70:FD101" si="207">D70+G70+J70+M70+S70+AB70+AQ70+AW70+BC70+BF70+BI70+BO70+BR70+BX70+CA70+CD70+CJ70+CM70+CV70+DE70+DK70+DN70+DZ70+EC70+EI70+ER70+EL70+EO70+EX70+FA70</f>
        <v>-13398</v>
      </c>
    </row>
    <row r="71" spans="1:160" x14ac:dyDescent="0.3">
      <c r="A71" s="60">
        <v>2009</v>
      </c>
      <c r="B71" s="61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/>
      <c r="P71" s="32"/>
      <c r="Q71" s="13"/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5</v>
      </c>
      <c r="AB71" s="32">
        <v>1372</v>
      </c>
      <c r="AC71" s="13">
        <f>AB71/AA71*1000</f>
        <v>274400</v>
      </c>
      <c r="AD71" s="10">
        <v>0</v>
      </c>
      <c r="AE71" s="32">
        <v>0</v>
      </c>
      <c r="AF71" s="13">
        <v>0</v>
      </c>
      <c r="AG71" s="10">
        <v>0</v>
      </c>
      <c r="AH71" s="32">
        <v>0</v>
      </c>
      <c r="AI71" s="13">
        <v>0</v>
      </c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1</v>
      </c>
      <c r="AQ71" s="32">
        <v>45</v>
      </c>
      <c r="AR71" s="13">
        <f>AQ71/AP71*1000</f>
        <v>45000</v>
      </c>
      <c r="AS71" s="10">
        <v>0</v>
      </c>
      <c r="AT71" s="32">
        <v>0</v>
      </c>
      <c r="AU71" s="13">
        <v>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f t="shared" ref="BA71:BA82" si="208">IF(AY71=0,0,AZ71/AY71*1000)</f>
        <v>0</v>
      </c>
      <c r="BB71" s="10">
        <v>0</v>
      </c>
      <c r="BC71" s="32">
        <v>0</v>
      </c>
      <c r="BD71" s="13">
        <v>0</v>
      </c>
      <c r="BE71" s="10">
        <v>0</v>
      </c>
      <c r="BF71" s="32">
        <v>0</v>
      </c>
      <c r="BG71" s="13">
        <v>0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0</v>
      </c>
      <c r="CG71" s="32">
        <v>0</v>
      </c>
      <c r="CH71" s="13">
        <v>0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f t="shared" ref="CT71:CT82" si="209">IF(CR71=0,0,CS71/CR71*1000)</f>
        <v>0</v>
      </c>
      <c r="CU71" s="10">
        <v>0</v>
      </c>
      <c r="CV71" s="32">
        <v>0</v>
      </c>
      <c r="CW71" s="13">
        <v>0</v>
      </c>
      <c r="CX71" s="10">
        <v>0</v>
      </c>
      <c r="CY71" s="32">
        <v>0</v>
      </c>
      <c r="CZ71" s="13">
        <v>0</v>
      </c>
      <c r="DA71" s="10">
        <v>0</v>
      </c>
      <c r="DB71" s="32">
        <v>0</v>
      </c>
      <c r="DC71" s="13">
        <v>0</v>
      </c>
      <c r="DD71" s="10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f t="shared" ref="DI71:DI82" si="210">IF(DG71=0,0,DH71/DG71*1000)</f>
        <v>0</v>
      </c>
      <c r="DJ71" s="10">
        <v>0</v>
      </c>
      <c r="DK71" s="32">
        <v>0</v>
      </c>
      <c r="DL71" s="13">
        <v>0</v>
      </c>
      <c r="DM71" s="10">
        <v>0</v>
      </c>
      <c r="DN71" s="32">
        <v>0</v>
      </c>
      <c r="DO71" s="13">
        <v>0</v>
      </c>
      <c r="DP71" s="10">
        <v>0</v>
      </c>
      <c r="DQ71" s="32">
        <v>0</v>
      </c>
      <c r="DR71" s="13">
        <f t="shared" ref="DR71:DR82" si="211">IF(DP71=0,0,DQ71/DP71*1000)</f>
        <v>0</v>
      </c>
      <c r="DS71" s="10">
        <v>0</v>
      </c>
      <c r="DT71" s="32">
        <v>0</v>
      </c>
      <c r="DU71" s="13">
        <f t="shared" ref="DU71:DU82" si="212">IF(DS71=0,0,DT71/DS71*1000)</f>
        <v>0</v>
      </c>
      <c r="DV71" s="10">
        <v>0</v>
      </c>
      <c r="DW71" s="32">
        <v>0</v>
      </c>
      <c r="DX71" s="13">
        <v>0</v>
      </c>
      <c r="DY71" s="10">
        <v>0</v>
      </c>
      <c r="DZ71" s="32">
        <v>0</v>
      </c>
      <c r="EA71" s="13">
        <v>0</v>
      </c>
      <c r="EB71" s="10">
        <v>0</v>
      </c>
      <c r="EC71" s="32">
        <v>0</v>
      </c>
      <c r="ED71" s="13">
        <v>0</v>
      </c>
      <c r="EE71" s="10">
        <v>0</v>
      </c>
      <c r="EF71" s="32">
        <v>0</v>
      </c>
      <c r="EG71" s="13">
        <v>0</v>
      </c>
      <c r="EH71" s="10">
        <v>0</v>
      </c>
      <c r="EI71" s="32">
        <v>0</v>
      </c>
      <c r="EJ71" s="13">
        <v>0</v>
      </c>
      <c r="EK71" s="10">
        <v>0</v>
      </c>
      <c r="EL71" s="32">
        <v>0</v>
      </c>
      <c r="EM71" s="13">
        <v>0</v>
      </c>
      <c r="EN71" s="10">
        <v>175</v>
      </c>
      <c r="EO71" s="32">
        <v>9940</v>
      </c>
      <c r="EP71" s="13">
        <f t="shared" ref="EP71:EP82" si="213">EO71/EN71*1000</f>
        <v>56800</v>
      </c>
      <c r="EQ71" s="10">
        <v>0</v>
      </c>
      <c r="ER71" s="32">
        <v>0</v>
      </c>
      <c r="ES71" s="13">
        <v>0</v>
      </c>
      <c r="ET71" s="10">
        <v>0</v>
      </c>
      <c r="EU71" s="32">
        <v>0</v>
      </c>
      <c r="EV71" s="13">
        <v>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f t="shared" si="206"/>
        <v>181</v>
      </c>
      <c r="FD71" s="12">
        <f t="shared" si="207"/>
        <v>11357</v>
      </c>
    </row>
    <row r="72" spans="1:160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/>
      <c r="P72" s="5"/>
      <c r="Q72" s="7"/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>
        <v>0</v>
      </c>
      <c r="AH72" s="5">
        <v>0</v>
      </c>
      <c r="AI72" s="7">
        <v>0</v>
      </c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1</v>
      </c>
      <c r="AQ72" s="5">
        <v>50</v>
      </c>
      <c r="AR72" s="7">
        <f t="shared" ref="AR72:AR82" si="214">AQ72/AP72*1000</f>
        <v>50000</v>
      </c>
      <c r="AS72" s="9">
        <v>0</v>
      </c>
      <c r="AT72" s="5">
        <v>0</v>
      </c>
      <c r="AU72" s="7">
        <v>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f t="shared" si="208"/>
        <v>0</v>
      </c>
      <c r="BB72" s="9">
        <v>0</v>
      </c>
      <c r="BC72" s="5">
        <v>0</v>
      </c>
      <c r="BD72" s="7">
        <v>0</v>
      </c>
      <c r="BE72" s="9">
        <v>0</v>
      </c>
      <c r="BF72" s="5">
        <v>0</v>
      </c>
      <c r="BG72" s="7">
        <v>0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0</v>
      </c>
      <c r="BX72" s="5">
        <v>0</v>
      </c>
      <c r="BY72" s="7">
        <v>0</v>
      </c>
      <c r="BZ72" s="9">
        <v>0</v>
      </c>
      <c r="CA72" s="5">
        <v>0</v>
      </c>
      <c r="CB72" s="7">
        <v>0</v>
      </c>
      <c r="CC72" s="9">
        <v>0</v>
      </c>
      <c r="CD72" s="5">
        <v>0</v>
      </c>
      <c r="CE72" s="7">
        <v>0</v>
      </c>
      <c r="CF72" s="9">
        <v>0</v>
      </c>
      <c r="CG72" s="5">
        <v>0</v>
      </c>
      <c r="CH72" s="7">
        <v>0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f t="shared" si="209"/>
        <v>0</v>
      </c>
      <c r="CU72" s="9">
        <v>0</v>
      </c>
      <c r="CV72" s="5">
        <v>0</v>
      </c>
      <c r="CW72" s="7">
        <v>0</v>
      </c>
      <c r="CX72" s="9">
        <v>0</v>
      </c>
      <c r="CY72" s="5">
        <v>0</v>
      </c>
      <c r="CZ72" s="7">
        <v>0</v>
      </c>
      <c r="DA72" s="9">
        <v>0</v>
      </c>
      <c r="DB72" s="5">
        <v>0</v>
      </c>
      <c r="DC72" s="7">
        <v>0</v>
      </c>
      <c r="DD72" s="9">
        <v>0</v>
      </c>
      <c r="DE72" s="5">
        <v>0</v>
      </c>
      <c r="DF72" s="7">
        <v>0</v>
      </c>
      <c r="DG72" s="9">
        <v>0</v>
      </c>
      <c r="DH72" s="5">
        <v>0</v>
      </c>
      <c r="DI72" s="7">
        <f t="shared" si="210"/>
        <v>0</v>
      </c>
      <c r="DJ72" s="9">
        <v>0</v>
      </c>
      <c r="DK72" s="5">
        <v>0</v>
      </c>
      <c r="DL72" s="7">
        <v>0</v>
      </c>
      <c r="DM72" s="9">
        <v>0</v>
      </c>
      <c r="DN72" s="5">
        <v>0</v>
      </c>
      <c r="DO72" s="7">
        <v>0</v>
      </c>
      <c r="DP72" s="9">
        <v>0</v>
      </c>
      <c r="DQ72" s="5">
        <v>0</v>
      </c>
      <c r="DR72" s="7">
        <f t="shared" si="211"/>
        <v>0</v>
      </c>
      <c r="DS72" s="9">
        <v>0</v>
      </c>
      <c r="DT72" s="5">
        <v>0</v>
      </c>
      <c r="DU72" s="7">
        <f t="shared" si="212"/>
        <v>0</v>
      </c>
      <c r="DV72" s="9">
        <v>0</v>
      </c>
      <c r="DW72" s="5">
        <v>0</v>
      </c>
      <c r="DX72" s="7">
        <v>0</v>
      </c>
      <c r="DY72" s="9">
        <v>0</v>
      </c>
      <c r="DZ72" s="5">
        <v>0</v>
      </c>
      <c r="EA72" s="7">
        <v>0</v>
      </c>
      <c r="EB72" s="9">
        <v>0</v>
      </c>
      <c r="EC72" s="5">
        <v>0</v>
      </c>
      <c r="ED72" s="7">
        <v>0</v>
      </c>
      <c r="EE72" s="9">
        <v>0</v>
      </c>
      <c r="EF72" s="5">
        <v>0</v>
      </c>
      <c r="EG72" s="7">
        <v>0</v>
      </c>
      <c r="EH72" s="9">
        <v>0</v>
      </c>
      <c r="EI72" s="5">
        <v>0</v>
      </c>
      <c r="EJ72" s="7">
        <v>0</v>
      </c>
      <c r="EK72" s="9">
        <v>0</v>
      </c>
      <c r="EL72" s="5">
        <v>0</v>
      </c>
      <c r="EM72" s="7">
        <v>0</v>
      </c>
      <c r="EN72" s="9">
        <v>177</v>
      </c>
      <c r="EO72" s="5">
        <v>10100</v>
      </c>
      <c r="EP72" s="7">
        <f t="shared" si="213"/>
        <v>57062.146892655372</v>
      </c>
      <c r="EQ72" s="9">
        <v>0</v>
      </c>
      <c r="ER72" s="5">
        <v>0</v>
      </c>
      <c r="ES72" s="7">
        <v>0</v>
      </c>
      <c r="ET72" s="9">
        <v>0</v>
      </c>
      <c r="EU72" s="5">
        <v>0</v>
      </c>
      <c r="EV72" s="7">
        <v>0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f t="shared" si="206"/>
        <v>178</v>
      </c>
      <c r="FD72" s="11">
        <f t="shared" si="207"/>
        <v>10150</v>
      </c>
    </row>
    <row r="73" spans="1:160" x14ac:dyDescent="0.3">
      <c r="A73" s="56">
        <v>2009</v>
      </c>
      <c r="B73" s="57" t="s">
        <v>4</v>
      </c>
      <c r="C73" s="9">
        <v>0</v>
      </c>
      <c r="D73" s="5">
        <v>0</v>
      </c>
      <c r="E73" s="7">
        <v>0</v>
      </c>
      <c r="F73" s="9">
        <v>0</v>
      </c>
      <c r="G73" s="5">
        <v>0</v>
      </c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/>
      <c r="P73" s="5"/>
      <c r="Q73" s="7"/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>
        <v>0</v>
      </c>
      <c r="AH73" s="5">
        <v>0</v>
      </c>
      <c r="AI73" s="7">
        <v>0</v>
      </c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f t="shared" si="208"/>
        <v>0</v>
      </c>
      <c r="BB73" s="9">
        <v>0</v>
      </c>
      <c r="BC73" s="5">
        <v>0</v>
      </c>
      <c r="BD73" s="7">
        <v>0</v>
      </c>
      <c r="BE73" s="9">
        <v>0</v>
      </c>
      <c r="BF73" s="5">
        <v>0</v>
      </c>
      <c r="BG73" s="7">
        <v>0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0</v>
      </c>
      <c r="CP73" s="5">
        <v>0</v>
      </c>
      <c r="CQ73" s="7">
        <v>0</v>
      </c>
      <c r="CR73" s="9">
        <v>0</v>
      </c>
      <c r="CS73" s="5">
        <v>0</v>
      </c>
      <c r="CT73" s="7">
        <f t="shared" si="209"/>
        <v>0</v>
      </c>
      <c r="CU73" s="9">
        <v>0</v>
      </c>
      <c r="CV73" s="5">
        <v>0</v>
      </c>
      <c r="CW73" s="7">
        <v>0</v>
      </c>
      <c r="CX73" s="9">
        <v>0</v>
      </c>
      <c r="CY73" s="5">
        <v>0</v>
      </c>
      <c r="CZ73" s="7">
        <v>0</v>
      </c>
      <c r="DA73" s="9">
        <v>0</v>
      </c>
      <c r="DB73" s="5">
        <v>0</v>
      </c>
      <c r="DC73" s="7">
        <v>0</v>
      </c>
      <c r="DD73" s="9">
        <v>0</v>
      </c>
      <c r="DE73" s="5">
        <v>0</v>
      </c>
      <c r="DF73" s="7">
        <v>0</v>
      </c>
      <c r="DG73" s="9">
        <v>0</v>
      </c>
      <c r="DH73" s="5">
        <v>0</v>
      </c>
      <c r="DI73" s="7">
        <f t="shared" si="210"/>
        <v>0</v>
      </c>
      <c r="DJ73" s="9">
        <v>0</v>
      </c>
      <c r="DK73" s="5">
        <v>0</v>
      </c>
      <c r="DL73" s="7">
        <v>0</v>
      </c>
      <c r="DM73" s="9">
        <v>0</v>
      </c>
      <c r="DN73" s="5">
        <v>0</v>
      </c>
      <c r="DO73" s="7">
        <v>0</v>
      </c>
      <c r="DP73" s="9">
        <v>0</v>
      </c>
      <c r="DQ73" s="5">
        <v>0</v>
      </c>
      <c r="DR73" s="7">
        <f t="shared" si="211"/>
        <v>0</v>
      </c>
      <c r="DS73" s="9">
        <v>0</v>
      </c>
      <c r="DT73" s="5">
        <v>0</v>
      </c>
      <c r="DU73" s="7">
        <f t="shared" si="212"/>
        <v>0</v>
      </c>
      <c r="DV73" s="9">
        <v>0</v>
      </c>
      <c r="DW73" s="5">
        <v>0</v>
      </c>
      <c r="DX73" s="7">
        <v>0</v>
      </c>
      <c r="DY73" s="9">
        <v>0</v>
      </c>
      <c r="DZ73" s="5">
        <v>0</v>
      </c>
      <c r="EA73" s="7">
        <v>0</v>
      </c>
      <c r="EB73" s="9">
        <v>0</v>
      </c>
      <c r="EC73" s="5">
        <v>0</v>
      </c>
      <c r="ED73" s="7">
        <v>0</v>
      </c>
      <c r="EE73" s="9">
        <v>0</v>
      </c>
      <c r="EF73" s="5">
        <v>0</v>
      </c>
      <c r="EG73" s="7">
        <v>0</v>
      </c>
      <c r="EH73" s="9">
        <v>0</v>
      </c>
      <c r="EI73" s="5">
        <v>0</v>
      </c>
      <c r="EJ73" s="7">
        <v>0</v>
      </c>
      <c r="EK73" s="9">
        <v>0</v>
      </c>
      <c r="EL73" s="5">
        <v>0</v>
      </c>
      <c r="EM73" s="7">
        <v>0</v>
      </c>
      <c r="EN73" s="9">
        <v>179</v>
      </c>
      <c r="EO73" s="5">
        <v>10698</v>
      </c>
      <c r="EP73" s="7">
        <f t="shared" si="213"/>
        <v>59765.363128491619</v>
      </c>
      <c r="EQ73" s="9">
        <v>0</v>
      </c>
      <c r="ER73" s="5">
        <v>0</v>
      </c>
      <c r="ES73" s="7">
        <v>0</v>
      </c>
      <c r="ET73" s="9">
        <v>0</v>
      </c>
      <c r="EU73" s="5">
        <v>0</v>
      </c>
      <c r="EV73" s="7">
        <v>0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f t="shared" si="206"/>
        <v>179</v>
      </c>
      <c r="FD73" s="11">
        <f t="shared" si="207"/>
        <v>10698</v>
      </c>
    </row>
    <row r="74" spans="1:160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/>
      <c r="P74" s="5"/>
      <c r="Q74" s="7"/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>
        <v>0</v>
      </c>
      <c r="AH74" s="5">
        <v>0</v>
      </c>
      <c r="AI74" s="7">
        <v>0</v>
      </c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f t="shared" si="208"/>
        <v>0</v>
      </c>
      <c r="BB74" s="9">
        <v>0</v>
      </c>
      <c r="BC74" s="5">
        <v>0</v>
      </c>
      <c r="BD74" s="7"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0</v>
      </c>
      <c r="CP74" s="5">
        <v>0</v>
      </c>
      <c r="CQ74" s="7">
        <v>0</v>
      </c>
      <c r="CR74" s="9">
        <v>0</v>
      </c>
      <c r="CS74" s="5">
        <v>0</v>
      </c>
      <c r="CT74" s="7">
        <f t="shared" si="209"/>
        <v>0</v>
      </c>
      <c r="CU74" s="9">
        <v>0</v>
      </c>
      <c r="CV74" s="5">
        <v>0</v>
      </c>
      <c r="CW74" s="7">
        <v>0</v>
      </c>
      <c r="CX74" s="9">
        <v>0</v>
      </c>
      <c r="CY74" s="5">
        <v>0</v>
      </c>
      <c r="CZ74" s="7">
        <v>0</v>
      </c>
      <c r="DA74" s="9">
        <v>0</v>
      </c>
      <c r="DB74" s="5">
        <v>0</v>
      </c>
      <c r="DC74" s="7">
        <v>0</v>
      </c>
      <c r="DD74" s="9">
        <v>0</v>
      </c>
      <c r="DE74" s="5">
        <v>0</v>
      </c>
      <c r="DF74" s="7">
        <v>0</v>
      </c>
      <c r="DG74" s="9">
        <v>0</v>
      </c>
      <c r="DH74" s="5">
        <v>0</v>
      </c>
      <c r="DI74" s="7">
        <f t="shared" si="210"/>
        <v>0</v>
      </c>
      <c r="DJ74" s="9">
        <v>0</v>
      </c>
      <c r="DK74" s="5">
        <v>0</v>
      </c>
      <c r="DL74" s="7">
        <v>0</v>
      </c>
      <c r="DM74" s="9">
        <v>0</v>
      </c>
      <c r="DN74" s="5">
        <v>0</v>
      </c>
      <c r="DO74" s="7">
        <v>0</v>
      </c>
      <c r="DP74" s="9">
        <v>0</v>
      </c>
      <c r="DQ74" s="5">
        <v>0</v>
      </c>
      <c r="DR74" s="7">
        <f t="shared" si="211"/>
        <v>0</v>
      </c>
      <c r="DS74" s="9">
        <v>0</v>
      </c>
      <c r="DT74" s="5">
        <v>0</v>
      </c>
      <c r="DU74" s="7">
        <f t="shared" si="212"/>
        <v>0</v>
      </c>
      <c r="DV74" s="9">
        <v>0</v>
      </c>
      <c r="DW74" s="5">
        <v>0</v>
      </c>
      <c r="DX74" s="7">
        <v>0</v>
      </c>
      <c r="DY74" s="9">
        <v>0</v>
      </c>
      <c r="DZ74" s="5">
        <v>0</v>
      </c>
      <c r="EA74" s="7">
        <v>0</v>
      </c>
      <c r="EB74" s="9">
        <v>0</v>
      </c>
      <c r="EC74" s="5">
        <v>0</v>
      </c>
      <c r="ED74" s="7">
        <v>0</v>
      </c>
      <c r="EE74" s="9">
        <v>0</v>
      </c>
      <c r="EF74" s="5">
        <v>0</v>
      </c>
      <c r="EG74" s="7">
        <v>0</v>
      </c>
      <c r="EH74" s="9">
        <v>0</v>
      </c>
      <c r="EI74" s="5">
        <v>0</v>
      </c>
      <c r="EJ74" s="7">
        <v>0</v>
      </c>
      <c r="EK74" s="9">
        <v>0</v>
      </c>
      <c r="EL74" s="5">
        <v>0</v>
      </c>
      <c r="EM74" s="7">
        <v>0</v>
      </c>
      <c r="EN74" s="9">
        <v>275</v>
      </c>
      <c r="EO74" s="5">
        <v>45853</v>
      </c>
      <c r="EP74" s="7">
        <f t="shared" si="213"/>
        <v>166738.18181818182</v>
      </c>
      <c r="EQ74" s="9">
        <v>0</v>
      </c>
      <c r="ER74" s="5">
        <v>0</v>
      </c>
      <c r="ES74" s="7">
        <v>0</v>
      </c>
      <c r="ET74" s="9">
        <v>0</v>
      </c>
      <c r="EU74" s="5">
        <v>0</v>
      </c>
      <c r="EV74" s="7">
        <v>0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f t="shared" si="206"/>
        <v>275</v>
      </c>
      <c r="FD74" s="11">
        <f t="shared" si="207"/>
        <v>45853</v>
      </c>
    </row>
    <row r="75" spans="1:160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/>
      <c r="P75" s="5"/>
      <c r="Q75" s="7"/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405</v>
      </c>
      <c r="AB75" s="5">
        <v>6215</v>
      </c>
      <c r="AC75" s="7">
        <f>AB75/AA75*1000</f>
        <v>15345.679012345679</v>
      </c>
      <c r="AD75" s="9">
        <v>0</v>
      </c>
      <c r="AE75" s="5">
        <v>0</v>
      </c>
      <c r="AF75" s="7">
        <v>0</v>
      </c>
      <c r="AG75" s="9">
        <v>0</v>
      </c>
      <c r="AH75" s="5">
        <v>0</v>
      </c>
      <c r="AI75" s="7">
        <v>0</v>
      </c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f t="shared" si="208"/>
        <v>0</v>
      </c>
      <c r="BB75" s="9">
        <v>0</v>
      </c>
      <c r="BC75" s="5">
        <v>0</v>
      </c>
      <c r="BD75" s="7">
        <v>0</v>
      </c>
      <c r="BE75" s="9">
        <v>0</v>
      </c>
      <c r="BF75" s="5">
        <v>0</v>
      </c>
      <c r="BG75" s="7">
        <v>0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0</v>
      </c>
      <c r="CP75" s="5">
        <v>0</v>
      </c>
      <c r="CQ75" s="7">
        <v>0</v>
      </c>
      <c r="CR75" s="9">
        <v>0</v>
      </c>
      <c r="CS75" s="5">
        <v>0</v>
      </c>
      <c r="CT75" s="7">
        <f t="shared" si="209"/>
        <v>0</v>
      </c>
      <c r="CU75" s="9">
        <v>0</v>
      </c>
      <c r="CV75" s="5">
        <v>0</v>
      </c>
      <c r="CW75" s="7">
        <v>0</v>
      </c>
      <c r="CX75" s="9">
        <v>0</v>
      </c>
      <c r="CY75" s="5">
        <v>0</v>
      </c>
      <c r="CZ75" s="7">
        <v>0</v>
      </c>
      <c r="DA75" s="9">
        <v>0</v>
      </c>
      <c r="DB75" s="5">
        <v>0</v>
      </c>
      <c r="DC75" s="7">
        <v>0</v>
      </c>
      <c r="DD75" s="9">
        <v>0</v>
      </c>
      <c r="DE75" s="5">
        <v>0</v>
      </c>
      <c r="DF75" s="7">
        <v>0</v>
      </c>
      <c r="DG75" s="9">
        <v>0</v>
      </c>
      <c r="DH75" s="5">
        <v>0</v>
      </c>
      <c r="DI75" s="7">
        <f t="shared" si="210"/>
        <v>0</v>
      </c>
      <c r="DJ75" s="9">
        <v>0</v>
      </c>
      <c r="DK75" s="5">
        <v>0</v>
      </c>
      <c r="DL75" s="7">
        <v>0</v>
      </c>
      <c r="DM75" s="9">
        <v>0</v>
      </c>
      <c r="DN75" s="5">
        <v>0</v>
      </c>
      <c r="DO75" s="7">
        <v>0</v>
      </c>
      <c r="DP75" s="9">
        <v>0</v>
      </c>
      <c r="DQ75" s="5">
        <v>0</v>
      </c>
      <c r="DR75" s="7">
        <f t="shared" si="211"/>
        <v>0</v>
      </c>
      <c r="DS75" s="9">
        <v>0</v>
      </c>
      <c r="DT75" s="5">
        <v>0</v>
      </c>
      <c r="DU75" s="7">
        <f t="shared" si="212"/>
        <v>0</v>
      </c>
      <c r="DV75" s="9">
        <v>0</v>
      </c>
      <c r="DW75" s="5">
        <v>0</v>
      </c>
      <c r="DX75" s="7">
        <v>0</v>
      </c>
      <c r="DY75" s="9">
        <v>0</v>
      </c>
      <c r="DZ75" s="5">
        <v>0</v>
      </c>
      <c r="EA75" s="7">
        <v>0</v>
      </c>
      <c r="EB75" s="9">
        <v>0</v>
      </c>
      <c r="EC75" s="5">
        <v>0</v>
      </c>
      <c r="ED75" s="7">
        <v>0</v>
      </c>
      <c r="EE75" s="9">
        <v>0</v>
      </c>
      <c r="EF75" s="5">
        <v>0</v>
      </c>
      <c r="EG75" s="7">
        <v>0</v>
      </c>
      <c r="EH75" s="9">
        <v>0</v>
      </c>
      <c r="EI75" s="5">
        <v>0</v>
      </c>
      <c r="EJ75" s="7">
        <v>0</v>
      </c>
      <c r="EK75" s="9">
        <v>0</v>
      </c>
      <c r="EL75" s="5">
        <v>0</v>
      </c>
      <c r="EM75" s="7">
        <v>0</v>
      </c>
      <c r="EN75" s="9">
        <v>375</v>
      </c>
      <c r="EO75" s="5">
        <v>49513</v>
      </c>
      <c r="EP75" s="7">
        <f t="shared" si="213"/>
        <v>132034.66666666669</v>
      </c>
      <c r="EQ75" s="9">
        <v>0</v>
      </c>
      <c r="ER75" s="5">
        <v>0</v>
      </c>
      <c r="ES75" s="7">
        <v>0</v>
      </c>
      <c r="ET75" s="9">
        <v>0</v>
      </c>
      <c r="EU75" s="5">
        <v>0</v>
      </c>
      <c r="EV75" s="7">
        <v>0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f t="shared" si="206"/>
        <v>780</v>
      </c>
      <c r="FD75" s="11">
        <f t="shared" si="207"/>
        <v>55728</v>
      </c>
    </row>
    <row r="76" spans="1:160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0</v>
      </c>
      <c r="G76" s="5">
        <v>0</v>
      </c>
      <c r="H76" s="7">
        <v>0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/>
      <c r="P76" s="5"/>
      <c r="Q76" s="7"/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928</v>
      </c>
      <c r="AB76" s="5">
        <v>36987</v>
      </c>
      <c r="AC76" s="7">
        <f>AB76/AA76*1000</f>
        <v>39856.681034482761</v>
      </c>
      <c r="AD76" s="9">
        <v>0</v>
      </c>
      <c r="AE76" s="5">
        <v>0</v>
      </c>
      <c r="AF76" s="7">
        <v>0</v>
      </c>
      <c r="AG76" s="9">
        <v>0</v>
      </c>
      <c r="AH76" s="5">
        <v>0</v>
      </c>
      <c r="AI76" s="7">
        <v>0</v>
      </c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f t="shared" si="208"/>
        <v>0</v>
      </c>
      <c r="BB76" s="9">
        <v>0</v>
      </c>
      <c r="BC76" s="5">
        <v>0</v>
      </c>
      <c r="BD76" s="7">
        <v>0</v>
      </c>
      <c r="BE76" s="9">
        <v>0</v>
      </c>
      <c r="BF76" s="5">
        <v>0</v>
      </c>
      <c r="BG76" s="7">
        <v>0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0</v>
      </c>
      <c r="CP76" s="5">
        <v>0</v>
      </c>
      <c r="CQ76" s="7">
        <v>0</v>
      </c>
      <c r="CR76" s="9">
        <v>0</v>
      </c>
      <c r="CS76" s="5">
        <v>0</v>
      </c>
      <c r="CT76" s="7">
        <f t="shared" si="209"/>
        <v>0</v>
      </c>
      <c r="CU76" s="9">
        <v>0</v>
      </c>
      <c r="CV76" s="5">
        <v>0</v>
      </c>
      <c r="CW76" s="7">
        <v>0</v>
      </c>
      <c r="CX76" s="9">
        <v>0</v>
      </c>
      <c r="CY76" s="5">
        <v>0</v>
      </c>
      <c r="CZ76" s="7">
        <v>0</v>
      </c>
      <c r="DA76" s="9">
        <v>0</v>
      </c>
      <c r="DB76" s="5">
        <v>0</v>
      </c>
      <c r="DC76" s="7">
        <v>0</v>
      </c>
      <c r="DD76" s="9">
        <v>0</v>
      </c>
      <c r="DE76" s="5">
        <v>0</v>
      </c>
      <c r="DF76" s="7">
        <v>0</v>
      </c>
      <c r="DG76" s="9">
        <v>0</v>
      </c>
      <c r="DH76" s="5">
        <v>0</v>
      </c>
      <c r="DI76" s="7">
        <f t="shared" si="210"/>
        <v>0</v>
      </c>
      <c r="DJ76" s="9">
        <v>0</v>
      </c>
      <c r="DK76" s="5">
        <v>0</v>
      </c>
      <c r="DL76" s="7">
        <v>0</v>
      </c>
      <c r="DM76" s="9">
        <v>0</v>
      </c>
      <c r="DN76" s="5">
        <v>0</v>
      </c>
      <c r="DO76" s="7">
        <v>0</v>
      </c>
      <c r="DP76" s="9">
        <v>0</v>
      </c>
      <c r="DQ76" s="5">
        <v>0</v>
      </c>
      <c r="DR76" s="7">
        <f t="shared" si="211"/>
        <v>0</v>
      </c>
      <c r="DS76" s="9">
        <v>0</v>
      </c>
      <c r="DT76" s="5">
        <v>0</v>
      </c>
      <c r="DU76" s="7">
        <f t="shared" si="212"/>
        <v>0</v>
      </c>
      <c r="DV76" s="9">
        <v>0</v>
      </c>
      <c r="DW76" s="5">
        <v>0</v>
      </c>
      <c r="DX76" s="7">
        <v>0</v>
      </c>
      <c r="DY76" s="9">
        <v>0</v>
      </c>
      <c r="DZ76" s="5">
        <v>0</v>
      </c>
      <c r="EA76" s="7">
        <v>0</v>
      </c>
      <c r="EB76" s="9">
        <v>0</v>
      </c>
      <c r="EC76" s="5">
        <v>0</v>
      </c>
      <c r="ED76" s="7">
        <v>0</v>
      </c>
      <c r="EE76" s="9">
        <v>0</v>
      </c>
      <c r="EF76" s="5">
        <v>0</v>
      </c>
      <c r="EG76" s="7">
        <v>0</v>
      </c>
      <c r="EH76" s="9">
        <v>0</v>
      </c>
      <c r="EI76" s="5">
        <v>0</v>
      </c>
      <c r="EJ76" s="7">
        <v>0</v>
      </c>
      <c r="EK76" s="9">
        <v>0</v>
      </c>
      <c r="EL76" s="5">
        <v>0</v>
      </c>
      <c r="EM76" s="7">
        <v>0</v>
      </c>
      <c r="EN76" s="9">
        <v>382</v>
      </c>
      <c r="EO76" s="5">
        <v>50210</v>
      </c>
      <c r="EP76" s="7">
        <f t="shared" si="213"/>
        <v>131439.79057591621</v>
      </c>
      <c r="EQ76" s="9">
        <v>0</v>
      </c>
      <c r="ER76" s="5">
        <v>0</v>
      </c>
      <c r="ES76" s="7">
        <v>0</v>
      </c>
      <c r="ET76" s="9">
        <v>0</v>
      </c>
      <c r="EU76" s="5">
        <v>0</v>
      </c>
      <c r="EV76" s="7">
        <v>0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f t="shared" si="206"/>
        <v>1310</v>
      </c>
      <c r="FD76" s="11">
        <f t="shared" si="207"/>
        <v>87197</v>
      </c>
    </row>
    <row r="77" spans="1:160" x14ac:dyDescent="0.3">
      <c r="A77" s="56">
        <v>2009</v>
      </c>
      <c r="B77" s="57" t="s">
        <v>8</v>
      </c>
      <c r="C77" s="9">
        <v>0</v>
      </c>
      <c r="D77" s="5">
        <v>0</v>
      </c>
      <c r="E77" s="7">
        <v>0</v>
      </c>
      <c r="F77" s="9">
        <v>0</v>
      </c>
      <c r="G77" s="5">
        <v>0</v>
      </c>
      <c r="H77" s="7">
        <v>0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/>
      <c r="P77" s="5"/>
      <c r="Q77" s="7"/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>
        <v>0</v>
      </c>
      <c r="AH77" s="5">
        <v>0</v>
      </c>
      <c r="AI77" s="7">
        <v>0</v>
      </c>
      <c r="AJ77" s="9">
        <v>0</v>
      </c>
      <c r="AK77" s="5">
        <v>0</v>
      </c>
      <c r="AL77" s="7">
        <v>0</v>
      </c>
      <c r="AM77" s="9">
        <v>0</v>
      </c>
      <c r="AN77" s="5">
        <v>0</v>
      </c>
      <c r="AO77" s="7">
        <v>0</v>
      </c>
      <c r="AP77" s="9">
        <v>3</v>
      </c>
      <c r="AQ77" s="5">
        <v>175</v>
      </c>
      <c r="AR77" s="7">
        <f t="shared" si="214"/>
        <v>58333.333333333336</v>
      </c>
      <c r="AS77" s="9">
        <v>0</v>
      </c>
      <c r="AT77" s="5">
        <v>0</v>
      </c>
      <c r="AU77" s="7">
        <v>0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f t="shared" si="208"/>
        <v>0</v>
      </c>
      <c r="BB77" s="9">
        <v>0</v>
      </c>
      <c r="BC77" s="5">
        <v>0</v>
      </c>
      <c r="BD77" s="7"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0</v>
      </c>
      <c r="CG77" s="5">
        <v>0</v>
      </c>
      <c r="CH77" s="7">
        <v>0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f t="shared" si="209"/>
        <v>0</v>
      </c>
      <c r="CU77" s="9">
        <v>20</v>
      </c>
      <c r="CV77" s="5">
        <v>326</v>
      </c>
      <c r="CW77" s="7">
        <f t="shared" ref="CW77:CW79" si="215">CV77/CU77*1000</f>
        <v>16300</v>
      </c>
      <c r="CX77" s="9">
        <v>0</v>
      </c>
      <c r="CY77" s="5">
        <v>0</v>
      </c>
      <c r="CZ77" s="7">
        <v>0</v>
      </c>
      <c r="DA77" s="9">
        <v>0</v>
      </c>
      <c r="DB77" s="5">
        <v>0</v>
      </c>
      <c r="DC77" s="7">
        <v>0</v>
      </c>
      <c r="DD77" s="9">
        <v>0</v>
      </c>
      <c r="DE77" s="5">
        <v>0</v>
      </c>
      <c r="DF77" s="7">
        <v>0</v>
      </c>
      <c r="DG77" s="9">
        <v>0</v>
      </c>
      <c r="DH77" s="5">
        <v>0</v>
      </c>
      <c r="DI77" s="7">
        <f t="shared" si="210"/>
        <v>0</v>
      </c>
      <c r="DJ77" s="9">
        <v>0</v>
      </c>
      <c r="DK77" s="5">
        <v>0</v>
      </c>
      <c r="DL77" s="7">
        <v>0</v>
      </c>
      <c r="DM77" s="9">
        <v>-20</v>
      </c>
      <c r="DN77" s="5">
        <v>-322</v>
      </c>
      <c r="DO77" s="7">
        <f>DN77/DM77*-1000</f>
        <v>-16100.000000000002</v>
      </c>
      <c r="DP77" s="9">
        <v>0</v>
      </c>
      <c r="DQ77" s="5">
        <v>0</v>
      </c>
      <c r="DR77" s="7">
        <f t="shared" si="211"/>
        <v>0</v>
      </c>
      <c r="DS77" s="9">
        <v>0</v>
      </c>
      <c r="DT77" s="5">
        <v>0</v>
      </c>
      <c r="DU77" s="7">
        <f t="shared" si="212"/>
        <v>0</v>
      </c>
      <c r="DV77" s="9">
        <v>0</v>
      </c>
      <c r="DW77" s="5">
        <v>0</v>
      </c>
      <c r="DX77" s="7">
        <v>0</v>
      </c>
      <c r="DY77" s="9">
        <v>4</v>
      </c>
      <c r="DZ77" s="5">
        <v>156</v>
      </c>
      <c r="EA77" s="7">
        <f t="shared" ref="EA77" si="216">DZ77/DY77*1000</f>
        <v>39000</v>
      </c>
      <c r="EB77" s="9">
        <v>0</v>
      </c>
      <c r="EC77" s="5">
        <v>0</v>
      </c>
      <c r="ED77" s="7">
        <v>0</v>
      </c>
      <c r="EE77" s="9">
        <v>0</v>
      </c>
      <c r="EF77" s="5">
        <v>0</v>
      </c>
      <c r="EG77" s="7">
        <v>0</v>
      </c>
      <c r="EH77" s="9">
        <v>0</v>
      </c>
      <c r="EI77" s="5">
        <v>0</v>
      </c>
      <c r="EJ77" s="7">
        <v>0</v>
      </c>
      <c r="EK77" s="9">
        <v>0</v>
      </c>
      <c r="EL77" s="5">
        <v>0</v>
      </c>
      <c r="EM77" s="7">
        <v>0</v>
      </c>
      <c r="EN77" s="9">
        <v>433</v>
      </c>
      <c r="EO77" s="5">
        <v>52256</v>
      </c>
      <c r="EP77" s="7">
        <f t="shared" si="213"/>
        <v>120683.60277136258</v>
      </c>
      <c r="EQ77" s="9">
        <v>0</v>
      </c>
      <c r="ER77" s="5">
        <v>0</v>
      </c>
      <c r="ES77" s="7">
        <v>0</v>
      </c>
      <c r="ET77" s="9">
        <v>0</v>
      </c>
      <c r="EU77" s="5">
        <v>0</v>
      </c>
      <c r="EV77" s="7">
        <v>0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f t="shared" si="206"/>
        <v>440</v>
      </c>
      <c r="FD77" s="11">
        <f t="shared" si="207"/>
        <v>52591</v>
      </c>
    </row>
    <row r="78" spans="1:160" x14ac:dyDescent="0.3">
      <c r="A78" s="56">
        <v>2009</v>
      </c>
      <c r="B78" s="57" t="s">
        <v>9</v>
      </c>
      <c r="C78" s="9">
        <v>3</v>
      </c>
      <c r="D78" s="5">
        <v>232</v>
      </c>
      <c r="E78" s="7">
        <f t="shared" ref="E78:E81" si="217">D78/C78*1000</f>
        <v>77333.333333333328</v>
      </c>
      <c r="F78" s="9">
        <v>0</v>
      </c>
      <c r="G78" s="5">
        <v>0</v>
      </c>
      <c r="H78" s="7">
        <v>0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/>
      <c r="P78" s="5"/>
      <c r="Q78" s="7"/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925</v>
      </c>
      <c r="AB78" s="5">
        <v>55308</v>
      </c>
      <c r="AC78" s="7">
        <f>AB78/AA78*1000</f>
        <v>59792.432432432433</v>
      </c>
      <c r="AD78" s="9">
        <v>0</v>
      </c>
      <c r="AE78" s="5">
        <v>0</v>
      </c>
      <c r="AF78" s="7">
        <v>0</v>
      </c>
      <c r="AG78" s="9">
        <v>0</v>
      </c>
      <c r="AH78" s="5">
        <v>0</v>
      </c>
      <c r="AI78" s="7">
        <v>0</v>
      </c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6</v>
      </c>
      <c r="AQ78" s="5">
        <v>193</v>
      </c>
      <c r="AR78" s="7">
        <f t="shared" si="214"/>
        <v>32166.666666666664</v>
      </c>
      <c r="AS78" s="9">
        <v>0</v>
      </c>
      <c r="AT78" s="5">
        <v>0</v>
      </c>
      <c r="AU78" s="7">
        <v>0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f t="shared" si="208"/>
        <v>0</v>
      </c>
      <c r="BB78" s="9">
        <v>0</v>
      </c>
      <c r="BC78" s="5">
        <v>0</v>
      </c>
      <c r="BD78" s="7">
        <v>0</v>
      </c>
      <c r="BE78" s="9">
        <v>0</v>
      </c>
      <c r="BF78" s="5">
        <v>0</v>
      </c>
      <c r="BG78" s="7">
        <v>0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28</v>
      </c>
      <c r="BX78" s="5">
        <v>257</v>
      </c>
      <c r="BY78" s="7">
        <f t="shared" ref="BY78:BY82" si="218">BX78/BW78*1000</f>
        <v>9178.5714285714294</v>
      </c>
      <c r="BZ78" s="9">
        <v>0</v>
      </c>
      <c r="CA78" s="5">
        <v>0</v>
      </c>
      <c r="CB78" s="7">
        <v>0</v>
      </c>
      <c r="CC78" s="9">
        <v>0</v>
      </c>
      <c r="CD78" s="5">
        <v>0</v>
      </c>
      <c r="CE78" s="7">
        <v>0</v>
      </c>
      <c r="CF78" s="9">
        <v>0</v>
      </c>
      <c r="CG78" s="5">
        <v>0</v>
      </c>
      <c r="CH78" s="7">
        <v>0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0</v>
      </c>
      <c r="CP78" s="5">
        <v>0</v>
      </c>
      <c r="CQ78" s="7">
        <v>0</v>
      </c>
      <c r="CR78" s="9">
        <v>0</v>
      </c>
      <c r="CS78" s="5">
        <v>0</v>
      </c>
      <c r="CT78" s="7">
        <f t="shared" si="209"/>
        <v>0</v>
      </c>
      <c r="CU78" s="9">
        <v>21</v>
      </c>
      <c r="CV78" s="5">
        <v>342</v>
      </c>
      <c r="CW78" s="7">
        <f t="shared" si="215"/>
        <v>16285.714285714284</v>
      </c>
      <c r="CX78" s="9">
        <v>0</v>
      </c>
      <c r="CY78" s="5">
        <v>0</v>
      </c>
      <c r="CZ78" s="7">
        <v>0</v>
      </c>
      <c r="DA78" s="9">
        <v>0</v>
      </c>
      <c r="DB78" s="5">
        <v>0</v>
      </c>
      <c r="DC78" s="7">
        <v>0</v>
      </c>
      <c r="DD78" s="9">
        <v>0</v>
      </c>
      <c r="DE78" s="5">
        <v>0</v>
      </c>
      <c r="DF78" s="7">
        <v>0</v>
      </c>
      <c r="DG78" s="9">
        <v>0</v>
      </c>
      <c r="DH78" s="5">
        <v>0</v>
      </c>
      <c r="DI78" s="7">
        <f t="shared" si="210"/>
        <v>0</v>
      </c>
      <c r="DJ78" s="9">
        <v>0</v>
      </c>
      <c r="DK78" s="5">
        <v>0</v>
      </c>
      <c r="DL78" s="7">
        <v>0</v>
      </c>
      <c r="DM78" s="9">
        <v>0</v>
      </c>
      <c r="DN78" s="5">
        <v>0</v>
      </c>
      <c r="DO78" s="7">
        <v>0</v>
      </c>
      <c r="DP78" s="9">
        <v>0</v>
      </c>
      <c r="DQ78" s="5">
        <v>0</v>
      </c>
      <c r="DR78" s="7">
        <f t="shared" si="211"/>
        <v>0</v>
      </c>
      <c r="DS78" s="9">
        <v>0</v>
      </c>
      <c r="DT78" s="5">
        <v>0</v>
      </c>
      <c r="DU78" s="7">
        <f t="shared" si="212"/>
        <v>0</v>
      </c>
      <c r="DV78" s="9">
        <v>0</v>
      </c>
      <c r="DW78" s="5">
        <v>0</v>
      </c>
      <c r="DX78" s="7">
        <v>0</v>
      </c>
      <c r="DY78" s="9">
        <v>0</v>
      </c>
      <c r="DZ78" s="5">
        <v>0</v>
      </c>
      <c r="EA78" s="7">
        <v>0</v>
      </c>
      <c r="EB78" s="9">
        <v>0</v>
      </c>
      <c r="EC78" s="5">
        <v>0</v>
      </c>
      <c r="ED78" s="7">
        <v>0</v>
      </c>
      <c r="EE78" s="9">
        <v>0</v>
      </c>
      <c r="EF78" s="5">
        <v>0</v>
      </c>
      <c r="EG78" s="7">
        <v>0</v>
      </c>
      <c r="EH78" s="9">
        <v>0</v>
      </c>
      <c r="EI78" s="5">
        <v>0</v>
      </c>
      <c r="EJ78" s="7">
        <v>0</v>
      </c>
      <c r="EK78" s="9">
        <v>0</v>
      </c>
      <c r="EL78" s="5">
        <v>0</v>
      </c>
      <c r="EM78" s="7">
        <v>0</v>
      </c>
      <c r="EN78" s="9">
        <v>572</v>
      </c>
      <c r="EO78" s="5">
        <v>59717</v>
      </c>
      <c r="EP78" s="7">
        <f t="shared" si="213"/>
        <v>104400.34965034966</v>
      </c>
      <c r="EQ78" s="9">
        <v>0</v>
      </c>
      <c r="ER78" s="5">
        <v>0</v>
      </c>
      <c r="ES78" s="7">
        <v>0</v>
      </c>
      <c r="ET78" s="9">
        <v>0</v>
      </c>
      <c r="EU78" s="5">
        <v>0</v>
      </c>
      <c r="EV78" s="7">
        <v>0</v>
      </c>
      <c r="EW78" s="9">
        <v>0</v>
      </c>
      <c r="EX78" s="5">
        <v>0</v>
      </c>
      <c r="EY78" s="7">
        <v>0</v>
      </c>
      <c r="EZ78" s="9">
        <v>0</v>
      </c>
      <c r="FA78" s="5">
        <v>0</v>
      </c>
      <c r="FB78" s="7">
        <v>0</v>
      </c>
      <c r="FC78" s="9">
        <f t="shared" si="206"/>
        <v>1555</v>
      </c>
      <c r="FD78" s="11">
        <f t="shared" si="207"/>
        <v>116049</v>
      </c>
    </row>
    <row r="79" spans="1:160" x14ac:dyDescent="0.3">
      <c r="A79" s="56">
        <v>2009</v>
      </c>
      <c r="B79" s="57" t="s">
        <v>10</v>
      </c>
      <c r="C79" s="9">
        <v>55</v>
      </c>
      <c r="D79" s="5">
        <v>452</v>
      </c>
      <c r="E79" s="7">
        <f t="shared" si="217"/>
        <v>8218.181818181818</v>
      </c>
      <c r="F79" s="9">
        <v>0</v>
      </c>
      <c r="G79" s="5">
        <v>0</v>
      </c>
      <c r="H79" s="7">
        <v>0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/>
      <c r="P79" s="5"/>
      <c r="Q79" s="7"/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875</v>
      </c>
      <c r="AB79" s="5">
        <v>55197</v>
      </c>
      <c r="AC79" s="7">
        <f>AB79/AA79*1000</f>
        <v>63082.285714285717</v>
      </c>
      <c r="AD79" s="9">
        <v>0</v>
      </c>
      <c r="AE79" s="5">
        <v>0</v>
      </c>
      <c r="AF79" s="7">
        <v>0</v>
      </c>
      <c r="AG79" s="9">
        <v>0</v>
      </c>
      <c r="AH79" s="5">
        <v>0</v>
      </c>
      <c r="AI79" s="7">
        <v>0</v>
      </c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9</v>
      </c>
      <c r="AQ79" s="5">
        <v>308</v>
      </c>
      <c r="AR79" s="7">
        <f t="shared" si="214"/>
        <v>34222.222222222219</v>
      </c>
      <c r="AS79" s="9">
        <v>0</v>
      </c>
      <c r="AT79" s="5">
        <v>0</v>
      </c>
      <c r="AU79" s="7">
        <v>0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f t="shared" si="208"/>
        <v>0</v>
      </c>
      <c r="BB79" s="9">
        <v>0</v>
      </c>
      <c r="BC79" s="5">
        <v>0</v>
      </c>
      <c r="BD79" s="7">
        <v>0</v>
      </c>
      <c r="BE79" s="9">
        <v>45</v>
      </c>
      <c r="BF79" s="5">
        <v>1733</v>
      </c>
      <c r="BG79" s="7">
        <f t="shared" ref="BG79:BG80" si="219">BF79/BE79*1000</f>
        <v>38511.111111111109</v>
      </c>
      <c r="BH79" s="9">
        <v>2</v>
      </c>
      <c r="BI79" s="5">
        <v>28</v>
      </c>
      <c r="BJ79" s="7">
        <f t="shared" ref="BJ79:BJ82" si="220">BI79/BH79*1000</f>
        <v>14000</v>
      </c>
      <c r="BK79" s="9">
        <v>0</v>
      </c>
      <c r="BL79" s="5">
        <v>0</v>
      </c>
      <c r="BM79" s="7">
        <v>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84</v>
      </c>
      <c r="BX79" s="5">
        <v>747</v>
      </c>
      <c r="BY79" s="7">
        <f t="shared" si="218"/>
        <v>8892.8571428571431</v>
      </c>
      <c r="BZ79" s="9">
        <v>0</v>
      </c>
      <c r="CA79" s="5">
        <v>0</v>
      </c>
      <c r="CB79" s="7">
        <v>0</v>
      </c>
      <c r="CC79" s="9">
        <v>0</v>
      </c>
      <c r="CD79" s="5">
        <v>0</v>
      </c>
      <c r="CE79" s="7">
        <v>0</v>
      </c>
      <c r="CF79" s="9">
        <v>0</v>
      </c>
      <c r="CG79" s="5">
        <v>0</v>
      </c>
      <c r="CH79" s="7">
        <v>0</v>
      </c>
      <c r="CI79" s="9">
        <v>0</v>
      </c>
      <c r="CJ79" s="5">
        <v>0</v>
      </c>
      <c r="CK79" s="7">
        <v>0</v>
      </c>
      <c r="CL79" s="9">
        <v>0</v>
      </c>
      <c r="CM79" s="5">
        <v>0</v>
      </c>
      <c r="CN79" s="7">
        <v>0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f t="shared" si="209"/>
        <v>0</v>
      </c>
      <c r="CU79" s="9">
        <v>21</v>
      </c>
      <c r="CV79" s="5">
        <v>342</v>
      </c>
      <c r="CW79" s="7">
        <f t="shared" si="215"/>
        <v>16285.714285714284</v>
      </c>
      <c r="CX79" s="9">
        <v>0</v>
      </c>
      <c r="CY79" s="5">
        <v>0</v>
      </c>
      <c r="CZ79" s="7">
        <v>0</v>
      </c>
      <c r="DA79" s="9">
        <v>0</v>
      </c>
      <c r="DB79" s="5">
        <v>0</v>
      </c>
      <c r="DC79" s="7">
        <v>0</v>
      </c>
      <c r="DD79" s="9">
        <v>0</v>
      </c>
      <c r="DE79" s="5">
        <v>0</v>
      </c>
      <c r="DF79" s="7">
        <v>0</v>
      </c>
      <c r="DG79" s="9">
        <v>0</v>
      </c>
      <c r="DH79" s="5">
        <v>0</v>
      </c>
      <c r="DI79" s="7">
        <f t="shared" si="210"/>
        <v>0</v>
      </c>
      <c r="DJ79" s="9">
        <v>0</v>
      </c>
      <c r="DK79" s="5">
        <v>0</v>
      </c>
      <c r="DL79" s="7">
        <v>0</v>
      </c>
      <c r="DM79" s="9">
        <v>1</v>
      </c>
      <c r="DN79" s="5">
        <v>21</v>
      </c>
      <c r="DO79" s="7">
        <f t="shared" ref="DO79" si="221">DN79/DM79*1000</f>
        <v>21000</v>
      </c>
      <c r="DP79" s="9">
        <v>0</v>
      </c>
      <c r="DQ79" s="5">
        <v>0</v>
      </c>
      <c r="DR79" s="7">
        <f t="shared" si="211"/>
        <v>0</v>
      </c>
      <c r="DS79" s="9">
        <v>0</v>
      </c>
      <c r="DT79" s="5">
        <v>0</v>
      </c>
      <c r="DU79" s="7">
        <f t="shared" si="212"/>
        <v>0</v>
      </c>
      <c r="DV79" s="9">
        <v>0</v>
      </c>
      <c r="DW79" s="5">
        <v>0</v>
      </c>
      <c r="DX79" s="7">
        <v>0</v>
      </c>
      <c r="DY79" s="9">
        <v>0</v>
      </c>
      <c r="DZ79" s="5">
        <v>0</v>
      </c>
      <c r="EA79" s="7">
        <v>0</v>
      </c>
      <c r="EB79" s="9">
        <v>0</v>
      </c>
      <c r="EC79" s="5">
        <v>0</v>
      </c>
      <c r="ED79" s="7">
        <v>0</v>
      </c>
      <c r="EE79" s="9">
        <v>0</v>
      </c>
      <c r="EF79" s="5">
        <v>0</v>
      </c>
      <c r="EG79" s="7">
        <v>0</v>
      </c>
      <c r="EH79" s="9">
        <v>0</v>
      </c>
      <c r="EI79" s="5">
        <v>0</v>
      </c>
      <c r="EJ79" s="7">
        <v>0</v>
      </c>
      <c r="EK79" s="9">
        <v>0</v>
      </c>
      <c r="EL79" s="5">
        <v>0</v>
      </c>
      <c r="EM79" s="7">
        <v>0</v>
      </c>
      <c r="EN79" s="9">
        <v>769</v>
      </c>
      <c r="EO79" s="5">
        <v>68313</v>
      </c>
      <c r="EP79" s="7">
        <f t="shared" si="213"/>
        <v>88833.550065019503</v>
      </c>
      <c r="EQ79" s="9">
        <v>0</v>
      </c>
      <c r="ER79" s="5">
        <v>0</v>
      </c>
      <c r="ES79" s="7">
        <v>0</v>
      </c>
      <c r="ET79" s="9">
        <v>0</v>
      </c>
      <c r="EU79" s="5">
        <v>0</v>
      </c>
      <c r="EV79" s="7">
        <v>0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f t="shared" si="206"/>
        <v>1861</v>
      </c>
      <c r="FD79" s="11">
        <f t="shared" si="207"/>
        <v>127141</v>
      </c>
    </row>
    <row r="80" spans="1:160" x14ac:dyDescent="0.3">
      <c r="A80" s="56">
        <v>2009</v>
      </c>
      <c r="B80" s="57" t="s">
        <v>11</v>
      </c>
      <c r="C80" s="9">
        <v>81</v>
      </c>
      <c r="D80" s="5">
        <v>548</v>
      </c>
      <c r="E80" s="7">
        <f t="shared" si="217"/>
        <v>6765.4320987654319</v>
      </c>
      <c r="F80" s="9">
        <v>0</v>
      </c>
      <c r="G80" s="5">
        <v>0</v>
      </c>
      <c r="H80" s="7">
        <v>0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/>
      <c r="P80" s="5"/>
      <c r="Q80" s="7"/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>
        <v>0</v>
      </c>
      <c r="AH80" s="5">
        <v>0</v>
      </c>
      <c r="AI80" s="7">
        <v>0</v>
      </c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22</v>
      </c>
      <c r="AQ80" s="5">
        <v>1044</v>
      </c>
      <c r="AR80" s="7">
        <f t="shared" si="214"/>
        <v>47454.545454545456</v>
      </c>
      <c r="AS80" s="9">
        <v>0</v>
      </c>
      <c r="AT80" s="5">
        <v>0</v>
      </c>
      <c r="AU80" s="7">
        <v>0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f t="shared" si="208"/>
        <v>0</v>
      </c>
      <c r="BB80" s="9">
        <v>0</v>
      </c>
      <c r="BC80" s="5">
        <v>0</v>
      </c>
      <c r="BD80" s="7">
        <v>0</v>
      </c>
      <c r="BE80" s="9">
        <v>47</v>
      </c>
      <c r="BF80" s="5">
        <v>1821</v>
      </c>
      <c r="BG80" s="7">
        <f t="shared" si="219"/>
        <v>38744.680851063829</v>
      </c>
      <c r="BH80" s="9">
        <v>0</v>
      </c>
      <c r="BI80" s="5">
        <v>0</v>
      </c>
      <c r="BJ80" s="7">
        <v>0</v>
      </c>
      <c r="BK80" s="9">
        <v>0</v>
      </c>
      <c r="BL80" s="5">
        <v>0</v>
      </c>
      <c r="BM80" s="7"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93</v>
      </c>
      <c r="BX80" s="5">
        <v>-587</v>
      </c>
      <c r="BY80" s="7">
        <f t="shared" si="218"/>
        <v>-6311.8279569892475</v>
      </c>
      <c r="BZ80" s="9">
        <v>0</v>
      </c>
      <c r="CA80" s="5">
        <v>0</v>
      </c>
      <c r="CB80" s="7">
        <v>0</v>
      </c>
      <c r="CC80" s="9">
        <v>0</v>
      </c>
      <c r="CD80" s="5">
        <v>0</v>
      </c>
      <c r="CE80" s="7">
        <v>0</v>
      </c>
      <c r="CF80" s="9">
        <v>0</v>
      </c>
      <c r="CG80" s="5">
        <v>0</v>
      </c>
      <c r="CH80" s="7">
        <v>0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0</v>
      </c>
      <c r="CP80" s="5">
        <v>0</v>
      </c>
      <c r="CQ80" s="7">
        <v>0</v>
      </c>
      <c r="CR80" s="9">
        <v>0</v>
      </c>
      <c r="CS80" s="5">
        <v>0</v>
      </c>
      <c r="CT80" s="7">
        <f t="shared" si="209"/>
        <v>0</v>
      </c>
      <c r="CU80" s="9">
        <v>0</v>
      </c>
      <c r="CV80" s="5">
        <v>0</v>
      </c>
      <c r="CW80" s="7">
        <v>0</v>
      </c>
      <c r="CX80" s="9">
        <v>0</v>
      </c>
      <c r="CY80" s="5">
        <v>0</v>
      </c>
      <c r="CZ80" s="7">
        <v>0</v>
      </c>
      <c r="DA80" s="9">
        <v>0</v>
      </c>
      <c r="DB80" s="5">
        <v>0</v>
      </c>
      <c r="DC80" s="7">
        <v>0</v>
      </c>
      <c r="DD80" s="9">
        <v>0</v>
      </c>
      <c r="DE80" s="5">
        <v>0</v>
      </c>
      <c r="DF80" s="7">
        <v>0</v>
      </c>
      <c r="DG80" s="9">
        <v>0</v>
      </c>
      <c r="DH80" s="5">
        <v>0</v>
      </c>
      <c r="DI80" s="7">
        <f t="shared" si="210"/>
        <v>0</v>
      </c>
      <c r="DJ80" s="9">
        <v>0</v>
      </c>
      <c r="DK80" s="5">
        <v>0</v>
      </c>
      <c r="DL80" s="7">
        <v>0</v>
      </c>
      <c r="DM80" s="9">
        <v>-18</v>
      </c>
      <c r="DN80" s="5">
        <v>-280</v>
      </c>
      <c r="DO80" s="7">
        <f>DN80/DM80*-1000</f>
        <v>-15555.555555555555</v>
      </c>
      <c r="DP80" s="9">
        <v>0</v>
      </c>
      <c r="DQ80" s="5">
        <v>0</v>
      </c>
      <c r="DR80" s="7">
        <f t="shared" si="211"/>
        <v>0</v>
      </c>
      <c r="DS80" s="9">
        <v>0</v>
      </c>
      <c r="DT80" s="5">
        <v>0</v>
      </c>
      <c r="DU80" s="7">
        <f t="shared" si="212"/>
        <v>0</v>
      </c>
      <c r="DV80" s="9">
        <v>0</v>
      </c>
      <c r="DW80" s="5">
        <v>0</v>
      </c>
      <c r="DX80" s="7">
        <v>0</v>
      </c>
      <c r="DY80" s="9">
        <v>0</v>
      </c>
      <c r="DZ80" s="5">
        <v>0</v>
      </c>
      <c r="EA80" s="7">
        <v>0</v>
      </c>
      <c r="EB80" s="9">
        <v>0</v>
      </c>
      <c r="EC80" s="5">
        <v>0</v>
      </c>
      <c r="ED80" s="7">
        <v>0</v>
      </c>
      <c r="EE80" s="9">
        <v>0</v>
      </c>
      <c r="EF80" s="5">
        <v>0</v>
      </c>
      <c r="EG80" s="7">
        <v>0</v>
      </c>
      <c r="EH80" s="9">
        <v>0</v>
      </c>
      <c r="EI80" s="5">
        <v>0</v>
      </c>
      <c r="EJ80" s="7">
        <v>0</v>
      </c>
      <c r="EK80" s="9">
        <v>0</v>
      </c>
      <c r="EL80" s="5">
        <v>0</v>
      </c>
      <c r="EM80" s="7">
        <v>0</v>
      </c>
      <c r="EN80" s="9">
        <v>787</v>
      </c>
      <c r="EO80" s="5">
        <v>69113</v>
      </c>
      <c r="EP80" s="7">
        <f t="shared" si="213"/>
        <v>87818.297331639129</v>
      </c>
      <c r="EQ80" s="9">
        <v>-777</v>
      </c>
      <c r="ER80" s="5">
        <v>-68537</v>
      </c>
      <c r="ES80" s="7">
        <f>ER80/EQ80*-1000</f>
        <v>-88207.207207207204</v>
      </c>
      <c r="ET80" s="9">
        <v>0</v>
      </c>
      <c r="EU80" s="5">
        <v>0</v>
      </c>
      <c r="EV80" s="7">
        <v>0</v>
      </c>
      <c r="EW80" s="9">
        <v>0</v>
      </c>
      <c r="EX80" s="5">
        <v>0</v>
      </c>
      <c r="EY80" s="7">
        <v>0</v>
      </c>
      <c r="EZ80" s="9">
        <v>0</v>
      </c>
      <c r="FA80" s="5">
        <v>0</v>
      </c>
      <c r="FB80" s="7">
        <v>0</v>
      </c>
      <c r="FC80" s="9">
        <f t="shared" si="206"/>
        <v>235</v>
      </c>
      <c r="FD80" s="11">
        <f t="shared" si="207"/>
        <v>3122</v>
      </c>
    </row>
    <row r="81" spans="1:160" x14ac:dyDescent="0.3">
      <c r="A81" s="56">
        <v>2009</v>
      </c>
      <c r="B81" s="57" t="s">
        <v>12</v>
      </c>
      <c r="C81" s="9">
        <v>159</v>
      </c>
      <c r="D81" s="5">
        <v>868</v>
      </c>
      <c r="E81" s="7">
        <f t="shared" si="217"/>
        <v>5459.1194968553455</v>
      </c>
      <c r="F81" s="9">
        <v>0</v>
      </c>
      <c r="G81" s="5">
        <v>0</v>
      </c>
      <c r="H81" s="7">
        <v>0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/>
      <c r="P81" s="5"/>
      <c r="Q81" s="7"/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>
        <v>0</v>
      </c>
      <c r="AH81" s="5">
        <v>0</v>
      </c>
      <c r="AI81" s="7">
        <v>0</v>
      </c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f t="shared" si="208"/>
        <v>0</v>
      </c>
      <c r="BB81" s="9">
        <v>0</v>
      </c>
      <c r="BC81" s="5">
        <v>0</v>
      </c>
      <c r="BD81" s="7">
        <v>0</v>
      </c>
      <c r="BE81" s="9">
        <v>0</v>
      </c>
      <c r="BF81" s="5">
        <v>0</v>
      </c>
      <c r="BG81" s="7">
        <v>0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156</v>
      </c>
      <c r="BX81" s="5">
        <v>1372</v>
      </c>
      <c r="BY81" s="7">
        <f t="shared" si="218"/>
        <v>8794.8717948717949</v>
      </c>
      <c r="BZ81" s="9">
        <v>-156</v>
      </c>
      <c r="CA81" s="5">
        <v>-1368</v>
      </c>
      <c r="CB81" s="7">
        <f>CA81/BZ81*-1000</f>
        <v>-8769.2307692307695</v>
      </c>
      <c r="CC81" s="9">
        <v>0</v>
      </c>
      <c r="CD81" s="5">
        <v>0</v>
      </c>
      <c r="CE81" s="7">
        <v>0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0</v>
      </c>
      <c r="CP81" s="5">
        <v>0</v>
      </c>
      <c r="CQ81" s="7">
        <v>0</v>
      </c>
      <c r="CR81" s="9">
        <v>0</v>
      </c>
      <c r="CS81" s="5">
        <v>0</v>
      </c>
      <c r="CT81" s="7">
        <f t="shared" si="209"/>
        <v>0</v>
      </c>
      <c r="CU81" s="9">
        <v>0</v>
      </c>
      <c r="CV81" s="5">
        <v>0</v>
      </c>
      <c r="CW81" s="7">
        <v>0</v>
      </c>
      <c r="CX81" s="9">
        <v>0</v>
      </c>
      <c r="CY81" s="5">
        <v>0</v>
      </c>
      <c r="CZ81" s="7">
        <v>0</v>
      </c>
      <c r="DA81" s="9">
        <v>0</v>
      </c>
      <c r="DB81" s="5">
        <v>0</v>
      </c>
      <c r="DC81" s="7">
        <v>0</v>
      </c>
      <c r="DD81" s="9">
        <v>0</v>
      </c>
      <c r="DE81" s="5">
        <v>0</v>
      </c>
      <c r="DF81" s="7">
        <v>0</v>
      </c>
      <c r="DG81" s="9">
        <v>0</v>
      </c>
      <c r="DH81" s="5">
        <v>0</v>
      </c>
      <c r="DI81" s="7">
        <f t="shared" si="210"/>
        <v>0</v>
      </c>
      <c r="DJ81" s="9">
        <v>0</v>
      </c>
      <c r="DK81" s="5">
        <v>0</v>
      </c>
      <c r="DL81" s="7">
        <v>0</v>
      </c>
      <c r="DM81" s="9">
        <v>0</v>
      </c>
      <c r="DN81" s="5">
        <v>0</v>
      </c>
      <c r="DO81" s="7">
        <v>0</v>
      </c>
      <c r="DP81" s="9">
        <v>0</v>
      </c>
      <c r="DQ81" s="5">
        <v>0</v>
      </c>
      <c r="DR81" s="7">
        <f t="shared" si="211"/>
        <v>0</v>
      </c>
      <c r="DS81" s="9">
        <v>0</v>
      </c>
      <c r="DT81" s="5">
        <v>0</v>
      </c>
      <c r="DU81" s="7">
        <f t="shared" si="212"/>
        <v>0</v>
      </c>
      <c r="DV81" s="9">
        <v>0</v>
      </c>
      <c r="DW81" s="5">
        <v>0</v>
      </c>
      <c r="DX81" s="7">
        <v>0</v>
      </c>
      <c r="DY81" s="9">
        <v>0</v>
      </c>
      <c r="DZ81" s="5">
        <v>0</v>
      </c>
      <c r="EA81" s="7">
        <v>0</v>
      </c>
      <c r="EB81" s="9">
        <v>0</v>
      </c>
      <c r="EC81" s="5">
        <v>0</v>
      </c>
      <c r="ED81" s="7">
        <v>0</v>
      </c>
      <c r="EE81" s="9">
        <v>0</v>
      </c>
      <c r="EF81" s="5">
        <v>0</v>
      </c>
      <c r="EG81" s="7">
        <v>0</v>
      </c>
      <c r="EH81" s="9">
        <v>0</v>
      </c>
      <c r="EI81" s="5">
        <v>0</v>
      </c>
      <c r="EJ81" s="7">
        <v>0</v>
      </c>
      <c r="EK81" s="9">
        <v>0</v>
      </c>
      <c r="EL81" s="5">
        <v>0</v>
      </c>
      <c r="EM81" s="7">
        <v>0</v>
      </c>
      <c r="EN81" s="9">
        <v>872</v>
      </c>
      <c r="EO81" s="5">
        <v>72186</v>
      </c>
      <c r="EP81" s="7">
        <f t="shared" si="213"/>
        <v>82782.110091743118</v>
      </c>
      <c r="EQ81" s="9">
        <v>0</v>
      </c>
      <c r="ER81" s="5">
        <v>0</v>
      </c>
      <c r="ES81" s="7">
        <v>0</v>
      </c>
      <c r="ET81" s="9">
        <v>0</v>
      </c>
      <c r="EU81" s="5">
        <v>0</v>
      </c>
      <c r="EV81" s="7">
        <v>0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f t="shared" si="206"/>
        <v>1031</v>
      </c>
      <c r="FD81" s="11">
        <f t="shared" si="207"/>
        <v>73058</v>
      </c>
    </row>
    <row r="82" spans="1:160" x14ac:dyDescent="0.3">
      <c r="A82" s="56">
        <v>2009</v>
      </c>
      <c r="B82" s="57" t="s">
        <v>13</v>
      </c>
      <c r="C82" s="9">
        <v>0</v>
      </c>
      <c r="D82" s="5">
        <v>0</v>
      </c>
      <c r="E82" s="7">
        <v>0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/>
      <c r="P82" s="5"/>
      <c r="Q82" s="7"/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>
        <v>0</v>
      </c>
      <c r="AH82" s="5">
        <v>0</v>
      </c>
      <c r="AI82" s="7">
        <v>0</v>
      </c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22</v>
      </c>
      <c r="AQ82" s="5">
        <v>2990</v>
      </c>
      <c r="AR82" s="7">
        <f t="shared" si="214"/>
        <v>135909.09090909091</v>
      </c>
      <c r="AS82" s="9">
        <v>0</v>
      </c>
      <c r="AT82" s="5">
        <v>0</v>
      </c>
      <c r="AU82" s="7">
        <v>0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f t="shared" si="208"/>
        <v>0</v>
      </c>
      <c r="BB82" s="9">
        <v>0</v>
      </c>
      <c r="BC82" s="5">
        <v>0</v>
      </c>
      <c r="BD82" s="7">
        <v>0</v>
      </c>
      <c r="BE82" s="9">
        <v>0</v>
      </c>
      <c r="BF82" s="5">
        <v>0</v>
      </c>
      <c r="BG82" s="7">
        <v>0</v>
      </c>
      <c r="BH82" s="9">
        <v>17</v>
      </c>
      <c r="BI82" s="5">
        <v>210</v>
      </c>
      <c r="BJ82" s="7">
        <f t="shared" si="220"/>
        <v>12352.941176470589</v>
      </c>
      <c r="BK82" s="9">
        <v>0</v>
      </c>
      <c r="BL82" s="5">
        <v>0</v>
      </c>
      <c r="BM82" s="7">
        <v>0</v>
      </c>
      <c r="BN82" s="9">
        <v>0</v>
      </c>
      <c r="BO82" s="5">
        <v>0</v>
      </c>
      <c r="BP82" s="7">
        <v>0</v>
      </c>
      <c r="BQ82" s="9">
        <v>-16</v>
      </c>
      <c r="BR82" s="5">
        <v>-206</v>
      </c>
      <c r="BS82" s="7">
        <f>BR82/BQ82*-1000</f>
        <v>-12875</v>
      </c>
      <c r="BT82" s="9">
        <v>0</v>
      </c>
      <c r="BU82" s="5">
        <v>0</v>
      </c>
      <c r="BV82" s="7">
        <v>0</v>
      </c>
      <c r="BW82" s="9">
        <v>156</v>
      </c>
      <c r="BX82" s="5">
        <v>1372</v>
      </c>
      <c r="BY82" s="7">
        <f t="shared" si="218"/>
        <v>8794.8717948717949</v>
      </c>
      <c r="BZ82" s="9">
        <v>0</v>
      </c>
      <c r="CA82" s="5">
        <v>0</v>
      </c>
      <c r="CB82" s="7">
        <v>0</v>
      </c>
      <c r="CC82" s="9">
        <v>0</v>
      </c>
      <c r="CD82" s="5">
        <v>0</v>
      </c>
      <c r="CE82" s="7">
        <v>0</v>
      </c>
      <c r="CF82" s="9">
        <v>0</v>
      </c>
      <c r="CG82" s="5">
        <v>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0</v>
      </c>
      <c r="CP82" s="5">
        <v>0</v>
      </c>
      <c r="CQ82" s="7">
        <v>0</v>
      </c>
      <c r="CR82" s="9">
        <v>0</v>
      </c>
      <c r="CS82" s="5">
        <v>0</v>
      </c>
      <c r="CT82" s="7">
        <f t="shared" si="209"/>
        <v>0</v>
      </c>
      <c r="CU82" s="9">
        <v>0</v>
      </c>
      <c r="CV82" s="5">
        <v>0</v>
      </c>
      <c r="CW82" s="7">
        <v>0</v>
      </c>
      <c r="CX82" s="9">
        <v>0</v>
      </c>
      <c r="CY82" s="5">
        <v>0</v>
      </c>
      <c r="CZ82" s="7">
        <v>0</v>
      </c>
      <c r="DA82" s="9">
        <v>0</v>
      </c>
      <c r="DB82" s="5">
        <v>0</v>
      </c>
      <c r="DC82" s="7">
        <v>0</v>
      </c>
      <c r="DD82" s="9">
        <v>0</v>
      </c>
      <c r="DE82" s="5">
        <v>0</v>
      </c>
      <c r="DF82" s="7">
        <v>0</v>
      </c>
      <c r="DG82" s="9">
        <v>0</v>
      </c>
      <c r="DH82" s="5">
        <v>0</v>
      </c>
      <c r="DI82" s="7">
        <f t="shared" si="210"/>
        <v>0</v>
      </c>
      <c r="DJ82" s="9">
        <v>0</v>
      </c>
      <c r="DK82" s="5">
        <v>0</v>
      </c>
      <c r="DL82" s="7">
        <v>0</v>
      </c>
      <c r="DM82" s="9">
        <v>0</v>
      </c>
      <c r="DN82" s="5">
        <v>0</v>
      </c>
      <c r="DO82" s="7">
        <v>0</v>
      </c>
      <c r="DP82" s="9">
        <v>0</v>
      </c>
      <c r="DQ82" s="5">
        <v>0</v>
      </c>
      <c r="DR82" s="7">
        <f t="shared" si="211"/>
        <v>0</v>
      </c>
      <c r="DS82" s="9">
        <v>0</v>
      </c>
      <c r="DT82" s="5">
        <v>0</v>
      </c>
      <c r="DU82" s="7">
        <f t="shared" si="212"/>
        <v>0</v>
      </c>
      <c r="DV82" s="9">
        <v>0</v>
      </c>
      <c r="DW82" s="5">
        <v>0</v>
      </c>
      <c r="DX82" s="7">
        <v>0</v>
      </c>
      <c r="DY82" s="9">
        <v>0</v>
      </c>
      <c r="DZ82" s="5">
        <v>0</v>
      </c>
      <c r="EA82" s="7">
        <v>0</v>
      </c>
      <c r="EB82" s="9">
        <v>0</v>
      </c>
      <c r="EC82" s="5">
        <v>0</v>
      </c>
      <c r="ED82" s="7">
        <v>0</v>
      </c>
      <c r="EE82" s="9">
        <v>0</v>
      </c>
      <c r="EF82" s="5">
        <v>0</v>
      </c>
      <c r="EG82" s="7">
        <v>0</v>
      </c>
      <c r="EH82" s="9">
        <v>0</v>
      </c>
      <c r="EI82" s="5">
        <v>0</v>
      </c>
      <c r="EJ82" s="7">
        <v>0</v>
      </c>
      <c r="EK82" s="9">
        <v>0</v>
      </c>
      <c r="EL82" s="5">
        <v>0</v>
      </c>
      <c r="EM82" s="7">
        <v>0</v>
      </c>
      <c r="EN82" s="9">
        <v>860</v>
      </c>
      <c r="EO82" s="5">
        <v>71422</v>
      </c>
      <c r="EP82" s="7">
        <f t="shared" si="213"/>
        <v>83048.837209302321</v>
      </c>
      <c r="EQ82" s="9">
        <v>-850</v>
      </c>
      <c r="ER82" s="5">
        <v>-70846</v>
      </c>
      <c r="ES82" s="7">
        <f>ER82/EQ82*-1000</f>
        <v>-83348.235294117636</v>
      </c>
      <c r="ET82" s="9">
        <v>0</v>
      </c>
      <c r="EU82" s="5">
        <v>0</v>
      </c>
      <c r="EV82" s="7">
        <v>0</v>
      </c>
      <c r="EW82" s="9">
        <v>0</v>
      </c>
      <c r="EX82" s="5">
        <v>0</v>
      </c>
      <c r="EY82" s="7">
        <v>0</v>
      </c>
      <c r="EZ82" s="9">
        <v>0</v>
      </c>
      <c r="FA82" s="5">
        <v>0</v>
      </c>
      <c r="FB82" s="7">
        <v>0</v>
      </c>
      <c r="FC82" s="9">
        <f t="shared" si="206"/>
        <v>189</v>
      </c>
      <c r="FD82" s="11">
        <f t="shared" si="207"/>
        <v>4942</v>
      </c>
    </row>
    <row r="83" spans="1:160" ht="15" thickBot="1" x14ac:dyDescent="0.35">
      <c r="A83" s="58"/>
      <c r="B83" s="59" t="s">
        <v>14</v>
      </c>
      <c r="C83" s="39">
        <f>SUM(C71:C82)</f>
        <v>298</v>
      </c>
      <c r="D83" s="37">
        <f>SUM(D71:D82)</f>
        <v>2100</v>
      </c>
      <c r="E83" s="38"/>
      <c r="F83" s="39">
        <f>SUM(F71:F82)</f>
        <v>0</v>
      </c>
      <c r="G83" s="37">
        <f>SUM(G71:G82)</f>
        <v>0</v>
      </c>
      <c r="H83" s="38"/>
      <c r="I83" s="39">
        <f>SUM(I71:I82)</f>
        <v>0</v>
      </c>
      <c r="J83" s="37">
        <f>SUM(J71:J82)</f>
        <v>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>SUM(U71:U82)</f>
        <v>0</v>
      </c>
      <c r="V83" s="37">
        <f>SUM(V71:V82)</f>
        <v>0</v>
      </c>
      <c r="W83" s="38"/>
      <c r="X83" s="39">
        <f>SUM(X71:X82)</f>
        <v>0</v>
      </c>
      <c r="Y83" s="37">
        <f>SUM(Y71:Y82)</f>
        <v>0</v>
      </c>
      <c r="Z83" s="38"/>
      <c r="AA83" s="39">
        <f>SUM(AA71:AA82)</f>
        <v>3138</v>
      </c>
      <c r="AB83" s="37">
        <f>SUM(AB71:AB82)</f>
        <v>155079</v>
      </c>
      <c r="AC83" s="38"/>
      <c r="AD83" s="39">
        <f>SUM(AD71:AD82)</f>
        <v>0</v>
      </c>
      <c r="AE83" s="37">
        <f>SUM(AE71:AE82)</f>
        <v>0</v>
      </c>
      <c r="AF83" s="38"/>
      <c r="AG83" s="39">
        <f>SUM(AG71:AG82)</f>
        <v>0</v>
      </c>
      <c r="AH83" s="37">
        <f>SUM(AH71:AH82)</f>
        <v>0</v>
      </c>
      <c r="AI83" s="38"/>
      <c r="AJ83" s="39">
        <f t="shared" ref="AJ83:AK83" si="222">SUM(AJ71:AJ82)</f>
        <v>0</v>
      </c>
      <c r="AK83" s="37">
        <f t="shared" si="222"/>
        <v>0</v>
      </c>
      <c r="AL83" s="38"/>
      <c r="AM83" s="39">
        <f>SUM(AM71:AM82)</f>
        <v>0</v>
      </c>
      <c r="AN83" s="37">
        <f>SUM(AN71:AN82)</f>
        <v>0</v>
      </c>
      <c r="AO83" s="38"/>
      <c r="AP83" s="39">
        <f>SUM(AP71:AP82)</f>
        <v>64</v>
      </c>
      <c r="AQ83" s="37">
        <f>SUM(AQ71:AQ82)</f>
        <v>4805</v>
      </c>
      <c r="AR83" s="38"/>
      <c r="AS83" s="39">
        <f>SUM(AS71:AS82)</f>
        <v>0</v>
      </c>
      <c r="AT83" s="37">
        <f>SUM(AT71:AT82)</f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 t="shared" ref="AY83:AZ83" si="223">SUM(AY71:AY82)</f>
        <v>0</v>
      </c>
      <c r="AZ83" s="37">
        <f t="shared" si="223"/>
        <v>0</v>
      </c>
      <c r="BA83" s="38"/>
      <c r="BB83" s="39">
        <f>SUM(BB71:BB82)</f>
        <v>0</v>
      </c>
      <c r="BC83" s="37">
        <f>SUM(BC71:BC82)</f>
        <v>0</v>
      </c>
      <c r="BD83" s="38"/>
      <c r="BE83" s="39">
        <f>SUM(BE71:BE82)</f>
        <v>92</v>
      </c>
      <c r="BF83" s="37">
        <f>SUM(BF71:BF82)</f>
        <v>3554</v>
      </c>
      <c r="BG83" s="38"/>
      <c r="BH83" s="39">
        <f>SUM(BH71:BH82)</f>
        <v>19</v>
      </c>
      <c r="BI83" s="37">
        <f>SUM(BI71:BI82)</f>
        <v>238</v>
      </c>
      <c r="BJ83" s="38"/>
      <c r="BK83" s="39">
        <f>SUM(BK71:BK82)</f>
        <v>0</v>
      </c>
      <c r="BL83" s="37">
        <f>SUM(BL71:BL82)</f>
        <v>0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-16</v>
      </c>
      <c r="BR83" s="37">
        <f>SUM(BR71:BR82)</f>
        <v>-206</v>
      </c>
      <c r="BS83" s="38"/>
      <c r="BT83" s="39">
        <f>SUM(BT71:BT82)</f>
        <v>0</v>
      </c>
      <c r="BU83" s="37">
        <f>SUM(BU71:BU82)</f>
        <v>0</v>
      </c>
      <c r="BV83" s="38"/>
      <c r="BW83" s="39">
        <f t="shared" ref="BW83:BX83" si="224">SUM(BW71:BW82)</f>
        <v>517</v>
      </c>
      <c r="BX83" s="37">
        <f t="shared" si="224"/>
        <v>3161</v>
      </c>
      <c r="BY83" s="38"/>
      <c r="BZ83" s="39">
        <f t="shared" ref="BZ83:CA83" si="225">SUM(BZ71:BZ82)</f>
        <v>-156</v>
      </c>
      <c r="CA83" s="37">
        <f t="shared" si="225"/>
        <v>-1368</v>
      </c>
      <c r="CB83" s="38"/>
      <c r="CC83" s="39">
        <f>SUM(CC71:CC82)</f>
        <v>0</v>
      </c>
      <c r="CD83" s="37">
        <f>SUM(CD71:CD82)</f>
        <v>0</v>
      </c>
      <c r="CE83" s="38"/>
      <c r="CF83" s="39">
        <f>SUM(CF71:CF82)</f>
        <v>0</v>
      </c>
      <c r="CG83" s="37">
        <f>SUM(CG71:CG82)</f>
        <v>0</v>
      </c>
      <c r="CH83" s="38"/>
      <c r="CI83" s="39">
        <f>SUM(CI71:CI82)</f>
        <v>0</v>
      </c>
      <c r="CJ83" s="37">
        <f>SUM(CJ71:CJ82)</f>
        <v>0</v>
      </c>
      <c r="CK83" s="38"/>
      <c r="CL83" s="39">
        <f t="shared" ref="CL83:CM83" si="226">SUM(CL71:CL82)</f>
        <v>0</v>
      </c>
      <c r="CM83" s="37">
        <f t="shared" si="226"/>
        <v>0</v>
      </c>
      <c r="CN83" s="38"/>
      <c r="CO83" s="39">
        <f t="shared" ref="CO83:CP83" si="227">SUM(CO71:CO82)</f>
        <v>0</v>
      </c>
      <c r="CP83" s="37">
        <f t="shared" si="227"/>
        <v>0</v>
      </c>
      <c r="CQ83" s="38"/>
      <c r="CR83" s="39">
        <f t="shared" ref="CR83:CS83" si="228">SUM(CR71:CR82)</f>
        <v>0</v>
      </c>
      <c r="CS83" s="37">
        <f t="shared" si="228"/>
        <v>0</v>
      </c>
      <c r="CT83" s="38"/>
      <c r="CU83" s="39">
        <f t="shared" ref="CU83:CV83" si="229">SUM(CU71:CU82)</f>
        <v>62</v>
      </c>
      <c r="CV83" s="37">
        <f t="shared" si="229"/>
        <v>1010</v>
      </c>
      <c r="CW83" s="38"/>
      <c r="CX83" s="39">
        <f t="shared" ref="CX83:CY83" si="230">SUM(CX71:CX82)</f>
        <v>0</v>
      </c>
      <c r="CY83" s="37">
        <f t="shared" si="230"/>
        <v>0</v>
      </c>
      <c r="CZ83" s="38"/>
      <c r="DA83" s="39">
        <f t="shared" ref="DA83:DB83" si="231">SUM(DA71:DA82)</f>
        <v>0</v>
      </c>
      <c r="DB83" s="37">
        <f t="shared" si="231"/>
        <v>0</v>
      </c>
      <c r="DC83" s="38"/>
      <c r="DD83" s="39">
        <f t="shared" ref="DD83:DE83" si="232">SUM(DD71:DD82)</f>
        <v>0</v>
      </c>
      <c r="DE83" s="37">
        <f t="shared" si="232"/>
        <v>0</v>
      </c>
      <c r="DF83" s="38"/>
      <c r="DG83" s="39">
        <f t="shared" ref="DG83:DH83" si="233">SUM(DG71:DG82)</f>
        <v>0</v>
      </c>
      <c r="DH83" s="37">
        <f t="shared" si="233"/>
        <v>0</v>
      </c>
      <c r="DI83" s="38"/>
      <c r="DJ83" s="39">
        <f t="shared" ref="DJ83:DK83" si="234">SUM(DJ71:DJ82)</f>
        <v>0</v>
      </c>
      <c r="DK83" s="37">
        <f t="shared" si="234"/>
        <v>0</v>
      </c>
      <c r="DL83" s="38"/>
      <c r="DM83" s="39">
        <f t="shared" ref="DM83:DN83" si="235">SUM(DM71:DM82)</f>
        <v>-37</v>
      </c>
      <c r="DN83" s="37">
        <f t="shared" si="235"/>
        <v>-581</v>
      </c>
      <c r="DO83" s="38"/>
      <c r="DP83" s="39">
        <f t="shared" ref="DP83:DQ83" si="236">SUM(DP71:DP82)</f>
        <v>0</v>
      </c>
      <c r="DQ83" s="37">
        <f t="shared" si="236"/>
        <v>0</v>
      </c>
      <c r="DR83" s="38"/>
      <c r="DS83" s="39">
        <f t="shared" ref="DS83:DT83" si="237">SUM(DS71:DS82)</f>
        <v>0</v>
      </c>
      <c r="DT83" s="37">
        <f t="shared" si="237"/>
        <v>0</v>
      </c>
      <c r="DU83" s="38"/>
      <c r="DV83" s="39">
        <f t="shared" ref="DV83:DW83" si="238">SUM(DV71:DV82)</f>
        <v>0</v>
      </c>
      <c r="DW83" s="37">
        <f t="shared" si="238"/>
        <v>0</v>
      </c>
      <c r="DX83" s="38"/>
      <c r="DY83" s="39">
        <f t="shared" ref="DY83:DZ83" si="239">SUM(DY71:DY82)</f>
        <v>4</v>
      </c>
      <c r="DZ83" s="37">
        <f t="shared" si="239"/>
        <v>156</v>
      </c>
      <c r="EA83" s="38"/>
      <c r="EB83" s="39">
        <f t="shared" ref="EB83:EC83" si="240">SUM(EB71:EB82)</f>
        <v>0</v>
      </c>
      <c r="EC83" s="37">
        <f t="shared" si="240"/>
        <v>0</v>
      </c>
      <c r="ED83" s="38"/>
      <c r="EE83" s="39">
        <f t="shared" ref="EE83:EF83" si="241">SUM(EE71:EE82)</f>
        <v>0</v>
      </c>
      <c r="EF83" s="37">
        <f t="shared" si="241"/>
        <v>0</v>
      </c>
      <c r="EG83" s="38"/>
      <c r="EH83" s="39">
        <f t="shared" ref="EH83:EI83" si="242">SUM(EH71:EH82)</f>
        <v>0</v>
      </c>
      <c r="EI83" s="37">
        <f t="shared" si="242"/>
        <v>0</v>
      </c>
      <c r="EJ83" s="38"/>
      <c r="EK83" s="39">
        <f>SUM(EK71:EK82)</f>
        <v>0</v>
      </c>
      <c r="EL83" s="37">
        <f>SUM(EL71:EL82)</f>
        <v>0</v>
      </c>
      <c r="EM83" s="38"/>
      <c r="EN83" s="39">
        <f t="shared" ref="EN83:EO83" si="243">SUM(EN71:EN82)</f>
        <v>5856</v>
      </c>
      <c r="EO83" s="37">
        <f t="shared" si="243"/>
        <v>569321</v>
      </c>
      <c r="EP83" s="38"/>
      <c r="EQ83" s="39">
        <f t="shared" ref="EQ83:ER83" si="244">SUM(EQ71:EQ82)</f>
        <v>-1627</v>
      </c>
      <c r="ER83" s="37">
        <f t="shared" si="244"/>
        <v>-139383</v>
      </c>
      <c r="ES83" s="38"/>
      <c r="ET83" s="39">
        <f>SUM(ET71:ET82)</f>
        <v>0</v>
      </c>
      <c r="EU83" s="37">
        <f>SUM(EU71:EU82)</f>
        <v>0</v>
      </c>
      <c r="EV83" s="38"/>
      <c r="EW83" s="39">
        <v>0</v>
      </c>
      <c r="EX83" s="37">
        <v>0</v>
      </c>
      <c r="EY83" s="38"/>
      <c r="EZ83" s="39">
        <f t="shared" ref="EZ83:FA83" si="245">SUM(EZ71:EZ82)</f>
        <v>0</v>
      </c>
      <c r="FA83" s="37">
        <f t="shared" si="245"/>
        <v>0</v>
      </c>
      <c r="FB83" s="38"/>
      <c r="FC83" s="39">
        <f t="shared" si="206"/>
        <v>8214</v>
      </c>
      <c r="FD83" s="40">
        <f t="shared" si="207"/>
        <v>597886</v>
      </c>
    </row>
    <row r="84" spans="1:160" x14ac:dyDescent="0.3">
      <c r="A84" s="60">
        <v>2010</v>
      </c>
      <c r="B84" s="61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/>
      <c r="P84" s="32"/>
      <c r="Q84" s="13"/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>
        <v>0</v>
      </c>
      <c r="AH84" s="32">
        <v>0</v>
      </c>
      <c r="AI84" s="13">
        <v>0</v>
      </c>
      <c r="AJ84" s="10">
        <v>0</v>
      </c>
      <c r="AK84" s="32">
        <v>0</v>
      </c>
      <c r="AL84" s="13">
        <v>0</v>
      </c>
      <c r="AM84" s="10">
        <v>0</v>
      </c>
      <c r="AN84" s="32">
        <v>0</v>
      </c>
      <c r="AO84" s="13">
        <v>0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f t="shared" ref="BA84:BA95" si="246">IF(AY84=0,0,AZ84/AY84*1000)</f>
        <v>0</v>
      </c>
      <c r="BB84" s="10">
        <v>0</v>
      </c>
      <c r="BC84" s="32">
        <v>0</v>
      </c>
      <c r="BD84" s="13">
        <v>0</v>
      </c>
      <c r="BE84" s="10">
        <v>0</v>
      </c>
      <c r="BF84" s="32">
        <v>0</v>
      </c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0</v>
      </c>
      <c r="CP84" s="32">
        <v>0</v>
      </c>
      <c r="CQ84" s="13">
        <v>0</v>
      </c>
      <c r="CR84" s="10">
        <v>0</v>
      </c>
      <c r="CS84" s="32">
        <v>0</v>
      </c>
      <c r="CT84" s="13">
        <f t="shared" ref="CT84:CT95" si="247">IF(CR84=0,0,CS84/CR84*1000)</f>
        <v>0</v>
      </c>
      <c r="CU84" s="10">
        <v>0</v>
      </c>
      <c r="CV84" s="32">
        <v>0</v>
      </c>
      <c r="CW84" s="13">
        <v>0</v>
      </c>
      <c r="CX84" s="10">
        <v>0</v>
      </c>
      <c r="CY84" s="32">
        <v>0</v>
      </c>
      <c r="CZ84" s="13">
        <v>0</v>
      </c>
      <c r="DA84" s="10">
        <v>0</v>
      </c>
      <c r="DB84" s="32">
        <v>0</v>
      </c>
      <c r="DC84" s="13">
        <v>0</v>
      </c>
      <c r="DD84" s="10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f t="shared" ref="DI84:DI95" si="248">IF(DG84=0,0,DH84/DG84*1000)</f>
        <v>0</v>
      </c>
      <c r="DJ84" s="10">
        <v>0</v>
      </c>
      <c r="DK84" s="32">
        <v>0</v>
      </c>
      <c r="DL84" s="13">
        <v>0</v>
      </c>
      <c r="DM84" s="10">
        <v>0</v>
      </c>
      <c r="DN84" s="32">
        <v>0</v>
      </c>
      <c r="DO84" s="13">
        <v>0</v>
      </c>
      <c r="DP84" s="10">
        <v>0</v>
      </c>
      <c r="DQ84" s="32">
        <v>0</v>
      </c>
      <c r="DR84" s="13">
        <f t="shared" ref="DR84:DR95" si="249">IF(DP84=0,0,DQ84/DP84*1000)</f>
        <v>0</v>
      </c>
      <c r="DS84" s="10">
        <v>0</v>
      </c>
      <c r="DT84" s="32">
        <v>0</v>
      </c>
      <c r="DU84" s="13">
        <f t="shared" ref="DU84:DU95" si="250">IF(DS84=0,0,DT84/DS84*1000)</f>
        <v>0</v>
      </c>
      <c r="DV84" s="10">
        <v>0</v>
      </c>
      <c r="DW84" s="32">
        <v>0</v>
      </c>
      <c r="DX84" s="13">
        <v>0</v>
      </c>
      <c r="DY84" s="10">
        <v>0</v>
      </c>
      <c r="DZ84" s="32">
        <v>0</v>
      </c>
      <c r="EA84" s="13">
        <v>0</v>
      </c>
      <c r="EB84" s="10">
        <v>0</v>
      </c>
      <c r="EC84" s="32">
        <v>0</v>
      </c>
      <c r="ED84" s="13">
        <v>0</v>
      </c>
      <c r="EE84" s="10">
        <v>0</v>
      </c>
      <c r="EF84" s="32">
        <v>0</v>
      </c>
      <c r="EG84" s="13">
        <v>0</v>
      </c>
      <c r="EH84" s="10">
        <v>0</v>
      </c>
      <c r="EI84" s="32">
        <v>0</v>
      </c>
      <c r="EJ84" s="13">
        <v>0</v>
      </c>
      <c r="EK84" s="10">
        <v>0</v>
      </c>
      <c r="EL84" s="32">
        <v>0</v>
      </c>
      <c r="EM84" s="13">
        <v>0</v>
      </c>
      <c r="EN84" s="10">
        <v>1</v>
      </c>
      <c r="EO84" s="32">
        <v>37</v>
      </c>
      <c r="EP84" s="13">
        <f t="shared" ref="EP84:EP95" si="251">EO84/EN84*1000</f>
        <v>37000</v>
      </c>
      <c r="EQ84" s="10">
        <v>0</v>
      </c>
      <c r="ER84" s="32">
        <v>0</v>
      </c>
      <c r="ES84" s="13">
        <v>0</v>
      </c>
      <c r="ET84" s="10">
        <v>0</v>
      </c>
      <c r="EU84" s="32">
        <v>0</v>
      </c>
      <c r="EV84" s="13">
        <v>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f t="shared" si="206"/>
        <v>1</v>
      </c>
      <c r="FD84" s="12">
        <f t="shared" si="207"/>
        <v>37</v>
      </c>
    </row>
    <row r="85" spans="1:160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/>
      <c r="P85" s="5"/>
      <c r="Q85" s="7"/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>
        <v>0</v>
      </c>
      <c r="AH85" s="5">
        <v>0</v>
      </c>
      <c r="AI85" s="7">
        <v>0</v>
      </c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f t="shared" si="246"/>
        <v>0</v>
      </c>
      <c r="BB85" s="9">
        <v>0</v>
      </c>
      <c r="BC85" s="5">
        <v>0</v>
      </c>
      <c r="BD85" s="7">
        <v>0</v>
      </c>
      <c r="BE85" s="9">
        <v>0</v>
      </c>
      <c r="BF85" s="5">
        <v>0</v>
      </c>
      <c r="BG85" s="7">
        <v>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0</v>
      </c>
      <c r="BX85" s="5">
        <v>0</v>
      </c>
      <c r="BY85" s="7">
        <v>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0</v>
      </c>
      <c r="CG85" s="5">
        <v>0</v>
      </c>
      <c r="CH85" s="7">
        <v>0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f t="shared" si="247"/>
        <v>0</v>
      </c>
      <c r="CU85" s="9">
        <v>0</v>
      </c>
      <c r="CV85" s="5">
        <v>0</v>
      </c>
      <c r="CW85" s="7">
        <v>0</v>
      </c>
      <c r="CX85" s="9">
        <v>0</v>
      </c>
      <c r="CY85" s="5">
        <v>0</v>
      </c>
      <c r="CZ85" s="7">
        <v>0</v>
      </c>
      <c r="DA85" s="9">
        <v>0</v>
      </c>
      <c r="DB85" s="5">
        <v>0</v>
      </c>
      <c r="DC85" s="7">
        <v>0</v>
      </c>
      <c r="DD85" s="9">
        <v>0</v>
      </c>
      <c r="DE85" s="5">
        <v>0</v>
      </c>
      <c r="DF85" s="7">
        <v>0</v>
      </c>
      <c r="DG85" s="9">
        <v>0</v>
      </c>
      <c r="DH85" s="5">
        <v>0</v>
      </c>
      <c r="DI85" s="7">
        <f t="shared" si="248"/>
        <v>0</v>
      </c>
      <c r="DJ85" s="9">
        <v>0</v>
      </c>
      <c r="DK85" s="5">
        <v>0</v>
      </c>
      <c r="DL85" s="7">
        <v>0</v>
      </c>
      <c r="DM85" s="9">
        <v>0</v>
      </c>
      <c r="DN85" s="5">
        <v>0</v>
      </c>
      <c r="DO85" s="7">
        <v>0</v>
      </c>
      <c r="DP85" s="9">
        <v>0</v>
      </c>
      <c r="DQ85" s="5">
        <v>0</v>
      </c>
      <c r="DR85" s="7">
        <f t="shared" si="249"/>
        <v>0</v>
      </c>
      <c r="DS85" s="9">
        <v>0</v>
      </c>
      <c r="DT85" s="5">
        <v>0</v>
      </c>
      <c r="DU85" s="7">
        <f t="shared" si="250"/>
        <v>0</v>
      </c>
      <c r="DV85" s="9">
        <v>0</v>
      </c>
      <c r="DW85" s="5">
        <v>0</v>
      </c>
      <c r="DX85" s="7">
        <v>0</v>
      </c>
      <c r="DY85" s="9">
        <v>0</v>
      </c>
      <c r="DZ85" s="5">
        <v>0</v>
      </c>
      <c r="EA85" s="7">
        <v>0</v>
      </c>
      <c r="EB85" s="9">
        <v>0</v>
      </c>
      <c r="EC85" s="5">
        <v>0</v>
      </c>
      <c r="ED85" s="7">
        <v>0</v>
      </c>
      <c r="EE85" s="9">
        <v>0</v>
      </c>
      <c r="EF85" s="5">
        <v>0</v>
      </c>
      <c r="EG85" s="7">
        <v>0</v>
      </c>
      <c r="EH85" s="9">
        <v>0</v>
      </c>
      <c r="EI85" s="5">
        <v>0</v>
      </c>
      <c r="EJ85" s="7">
        <v>0</v>
      </c>
      <c r="EK85" s="9">
        <v>0</v>
      </c>
      <c r="EL85" s="5">
        <v>0</v>
      </c>
      <c r="EM85" s="7">
        <v>0</v>
      </c>
      <c r="EN85" s="9">
        <v>1</v>
      </c>
      <c r="EO85" s="5">
        <v>39</v>
      </c>
      <c r="EP85" s="7">
        <f t="shared" si="251"/>
        <v>39000</v>
      </c>
      <c r="EQ85" s="9">
        <v>0</v>
      </c>
      <c r="ER85" s="5">
        <v>0</v>
      </c>
      <c r="ES85" s="7">
        <v>0</v>
      </c>
      <c r="ET85" s="9">
        <v>0</v>
      </c>
      <c r="EU85" s="5">
        <v>0</v>
      </c>
      <c r="EV85" s="7">
        <v>0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f t="shared" si="206"/>
        <v>1</v>
      </c>
      <c r="FD85" s="11">
        <f t="shared" si="207"/>
        <v>39</v>
      </c>
    </row>
    <row r="86" spans="1:160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/>
      <c r="P86" s="5"/>
      <c r="Q86" s="7"/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>
        <v>0</v>
      </c>
      <c r="AH86" s="5">
        <v>0</v>
      </c>
      <c r="AI86" s="7">
        <v>0</v>
      </c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f t="shared" si="246"/>
        <v>0</v>
      </c>
      <c r="BB86" s="9">
        <v>0</v>
      </c>
      <c r="BC86" s="5">
        <v>0</v>
      </c>
      <c r="BD86" s="7">
        <v>0</v>
      </c>
      <c r="BE86" s="9">
        <v>0</v>
      </c>
      <c r="BF86" s="5">
        <v>0</v>
      </c>
      <c r="BG86" s="7">
        <v>0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0</v>
      </c>
      <c r="CG86" s="5">
        <v>0</v>
      </c>
      <c r="CH86" s="7">
        <v>0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0</v>
      </c>
      <c r="CP86" s="5">
        <v>0</v>
      </c>
      <c r="CQ86" s="7">
        <v>0</v>
      </c>
      <c r="CR86" s="9">
        <v>0</v>
      </c>
      <c r="CS86" s="5">
        <v>0</v>
      </c>
      <c r="CT86" s="7">
        <f t="shared" si="247"/>
        <v>0</v>
      </c>
      <c r="CU86" s="9">
        <v>0</v>
      </c>
      <c r="CV86" s="5">
        <v>0</v>
      </c>
      <c r="CW86" s="7">
        <v>0</v>
      </c>
      <c r="CX86" s="9">
        <v>0</v>
      </c>
      <c r="CY86" s="5">
        <v>0</v>
      </c>
      <c r="CZ86" s="7">
        <v>0</v>
      </c>
      <c r="DA86" s="9">
        <v>0</v>
      </c>
      <c r="DB86" s="5">
        <v>0</v>
      </c>
      <c r="DC86" s="7">
        <v>0</v>
      </c>
      <c r="DD86" s="9">
        <v>0</v>
      </c>
      <c r="DE86" s="5">
        <v>0</v>
      </c>
      <c r="DF86" s="7">
        <v>0</v>
      </c>
      <c r="DG86" s="9">
        <v>0</v>
      </c>
      <c r="DH86" s="5">
        <v>0</v>
      </c>
      <c r="DI86" s="7">
        <f t="shared" si="248"/>
        <v>0</v>
      </c>
      <c r="DJ86" s="9">
        <v>0</v>
      </c>
      <c r="DK86" s="5">
        <v>0</v>
      </c>
      <c r="DL86" s="7">
        <v>0</v>
      </c>
      <c r="DM86" s="9">
        <v>0</v>
      </c>
      <c r="DN86" s="5">
        <v>0</v>
      </c>
      <c r="DO86" s="7">
        <v>0</v>
      </c>
      <c r="DP86" s="9">
        <v>0</v>
      </c>
      <c r="DQ86" s="5">
        <v>0</v>
      </c>
      <c r="DR86" s="7">
        <f t="shared" si="249"/>
        <v>0</v>
      </c>
      <c r="DS86" s="9">
        <v>0</v>
      </c>
      <c r="DT86" s="5">
        <v>0</v>
      </c>
      <c r="DU86" s="7">
        <f t="shared" si="250"/>
        <v>0</v>
      </c>
      <c r="DV86" s="9">
        <v>0</v>
      </c>
      <c r="DW86" s="5">
        <v>0</v>
      </c>
      <c r="DX86" s="7">
        <v>0</v>
      </c>
      <c r="DY86" s="9">
        <v>0</v>
      </c>
      <c r="DZ86" s="5">
        <v>0</v>
      </c>
      <c r="EA86" s="7">
        <v>0</v>
      </c>
      <c r="EB86" s="9">
        <v>0</v>
      </c>
      <c r="EC86" s="5">
        <v>0</v>
      </c>
      <c r="ED86" s="7">
        <v>0</v>
      </c>
      <c r="EE86" s="9">
        <v>0</v>
      </c>
      <c r="EF86" s="5">
        <v>0</v>
      </c>
      <c r="EG86" s="7">
        <v>0</v>
      </c>
      <c r="EH86" s="9">
        <v>0</v>
      </c>
      <c r="EI86" s="5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f t="shared" si="206"/>
        <v>0</v>
      </c>
      <c r="FD86" s="11">
        <f t="shared" si="207"/>
        <v>0</v>
      </c>
    </row>
    <row r="87" spans="1:160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/>
      <c r="P87" s="5"/>
      <c r="Q87" s="7"/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>
        <v>0</v>
      </c>
      <c r="AH87" s="5">
        <v>0</v>
      </c>
      <c r="AI87" s="7">
        <v>0</v>
      </c>
      <c r="AJ87" s="9">
        <v>0</v>
      </c>
      <c r="AK87" s="5">
        <v>0</v>
      </c>
      <c r="AL87" s="7">
        <v>0</v>
      </c>
      <c r="AM87" s="9">
        <v>0</v>
      </c>
      <c r="AN87" s="5">
        <v>0</v>
      </c>
      <c r="AO87" s="7">
        <v>0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f t="shared" si="246"/>
        <v>0</v>
      </c>
      <c r="BB87" s="9">
        <v>0</v>
      </c>
      <c r="BC87" s="5">
        <v>0</v>
      </c>
      <c r="BD87" s="7">
        <v>0</v>
      </c>
      <c r="BE87" s="9">
        <v>0</v>
      </c>
      <c r="BF87" s="5">
        <v>0</v>
      </c>
      <c r="BG87" s="7">
        <v>0</v>
      </c>
      <c r="BH87" s="9">
        <v>0</v>
      </c>
      <c r="BI87" s="5">
        <v>0</v>
      </c>
      <c r="BJ87" s="7">
        <v>0</v>
      </c>
      <c r="BK87" s="9">
        <v>0</v>
      </c>
      <c r="BL87" s="5">
        <v>0</v>
      </c>
      <c r="BM87" s="7"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0</v>
      </c>
      <c r="BX87" s="5">
        <v>0</v>
      </c>
      <c r="BY87" s="7">
        <v>0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0</v>
      </c>
      <c r="CP87" s="5">
        <v>0</v>
      </c>
      <c r="CQ87" s="7">
        <v>0</v>
      </c>
      <c r="CR87" s="9">
        <v>0</v>
      </c>
      <c r="CS87" s="5">
        <v>0</v>
      </c>
      <c r="CT87" s="7">
        <f t="shared" si="247"/>
        <v>0</v>
      </c>
      <c r="CU87" s="9">
        <v>0</v>
      </c>
      <c r="CV87" s="5">
        <v>0</v>
      </c>
      <c r="CW87" s="7">
        <v>0</v>
      </c>
      <c r="CX87" s="9">
        <v>0</v>
      </c>
      <c r="CY87" s="5">
        <v>0</v>
      </c>
      <c r="CZ87" s="7">
        <v>0</v>
      </c>
      <c r="DA87" s="9">
        <v>0</v>
      </c>
      <c r="DB87" s="5">
        <v>0</v>
      </c>
      <c r="DC87" s="7">
        <v>0</v>
      </c>
      <c r="DD87" s="9">
        <v>0</v>
      </c>
      <c r="DE87" s="5">
        <v>0</v>
      </c>
      <c r="DF87" s="7">
        <v>0</v>
      </c>
      <c r="DG87" s="9">
        <v>0</v>
      </c>
      <c r="DH87" s="5">
        <v>0</v>
      </c>
      <c r="DI87" s="7">
        <f t="shared" si="248"/>
        <v>0</v>
      </c>
      <c r="DJ87" s="9">
        <v>0</v>
      </c>
      <c r="DK87" s="5">
        <v>0</v>
      </c>
      <c r="DL87" s="7">
        <v>0</v>
      </c>
      <c r="DM87" s="9">
        <v>0</v>
      </c>
      <c r="DN87" s="5">
        <v>0</v>
      </c>
      <c r="DO87" s="7">
        <v>0</v>
      </c>
      <c r="DP87" s="9">
        <v>0</v>
      </c>
      <c r="DQ87" s="5">
        <v>0</v>
      </c>
      <c r="DR87" s="7">
        <f t="shared" si="249"/>
        <v>0</v>
      </c>
      <c r="DS87" s="9">
        <v>0</v>
      </c>
      <c r="DT87" s="5">
        <v>0</v>
      </c>
      <c r="DU87" s="7">
        <f t="shared" si="250"/>
        <v>0</v>
      </c>
      <c r="DV87" s="9">
        <v>0</v>
      </c>
      <c r="DW87" s="5">
        <v>0</v>
      </c>
      <c r="DX87" s="7">
        <v>0</v>
      </c>
      <c r="DY87" s="9">
        <v>0</v>
      </c>
      <c r="DZ87" s="5">
        <v>0</v>
      </c>
      <c r="EA87" s="7">
        <v>0</v>
      </c>
      <c r="EB87" s="9">
        <v>0</v>
      </c>
      <c r="EC87" s="5">
        <v>0</v>
      </c>
      <c r="ED87" s="7">
        <v>0</v>
      </c>
      <c r="EE87" s="9">
        <v>0</v>
      </c>
      <c r="EF87" s="5">
        <v>0</v>
      </c>
      <c r="EG87" s="7">
        <v>0</v>
      </c>
      <c r="EH87" s="9">
        <v>0</v>
      </c>
      <c r="EI87" s="5">
        <v>0</v>
      </c>
      <c r="EJ87" s="7">
        <v>0</v>
      </c>
      <c r="EK87" s="9">
        <v>0</v>
      </c>
      <c r="EL87" s="5">
        <v>0</v>
      </c>
      <c r="EM87" s="7">
        <v>0</v>
      </c>
      <c r="EN87" s="9">
        <v>1</v>
      </c>
      <c r="EO87" s="5">
        <v>142</v>
      </c>
      <c r="EP87" s="7">
        <f t="shared" si="251"/>
        <v>142000</v>
      </c>
      <c r="EQ87" s="9">
        <v>0</v>
      </c>
      <c r="ER87" s="5">
        <v>0</v>
      </c>
      <c r="ES87" s="7">
        <v>0</v>
      </c>
      <c r="ET87" s="9">
        <v>0</v>
      </c>
      <c r="EU87" s="5">
        <v>0</v>
      </c>
      <c r="EV87" s="7">
        <v>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f t="shared" si="206"/>
        <v>1</v>
      </c>
      <c r="FD87" s="11">
        <f t="shared" si="207"/>
        <v>142</v>
      </c>
    </row>
    <row r="88" spans="1:160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0</v>
      </c>
      <c r="G88" s="5">
        <v>0</v>
      </c>
      <c r="H88" s="7">
        <v>0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/>
      <c r="P88" s="5"/>
      <c r="Q88" s="7"/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>
        <v>0</v>
      </c>
      <c r="AH88" s="5">
        <v>0</v>
      </c>
      <c r="AI88" s="7">
        <v>0</v>
      </c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f t="shared" si="246"/>
        <v>0</v>
      </c>
      <c r="BB88" s="9">
        <v>0</v>
      </c>
      <c r="BC88" s="5">
        <v>0</v>
      </c>
      <c r="BD88" s="7">
        <v>0</v>
      </c>
      <c r="BE88" s="9">
        <v>0</v>
      </c>
      <c r="BF88" s="5">
        <v>0</v>
      </c>
      <c r="BG88" s="7">
        <v>0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f t="shared" si="247"/>
        <v>0</v>
      </c>
      <c r="CU88" s="9">
        <v>0</v>
      </c>
      <c r="CV88" s="5">
        <v>0</v>
      </c>
      <c r="CW88" s="7">
        <v>0</v>
      </c>
      <c r="CX88" s="9">
        <v>0</v>
      </c>
      <c r="CY88" s="5">
        <v>0</v>
      </c>
      <c r="CZ88" s="7">
        <v>0</v>
      </c>
      <c r="DA88" s="9">
        <v>0</v>
      </c>
      <c r="DB88" s="5">
        <v>0</v>
      </c>
      <c r="DC88" s="7">
        <v>0</v>
      </c>
      <c r="DD88" s="9">
        <v>0</v>
      </c>
      <c r="DE88" s="5">
        <v>0</v>
      </c>
      <c r="DF88" s="7">
        <v>0</v>
      </c>
      <c r="DG88" s="9">
        <v>0</v>
      </c>
      <c r="DH88" s="5">
        <v>0</v>
      </c>
      <c r="DI88" s="7">
        <f t="shared" si="248"/>
        <v>0</v>
      </c>
      <c r="DJ88" s="9">
        <v>0</v>
      </c>
      <c r="DK88" s="5">
        <v>0</v>
      </c>
      <c r="DL88" s="7">
        <v>0</v>
      </c>
      <c r="DM88" s="9">
        <v>0</v>
      </c>
      <c r="DN88" s="5">
        <v>0</v>
      </c>
      <c r="DO88" s="7">
        <v>0</v>
      </c>
      <c r="DP88" s="9">
        <v>0</v>
      </c>
      <c r="DQ88" s="5">
        <v>0</v>
      </c>
      <c r="DR88" s="7">
        <f t="shared" si="249"/>
        <v>0</v>
      </c>
      <c r="DS88" s="9">
        <v>0</v>
      </c>
      <c r="DT88" s="5">
        <v>0</v>
      </c>
      <c r="DU88" s="7">
        <f t="shared" si="250"/>
        <v>0</v>
      </c>
      <c r="DV88" s="9">
        <v>0</v>
      </c>
      <c r="DW88" s="5">
        <v>0</v>
      </c>
      <c r="DX88" s="7">
        <v>0</v>
      </c>
      <c r="DY88" s="9">
        <v>0</v>
      </c>
      <c r="DZ88" s="5">
        <v>0</v>
      </c>
      <c r="EA88" s="7">
        <v>0</v>
      </c>
      <c r="EB88" s="9">
        <v>0</v>
      </c>
      <c r="EC88" s="5">
        <v>0</v>
      </c>
      <c r="ED88" s="7">
        <v>0</v>
      </c>
      <c r="EE88" s="9">
        <v>0</v>
      </c>
      <c r="EF88" s="5">
        <v>0</v>
      </c>
      <c r="EG88" s="7">
        <v>0</v>
      </c>
      <c r="EH88" s="9">
        <v>0</v>
      </c>
      <c r="EI88" s="5">
        <v>0</v>
      </c>
      <c r="EJ88" s="7">
        <v>0</v>
      </c>
      <c r="EK88" s="9">
        <v>0</v>
      </c>
      <c r="EL88" s="5">
        <v>0</v>
      </c>
      <c r="EM88" s="7">
        <v>0</v>
      </c>
      <c r="EN88" s="9">
        <v>0</v>
      </c>
      <c r="EO88" s="5">
        <v>0</v>
      </c>
      <c r="EP88" s="7">
        <v>0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f t="shared" si="206"/>
        <v>0</v>
      </c>
      <c r="FD88" s="11">
        <f t="shared" si="207"/>
        <v>0</v>
      </c>
    </row>
    <row r="89" spans="1:160" x14ac:dyDescent="0.3">
      <c r="A89" s="56">
        <v>2010</v>
      </c>
      <c r="B89" s="57" t="s">
        <v>7</v>
      </c>
      <c r="C89" s="9">
        <v>0</v>
      </c>
      <c r="D89" s="5">
        <v>0</v>
      </c>
      <c r="E89" s="7">
        <v>0</v>
      </c>
      <c r="F89" s="9">
        <v>0</v>
      </c>
      <c r="G89" s="5">
        <v>0</v>
      </c>
      <c r="H89" s="7">
        <v>0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/>
      <c r="P89" s="5"/>
      <c r="Q89" s="7"/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>
        <v>0</v>
      </c>
      <c r="AH89" s="5">
        <v>0</v>
      </c>
      <c r="AI89" s="7">
        <v>0</v>
      </c>
      <c r="AJ89" s="9">
        <v>0</v>
      </c>
      <c r="AK89" s="5">
        <v>0</v>
      </c>
      <c r="AL89" s="7">
        <v>0</v>
      </c>
      <c r="AM89" s="9">
        <v>0</v>
      </c>
      <c r="AN89" s="5">
        <v>0</v>
      </c>
      <c r="AO89" s="7">
        <v>0</v>
      </c>
      <c r="AP89" s="9">
        <v>1</v>
      </c>
      <c r="AQ89" s="5">
        <v>72</v>
      </c>
      <c r="AR89" s="7">
        <f t="shared" ref="AR89:AR95" si="252">AQ89/AP89*1000</f>
        <v>72000</v>
      </c>
      <c r="AS89" s="9">
        <v>0</v>
      </c>
      <c r="AT89" s="5">
        <v>0</v>
      </c>
      <c r="AU89" s="7">
        <v>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f t="shared" si="246"/>
        <v>0</v>
      </c>
      <c r="BB89" s="9">
        <v>0</v>
      </c>
      <c r="BC89" s="5">
        <v>0</v>
      </c>
      <c r="BD89" s="7">
        <v>0</v>
      </c>
      <c r="BE89" s="9">
        <v>0</v>
      </c>
      <c r="BF89" s="5">
        <v>0</v>
      </c>
      <c r="BG89" s="7">
        <v>0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0</v>
      </c>
      <c r="CG89" s="5">
        <v>0</v>
      </c>
      <c r="CH89" s="7">
        <v>0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f t="shared" si="247"/>
        <v>0</v>
      </c>
      <c r="CU89" s="9">
        <v>0</v>
      </c>
      <c r="CV89" s="5">
        <v>0</v>
      </c>
      <c r="CW89" s="7">
        <v>0</v>
      </c>
      <c r="CX89" s="9">
        <v>0</v>
      </c>
      <c r="CY89" s="5">
        <v>0</v>
      </c>
      <c r="CZ89" s="7">
        <v>0</v>
      </c>
      <c r="DA89" s="9">
        <v>0</v>
      </c>
      <c r="DB89" s="5">
        <v>0</v>
      </c>
      <c r="DC89" s="7">
        <v>0</v>
      </c>
      <c r="DD89" s="9">
        <v>0</v>
      </c>
      <c r="DE89" s="5">
        <v>0</v>
      </c>
      <c r="DF89" s="7">
        <v>0</v>
      </c>
      <c r="DG89" s="9">
        <v>0</v>
      </c>
      <c r="DH89" s="5">
        <v>0</v>
      </c>
      <c r="DI89" s="7">
        <f t="shared" si="248"/>
        <v>0</v>
      </c>
      <c r="DJ89" s="9">
        <v>0</v>
      </c>
      <c r="DK89" s="5">
        <v>0</v>
      </c>
      <c r="DL89" s="7">
        <v>0</v>
      </c>
      <c r="DM89" s="9">
        <v>0</v>
      </c>
      <c r="DN89" s="5">
        <v>0</v>
      </c>
      <c r="DO89" s="7">
        <v>0</v>
      </c>
      <c r="DP89" s="9">
        <v>0</v>
      </c>
      <c r="DQ89" s="5">
        <v>0</v>
      </c>
      <c r="DR89" s="7">
        <f t="shared" si="249"/>
        <v>0</v>
      </c>
      <c r="DS89" s="9">
        <v>0</v>
      </c>
      <c r="DT89" s="5">
        <v>0</v>
      </c>
      <c r="DU89" s="7">
        <f t="shared" si="250"/>
        <v>0</v>
      </c>
      <c r="DV89" s="9">
        <v>0</v>
      </c>
      <c r="DW89" s="5">
        <v>0</v>
      </c>
      <c r="DX89" s="7">
        <v>0</v>
      </c>
      <c r="DY89" s="9">
        <v>1</v>
      </c>
      <c r="DZ89" s="5">
        <v>18</v>
      </c>
      <c r="EA89" s="7">
        <f t="shared" ref="EA89:EA95" si="253">DZ89/DY89*1000</f>
        <v>18000</v>
      </c>
      <c r="EB89" s="9">
        <v>0</v>
      </c>
      <c r="EC89" s="5">
        <v>0</v>
      </c>
      <c r="ED89" s="7">
        <v>0</v>
      </c>
      <c r="EE89" s="9">
        <v>0</v>
      </c>
      <c r="EF89" s="5">
        <v>0</v>
      </c>
      <c r="EG89" s="7">
        <v>0</v>
      </c>
      <c r="EH89" s="9">
        <v>0</v>
      </c>
      <c r="EI89" s="5">
        <v>0</v>
      </c>
      <c r="EJ89" s="7">
        <v>0</v>
      </c>
      <c r="EK89" s="9">
        <v>0</v>
      </c>
      <c r="EL89" s="5">
        <v>0</v>
      </c>
      <c r="EM89" s="7">
        <v>0</v>
      </c>
      <c r="EN89" s="9">
        <v>5</v>
      </c>
      <c r="EO89" s="5">
        <v>821</v>
      </c>
      <c r="EP89" s="7">
        <f t="shared" si="251"/>
        <v>164200</v>
      </c>
      <c r="EQ89" s="9">
        <v>0</v>
      </c>
      <c r="ER89" s="5">
        <v>0</v>
      </c>
      <c r="ES89" s="7">
        <v>0</v>
      </c>
      <c r="ET89" s="9">
        <v>0</v>
      </c>
      <c r="EU89" s="5">
        <v>0</v>
      </c>
      <c r="EV89" s="7">
        <v>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f t="shared" si="206"/>
        <v>7</v>
      </c>
      <c r="FD89" s="11">
        <f t="shared" si="207"/>
        <v>911</v>
      </c>
    </row>
    <row r="90" spans="1:160" x14ac:dyDescent="0.3">
      <c r="A90" s="56">
        <v>2010</v>
      </c>
      <c r="B90" s="57" t="s">
        <v>8</v>
      </c>
      <c r="C90" s="9">
        <v>3</v>
      </c>
      <c r="D90" s="5">
        <v>185</v>
      </c>
      <c r="E90" s="7">
        <f t="shared" ref="E90:E95" si="254">D90/C90*1000</f>
        <v>61666.666666666664</v>
      </c>
      <c r="F90" s="9">
        <v>0</v>
      </c>
      <c r="G90" s="5">
        <v>0</v>
      </c>
      <c r="H90" s="7">
        <v>0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/>
      <c r="P90" s="5"/>
      <c r="Q90" s="7"/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>
        <v>0</v>
      </c>
      <c r="AH90" s="5">
        <v>0</v>
      </c>
      <c r="AI90" s="7">
        <v>0</v>
      </c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2</v>
      </c>
      <c r="AQ90" s="5">
        <v>106</v>
      </c>
      <c r="AR90" s="7">
        <f t="shared" si="252"/>
        <v>53000</v>
      </c>
      <c r="AS90" s="9">
        <v>0</v>
      </c>
      <c r="AT90" s="5">
        <v>0</v>
      </c>
      <c r="AU90" s="7">
        <v>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f t="shared" si="246"/>
        <v>0</v>
      </c>
      <c r="BB90" s="9">
        <v>0</v>
      </c>
      <c r="BC90" s="5">
        <v>0</v>
      </c>
      <c r="BD90" s="7">
        <v>0</v>
      </c>
      <c r="BE90" s="9">
        <v>0</v>
      </c>
      <c r="BF90" s="5">
        <v>0</v>
      </c>
      <c r="BG90" s="7">
        <v>0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0</v>
      </c>
      <c r="CG90" s="5">
        <v>0</v>
      </c>
      <c r="CH90" s="7">
        <v>0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f t="shared" si="247"/>
        <v>0</v>
      </c>
      <c r="CU90" s="9">
        <v>0</v>
      </c>
      <c r="CV90" s="5">
        <v>0</v>
      </c>
      <c r="CW90" s="7">
        <v>0</v>
      </c>
      <c r="CX90" s="9">
        <v>0</v>
      </c>
      <c r="CY90" s="5">
        <v>0</v>
      </c>
      <c r="CZ90" s="7">
        <v>0</v>
      </c>
      <c r="DA90" s="9">
        <v>0</v>
      </c>
      <c r="DB90" s="5">
        <v>0</v>
      </c>
      <c r="DC90" s="7">
        <v>0</v>
      </c>
      <c r="DD90" s="9">
        <v>0</v>
      </c>
      <c r="DE90" s="5">
        <v>0</v>
      </c>
      <c r="DF90" s="7">
        <v>0</v>
      </c>
      <c r="DG90" s="9">
        <v>0</v>
      </c>
      <c r="DH90" s="5">
        <v>0</v>
      </c>
      <c r="DI90" s="7">
        <f t="shared" si="248"/>
        <v>0</v>
      </c>
      <c r="DJ90" s="9">
        <v>0</v>
      </c>
      <c r="DK90" s="5">
        <v>0</v>
      </c>
      <c r="DL90" s="7">
        <v>0</v>
      </c>
      <c r="DM90" s="9">
        <v>0</v>
      </c>
      <c r="DN90" s="5">
        <v>0</v>
      </c>
      <c r="DO90" s="7">
        <v>0</v>
      </c>
      <c r="DP90" s="9">
        <v>0</v>
      </c>
      <c r="DQ90" s="5">
        <v>0</v>
      </c>
      <c r="DR90" s="7">
        <f t="shared" si="249"/>
        <v>0</v>
      </c>
      <c r="DS90" s="9">
        <v>0</v>
      </c>
      <c r="DT90" s="5">
        <v>0</v>
      </c>
      <c r="DU90" s="7">
        <f t="shared" si="250"/>
        <v>0</v>
      </c>
      <c r="DV90" s="9">
        <v>0</v>
      </c>
      <c r="DW90" s="5">
        <v>0</v>
      </c>
      <c r="DX90" s="7">
        <v>0</v>
      </c>
      <c r="DY90" s="9">
        <v>0</v>
      </c>
      <c r="DZ90" s="5">
        <v>0</v>
      </c>
      <c r="EA90" s="7">
        <v>0</v>
      </c>
      <c r="EB90" s="9">
        <v>0</v>
      </c>
      <c r="EC90" s="5">
        <v>0</v>
      </c>
      <c r="ED90" s="7">
        <v>0</v>
      </c>
      <c r="EE90" s="9">
        <v>0</v>
      </c>
      <c r="EF90" s="5">
        <v>0</v>
      </c>
      <c r="EG90" s="7">
        <v>0</v>
      </c>
      <c r="EH90" s="9">
        <v>0</v>
      </c>
      <c r="EI90" s="5">
        <v>0</v>
      </c>
      <c r="EJ90" s="7">
        <v>0</v>
      </c>
      <c r="EK90" s="9">
        <v>0</v>
      </c>
      <c r="EL90" s="5">
        <v>0</v>
      </c>
      <c r="EM90" s="7">
        <v>0</v>
      </c>
      <c r="EN90" s="9">
        <v>47</v>
      </c>
      <c r="EO90" s="5">
        <v>3293</v>
      </c>
      <c r="EP90" s="7">
        <f t="shared" si="251"/>
        <v>70063.829787234048</v>
      </c>
      <c r="EQ90" s="9">
        <v>0</v>
      </c>
      <c r="ER90" s="5">
        <v>0</v>
      </c>
      <c r="ES90" s="7">
        <v>0</v>
      </c>
      <c r="ET90" s="9">
        <v>0</v>
      </c>
      <c r="EU90" s="5">
        <v>0</v>
      </c>
      <c r="EV90" s="7">
        <v>0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f t="shared" si="206"/>
        <v>52</v>
      </c>
      <c r="FD90" s="11">
        <f t="shared" si="207"/>
        <v>3584</v>
      </c>
    </row>
    <row r="91" spans="1:160" x14ac:dyDescent="0.3">
      <c r="A91" s="56">
        <v>2010</v>
      </c>
      <c r="B91" s="57" t="s">
        <v>9</v>
      </c>
      <c r="C91" s="9">
        <v>0</v>
      </c>
      <c r="D91" s="5">
        <v>0</v>
      </c>
      <c r="E91" s="7">
        <v>0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/>
      <c r="P91" s="5"/>
      <c r="Q91" s="7"/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31</v>
      </c>
      <c r="AB91" s="5">
        <v>1809</v>
      </c>
      <c r="AC91" s="7">
        <f t="shared" ref="AC91" si="255">AB91/AA91*1000</f>
        <v>58354.838709677417</v>
      </c>
      <c r="AD91" s="9">
        <v>0</v>
      </c>
      <c r="AE91" s="5">
        <v>0</v>
      </c>
      <c r="AF91" s="7">
        <v>0</v>
      </c>
      <c r="AG91" s="9">
        <v>0</v>
      </c>
      <c r="AH91" s="5">
        <v>0</v>
      </c>
      <c r="AI91" s="7">
        <v>0</v>
      </c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2</v>
      </c>
      <c r="AQ91" s="5">
        <v>107</v>
      </c>
      <c r="AR91" s="7">
        <f t="shared" si="252"/>
        <v>53500</v>
      </c>
      <c r="AS91" s="9">
        <v>0</v>
      </c>
      <c r="AT91" s="5">
        <v>0</v>
      </c>
      <c r="AU91" s="7">
        <v>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f t="shared" si="246"/>
        <v>0</v>
      </c>
      <c r="BB91" s="9">
        <v>0</v>
      </c>
      <c r="BC91" s="5">
        <v>0</v>
      </c>
      <c r="BD91" s="7">
        <v>0</v>
      </c>
      <c r="BE91" s="9">
        <v>0</v>
      </c>
      <c r="BF91" s="5">
        <v>0</v>
      </c>
      <c r="BG91" s="7">
        <v>0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196</v>
      </c>
      <c r="BX91" s="5">
        <v>1379</v>
      </c>
      <c r="BY91" s="7">
        <f t="shared" ref="BY91:BY94" si="256">BX91/BW91*1000</f>
        <v>7035.7142857142853</v>
      </c>
      <c r="BZ91" s="9">
        <v>0</v>
      </c>
      <c r="CA91" s="5">
        <v>0</v>
      </c>
      <c r="CB91" s="7">
        <v>0</v>
      </c>
      <c r="CC91" s="9">
        <v>0</v>
      </c>
      <c r="CD91" s="5">
        <v>0</v>
      </c>
      <c r="CE91" s="7">
        <v>0</v>
      </c>
      <c r="CF91" s="9">
        <v>0</v>
      </c>
      <c r="CG91" s="5">
        <v>0</v>
      </c>
      <c r="CH91" s="7">
        <v>0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0</v>
      </c>
      <c r="CP91" s="5">
        <v>0</v>
      </c>
      <c r="CQ91" s="7">
        <v>0</v>
      </c>
      <c r="CR91" s="9">
        <v>0</v>
      </c>
      <c r="CS91" s="5">
        <v>0</v>
      </c>
      <c r="CT91" s="7">
        <f t="shared" si="247"/>
        <v>0</v>
      </c>
      <c r="CU91" s="9">
        <v>0</v>
      </c>
      <c r="CV91" s="5">
        <v>0</v>
      </c>
      <c r="CW91" s="7">
        <v>0</v>
      </c>
      <c r="CX91" s="9">
        <v>0</v>
      </c>
      <c r="CY91" s="5">
        <v>0</v>
      </c>
      <c r="CZ91" s="7">
        <v>0</v>
      </c>
      <c r="DA91" s="9">
        <v>0</v>
      </c>
      <c r="DB91" s="5">
        <v>0</v>
      </c>
      <c r="DC91" s="7">
        <v>0</v>
      </c>
      <c r="DD91" s="9">
        <v>0</v>
      </c>
      <c r="DE91" s="5">
        <v>0</v>
      </c>
      <c r="DF91" s="7">
        <v>0</v>
      </c>
      <c r="DG91" s="9">
        <v>0</v>
      </c>
      <c r="DH91" s="5">
        <v>0</v>
      </c>
      <c r="DI91" s="7">
        <f t="shared" si="248"/>
        <v>0</v>
      </c>
      <c r="DJ91" s="9">
        <v>0</v>
      </c>
      <c r="DK91" s="5">
        <v>0</v>
      </c>
      <c r="DL91" s="7">
        <v>0</v>
      </c>
      <c r="DM91" s="9">
        <v>0</v>
      </c>
      <c r="DN91" s="5">
        <v>0</v>
      </c>
      <c r="DO91" s="7">
        <v>0</v>
      </c>
      <c r="DP91" s="9">
        <v>0</v>
      </c>
      <c r="DQ91" s="5">
        <v>0</v>
      </c>
      <c r="DR91" s="7">
        <f t="shared" si="249"/>
        <v>0</v>
      </c>
      <c r="DS91" s="9">
        <v>0</v>
      </c>
      <c r="DT91" s="5">
        <v>0</v>
      </c>
      <c r="DU91" s="7">
        <f t="shared" si="250"/>
        <v>0</v>
      </c>
      <c r="DV91" s="9">
        <v>0</v>
      </c>
      <c r="DW91" s="5">
        <v>0</v>
      </c>
      <c r="DX91" s="7">
        <v>0</v>
      </c>
      <c r="DY91" s="9">
        <v>11</v>
      </c>
      <c r="DZ91" s="5">
        <v>445</v>
      </c>
      <c r="EA91" s="7">
        <f t="shared" si="253"/>
        <v>40454.545454545456</v>
      </c>
      <c r="EB91" s="9">
        <v>0</v>
      </c>
      <c r="EC91" s="5">
        <v>0</v>
      </c>
      <c r="ED91" s="7">
        <v>0</v>
      </c>
      <c r="EE91" s="9">
        <v>0</v>
      </c>
      <c r="EF91" s="5">
        <v>0</v>
      </c>
      <c r="EG91" s="7">
        <v>0</v>
      </c>
      <c r="EH91" s="9">
        <v>0</v>
      </c>
      <c r="EI91" s="5">
        <v>0</v>
      </c>
      <c r="EJ91" s="7">
        <v>0</v>
      </c>
      <c r="EK91" s="9">
        <v>0</v>
      </c>
      <c r="EL91" s="5">
        <v>0</v>
      </c>
      <c r="EM91" s="7">
        <v>0</v>
      </c>
      <c r="EN91" s="9">
        <v>148</v>
      </c>
      <c r="EO91" s="5">
        <v>7376</v>
      </c>
      <c r="EP91" s="7">
        <f t="shared" si="251"/>
        <v>49837.83783783784</v>
      </c>
      <c r="EQ91" s="9">
        <v>0</v>
      </c>
      <c r="ER91" s="5">
        <v>0</v>
      </c>
      <c r="ES91" s="7">
        <v>0</v>
      </c>
      <c r="ET91" s="9">
        <v>0</v>
      </c>
      <c r="EU91" s="5">
        <v>0</v>
      </c>
      <c r="EV91" s="7">
        <v>0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f t="shared" si="206"/>
        <v>388</v>
      </c>
      <c r="FD91" s="11">
        <f t="shared" si="207"/>
        <v>11116</v>
      </c>
    </row>
    <row r="92" spans="1:160" x14ac:dyDescent="0.3">
      <c r="A92" s="56">
        <v>2010</v>
      </c>
      <c r="B92" s="57" t="s">
        <v>10</v>
      </c>
      <c r="C92" s="9">
        <v>3</v>
      </c>
      <c r="D92" s="5">
        <v>185</v>
      </c>
      <c r="E92" s="7">
        <f t="shared" si="254"/>
        <v>61666.666666666664</v>
      </c>
      <c r="F92" s="9">
        <v>0</v>
      </c>
      <c r="G92" s="5">
        <v>0</v>
      </c>
      <c r="H92" s="7">
        <v>0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/>
      <c r="P92" s="5"/>
      <c r="Q92" s="7"/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>
        <v>0</v>
      </c>
      <c r="AH92" s="5">
        <v>0</v>
      </c>
      <c r="AI92" s="7">
        <v>0</v>
      </c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4</v>
      </c>
      <c r="AQ92" s="5">
        <v>178</v>
      </c>
      <c r="AR92" s="7">
        <f t="shared" si="252"/>
        <v>44500</v>
      </c>
      <c r="AS92" s="9">
        <v>0</v>
      </c>
      <c r="AT92" s="5">
        <v>0</v>
      </c>
      <c r="AU92" s="7">
        <v>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f t="shared" si="246"/>
        <v>0</v>
      </c>
      <c r="BB92" s="9">
        <v>0</v>
      </c>
      <c r="BC92" s="5">
        <v>0</v>
      </c>
      <c r="BD92" s="7">
        <v>0</v>
      </c>
      <c r="BE92" s="9">
        <v>0</v>
      </c>
      <c r="BF92" s="5">
        <v>0</v>
      </c>
      <c r="BG92" s="7">
        <v>0</v>
      </c>
      <c r="BH92" s="9">
        <v>2</v>
      </c>
      <c r="BI92" s="5">
        <v>22</v>
      </c>
      <c r="BJ92" s="7">
        <f t="shared" ref="BJ92:BJ94" si="257">BI92/BH92*1000</f>
        <v>11000</v>
      </c>
      <c r="BK92" s="9">
        <v>0</v>
      </c>
      <c r="BL92" s="5">
        <v>0</v>
      </c>
      <c r="BM92" s="7">
        <v>0</v>
      </c>
      <c r="BN92" s="9">
        <v>0</v>
      </c>
      <c r="BO92" s="5">
        <v>0</v>
      </c>
      <c r="BP92" s="7">
        <v>0</v>
      </c>
      <c r="BQ92" s="9">
        <v>1</v>
      </c>
      <c r="BR92" s="5">
        <v>4</v>
      </c>
      <c r="BS92" s="7">
        <f t="shared" ref="BS92" si="258">BR92/BQ92*1000</f>
        <v>4000</v>
      </c>
      <c r="BT92" s="9">
        <v>0</v>
      </c>
      <c r="BU92" s="5">
        <v>0</v>
      </c>
      <c r="BV92" s="7">
        <v>0</v>
      </c>
      <c r="BW92" s="9">
        <v>224</v>
      </c>
      <c r="BX92" s="5">
        <v>1576</v>
      </c>
      <c r="BY92" s="7">
        <f t="shared" si="256"/>
        <v>7035.7142857142853</v>
      </c>
      <c r="BZ92" s="9">
        <v>0</v>
      </c>
      <c r="CA92" s="5">
        <v>0</v>
      </c>
      <c r="CB92" s="7">
        <v>0</v>
      </c>
      <c r="CC92" s="9">
        <v>0</v>
      </c>
      <c r="CD92" s="5">
        <v>0</v>
      </c>
      <c r="CE92" s="7">
        <v>0</v>
      </c>
      <c r="CF92" s="9">
        <v>0</v>
      </c>
      <c r="CG92" s="5">
        <v>0</v>
      </c>
      <c r="CH92" s="7">
        <v>0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f t="shared" si="247"/>
        <v>0</v>
      </c>
      <c r="CU92" s="9">
        <v>0</v>
      </c>
      <c r="CV92" s="5">
        <v>0</v>
      </c>
      <c r="CW92" s="7">
        <v>0</v>
      </c>
      <c r="CX92" s="9">
        <v>0</v>
      </c>
      <c r="CY92" s="5">
        <v>0</v>
      </c>
      <c r="CZ92" s="7">
        <v>0</v>
      </c>
      <c r="DA92" s="9">
        <v>0</v>
      </c>
      <c r="DB92" s="5">
        <v>0</v>
      </c>
      <c r="DC92" s="7">
        <v>0</v>
      </c>
      <c r="DD92" s="9">
        <v>0</v>
      </c>
      <c r="DE92" s="5">
        <v>0</v>
      </c>
      <c r="DF92" s="7">
        <v>0</v>
      </c>
      <c r="DG92" s="9">
        <v>0</v>
      </c>
      <c r="DH92" s="5">
        <v>0</v>
      </c>
      <c r="DI92" s="7">
        <f t="shared" si="248"/>
        <v>0</v>
      </c>
      <c r="DJ92" s="9">
        <v>0</v>
      </c>
      <c r="DK92" s="5">
        <v>0</v>
      </c>
      <c r="DL92" s="7">
        <v>0</v>
      </c>
      <c r="DM92" s="9">
        <v>0</v>
      </c>
      <c r="DN92" s="5">
        <v>0</v>
      </c>
      <c r="DO92" s="7">
        <v>0</v>
      </c>
      <c r="DP92" s="9">
        <v>0</v>
      </c>
      <c r="DQ92" s="5">
        <v>0</v>
      </c>
      <c r="DR92" s="7">
        <f t="shared" si="249"/>
        <v>0</v>
      </c>
      <c r="DS92" s="9">
        <v>0</v>
      </c>
      <c r="DT92" s="5">
        <v>0</v>
      </c>
      <c r="DU92" s="7">
        <f t="shared" si="250"/>
        <v>0</v>
      </c>
      <c r="DV92" s="9">
        <v>0</v>
      </c>
      <c r="DW92" s="5">
        <v>0</v>
      </c>
      <c r="DX92" s="7">
        <v>0</v>
      </c>
      <c r="DY92" s="9">
        <v>0</v>
      </c>
      <c r="DZ92" s="5">
        <v>0</v>
      </c>
      <c r="EA92" s="7">
        <v>0</v>
      </c>
      <c r="EB92" s="9">
        <v>0</v>
      </c>
      <c r="EC92" s="5">
        <v>0</v>
      </c>
      <c r="ED92" s="7">
        <v>0</v>
      </c>
      <c r="EE92" s="9">
        <v>0</v>
      </c>
      <c r="EF92" s="5">
        <v>0</v>
      </c>
      <c r="EG92" s="7">
        <v>0</v>
      </c>
      <c r="EH92" s="9">
        <v>0</v>
      </c>
      <c r="EI92" s="5">
        <v>0</v>
      </c>
      <c r="EJ92" s="7">
        <v>0</v>
      </c>
      <c r="EK92" s="9">
        <v>0</v>
      </c>
      <c r="EL92" s="5">
        <v>0</v>
      </c>
      <c r="EM92" s="7">
        <v>0</v>
      </c>
      <c r="EN92" s="9">
        <v>273</v>
      </c>
      <c r="EO92" s="5">
        <v>16590</v>
      </c>
      <c r="EP92" s="7">
        <f t="shared" si="251"/>
        <v>60769.230769230766</v>
      </c>
      <c r="EQ92" s="9">
        <v>0</v>
      </c>
      <c r="ER92" s="5">
        <v>0</v>
      </c>
      <c r="ES92" s="7">
        <v>0</v>
      </c>
      <c r="ET92" s="9">
        <v>0</v>
      </c>
      <c r="EU92" s="5">
        <v>0</v>
      </c>
      <c r="EV92" s="7">
        <v>0</v>
      </c>
      <c r="EW92" s="9">
        <v>34</v>
      </c>
      <c r="EX92" s="5">
        <v>413</v>
      </c>
      <c r="EY92" s="7">
        <f t="shared" ref="EY92" si="259">EX92/EW92*1000</f>
        <v>12147.058823529411</v>
      </c>
      <c r="EZ92" s="9">
        <v>0</v>
      </c>
      <c r="FA92" s="5">
        <v>0</v>
      </c>
      <c r="FB92" s="7">
        <v>0</v>
      </c>
      <c r="FC92" s="9">
        <f t="shared" si="206"/>
        <v>541</v>
      </c>
      <c r="FD92" s="11">
        <f t="shared" si="207"/>
        <v>18968</v>
      </c>
    </row>
    <row r="93" spans="1:160" x14ac:dyDescent="0.3">
      <c r="A93" s="56">
        <v>2010</v>
      </c>
      <c r="B93" s="57" t="s">
        <v>11</v>
      </c>
      <c r="C93" s="9">
        <v>0</v>
      </c>
      <c r="D93" s="5">
        <v>0</v>
      </c>
      <c r="E93" s="7">
        <v>0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/>
      <c r="P93" s="5"/>
      <c r="Q93" s="7"/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101</v>
      </c>
      <c r="AB93" s="5">
        <v>5724</v>
      </c>
      <c r="AC93" s="7">
        <f>AB93/AA93*1000</f>
        <v>56673.267326732668</v>
      </c>
      <c r="AD93" s="9">
        <v>0</v>
      </c>
      <c r="AE93" s="5">
        <v>0</v>
      </c>
      <c r="AF93" s="7">
        <v>0</v>
      </c>
      <c r="AG93" s="9">
        <v>0</v>
      </c>
      <c r="AH93" s="5">
        <v>0</v>
      </c>
      <c r="AI93" s="7">
        <v>0</v>
      </c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4</v>
      </c>
      <c r="AQ93" s="5">
        <v>184</v>
      </c>
      <c r="AR93" s="7">
        <f t="shared" si="252"/>
        <v>46000</v>
      </c>
      <c r="AS93" s="9">
        <v>0</v>
      </c>
      <c r="AT93" s="5">
        <v>0</v>
      </c>
      <c r="AU93" s="7">
        <v>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f t="shared" si="246"/>
        <v>0</v>
      </c>
      <c r="BB93" s="9">
        <v>0</v>
      </c>
      <c r="BC93" s="5">
        <v>0</v>
      </c>
      <c r="BD93" s="7">
        <v>0</v>
      </c>
      <c r="BE93" s="9">
        <v>13</v>
      </c>
      <c r="BF93" s="5">
        <v>464</v>
      </c>
      <c r="BG93" s="7">
        <f t="shared" ref="BG93" si="260">BF93/BE93*1000</f>
        <v>35692.307692307695</v>
      </c>
      <c r="BH93" s="9">
        <v>0</v>
      </c>
      <c r="BI93" s="5">
        <v>0</v>
      </c>
      <c r="BJ93" s="7">
        <v>0</v>
      </c>
      <c r="BK93" s="9">
        <v>0</v>
      </c>
      <c r="BL93" s="5">
        <v>0</v>
      </c>
      <c r="BM93" s="7">
        <v>0</v>
      </c>
      <c r="BN93" s="9">
        <v>0</v>
      </c>
      <c r="BO93" s="5">
        <v>0</v>
      </c>
      <c r="BP93" s="7">
        <v>0</v>
      </c>
      <c r="BQ93" s="9">
        <v>-12</v>
      </c>
      <c r="BR93" s="5">
        <v>-460</v>
      </c>
      <c r="BS93" s="7">
        <f>BR93/BQ93*-1000</f>
        <v>-38333.333333333336</v>
      </c>
      <c r="BT93" s="9">
        <v>0</v>
      </c>
      <c r="BU93" s="5">
        <v>0</v>
      </c>
      <c r="BV93" s="7">
        <v>0</v>
      </c>
      <c r="BW93" s="9">
        <v>223</v>
      </c>
      <c r="BX93" s="5">
        <v>1572</v>
      </c>
      <c r="BY93" s="7">
        <f t="shared" si="256"/>
        <v>7049.32735426009</v>
      </c>
      <c r="BZ93" s="9">
        <v>0</v>
      </c>
      <c r="CA93" s="5">
        <v>0</v>
      </c>
      <c r="CB93" s="7">
        <v>0</v>
      </c>
      <c r="CC93" s="9">
        <v>0</v>
      </c>
      <c r="CD93" s="5">
        <v>0</v>
      </c>
      <c r="CE93" s="7">
        <v>0</v>
      </c>
      <c r="CF93" s="9">
        <v>0</v>
      </c>
      <c r="CG93" s="5">
        <v>0</v>
      </c>
      <c r="CH93" s="7">
        <v>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0</v>
      </c>
      <c r="CP93" s="5">
        <v>0</v>
      </c>
      <c r="CQ93" s="7">
        <v>0</v>
      </c>
      <c r="CR93" s="9">
        <v>0</v>
      </c>
      <c r="CS93" s="5">
        <v>0</v>
      </c>
      <c r="CT93" s="7">
        <f t="shared" si="247"/>
        <v>0</v>
      </c>
      <c r="CU93" s="9">
        <v>0</v>
      </c>
      <c r="CV93" s="5">
        <v>0</v>
      </c>
      <c r="CW93" s="7">
        <v>0</v>
      </c>
      <c r="CX93" s="9">
        <v>0</v>
      </c>
      <c r="CY93" s="5">
        <v>0</v>
      </c>
      <c r="CZ93" s="7">
        <v>0</v>
      </c>
      <c r="DA93" s="9">
        <v>0</v>
      </c>
      <c r="DB93" s="5">
        <v>0</v>
      </c>
      <c r="DC93" s="7">
        <v>0</v>
      </c>
      <c r="DD93" s="9">
        <v>0</v>
      </c>
      <c r="DE93" s="5">
        <v>0</v>
      </c>
      <c r="DF93" s="7">
        <v>0</v>
      </c>
      <c r="DG93" s="9">
        <v>0</v>
      </c>
      <c r="DH93" s="5">
        <v>0</v>
      </c>
      <c r="DI93" s="7">
        <f t="shared" si="248"/>
        <v>0</v>
      </c>
      <c r="DJ93" s="9">
        <v>0</v>
      </c>
      <c r="DK93" s="5">
        <v>0</v>
      </c>
      <c r="DL93" s="7">
        <v>0</v>
      </c>
      <c r="DM93" s="9">
        <v>0</v>
      </c>
      <c r="DN93" s="5">
        <v>0</v>
      </c>
      <c r="DO93" s="7">
        <v>0</v>
      </c>
      <c r="DP93" s="9">
        <v>0</v>
      </c>
      <c r="DQ93" s="5">
        <v>0</v>
      </c>
      <c r="DR93" s="7">
        <f t="shared" si="249"/>
        <v>0</v>
      </c>
      <c r="DS93" s="9">
        <v>0</v>
      </c>
      <c r="DT93" s="5">
        <v>0</v>
      </c>
      <c r="DU93" s="7">
        <f t="shared" si="250"/>
        <v>0</v>
      </c>
      <c r="DV93" s="9">
        <v>0</v>
      </c>
      <c r="DW93" s="5">
        <v>0</v>
      </c>
      <c r="DX93" s="7">
        <v>0</v>
      </c>
      <c r="DY93" s="9">
        <v>0</v>
      </c>
      <c r="DZ93" s="5">
        <v>0</v>
      </c>
      <c r="EA93" s="7">
        <v>0</v>
      </c>
      <c r="EB93" s="9">
        <v>0</v>
      </c>
      <c r="EC93" s="5">
        <v>0</v>
      </c>
      <c r="ED93" s="7">
        <v>0</v>
      </c>
      <c r="EE93" s="9">
        <v>0</v>
      </c>
      <c r="EF93" s="5">
        <v>0</v>
      </c>
      <c r="EG93" s="7">
        <v>0</v>
      </c>
      <c r="EH93" s="9">
        <v>0</v>
      </c>
      <c r="EI93" s="5">
        <v>0</v>
      </c>
      <c r="EJ93" s="7">
        <v>0</v>
      </c>
      <c r="EK93" s="9">
        <v>0</v>
      </c>
      <c r="EL93" s="5">
        <v>0</v>
      </c>
      <c r="EM93" s="7">
        <v>0</v>
      </c>
      <c r="EN93" s="9">
        <v>416</v>
      </c>
      <c r="EO93" s="5">
        <v>24511</v>
      </c>
      <c r="EP93" s="7">
        <f t="shared" si="251"/>
        <v>58920.673076923078</v>
      </c>
      <c r="EQ93" s="9">
        <v>0</v>
      </c>
      <c r="ER93" s="5">
        <v>0</v>
      </c>
      <c r="ES93" s="7">
        <v>0</v>
      </c>
      <c r="ET93" s="9">
        <v>0</v>
      </c>
      <c r="EU93" s="5">
        <v>0</v>
      </c>
      <c r="EV93" s="7">
        <v>0</v>
      </c>
      <c r="EW93" s="9">
        <v>-382</v>
      </c>
      <c r="EX93" s="5">
        <v>-24098</v>
      </c>
      <c r="EY93" s="7">
        <f t="shared" ref="EY93:EY95" si="261">EX93/EW93*-1000</f>
        <v>-63083.769633507858</v>
      </c>
      <c r="EZ93" s="9">
        <v>0</v>
      </c>
      <c r="FA93" s="5">
        <v>0</v>
      </c>
      <c r="FB93" s="7">
        <v>0</v>
      </c>
      <c r="FC93" s="9">
        <f t="shared" si="206"/>
        <v>363</v>
      </c>
      <c r="FD93" s="11">
        <f t="shared" si="207"/>
        <v>7897</v>
      </c>
    </row>
    <row r="94" spans="1:160" x14ac:dyDescent="0.3">
      <c r="A94" s="56">
        <v>2010</v>
      </c>
      <c r="B94" s="57" t="s">
        <v>12</v>
      </c>
      <c r="C94" s="9">
        <v>3</v>
      </c>
      <c r="D94" s="5">
        <v>193</v>
      </c>
      <c r="E94" s="7">
        <f t="shared" si="254"/>
        <v>64333.333333333328</v>
      </c>
      <c r="F94" s="9">
        <v>0</v>
      </c>
      <c r="G94" s="5">
        <v>0</v>
      </c>
      <c r="H94" s="7">
        <v>0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/>
      <c r="P94" s="5"/>
      <c r="Q94" s="7"/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>
        <v>0</v>
      </c>
      <c r="AH94" s="5">
        <v>0</v>
      </c>
      <c r="AI94" s="7">
        <v>0</v>
      </c>
      <c r="AJ94" s="9">
        <v>0</v>
      </c>
      <c r="AK94" s="5">
        <v>0</v>
      </c>
      <c r="AL94" s="7">
        <v>0</v>
      </c>
      <c r="AM94" s="9">
        <v>0</v>
      </c>
      <c r="AN94" s="5">
        <v>0</v>
      </c>
      <c r="AO94" s="7">
        <v>0</v>
      </c>
      <c r="AP94" s="9">
        <v>4</v>
      </c>
      <c r="AQ94" s="5">
        <v>197</v>
      </c>
      <c r="AR94" s="7">
        <f t="shared" si="252"/>
        <v>49250</v>
      </c>
      <c r="AS94" s="9">
        <v>0</v>
      </c>
      <c r="AT94" s="5">
        <v>0</v>
      </c>
      <c r="AU94" s="7">
        <v>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f t="shared" si="246"/>
        <v>0</v>
      </c>
      <c r="BB94" s="9">
        <v>0</v>
      </c>
      <c r="BC94" s="5">
        <v>0</v>
      </c>
      <c r="BD94" s="7">
        <v>0</v>
      </c>
      <c r="BE94" s="9">
        <v>0</v>
      </c>
      <c r="BF94" s="5">
        <v>0</v>
      </c>
      <c r="BG94" s="7">
        <v>0</v>
      </c>
      <c r="BH94" s="9">
        <v>30</v>
      </c>
      <c r="BI94" s="5">
        <v>228</v>
      </c>
      <c r="BJ94" s="7">
        <f t="shared" si="257"/>
        <v>7600</v>
      </c>
      <c r="BK94" s="9">
        <v>0</v>
      </c>
      <c r="BL94" s="5">
        <v>0</v>
      </c>
      <c r="BM94" s="7">
        <v>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246</v>
      </c>
      <c r="BX94" s="5">
        <v>1525</v>
      </c>
      <c r="BY94" s="7">
        <f t="shared" si="256"/>
        <v>6199.1869918699185</v>
      </c>
      <c r="BZ94" s="9">
        <v>-280</v>
      </c>
      <c r="CA94" s="5">
        <v>-1944</v>
      </c>
      <c r="CB94" s="7">
        <f>CA94/BZ94*-1000</f>
        <v>-6942.8571428571431</v>
      </c>
      <c r="CC94" s="9">
        <v>0</v>
      </c>
      <c r="CD94" s="5">
        <v>0</v>
      </c>
      <c r="CE94" s="7">
        <v>0</v>
      </c>
      <c r="CF94" s="9">
        <v>0</v>
      </c>
      <c r="CG94" s="5">
        <v>0</v>
      </c>
      <c r="CH94" s="7">
        <v>0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f t="shared" si="247"/>
        <v>0</v>
      </c>
      <c r="CU94" s="9">
        <v>0</v>
      </c>
      <c r="CV94" s="5">
        <v>0</v>
      </c>
      <c r="CW94" s="7">
        <v>0</v>
      </c>
      <c r="CX94" s="9">
        <v>0</v>
      </c>
      <c r="CY94" s="5">
        <v>0</v>
      </c>
      <c r="CZ94" s="7">
        <v>0</v>
      </c>
      <c r="DA94" s="9">
        <v>0</v>
      </c>
      <c r="DB94" s="5">
        <v>0</v>
      </c>
      <c r="DC94" s="7">
        <v>0</v>
      </c>
      <c r="DD94" s="9">
        <v>0</v>
      </c>
      <c r="DE94" s="5">
        <v>0</v>
      </c>
      <c r="DF94" s="7">
        <v>0</v>
      </c>
      <c r="DG94" s="9">
        <v>0</v>
      </c>
      <c r="DH94" s="5">
        <v>0</v>
      </c>
      <c r="DI94" s="7">
        <f t="shared" si="248"/>
        <v>0</v>
      </c>
      <c r="DJ94" s="9">
        <v>0</v>
      </c>
      <c r="DK94" s="5">
        <v>0</v>
      </c>
      <c r="DL94" s="7">
        <v>0</v>
      </c>
      <c r="DM94" s="9">
        <v>0</v>
      </c>
      <c r="DN94" s="5">
        <v>0</v>
      </c>
      <c r="DO94" s="7">
        <v>0</v>
      </c>
      <c r="DP94" s="9">
        <v>0</v>
      </c>
      <c r="DQ94" s="5">
        <v>0</v>
      </c>
      <c r="DR94" s="7">
        <f t="shared" si="249"/>
        <v>0</v>
      </c>
      <c r="DS94" s="9">
        <v>0</v>
      </c>
      <c r="DT94" s="5">
        <v>0</v>
      </c>
      <c r="DU94" s="7">
        <f t="shared" si="250"/>
        <v>0</v>
      </c>
      <c r="DV94" s="9">
        <v>0</v>
      </c>
      <c r="DW94" s="5">
        <v>0</v>
      </c>
      <c r="DX94" s="7">
        <v>0</v>
      </c>
      <c r="DY94" s="9">
        <v>0</v>
      </c>
      <c r="DZ94" s="5">
        <v>0</v>
      </c>
      <c r="EA94" s="7">
        <v>0</v>
      </c>
      <c r="EB94" s="9">
        <v>0</v>
      </c>
      <c r="EC94" s="5">
        <v>0</v>
      </c>
      <c r="ED94" s="7">
        <v>0</v>
      </c>
      <c r="EE94" s="9">
        <v>0</v>
      </c>
      <c r="EF94" s="5">
        <v>0</v>
      </c>
      <c r="EG94" s="7">
        <v>0</v>
      </c>
      <c r="EH94" s="9">
        <v>0</v>
      </c>
      <c r="EI94" s="5">
        <v>0</v>
      </c>
      <c r="EJ94" s="7">
        <v>0</v>
      </c>
      <c r="EK94" s="9">
        <v>0</v>
      </c>
      <c r="EL94" s="5">
        <v>0</v>
      </c>
      <c r="EM94" s="7">
        <v>0</v>
      </c>
      <c r="EN94" s="9">
        <v>557</v>
      </c>
      <c r="EO94" s="5">
        <v>32963</v>
      </c>
      <c r="EP94" s="7">
        <f t="shared" si="251"/>
        <v>59179.533213644529</v>
      </c>
      <c r="EQ94" s="9">
        <v>0</v>
      </c>
      <c r="ER94" s="5">
        <v>0</v>
      </c>
      <c r="ES94" s="7">
        <v>0</v>
      </c>
      <c r="ET94" s="9">
        <v>0</v>
      </c>
      <c r="EU94" s="5">
        <v>0</v>
      </c>
      <c r="EV94" s="7">
        <v>0</v>
      </c>
      <c r="EW94" s="9">
        <v>-513</v>
      </c>
      <c r="EX94" s="5">
        <v>-32474</v>
      </c>
      <c r="EY94" s="7">
        <f t="shared" si="261"/>
        <v>-63302.144249512668</v>
      </c>
      <c r="EZ94" s="9">
        <v>0</v>
      </c>
      <c r="FA94" s="5">
        <v>0</v>
      </c>
      <c r="FB94" s="7">
        <v>0</v>
      </c>
      <c r="FC94" s="9">
        <f t="shared" si="206"/>
        <v>47</v>
      </c>
      <c r="FD94" s="11">
        <f t="shared" si="207"/>
        <v>688</v>
      </c>
    </row>
    <row r="95" spans="1:160" x14ac:dyDescent="0.3">
      <c r="A95" s="56">
        <v>2010</v>
      </c>
      <c r="B95" s="57" t="s">
        <v>13</v>
      </c>
      <c r="C95" s="9">
        <v>9</v>
      </c>
      <c r="D95" s="5">
        <v>447</v>
      </c>
      <c r="E95" s="7">
        <f t="shared" si="254"/>
        <v>49666.666666666664</v>
      </c>
      <c r="F95" s="9">
        <v>0</v>
      </c>
      <c r="G95" s="5">
        <v>0</v>
      </c>
      <c r="H95" s="7">
        <v>0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/>
      <c r="P95" s="5"/>
      <c r="Q95" s="7"/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>
        <v>0</v>
      </c>
      <c r="AH95" s="5">
        <v>0</v>
      </c>
      <c r="AI95" s="7">
        <v>0</v>
      </c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4</v>
      </c>
      <c r="AQ95" s="5">
        <v>200</v>
      </c>
      <c r="AR95" s="7">
        <f t="shared" si="252"/>
        <v>50000</v>
      </c>
      <c r="AS95" s="9">
        <v>0</v>
      </c>
      <c r="AT95" s="5">
        <v>0</v>
      </c>
      <c r="AU95" s="7">
        <v>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f t="shared" si="246"/>
        <v>0</v>
      </c>
      <c r="BB95" s="9">
        <v>0</v>
      </c>
      <c r="BC95" s="5">
        <v>0</v>
      </c>
      <c r="BD95" s="7">
        <v>0</v>
      </c>
      <c r="BE95" s="9">
        <v>0</v>
      </c>
      <c r="BF95" s="5">
        <v>0</v>
      </c>
      <c r="BG95" s="7">
        <v>0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0</v>
      </c>
      <c r="CG95" s="5">
        <v>0</v>
      </c>
      <c r="CH95" s="7">
        <v>0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f t="shared" si="247"/>
        <v>0</v>
      </c>
      <c r="CU95" s="9">
        <v>0</v>
      </c>
      <c r="CV95" s="5">
        <v>0</v>
      </c>
      <c r="CW95" s="7">
        <v>0</v>
      </c>
      <c r="CX95" s="9">
        <v>0</v>
      </c>
      <c r="CY95" s="5">
        <v>0</v>
      </c>
      <c r="CZ95" s="7">
        <v>0</v>
      </c>
      <c r="DA95" s="9">
        <v>0</v>
      </c>
      <c r="DB95" s="5">
        <v>0</v>
      </c>
      <c r="DC95" s="7">
        <v>0</v>
      </c>
      <c r="DD95" s="9">
        <v>0</v>
      </c>
      <c r="DE95" s="5">
        <v>0</v>
      </c>
      <c r="DF95" s="7">
        <v>0</v>
      </c>
      <c r="DG95" s="9">
        <v>0</v>
      </c>
      <c r="DH95" s="5">
        <v>0</v>
      </c>
      <c r="DI95" s="7">
        <f t="shared" si="248"/>
        <v>0</v>
      </c>
      <c r="DJ95" s="9">
        <v>0</v>
      </c>
      <c r="DK95" s="5">
        <v>0</v>
      </c>
      <c r="DL95" s="7">
        <v>0</v>
      </c>
      <c r="DM95" s="9">
        <v>0</v>
      </c>
      <c r="DN95" s="5">
        <v>0</v>
      </c>
      <c r="DO95" s="7">
        <v>0</v>
      </c>
      <c r="DP95" s="9">
        <v>0</v>
      </c>
      <c r="DQ95" s="5">
        <v>0</v>
      </c>
      <c r="DR95" s="7">
        <f t="shared" si="249"/>
        <v>0</v>
      </c>
      <c r="DS95" s="9">
        <v>0</v>
      </c>
      <c r="DT95" s="5">
        <v>0</v>
      </c>
      <c r="DU95" s="7">
        <f t="shared" si="250"/>
        <v>0</v>
      </c>
      <c r="DV95" s="9">
        <v>0</v>
      </c>
      <c r="DW95" s="5">
        <v>0</v>
      </c>
      <c r="DX95" s="7">
        <v>0</v>
      </c>
      <c r="DY95" s="9">
        <v>11</v>
      </c>
      <c r="DZ95" s="5">
        <v>460</v>
      </c>
      <c r="EA95" s="7">
        <f t="shared" si="253"/>
        <v>41818.181818181823</v>
      </c>
      <c r="EB95" s="9">
        <v>0</v>
      </c>
      <c r="EC95" s="5">
        <v>0</v>
      </c>
      <c r="ED95" s="7">
        <v>0</v>
      </c>
      <c r="EE95" s="9">
        <v>0</v>
      </c>
      <c r="EF95" s="5">
        <v>0</v>
      </c>
      <c r="EG95" s="7">
        <v>0</v>
      </c>
      <c r="EH95" s="9">
        <v>0</v>
      </c>
      <c r="EI95" s="5">
        <v>0</v>
      </c>
      <c r="EJ95" s="7">
        <v>0</v>
      </c>
      <c r="EK95" s="9">
        <v>0</v>
      </c>
      <c r="EL95" s="5">
        <v>0</v>
      </c>
      <c r="EM95" s="7">
        <v>0</v>
      </c>
      <c r="EN95" s="9">
        <v>550</v>
      </c>
      <c r="EO95" s="5">
        <v>32756</v>
      </c>
      <c r="EP95" s="7">
        <f t="shared" si="251"/>
        <v>59556.363636363632</v>
      </c>
      <c r="EQ95" s="9">
        <v>0</v>
      </c>
      <c r="ER95" s="5">
        <v>0</v>
      </c>
      <c r="ES95" s="7">
        <v>0</v>
      </c>
      <c r="ET95" s="9">
        <v>0</v>
      </c>
      <c r="EU95" s="5">
        <v>0</v>
      </c>
      <c r="EV95" s="7">
        <v>0</v>
      </c>
      <c r="EW95" s="9">
        <v>-517</v>
      </c>
      <c r="EX95" s="5">
        <v>-32727</v>
      </c>
      <c r="EY95" s="7">
        <f t="shared" si="261"/>
        <v>-63301.74081237911</v>
      </c>
      <c r="EZ95" s="9">
        <v>0</v>
      </c>
      <c r="FA95" s="5">
        <v>0</v>
      </c>
      <c r="FB95" s="7">
        <v>0</v>
      </c>
      <c r="FC95" s="9">
        <f t="shared" si="206"/>
        <v>57</v>
      </c>
      <c r="FD95" s="11">
        <f t="shared" si="207"/>
        <v>1136</v>
      </c>
    </row>
    <row r="96" spans="1:160" ht="15" thickBot="1" x14ac:dyDescent="0.35">
      <c r="A96" s="58"/>
      <c r="B96" s="59" t="s">
        <v>14</v>
      </c>
      <c r="C96" s="39">
        <f>SUM(C84:C95)</f>
        <v>18</v>
      </c>
      <c r="D96" s="37">
        <f>SUM(D84:D95)</f>
        <v>1010</v>
      </c>
      <c r="E96" s="38"/>
      <c r="F96" s="39">
        <f>SUM(F84:F95)</f>
        <v>0</v>
      </c>
      <c r="G96" s="37">
        <f>SUM(G84:G95)</f>
        <v>0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>SUM(U84:U95)</f>
        <v>0</v>
      </c>
      <c r="V96" s="37">
        <f>SUM(V84:V95)</f>
        <v>0</v>
      </c>
      <c r="W96" s="38"/>
      <c r="X96" s="39">
        <f>SUM(X84:X95)</f>
        <v>0</v>
      </c>
      <c r="Y96" s="37">
        <f>SUM(Y84:Y95)</f>
        <v>0</v>
      </c>
      <c r="Z96" s="38"/>
      <c r="AA96" s="39">
        <f>SUM(AA84:AA95)</f>
        <v>132</v>
      </c>
      <c r="AB96" s="37">
        <f>SUM(AB84:AB95)</f>
        <v>7533</v>
      </c>
      <c r="AC96" s="38"/>
      <c r="AD96" s="39">
        <f>SUM(AD84:AD95)</f>
        <v>0</v>
      </c>
      <c r="AE96" s="37">
        <f>SUM(AE84:AE95)</f>
        <v>0</v>
      </c>
      <c r="AF96" s="38"/>
      <c r="AG96" s="39">
        <f>SUM(AG84:AG95)</f>
        <v>0</v>
      </c>
      <c r="AH96" s="37">
        <f>SUM(AH84:AH95)</f>
        <v>0</v>
      </c>
      <c r="AI96" s="38"/>
      <c r="AJ96" s="39">
        <f t="shared" ref="AJ96:AK96" si="262">SUM(AJ84:AJ95)</f>
        <v>0</v>
      </c>
      <c r="AK96" s="37">
        <f t="shared" si="262"/>
        <v>0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21</v>
      </c>
      <c r="AQ96" s="37">
        <f>SUM(AQ84:AQ95)</f>
        <v>1044</v>
      </c>
      <c r="AR96" s="38"/>
      <c r="AS96" s="39">
        <f>SUM(AS84:AS95)</f>
        <v>0</v>
      </c>
      <c r="AT96" s="37">
        <f>SUM(AT84:AT95)</f>
        <v>0</v>
      </c>
      <c r="AU96" s="38"/>
      <c r="AV96" s="39">
        <f>SUM(AV84:AV95)</f>
        <v>0</v>
      </c>
      <c r="AW96" s="37">
        <f>SUM(AW84:AW95)</f>
        <v>0</v>
      </c>
      <c r="AX96" s="38"/>
      <c r="AY96" s="39">
        <f t="shared" ref="AY96:AZ96" si="263">SUM(AY84:AY95)</f>
        <v>0</v>
      </c>
      <c r="AZ96" s="37">
        <f t="shared" si="263"/>
        <v>0</v>
      </c>
      <c r="BA96" s="38"/>
      <c r="BB96" s="39">
        <f>SUM(BB84:BB95)</f>
        <v>0</v>
      </c>
      <c r="BC96" s="37">
        <f>SUM(BC84:BC95)</f>
        <v>0</v>
      </c>
      <c r="BD96" s="38"/>
      <c r="BE96" s="39">
        <f>SUM(BE84:BE95)</f>
        <v>13</v>
      </c>
      <c r="BF96" s="37">
        <f>SUM(BF84:BF95)</f>
        <v>464</v>
      </c>
      <c r="BG96" s="38"/>
      <c r="BH96" s="39">
        <f>SUM(BH84:BH95)</f>
        <v>32</v>
      </c>
      <c r="BI96" s="37">
        <f>SUM(BI84:BI95)</f>
        <v>250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-11</v>
      </c>
      <c r="BR96" s="37">
        <f>SUM(BR84:BR95)</f>
        <v>-456</v>
      </c>
      <c r="BS96" s="38"/>
      <c r="BT96" s="39">
        <f>SUM(BT84:BT95)</f>
        <v>0</v>
      </c>
      <c r="BU96" s="37">
        <f>SUM(BU84:BU95)</f>
        <v>0</v>
      </c>
      <c r="BV96" s="38"/>
      <c r="BW96" s="39">
        <f t="shared" ref="BW96:BX96" si="264">SUM(BW84:BW95)</f>
        <v>889</v>
      </c>
      <c r="BX96" s="37">
        <f t="shared" si="264"/>
        <v>6052</v>
      </c>
      <c r="BY96" s="38"/>
      <c r="BZ96" s="39">
        <f t="shared" ref="BZ96:CA96" si="265">SUM(BZ84:BZ95)</f>
        <v>-280</v>
      </c>
      <c r="CA96" s="37">
        <f t="shared" si="265"/>
        <v>-1944</v>
      </c>
      <c r="CB96" s="38"/>
      <c r="CC96" s="39">
        <f t="shared" ref="CC96:CD96" si="266">SUM(CC84:CC95)</f>
        <v>0</v>
      </c>
      <c r="CD96" s="37">
        <f t="shared" si="266"/>
        <v>0</v>
      </c>
      <c r="CE96" s="38"/>
      <c r="CF96" s="39">
        <f t="shared" ref="CF96:CG96" si="267">SUM(CF84:CF95)</f>
        <v>0</v>
      </c>
      <c r="CG96" s="37">
        <f t="shared" si="267"/>
        <v>0</v>
      </c>
      <c r="CH96" s="38"/>
      <c r="CI96" s="39">
        <f t="shared" ref="CI96:CJ96" si="268">SUM(CI84:CI95)</f>
        <v>0</v>
      </c>
      <c r="CJ96" s="37">
        <f t="shared" si="268"/>
        <v>0</v>
      </c>
      <c r="CK96" s="38"/>
      <c r="CL96" s="39">
        <f t="shared" ref="CL96:CM96" si="269">SUM(CL84:CL95)</f>
        <v>0</v>
      </c>
      <c r="CM96" s="37">
        <f t="shared" si="269"/>
        <v>0</v>
      </c>
      <c r="CN96" s="38"/>
      <c r="CO96" s="39">
        <f t="shared" ref="CO96:CP96" si="270">SUM(CO84:CO95)</f>
        <v>0</v>
      </c>
      <c r="CP96" s="37">
        <f t="shared" si="270"/>
        <v>0</v>
      </c>
      <c r="CQ96" s="38"/>
      <c r="CR96" s="39">
        <f t="shared" ref="CR96:CS96" si="271">SUM(CR84:CR95)</f>
        <v>0</v>
      </c>
      <c r="CS96" s="37">
        <f t="shared" si="271"/>
        <v>0</v>
      </c>
      <c r="CT96" s="38"/>
      <c r="CU96" s="39">
        <f t="shared" ref="CU96:CV96" si="272">SUM(CU84:CU95)</f>
        <v>0</v>
      </c>
      <c r="CV96" s="37">
        <f t="shared" si="272"/>
        <v>0</v>
      </c>
      <c r="CW96" s="38"/>
      <c r="CX96" s="39">
        <f t="shared" ref="CX96:CY96" si="273">SUM(CX84:CX95)</f>
        <v>0</v>
      </c>
      <c r="CY96" s="37">
        <f t="shared" si="273"/>
        <v>0</v>
      </c>
      <c r="CZ96" s="38"/>
      <c r="DA96" s="39">
        <f t="shared" ref="DA96:DB96" si="274">SUM(DA84:DA95)</f>
        <v>0</v>
      </c>
      <c r="DB96" s="37">
        <f t="shared" si="274"/>
        <v>0</v>
      </c>
      <c r="DC96" s="38"/>
      <c r="DD96" s="39">
        <f t="shared" ref="DD96:DE96" si="275">SUM(DD84:DD95)</f>
        <v>0</v>
      </c>
      <c r="DE96" s="37">
        <f t="shared" si="275"/>
        <v>0</v>
      </c>
      <c r="DF96" s="38"/>
      <c r="DG96" s="39">
        <f t="shared" ref="DG96:DH96" si="276">SUM(DG84:DG95)</f>
        <v>0</v>
      </c>
      <c r="DH96" s="37">
        <f t="shared" si="276"/>
        <v>0</v>
      </c>
      <c r="DI96" s="38"/>
      <c r="DJ96" s="39">
        <f t="shared" ref="DJ96:DK96" si="277">SUM(DJ84:DJ95)</f>
        <v>0</v>
      </c>
      <c r="DK96" s="37">
        <f t="shared" si="277"/>
        <v>0</v>
      </c>
      <c r="DL96" s="38"/>
      <c r="DM96" s="39">
        <f t="shared" ref="DM96:DN96" si="278">SUM(DM84:DM95)</f>
        <v>0</v>
      </c>
      <c r="DN96" s="37">
        <f t="shared" si="278"/>
        <v>0</v>
      </c>
      <c r="DO96" s="38"/>
      <c r="DP96" s="39">
        <f t="shared" ref="DP96:DQ96" si="279">SUM(DP84:DP95)</f>
        <v>0</v>
      </c>
      <c r="DQ96" s="37">
        <f t="shared" si="279"/>
        <v>0</v>
      </c>
      <c r="DR96" s="38"/>
      <c r="DS96" s="39">
        <f t="shared" ref="DS96:DT96" si="280">SUM(DS84:DS95)</f>
        <v>0</v>
      </c>
      <c r="DT96" s="37">
        <f t="shared" si="280"/>
        <v>0</v>
      </c>
      <c r="DU96" s="38"/>
      <c r="DV96" s="39">
        <f t="shared" ref="DV96:DW96" si="281">SUM(DV84:DV95)</f>
        <v>0</v>
      </c>
      <c r="DW96" s="37">
        <f t="shared" si="281"/>
        <v>0</v>
      </c>
      <c r="DX96" s="38"/>
      <c r="DY96" s="39">
        <f t="shared" ref="DY96:DZ96" si="282">SUM(DY84:DY95)</f>
        <v>23</v>
      </c>
      <c r="DZ96" s="37">
        <f t="shared" si="282"/>
        <v>923</v>
      </c>
      <c r="EA96" s="38"/>
      <c r="EB96" s="39">
        <f t="shared" ref="EB96:EC96" si="283">SUM(EB84:EB95)</f>
        <v>0</v>
      </c>
      <c r="EC96" s="37">
        <f t="shared" si="283"/>
        <v>0</v>
      </c>
      <c r="ED96" s="38"/>
      <c r="EE96" s="39">
        <f t="shared" ref="EE96:EF96" si="284">SUM(EE84:EE95)</f>
        <v>0</v>
      </c>
      <c r="EF96" s="37">
        <f t="shared" si="284"/>
        <v>0</v>
      </c>
      <c r="EG96" s="38"/>
      <c r="EH96" s="39">
        <f t="shared" ref="EH96:EI96" si="285">SUM(EH84:EH95)</f>
        <v>0</v>
      </c>
      <c r="EI96" s="37">
        <f t="shared" si="285"/>
        <v>0</v>
      </c>
      <c r="EJ96" s="38"/>
      <c r="EK96" s="39">
        <f>SUM(EK84:EK95)</f>
        <v>0</v>
      </c>
      <c r="EL96" s="37">
        <f>SUM(EL84:EL95)</f>
        <v>0</v>
      </c>
      <c r="EM96" s="38"/>
      <c r="EN96" s="39">
        <f t="shared" ref="EN96:EO96" si="286">SUM(EN84:EN95)</f>
        <v>1999</v>
      </c>
      <c r="EO96" s="37">
        <f t="shared" si="286"/>
        <v>118528</v>
      </c>
      <c r="EP96" s="38"/>
      <c r="EQ96" s="39">
        <f t="shared" ref="EQ96:ER96" si="287">SUM(EQ84:EQ95)</f>
        <v>0</v>
      </c>
      <c r="ER96" s="37">
        <f t="shared" si="287"/>
        <v>0</v>
      </c>
      <c r="ES96" s="38"/>
      <c r="ET96" s="39">
        <f t="shared" ref="ET96:EU96" si="288">SUM(ET84:ET95)</f>
        <v>0</v>
      </c>
      <c r="EU96" s="37">
        <f t="shared" si="288"/>
        <v>0</v>
      </c>
      <c r="EV96" s="38"/>
      <c r="EW96" s="39">
        <f t="shared" ref="EW96:EX96" si="289">SUM(EW84:EW95)</f>
        <v>-1378</v>
      </c>
      <c r="EX96" s="37">
        <f t="shared" si="289"/>
        <v>-88886</v>
      </c>
      <c r="EY96" s="38"/>
      <c r="EZ96" s="39">
        <f t="shared" ref="EZ96:FA96" si="290">SUM(EZ84:EZ95)</f>
        <v>0</v>
      </c>
      <c r="FA96" s="37">
        <f t="shared" si="290"/>
        <v>0</v>
      </c>
      <c r="FB96" s="38"/>
      <c r="FC96" s="39">
        <f t="shared" si="206"/>
        <v>1458</v>
      </c>
      <c r="FD96" s="40">
        <f t="shared" si="207"/>
        <v>44518</v>
      </c>
    </row>
    <row r="97" spans="1:160" x14ac:dyDescent="0.3">
      <c r="A97" s="60">
        <v>2011</v>
      </c>
      <c r="B97" s="61" t="s">
        <v>2</v>
      </c>
      <c r="C97" s="10">
        <v>0</v>
      </c>
      <c r="D97" s="32">
        <v>0</v>
      </c>
      <c r="E97" s="13">
        <v>0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/>
      <c r="P97" s="32"/>
      <c r="Q97" s="13"/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>
        <v>0</v>
      </c>
      <c r="AH97" s="32">
        <v>0</v>
      </c>
      <c r="AI97" s="13">
        <v>0</v>
      </c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f t="shared" ref="BA97:BA108" si="291">IF(AY97=0,0,AZ97/AY97*1000)</f>
        <v>0</v>
      </c>
      <c r="BB97" s="10">
        <v>0</v>
      </c>
      <c r="BC97" s="32">
        <v>0</v>
      </c>
      <c r="BD97" s="13">
        <v>0</v>
      </c>
      <c r="BE97" s="10">
        <v>0</v>
      </c>
      <c r="BF97" s="32">
        <v>0</v>
      </c>
      <c r="BG97" s="13">
        <v>0</v>
      </c>
      <c r="BH97" s="10">
        <v>0</v>
      </c>
      <c r="BI97" s="32">
        <v>0</v>
      </c>
      <c r="BJ97" s="13">
        <v>0</v>
      </c>
      <c r="BK97" s="9">
        <v>0</v>
      </c>
      <c r="BL97" s="5">
        <v>0</v>
      </c>
      <c r="BM97" s="7">
        <v>0</v>
      </c>
      <c r="BN97" s="10">
        <v>0</v>
      </c>
      <c r="BO97" s="32">
        <v>0</v>
      </c>
      <c r="BP97" s="13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10</v>
      </c>
      <c r="BX97" s="32">
        <v>70</v>
      </c>
      <c r="BY97" s="13">
        <f t="shared" ref="BY97:BY108" si="292">BX97/BW97*1000</f>
        <v>7000</v>
      </c>
      <c r="BZ97" s="10">
        <v>0</v>
      </c>
      <c r="CA97" s="32">
        <v>0</v>
      </c>
      <c r="CB97" s="13">
        <v>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0</v>
      </c>
      <c r="CP97" s="32">
        <v>0</v>
      </c>
      <c r="CQ97" s="13">
        <v>0</v>
      </c>
      <c r="CR97" s="10">
        <v>0</v>
      </c>
      <c r="CS97" s="32">
        <v>0</v>
      </c>
      <c r="CT97" s="13">
        <f t="shared" ref="CT97:CT108" si="293">IF(CR97=0,0,CS97/CR97*1000)</f>
        <v>0</v>
      </c>
      <c r="CU97" s="10">
        <v>0</v>
      </c>
      <c r="CV97" s="32">
        <v>0</v>
      </c>
      <c r="CW97" s="13">
        <v>0</v>
      </c>
      <c r="CX97" s="10">
        <v>0</v>
      </c>
      <c r="CY97" s="32">
        <v>0</v>
      </c>
      <c r="CZ97" s="13">
        <v>0</v>
      </c>
      <c r="DA97" s="10">
        <v>0</v>
      </c>
      <c r="DB97" s="32">
        <v>0</v>
      </c>
      <c r="DC97" s="13">
        <v>0</v>
      </c>
      <c r="DD97" s="10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f t="shared" ref="DI97:DI108" si="294">IF(DG97=0,0,DH97/DG97*1000)</f>
        <v>0</v>
      </c>
      <c r="DJ97" s="10">
        <v>0</v>
      </c>
      <c r="DK97" s="32">
        <v>0</v>
      </c>
      <c r="DL97" s="13">
        <v>0</v>
      </c>
      <c r="DM97" s="10">
        <v>0</v>
      </c>
      <c r="DN97" s="32">
        <v>0</v>
      </c>
      <c r="DO97" s="13">
        <v>0</v>
      </c>
      <c r="DP97" s="10">
        <v>0</v>
      </c>
      <c r="DQ97" s="32">
        <v>0</v>
      </c>
      <c r="DR97" s="13">
        <f t="shared" ref="DR97:DR108" si="295">IF(DP97=0,0,DQ97/DP97*1000)</f>
        <v>0</v>
      </c>
      <c r="DS97" s="10">
        <v>0</v>
      </c>
      <c r="DT97" s="32">
        <v>0</v>
      </c>
      <c r="DU97" s="13">
        <f t="shared" ref="DU97:DU108" si="296">IF(DS97=0,0,DT97/DS97*1000)</f>
        <v>0</v>
      </c>
      <c r="DV97" s="10">
        <v>0</v>
      </c>
      <c r="DW97" s="32">
        <v>0</v>
      </c>
      <c r="DX97" s="13">
        <v>0</v>
      </c>
      <c r="DY97" s="10">
        <v>0</v>
      </c>
      <c r="DZ97" s="32">
        <v>0</v>
      </c>
      <c r="EA97" s="13">
        <v>0</v>
      </c>
      <c r="EB97" s="10">
        <v>0</v>
      </c>
      <c r="EC97" s="32">
        <v>0</v>
      </c>
      <c r="ED97" s="13">
        <v>0</v>
      </c>
      <c r="EE97" s="10">
        <v>0</v>
      </c>
      <c r="EF97" s="32">
        <v>0</v>
      </c>
      <c r="EG97" s="13">
        <v>0</v>
      </c>
      <c r="EH97" s="10">
        <v>0</v>
      </c>
      <c r="EI97" s="32">
        <v>0</v>
      </c>
      <c r="EJ97" s="13">
        <v>0</v>
      </c>
      <c r="EK97" s="10">
        <v>0</v>
      </c>
      <c r="EL97" s="32">
        <v>0</v>
      </c>
      <c r="EM97" s="13">
        <v>0</v>
      </c>
      <c r="EN97" s="10">
        <v>5</v>
      </c>
      <c r="EO97" s="32">
        <v>143</v>
      </c>
      <c r="EP97" s="13">
        <f t="shared" ref="EP97:EP108" si="297">EO97/EN97*1000</f>
        <v>28600</v>
      </c>
      <c r="EQ97" s="10">
        <v>0</v>
      </c>
      <c r="ER97" s="32">
        <v>0</v>
      </c>
      <c r="ES97" s="13">
        <v>0</v>
      </c>
      <c r="ET97" s="10">
        <v>0</v>
      </c>
      <c r="EU97" s="32">
        <v>0</v>
      </c>
      <c r="EV97" s="13">
        <v>0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f t="shared" si="206"/>
        <v>15</v>
      </c>
      <c r="FD97" s="12">
        <f t="shared" si="207"/>
        <v>213</v>
      </c>
    </row>
    <row r="98" spans="1:160" x14ac:dyDescent="0.3">
      <c r="A98" s="56">
        <v>2011</v>
      </c>
      <c r="B98" s="57" t="s">
        <v>3</v>
      </c>
      <c r="C98" s="9">
        <v>0</v>
      </c>
      <c r="D98" s="5">
        <v>0</v>
      </c>
      <c r="E98" s="7">
        <v>0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/>
      <c r="P98" s="5"/>
      <c r="Q98" s="7"/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0</v>
      </c>
      <c r="Y98" s="5">
        <v>0</v>
      </c>
      <c r="Z98" s="7">
        <v>0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>
        <v>0</v>
      </c>
      <c r="AH98" s="5">
        <v>0</v>
      </c>
      <c r="AI98" s="7">
        <v>0</v>
      </c>
      <c r="AJ98" s="9">
        <v>0</v>
      </c>
      <c r="AK98" s="5">
        <v>0</v>
      </c>
      <c r="AL98" s="7">
        <v>0</v>
      </c>
      <c r="AM98" s="9">
        <v>0</v>
      </c>
      <c r="AN98" s="5">
        <v>0</v>
      </c>
      <c r="AO98" s="7">
        <v>0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f t="shared" si="291"/>
        <v>0</v>
      </c>
      <c r="BB98" s="9">
        <v>0</v>
      </c>
      <c r="BC98" s="5">
        <v>0</v>
      </c>
      <c r="BD98" s="7">
        <v>0</v>
      </c>
      <c r="BE98" s="9">
        <v>0</v>
      </c>
      <c r="BF98" s="5">
        <v>0</v>
      </c>
      <c r="BG98" s="7">
        <v>0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f t="shared" si="293"/>
        <v>0</v>
      </c>
      <c r="CU98" s="9">
        <v>0</v>
      </c>
      <c r="CV98" s="5">
        <v>0</v>
      </c>
      <c r="CW98" s="7">
        <v>0</v>
      </c>
      <c r="CX98" s="9">
        <v>0</v>
      </c>
      <c r="CY98" s="5">
        <v>0</v>
      </c>
      <c r="CZ98" s="7">
        <v>0</v>
      </c>
      <c r="DA98" s="9">
        <v>0</v>
      </c>
      <c r="DB98" s="5">
        <v>0</v>
      </c>
      <c r="DC98" s="7">
        <v>0</v>
      </c>
      <c r="DD98" s="9">
        <v>0</v>
      </c>
      <c r="DE98" s="5">
        <v>0</v>
      </c>
      <c r="DF98" s="7">
        <v>0</v>
      </c>
      <c r="DG98" s="9">
        <v>0</v>
      </c>
      <c r="DH98" s="5">
        <v>0</v>
      </c>
      <c r="DI98" s="7">
        <f t="shared" si="294"/>
        <v>0</v>
      </c>
      <c r="DJ98" s="9">
        <v>0</v>
      </c>
      <c r="DK98" s="5">
        <v>0</v>
      </c>
      <c r="DL98" s="7">
        <v>0</v>
      </c>
      <c r="DM98" s="9">
        <v>0</v>
      </c>
      <c r="DN98" s="5">
        <v>0</v>
      </c>
      <c r="DO98" s="7">
        <v>0</v>
      </c>
      <c r="DP98" s="9">
        <v>0</v>
      </c>
      <c r="DQ98" s="5">
        <v>0</v>
      </c>
      <c r="DR98" s="7">
        <f t="shared" si="295"/>
        <v>0</v>
      </c>
      <c r="DS98" s="9">
        <v>0</v>
      </c>
      <c r="DT98" s="5">
        <v>0</v>
      </c>
      <c r="DU98" s="7">
        <f t="shared" si="296"/>
        <v>0</v>
      </c>
      <c r="DV98" s="9">
        <v>0</v>
      </c>
      <c r="DW98" s="5">
        <v>0</v>
      </c>
      <c r="DX98" s="7">
        <v>0</v>
      </c>
      <c r="DY98" s="9">
        <v>0</v>
      </c>
      <c r="DZ98" s="5">
        <v>0</v>
      </c>
      <c r="EA98" s="7">
        <v>0</v>
      </c>
      <c r="EB98" s="9">
        <v>0</v>
      </c>
      <c r="EC98" s="5">
        <v>0</v>
      </c>
      <c r="ED98" s="7">
        <v>0</v>
      </c>
      <c r="EE98" s="9">
        <v>0</v>
      </c>
      <c r="EF98" s="5">
        <v>0</v>
      </c>
      <c r="EG98" s="7">
        <v>0</v>
      </c>
      <c r="EH98" s="9">
        <v>0</v>
      </c>
      <c r="EI98" s="5">
        <v>0</v>
      </c>
      <c r="EJ98" s="7">
        <v>0</v>
      </c>
      <c r="EK98" s="9">
        <v>0</v>
      </c>
      <c r="EL98" s="5">
        <v>0</v>
      </c>
      <c r="EM98" s="7">
        <v>0</v>
      </c>
      <c r="EN98" s="9">
        <v>6</v>
      </c>
      <c r="EO98" s="5">
        <v>161</v>
      </c>
      <c r="EP98" s="7">
        <f t="shared" si="297"/>
        <v>26833.333333333332</v>
      </c>
      <c r="EQ98" s="9">
        <v>0</v>
      </c>
      <c r="ER98" s="5">
        <v>0</v>
      </c>
      <c r="ES98" s="7">
        <v>0</v>
      </c>
      <c r="ET98" s="9">
        <v>0</v>
      </c>
      <c r="EU98" s="5">
        <v>0</v>
      </c>
      <c r="EV98" s="7">
        <v>0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f t="shared" si="206"/>
        <v>6</v>
      </c>
      <c r="FD98" s="11">
        <f t="shared" si="207"/>
        <v>161</v>
      </c>
    </row>
    <row r="99" spans="1:160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/>
      <c r="P99" s="5"/>
      <c r="Q99" s="7"/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17</v>
      </c>
      <c r="AB99" s="5">
        <v>205</v>
      </c>
      <c r="AC99" s="7">
        <f>AB99/AA99*1000</f>
        <v>12058.823529411764</v>
      </c>
      <c r="AD99" s="9">
        <v>0</v>
      </c>
      <c r="AE99" s="5">
        <v>0</v>
      </c>
      <c r="AF99" s="7">
        <v>0</v>
      </c>
      <c r="AG99" s="9">
        <v>0</v>
      </c>
      <c r="AH99" s="5">
        <v>0</v>
      </c>
      <c r="AI99" s="7">
        <v>0</v>
      </c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f t="shared" si="291"/>
        <v>0</v>
      </c>
      <c r="BB99" s="9">
        <v>0</v>
      </c>
      <c r="BC99" s="5">
        <v>0</v>
      </c>
      <c r="BD99" s="7">
        <v>0</v>
      </c>
      <c r="BE99" s="9">
        <v>0</v>
      </c>
      <c r="BF99" s="5">
        <v>0</v>
      </c>
      <c r="BG99" s="7">
        <v>0</v>
      </c>
      <c r="BH99" s="9">
        <v>1</v>
      </c>
      <c r="BI99" s="5">
        <v>2</v>
      </c>
      <c r="BJ99" s="7">
        <f t="shared" ref="BJ99:BJ103" si="298">BI99/BH99*1000</f>
        <v>2000</v>
      </c>
      <c r="BK99" s="9">
        <v>0</v>
      </c>
      <c r="BL99" s="5">
        <v>0</v>
      </c>
      <c r="BM99" s="7">
        <v>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0</v>
      </c>
      <c r="BX99" s="5">
        <v>0</v>
      </c>
      <c r="BY99" s="7">
        <v>0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f t="shared" si="293"/>
        <v>0</v>
      </c>
      <c r="CU99" s="9">
        <v>0</v>
      </c>
      <c r="CV99" s="5">
        <v>0</v>
      </c>
      <c r="CW99" s="7">
        <v>0</v>
      </c>
      <c r="CX99" s="9">
        <v>0</v>
      </c>
      <c r="CY99" s="5">
        <v>0</v>
      </c>
      <c r="CZ99" s="7">
        <v>0</v>
      </c>
      <c r="DA99" s="9">
        <v>0</v>
      </c>
      <c r="DB99" s="5">
        <v>0</v>
      </c>
      <c r="DC99" s="7">
        <v>0</v>
      </c>
      <c r="DD99" s="9">
        <v>0</v>
      </c>
      <c r="DE99" s="5">
        <v>0</v>
      </c>
      <c r="DF99" s="7">
        <v>0</v>
      </c>
      <c r="DG99" s="9">
        <v>0</v>
      </c>
      <c r="DH99" s="5">
        <v>0</v>
      </c>
      <c r="DI99" s="7">
        <f t="shared" si="294"/>
        <v>0</v>
      </c>
      <c r="DJ99" s="9">
        <v>0</v>
      </c>
      <c r="DK99" s="5">
        <v>0</v>
      </c>
      <c r="DL99" s="7">
        <v>0</v>
      </c>
      <c r="DM99" s="9">
        <v>0</v>
      </c>
      <c r="DN99" s="5">
        <v>0</v>
      </c>
      <c r="DO99" s="7">
        <v>0</v>
      </c>
      <c r="DP99" s="9">
        <v>0</v>
      </c>
      <c r="DQ99" s="5">
        <v>0</v>
      </c>
      <c r="DR99" s="7">
        <f t="shared" si="295"/>
        <v>0</v>
      </c>
      <c r="DS99" s="9">
        <v>0</v>
      </c>
      <c r="DT99" s="5">
        <v>0</v>
      </c>
      <c r="DU99" s="7">
        <f t="shared" si="296"/>
        <v>0</v>
      </c>
      <c r="DV99" s="9">
        <v>0</v>
      </c>
      <c r="DW99" s="5">
        <v>0</v>
      </c>
      <c r="DX99" s="7">
        <v>0</v>
      </c>
      <c r="DY99" s="9">
        <v>0</v>
      </c>
      <c r="DZ99" s="5">
        <v>0</v>
      </c>
      <c r="EA99" s="7">
        <v>0</v>
      </c>
      <c r="EB99" s="9">
        <v>0</v>
      </c>
      <c r="EC99" s="5">
        <v>0</v>
      </c>
      <c r="ED99" s="7">
        <v>0</v>
      </c>
      <c r="EE99" s="9">
        <v>0</v>
      </c>
      <c r="EF99" s="5">
        <v>0</v>
      </c>
      <c r="EG99" s="7">
        <v>0</v>
      </c>
      <c r="EH99" s="9">
        <v>0</v>
      </c>
      <c r="EI99" s="5">
        <v>0</v>
      </c>
      <c r="EJ99" s="7">
        <v>0</v>
      </c>
      <c r="EK99" s="9">
        <v>0</v>
      </c>
      <c r="EL99" s="5">
        <v>0</v>
      </c>
      <c r="EM99" s="7">
        <v>0</v>
      </c>
      <c r="EN99" s="9">
        <v>6</v>
      </c>
      <c r="EO99" s="5">
        <v>161</v>
      </c>
      <c r="EP99" s="7">
        <f t="shared" si="297"/>
        <v>26833.333333333332</v>
      </c>
      <c r="EQ99" s="9">
        <v>0</v>
      </c>
      <c r="ER99" s="5">
        <v>0</v>
      </c>
      <c r="ES99" s="7">
        <v>0</v>
      </c>
      <c r="ET99" s="9">
        <v>0</v>
      </c>
      <c r="EU99" s="5">
        <v>0</v>
      </c>
      <c r="EV99" s="7">
        <v>0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f t="shared" si="206"/>
        <v>24</v>
      </c>
      <c r="FD99" s="11">
        <f t="shared" si="207"/>
        <v>368</v>
      </c>
    </row>
    <row r="100" spans="1:160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/>
      <c r="P100" s="5"/>
      <c r="Q100" s="7"/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>
        <v>0</v>
      </c>
      <c r="AH100" s="5">
        <v>0</v>
      </c>
      <c r="AI100" s="7">
        <v>0</v>
      </c>
      <c r="AJ100" s="9">
        <v>0</v>
      </c>
      <c r="AK100" s="5">
        <v>0</v>
      </c>
      <c r="AL100" s="7">
        <v>0</v>
      </c>
      <c r="AM100" s="9">
        <v>0</v>
      </c>
      <c r="AN100" s="5">
        <v>0</v>
      </c>
      <c r="AO100" s="7">
        <v>0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f t="shared" si="291"/>
        <v>0</v>
      </c>
      <c r="BB100" s="9">
        <v>0</v>
      </c>
      <c r="BC100" s="5">
        <v>0</v>
      </c>
      <c r="BD100" s="7">
        <v>0</v>
      </c>
      <c r="BE100" s="9">
        <v>0</v>
      </c>
      <c r="BF100" s="5">
        <v>0</v>
      </c>
      <c r="BG100" s="7">
        <v>0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2</v>
      </c>
      <c r="CA100" s="5">
        <v>20</v>
      </c>
      <c r="CB100" s="7">
        <f t="shared" ref="CB100:CB108" si="299">CA100/BZ100*1000</f>
        <v>10000</v>
      </c>
      <c r="CC100" s="9">
        <v>0</v>
      </c>
      <c r="CD100" s="5">
        <v>0</v>
      </c>
      <c r="CE100" s="7">
        <v>0</v>
      </c>
      <c r="CF100" s="9">
        <v>0</v>
      </c>
      <c r="CG100" s="5">
        <v>0</v>
      </c>
      <c r="CH100" s="7">
        <v>0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f t="shared" si="293"/>
        <v>0</v>
      </c>
      <c r="CU100" s="9">
        <v>0</v>
      </c>
      <c r="CV100" s="5">
        <v>0</v>
      </c>
      <c r="CW100" s="7">
        <v>0</v>
      </c>
      <c r="CX100" s="9">
        <v>0</v>
      </c>
      <c r="CY100" s="5">
        <v>0</v>
      </c>
      <c r="CZ100" s="7">
        <v>0</v>
      </c>
      <c r="DA100" s="9">
        <v>0</v>
      </c>
      <c r="DB100" s="5">
        <v>0</v>
      </c>
      <c r="DC100" s="7">
        <v>0</v>
      </c>
      <c r="DD100" s="9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f t="shared" si="294"/>
        <v>0</v>
      </c>
      <c r="DJ100" s="9">
        <v>0</v>
      </c>
      <c r="DK100" s="5">
        <v>0</v>
      </c>
      <c r="DL100" s="7">
        <v>0</v>
      </c>
      <c r="DM100" s="9">
        <v>0</v>
      </c>
      <c r="DN100" s="5">
        <v>0</v>
      </c>
      <c r="DO100" s="7">
        <v>0</v>
      </c>
      <c r="DP100" s="9">
        <v>0</v>
      </c>
      <c r="DQ100" s="5">
        <v>0</v>
      </c>
      <c r="DR100" s="7">
        <f t="shared" si="295"/>
        <v>0</v>
      </c>
      <c r="DS100" s="9">
        <v>0</v>
      </c>
      <c r="DT100" s="5">
        <v>0</v>
      </c>
      <c r="DU100" s="7">
        <f t="shared" si="296"/>
        <v>0</v>
      </c>
      <c r="DV100" s="9">
        <v>0</v>
      </c>
      <c r="DW100" s="5">
        <v>0</v>
      </c>
      <c r="DX100" s="7">
        <v>0</v>
      </c>
      <c r="DY100" s="9">
        <v>0</v>
      </c>
      <c r="DZ100" s="5">
        <v>0</v>
      </c>
      <c r="EA100" s="7">
        <v>0</v>
      </c>
      <c r="EB100" s="9">
        <v>0</v>
      </c>
      <c r="EC100" s="5">
        <v>0</v>
      </c>
      <c r="ED100" s="7">
        <v>0</v>
      </c>
      <c r="EE100" s="9">
        <v>0</v>
      </c>
      <c r="EF100" s="5">
        <v>0</v>
      </c>
      <c r="EG100" s="7">
        <v>0</v>
      </c>
      <c r="EH100" s="9">
        <v>0</v>
      </c>
      <c r="EI100" s="5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8</v>
      </c>
      <c r="EO100" s="5">
        <v>669</v>
      </c>
      <c r="EP100" s="7">
        <f t="shared" si="297"/>
        <v>83625</v>
      </c>
      <c r="EQ100" s="9">
        <v>0</v>
      </c>
      <c r="ER100" s="5">
        <v>0</v>
      </c>
      <c r="ES100" s="7">
        <v>0</v>
      </c>
      <c r="ET100" s="9">
        <v>0</v>
      </c>
      <c r="EU100" s="5">
        <v>0</v>
      </c>
      <c r="EV100" s="7">
        <v>0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f t="shared" si="206"/>
        <v>10</v>
      </c>
      <c r="FD100" s="11">
        <f t="shared" si="207"/>
        <v>689</v>
      </c>
    </row>
    <row r="101" spans="1:160" x14ac:dyDescent="0.3">
      <c r="A101" s="56">
        <v>2011</v>
      </c>
      <c r="B101" s="57" t="s">
        <v>6</v>
      </c>
      <c r="C101" s="9">
        <v>0</v>
      </c>
      <c r="D101" s="5">
        <v>0</v>
      </c>
      <c r="E101" s="7">
        <v>0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/>
      <c r="P101" s="5"/>
      <c r="Q101" s="7"/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>
        <v>0</v>
      </c>
      <c r="AH101" s="5">
        <v>0</v>
      </c>
      <c r="AI101" s="7">
        <v>0</v>
      </c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f t="shared" si="291"/>
        <v>0</v>
      </c>
      <c r="BB101" s="9">
        <v>0</v>
      </c>
      <c r="BC101" s="5">
        <v>0</v>
      </c>
      <c r="BD101" s="7"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10</v>
      </c>
      <c r="BX101" s="5">
        <v>67</v>
      </c>
      <c r="BY101" s="7">
        <f t="shared" si="292"/>
        <v>6700</v>
      </c>
      <c r="BZ101" s="9">
        <v>-8</v>
      </c>
      <c r="CA101" s="5">
        <v>-48</v>
      </c>
      <c r="CB101" s="7">
        <f t="shared" ref="CB101:CB102" si="300">CA101/BZ101*-1000</f>
        <v>-6000</v>
      </c>
      <c r="CC101" s="9">
        <v>0</v>
      </c>
      <c r="CD101" s="5">
        <v>0</v>
      </c>
      <c r="CE101" s="7">
        <v>0</v>
      </c>
      <c r="CF101" s="9">
        <v>0</v>
      </c>
      <c r="CG101" s="5">
        <v>0</v>
      </c>
      <c r="CH101" s="7">
        <v>0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0</v>
      </c>
      <c r="CP101" s="5">
        <v>0</v>
      </c>
      <c r="CQ101" s="7">
        <v>0</v>
      </c>
      <c r="CR101" s="9">
        <v>0</v>
      </c>
      <c r="CS101" s="5">
        <v>0</v>
      </c>
      <c r="CT101" s="7">
        <f t="shared" si="293"/>
        <v>0</v>
      </c>
      <c r="CU101" s="9">
        <v>0</v>
      </c>
      <c r="CV101" s="5">
        <v>0</v>
      </c>
      <c r="CW101" s="7">
        <v>0</v>
      </c>
      <c r="CX101" s="9">
        <v>0</v>
      </c>
      <c r="CY101" s="5">
        <v>0</v>
      </c>
      <c r="CZ101" s="7">
        <v>0</v>
      </c>
      <c r="DA101" s="9">
        <v>0</v>
      </c>
      <c r="DB101" s="5">
        <v>0</v>
      </c>
      <c r="DC101" s="7">
        <v>0</v>
      </c>
      <c r="DD101" s="9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f t="shared" si="294"/>
        <v>0</v>
      </c>
      <c r="DJ101" s="9">
        <v>0</v>
      </c>
      <c r="DK101" s="5">
        <v>0</v>
      </c>
      <c r="DL101" s="7">
        <v>0</v>
      </c>
      <c r="DM101" s="9">
        <v>0</v>
      </c>
      <c r="DN101" s="5">
        <v>0</v>
      </c>
      <c r="DO101" s="7">
        <v>0</v>
      </c>
      <c r="DP101" s="9">
        <v>0</v>
      </c>
      <c r="DQ101" s="5">
        <v>0</v>
      </c>
      <c r="DR101" s="7">
        <f t="shared" si="295"/>
        <v>0</v>
      </c>
      <c r="DS101" s="9">
        <v>0</v>
      </c>
      <c r="DT101" s="5">
        <v>0</v>
      </c>
      <c r="DU101" s="7">
        <f t="shared" si="296"/>
        <v>0</v>
      </c>
      <c r="DV101" s="9">
        <v>0</v>
      </c>
      <c r="DW101" s="5">
        <v>0</v>
      </c>
      <c r="DX101" s="7">
        <v>0</v>
      </c>
      <c r="DY101" s="9">
        <v>0</v>
      </c>
      <c r="DZ101" s="5">
        <v>0</v>
      </c>
      <c r="EA101" s="7">
        <v>0</v>
      </c>
      <c r="EB101" s="9">
        <v>0</v>
      </c>
      <c r="EC101" s="5">
        <v>0</v>
      </c>
      <c r="ED101" s="7">
        <v>0</v>
      </c>
      <c r="EE101" s="9">
        <v>0</v>
      </c>
      <c r="EF101" s="5">
        <v>0</v>
      </c>
      <c r="EG101" s="7">
        <v>0</v>
      </c>
      <c r="EH101" s="9">
        <v>0</v>
      </c>
      <c r="EI101" s="5">
        <v>0</v>
      </c>
      <c r="EJ101" s="7">
        <v>0</v>
      </c>
      <c r="EK101" s="9">
        <v>0</v>
      </c>
      <c r="EL101" s="5">
        <v>0</v>
      </c>
      <c r="EM101" s="7">
        <v>0</v>
      </c>
      <c r="EN101" s="9">
        <v>9</v>
      </c>
      <c r="EO101" s="5">
        <v>670</v>
      </c>
      <c r="EP101" s="7">
        <f t="shared" si="297"/>
        <v>74444.444444444438</v>
      </c>
      <c r="EQ101" s="9">
        <v>0</v>
      </c>
      <c r="ER101" s="5">
        <v>0</v>
      </c>
      <c r="ES101" s="7">
        <v>0</v>
      </c>
      <c r="ET101" s="9">
        <v>0</v>
      </c>
      <c r="EU101" s="5">
        <v>0</v>
      </c>
      <c r="EV101" s="7">
        <v>0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f t="shared" si="206"/>
        <v>11</v>
      </c>
      <c r="FD101" s="11">
        <f t="shared" si="207"/>
        <v>689</v>
      </c>
    </row>
    <row r="102" spans="1:160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/>
      <c r="P102" s="5"/>
      <c r="Q102" s="7"/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>
        <v>0</v>
      </c>
      <c r="AH102" s="5">
        <v>0</v>
      </c>
      <c r="AI102" s="7">
        <v>0</v>
      </c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f t="shared" si="291"/>
        <v>0</v>
      </c>
      <c r="BB102" s="9">
        <v>0</v>
      </c>
      <c r="BC102" s="5">
        <v>0</v>
      </c>
      <c r="BD102" s="7"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10</v>
      </c>
      <c r="BX102" s="5">
        <v>67</v>
      </c>
      <c r="BY102" s="7">
        <f t="shared" si="292"/>
        <v>6700</v>
      </c>
      <c r="BZ102" s="9">
        <v>-8</v>
      </c>
      <c r="CA102" s="5">
        <v>-45</v>
      </c>
      <c r="CB102" s="7">
        <f t="shared" si="300"/>
        <v>-5625</v>
      </c>
      <c r="CC102" s="9">
        <v>0</v>
      </c>
      <c r="CD102" s="5">
        <v>0</v>
      </c>
      <c r="CE102" s="7">
        <v>0</v>
      </c>
      <c r="CF102" s="9">
        <v>0</v>
      </c>
      <c r="CG102" s="5">
        <v>0</v>
      </c>
      <c r="CH102" s="7">
        <v>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f t="shared" si="293"/>
        <v>0</v>
      </c>
      <c r="CU102" s="9">
        <v>0</v>
      </c>
      <c r="CV102" s="5">
        <v>0</v>
      </c>
      <c r="CW102" s="7">
        <v>0</v>
      </c>
      <c r="CX102" s="9">
        <v>0</v>
      </c>
      <c r="CY102" s="5">
        <v>0</v>
      </c>
      <c r="CZ102" s="7">
        <v>0</v>
      </c>
      <c r="DA102" s="9">
        <v>0</v>
      </c>
      <c r="DB102" s="5">
        <v>0</v>
      </c>
      <c r="DC102" s="7">
        <v>0</v>
      </c>
      <c r="DD102" s="9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f t="shared" si="294"/>
        <v>0</v>
      </c>
      <c r="DJ102" s="9">
        <v>0</v>
      </c>
      <c r="DK102" s="5">
        <v>0</v>
      </c>
      <c r="DL102" s="7">
        <v>0</v>
      </c>
      <c r="DM102" s="9">
        <v>0</v>
      </c>
      <c r="DN102" s="5">
        <v>0</v>
      </c>
      <c r="DO102" s="7">
        <v>0</v>
      </c>
      <c r="DP102" s="9">
        <v>0</v>
      </c>
      <c r="DQ102" s="5">
        <v>0</v>
      </c>
      <c r="DR102" s="7">
        <f t="shared" si="295"/>
        <v>0</v>
      </c>
      <c r="DS102" s="9">
        <v>0</v>
      </c>
      <c r="DT102" s="5">
        <v>0</v>
      </c>
      <c r="DU102" s="7">
        <f t="shared" si="296"/>
        <v>0</v>
      </c>
      <c r="DV102" s="9">
        <v>0</v>
      </c>
      <c r="DW102" s="5">
        <v>0</v>
      </c>
      <c r="DX102" s="7">
        <v>0</v>
      </c>
      <c r="DY102" s="9">
        <v>0</v>
      </c>
      <c r="DZ102" s="5">
        <v>0</v>
      </c>
      <c r="EA102" s="7">
        <v>0</v>
      </c>
      <c r="EB102" s="9">
        <v>0</v>
      </c>
      <c r="EC102" s="5">
        <v>0</v>
      </c>
      <c r="ED102" s="7">
        <v>0</v>
      </c>
      <c r="EE102" s="9">
        <v>0</v>
      </c>
      <c r="EF102" s="5">
        <v>0</v>
      </c>
      <c r="EG102" s="7">
        <v>0</v>
      </c>
      <c r="EH102" s="9">
        <v>0</v>
      </c>
      <c r="EI102" s="5">
        <v>0</v>
      </c>
      <c r="EJ102" s="7">
        <v>0</v>
      </c>
      <c r="EK102" s="9">
        <v>0</v>
      </c>
      <c r="EL102" s="5">
        <v>0</v>
      </c>
      <c r="EM102" s="7">
        <v>0</v>
      </c>
      <c r="EN102" s="9">
        <v>106</v>
      </c>
      <c r="EO102" s="5">
        <v>5686</v>
      </c>
      <c r="EP102" s="7">
        <f t="shared" si="297"/>
        <v>53641.509433962259</v>
      </c>
      <c r="EQ102" s="9">
        <v>0</v>
      </c>
      <c r="ER102" s="5">
        <v>0</v>
      </c>
      <c r="ES102" s="7">
        <v>0</v>
      </c>
      <c r="ET102" s="9">
        <v>0</v>
      </c>
      <c r="EU102" s="5">
        <v>0</v>
      </c>
      <c r="EV102" s="7">
        <v>0</v>
      </c>
      <c r="EW102" s="9">
        <v>-46</v>
      </c>
      <c r="EX102" s="5">
        <v>-4246</v>
      </c>
      <c r="EY102" s="7">
        <f t="shared" ref="EY102:EY107" si="301">EX102/EW102*-1000</f>
        <v>-92304.34782608696</v>
      </c>
      <c r="EZ102" s="9">
        <v>0</v>
      </c>
      <c r="FA102" s="5">
        <v>0</v>
      </c>
      <c r="FB102" s="7">
        <v>0</v>
      </c>
      <c r="FC102" s="9">
        <f t="shared" ref="FC102:FC122" si="302">C102+F102+I102+L102+R102+AA102+AP102+AV102+BB102+BE102+BH102+BN102+BQ102+BW102+BZ102+CC102+CI102+CL102+CU102+DD102+DJ102+DM102+DY102+EB102+EH102+EQ102+EK102+EN102+EW102+EZ102</f>
        <v>62</v>
      </c>
      <c r="FD102" s="11">
        <f t="shared" ref="FD102:FD122" si="303">D102+G102+J102+M102+S102+AB102+AQ102+AW102+BC102+BF102+BI102+BO102+BR102+BX102+CA102+CD102+CJ102+CM102+CV102+DE102+DK102+DN102+DZ102+EC102+EI102+ER102+EL102+EO102+EX102+FA102</f>
        <v>1462</v>
      </c>
    </row>
    <row r="103" spans="1:160" x14ac:dyDescent="0.3">
      <c r="A103" s="56">
        <v>2011</v>
      </c>
      <c r="B103" s="57" t="s">
        <v>8</v>
      </c>
      <c r="C103" s="9">
        <v>32</v>
      </c>
      <c r="D103" s="5">
        <v>1292</v>
      </c>
      <c r="E103" s="7">
        <f t="shared" ref="E103:E108" si="304">D103/C103*1000</f>
        <v>40375</v>
      </c>
      <c r="F103" s="9">
        <v>0</v>
      </c>
      <c r="G103" s="5">
        <v>0</v>
      </c>
      <c r="H103" s="7">
        <v>0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/>
      <c r="P103" s="5"/>
      <c r="Q103" s="7"/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>
        <v>0</v>
      </c>
      <c r="AH103" s="5">
        <v>0</v>
      </c>
      <c r="AI103" s="7">
        <v>0</v>
      </c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f t="shared" si="291"/>
        <v>0</v>
      </c>
      <c r="BB103" s="9">
        <v>0</v>
      </c>
      <c r="BC103" s="5">
        <v>0</v>
      </c>
      <c r="BD103" s="7">
        <v>0</v>
      </c>
      <c r="BE103" s="9">
        <v>0</v>
      </c>
      <c r="BF103" s="5">
        <v>0</v>
      </c>
      <c r="BG103" s="7">
        <v>0</v>
      </c>
      <c r="BH103" s="9">
        <v>2</v>
      </c>
      <c r="BI103" s="5">
        <v>4</v>
      </c>
      <c r="BJ103" s="7">
        <f t="shared" si="298"/>
        <v>2000</v>
      </c>
      <c r="BK103" s="9">
        <v>0</v>
      </c>
      <c r="BL103" s="5">
        <v>0</v>
      </c>
      <c r="BM103" s="7">
        <v>0</v>
      </c>
      <c r="BN103" s="9">
        <v>0</v>
      </c>
      <c r="BO103" s="5">
        <v>0</v>
      </c>
      <c r="BP103" s="7">
        <v>0</v>
      </c>
      <c r="BQ103" s="9">
        <v>-2</v>
      </c>
      <c r="BR103" s="5">
        <v>-1</v>
      </c>
      <c r="BS103" s="7">
        <f t="shared" ref="BS103:BS106" si="305">BR103/BQ103*-1000</f>
        <v>-500</v>
      </c>
      <c r="BT103" s="9">
        <v>0</v>
      </c>
      <c r="BU103" s="5">
        <v>0</v>
      </c>
      <c r="BV103" s="7">
        <v>0</v>
      </c>
      <c r="BW103" s="9">
        <v>10</v>
      </c>
      <c r="BX103" s="5">
        <v>67</v>
      </c>
      <c r="BY103" s="7">
        <f t="shared" si="292"/>
        <v>6700</v>
      </c>
      <c r="BZ103" s="9">
        <v>2</v>
      </c>
      <c r="CA103" s="5">
        <v>28</v>
      </c>
      <c r="CB103" s="7">
        <f t="shared" si="299"/>
        <v>14000</v>
      </c>
      <c r="CC103" s="9">
        <v>0</v>
      </c>
      <c r="CD103" s="5">
        <v>0</v>
      </c>
      <c r="CE103" s="7">
        <v>0</v>
      </c>
      <c r="CF103" s="9">
        <v>0</v>
      </c>
      <c r="CG103" s="5">
        <v>0</v>
      </c>
      <c r="CH103" s="7">
        <v>0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0</v>
      </c>
      <c r="CP103" s="5">
        <v>0</v>
      </c>
      <c r="CQ103" s="7">
        <v>0</v>
      </c>
      <c r="CR103" s="9">
        <v>0</v>
      </c>
      <c r="CS103" s="5">
        <v>0</v>
      </c>
      <c r="CT103" s="7">
        <f t="shared" si="293"/>
        <v>0</v>
      </c>
      <c r="CU103" s="9">
        <v>0</v>
      </c>
      <c r="CV103" s="5">
        <v>0</v>
      </c>
      <c r="CW103" s="7">
        <v>0</v>
      </c>
      <c r="CX103" s="9">
        <v>0</v>
      </c>
      <c r="CY103" s="5">
        <v>0</v>
      </c>
      <c r="CZ103" s="7">
        <v>0</v>
      </c>
      <c r="DA103" s="9">
        <v>0</v>
      </c>
      <c r="DB103" s="5">
        <v>0</v>
      </c>
      <c r="DC103" s="7">
        <v>0</v>
      </c>
      <c r="DD103" s="9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f t="shared" si="294"/>
        <v>0</v>
      </c>
      <c r="DJ103" s="9">
        <v>0</v>
      </c>
      <c r="DK103" s="5">
        <v>0</v>
      </c>
      <c r="DL103" s="7">
        <v>0</v>
      </c>
      <c r="DM103" s="9">
        <v>0</v>
      </c>
      <c r="DN103" s="5">
        <v>0</v>
      </c>
      <c r="DO103" s="7">
        <v>0</v>
      </c>
      <c r="DP103" s="9">
        <v>0</v>
      </c>
      <c r="DQ103" s="5">
        <v>0</v>
      </c>
      <c r="DR103" s="7">
        <f t="shared" si="295"/>
        <v>0</v>
      </c>
      <c r="DS103" s="9">
        <v>0</v>
      </c>
      <c r="DT103" s="5">
        <v>0</v>
      </c>
      <c r="DU103" s="7">
        <f t="shared" si="296"/>
        <v>0</v>
      </c>
      <c r="DV103" s="9">
        <v>0</v>
      </c>
      <c r="DW103" s="5">
        <v>0</v>
      </c>
      <c r="DX103" s="7">
        <v>0</v>
      </c>
      <c r="DY103" s="9">
        <v>0</v>
      </c>
      <c r="DZ103" s="5">
        <v>0</v>
      </c>
      <c r="EA103" s="7">
        <v>0</v>
      </c>
      <c r="EB103" s="9">
        <v>0</v>
      </c>
      <c r="EC103" s="5">
        <v>0</v>
      </c>
      <c r="ED103" s="7">
        <v>0</v>
      </c>
      <c r="EE103" s="9">
        <v>0</v>
      </c>
      <c r="EF103" s="5">
        <v>0</v>
      </c>
      <c r="EG103" s="7">
        <v>0</v>
      </c>
      <c r="EH103" s="9">
        <v>0</v>
      </c>
      <c r="EI103" s="5">
        <v>0</v>
      </c>
      <c r="EJ103" s="7">
        <v>0</v>
      </c>
      <c r="EK103" s="9">
        <v>0</v>
      </c>
      <c r="EL103" s="5">
        <v>0</v>
      </c>
      <c r="EM103" s="7">
        <v>0</v>
      </c>
      <c r="EN103" s="9">
        <v>315</v>
      </c>
      <c r="EO103" s="5">
        <v>14725</v>
      </c>
      <c r="EP103" s="7">
        <f t="shared" si="297"/>
        <v>46746.031746031746</v>
      </c>
      <c r="EQ103" s="9">
        <v>0</v>
      </c>
      <c r="ER103" s="5">
        <v>0</v>
      </c>
      <c r="ES103" s="7">
        <v>0</v>
      </c>
      <c r="ET103" s="9">
        <v>0</v>
      </c>
      <c r="EU103" s="5">
        <v>0</v>
      </c>
      <c r="EV103" s="7">
        <v>0</v>
      </c>
      <c r="EW103" s="9">
        <v>-135</v>
      </c>
      <c r="EX103" s="5">
        <v>-10327</v>
      </c>
      <c r="EY103" s="7">
        <f t="shared" si="301"/>
        <v>-76496.296296296292</v>
      </c>
      <c r="EZ103" s="9">
        <v>0</v>
      </c>
      <c r="FA103" s="5">
        <v>0</v>
      </c>
      <c r="FB103" s="7">
        <v>0</v>
      </c>
      <c r="FC103" s="9">
        <f t="shared" si="302"/>
        <v>224</v>
      </c>
      <c r="FD103" s="11">
        <f t="shared" si="303"/>
        <v>5788</v>
      </c>
    </row>
    <row r="104" spans="1:160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/>
      <c r="P104" s="5"/>
      <c r="Q104" s="7"/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24</v>
      </c>
      <c r="AB104" s="5">
        <v>364</v>
      </c>
      <c r="AC104" s="7">
        <f t="shared" ref="AC104" si="306">AB104/AA104*1000</f>
        <v>15166.666666666666</v>
      </c>
      <c r="AD104" s="9">
        <v>0</v>
      </c>
      <c r="AE104" s="5">
        <v>0</v>
      </c>
      <c r="AF104" s="7">
        <v>0</v>
      </c>
      <c r="AG104" s="9">
        <v>0</v>
      </c>
      <c r="AH104" s="5">
        <v>0</v>
      </c>
      <c r="AI104" s="7">
        <v>0</v>
      </c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3</v>
      </c>
      <c r="AQ104" s="5">
        <v>147</v>
      </c>
      <c r="AR104" s="7">
        <f t="shared" ref="AR104:AR108" si="307">AQ104/AP104*1000</f>
        <v>49000</v>
      </c>
      <c r="AS104" s="9">
        <v>0</v>
      </c>
      <c r="AT104" s="5">
        <v>0</v>
      </c>
      <c r="AU104" s="7">
        <v>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f t="shared" si="291"/>
        <v>0</v>
      </c>
      <c r="BB104" s="9">
        <v>0</v>
      </c>
      <c r="BC104" s="5">
        <v>0</v>
      </c>
      <c r="BD104" s="7">
        <v>0</v>
      </c>
      <c r="BE104" s="9">
        <v>0</v>
      </c>
      <c r="BF104" s="5">
        <v>0</v>
      </c>
      <c r="BG104" s="7">
        <v>0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v>0</v>
      </c>
      <c r="BN104" s="9">
        <v>0</v>
      </c>
      <c r="BO104" s="5">
        <v>0</v>
      </c>
      <c r="BP104" s="7">
        <v>0</v>
      </c>
      <c r="BQ104" s="9">
        <v>-3</v>
      </c>
      <c r="BR104" s="5">
        <v>-144</v>
      </c>
      <c r="BS104" s="7">
        <f t="shared" si="305"/>
        <v>-48000</v>
      </c>
      <c r="BT104" s="9">
        <v>0</v>
      </c>
      <c r="BU104" s="5">
        <v>0</v>
      </c>
      <c r="BV104" s="7">
        <v>0</v>
      </c>
      <c r="BW104" s="9">
        <v>10</v>
      </c>
      <c r="BX104" s="5">
        <v>70</v>
      </c>
      <c r="BY104" s="7">
        <f t="shared" si="292"/>
        <v>7000</v>
      </c>
      <c r="BZ104" s="9">
        <v>0</v>
      </c>
      <c r="CA104" s="5">
        <v>0</v>
      </c>
      <c r="CB104" s="7">
        <v>0</v>
      </c>
      <c r="CC104" s="9">
        <v>0</v>
      </c>
      <c r="CD104" s="5">
        <v>0</v>
      </c>
      <c r="CE104" s="7">
        <v>0</v>
      </c>
      <c r="CF104" s="9">
        <v>0</v>
      </c>
      <c r="CG104" s="5">
        <v>0</v>
      </c>
      <c r="CH104" s="7">
        <v>0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f t="shared" si="293"/>
        <v>0</v>
      </c>
      <c r="CU104" s="9">
        <v>0</v>
      </c>
      <c r="CV104" s="5">
        <v>0</v>
      </c>
      <c r="CW104" s="7">
        <v>0</v>
      </c>
      <c r="CX104" s="9">
        <v>0</v>
      </c>
      <c r="CY104" s="5">
        <v>0</v>
      </c>
      <c r="CZ104" s="7">
        <v>0</v>
      </c>
      <c r="DA104" s="9">
        <v>0</v>
      </c>
      <c r="DB104" s="5">
        <v>0</v>
      </c>
      <c r="DC104" s="7">
        <v>0</v>
      </c>
      <c r="DD104" s="9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f t="shared" si="294"/>
        <v>0</v>
      </c>
      <c r="DJ104" s="9">
        <v>0</v>
      </c>
      <c r="DK104" s="5">
        <v>0</v>
      </c>
      <c r="DL104" s="7">
        <v>0</v>
      </c>
      <c r="DM104" s="9">
        <v>0</v>
      </c>
      <c r="DN104" s="5">
        <v>0</v>
      </c>
      <c r="DO104" s="7">
        <v>0</v>
      </c>
      <c r="DP104" s="9">
        <v>0</v>
      </c>
      <c r="DQ104" s="5">
        <v>0</v>
      </c>
      <c r="DR104" s="7">
        <f t="shared" si="295"/>
        <v>0</v>
      </c>
      <c r="DS104" s="9">
        <v>0</v>
      </c>
      <c r="DT104" s="5">
        <v>0</v>
      </c>
      <c r="DU104" s="7">
        <f t="shared" si="296"/>
        <v>0</v>
      </c>
      <c r="DV104" s="9">
        <v>0</v>
      </c>
      <c r="DW104" s="5">
        <v>0</v>
      </c>
      <c r="DX104" s="7">
        <v>0</v>
      </c>
      <c r="DY104" s="9">
        <v>2</v>
      </c>
      <c r="DZ104" s="5">
        <v>75</v>
      </c>
      <c r="EA104" s="7">
        <f t="shared" ref="EA104" si="308">DZ104/DY104*1000</f>
        <v>37500</v>
      </c>
      <c r="EB104" s="9">
        <v>0</v>
      </c>
      <c r="EC104" s="5">
        <v>0</v>
      </c>
      <c r="ED104" s="7">
        <v>0</v>
      </c>
      <c r="EE104" s="9">
        <v>0</v>
      </c>
      <c r="EF104" s="5">
        <v>0</v>
      </c>
      <c r="EG104" s="7">
        <v>0</v>
      </c>
      <c r="EH104" s="9">
        <v>0</v>
      </c>
      <c r="EI104" s="5">
        <v>0</v>
      </c>
      <c r="EJ104" s="7">
        <v>0</v>
      </c>
      <c r="EK104" s="9">
        <v>0</v>
      </c>
      <c r="EL104" s="5">
        <v>0</v>
      </c>
      <c r="EM104" s="7">
        <v>0</v>
      </c>
      <c r="EN104" s="9">
        <v>370</v>
      </c>
      <c r="EO104" s="5">
        <v>17152</v>
      </c>
      <c r="EP104" s="7">
        <f t="shared" si="297"/>
        <v>46356.75675675676</v>
      </c>
      <c r="EQ104" s="9">
        <v>0</v>
      </c>
      <c r="ER104" s="5">
        <v>0</v>
      </c>
      <c r="ES104" s="7">
        <v>0</v>
      </c>
      <c r="ET104" s="9">
        <v>0</v>
      </c>
      <c r="EU104" s="5">
        <v>0</v>
      </c>
      <c r="EV104" s="7">
        <v>0</v>
      </c>
      <c r="EW104" s="9">
        <v>-165</v>
      </c>
      <c r="EX104" s="5">
        <v>-12173</v>
      </c>
      <c r="EY104" s="7">
        <f t="shared" si="301"/>
        <v>-73775.757575757583</v>
      </c>
      <c r="EZ104" s="9">
        <v>0</v>
      </c>
      <c r="FA104" s="5">
        <v>0</v>
      </c>
      <c r="FB104" s="7">
        <v>0</v>
      </c>
      <c r="FC104" s="9">
        <f t="shared" si="302"/>
        <v>241</v>
      </c>
      <c r="FD104" s="11">
        <f t="shared" si="303"/>
        <v>5491</v>
      </c>
    </row>
    <row r="105" spans="1:160" x14ac:dyDescent="0.3">
      <c r="A105" s="56">
        <v>2011</v>
      </c>
      <c r="B105" s="57" t="s">
        <v>10</v>
      </c>
      <c r="C105" s="9">
        <v>36</v>
      </c>
      <c r="D105" s="5">
        <v>1553</v>
      </c>
      <c r="E105" s="7">
        <f t="shared" si="304"/>
        <v>43138.888888888883</v>
      </c>
      <c r="F105" s="9">
        <v>0</v>
      </c>
      <c r="G105" s="5">
        <v>0</v>
      </c>
      <c r="H105" s="7">
        <v>0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/>
      <c r="P105" s="5"/>
      <c r="Q105" s="7"/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>
        <v>0</v>
      </c>
      <c r="AH105" s="5">
        <v>0</v>
      </c>
      <c r="AI105" s="7">
        <v>0</v>
      </c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6</v>
      </c>
      <c r="AQ105" s="5">
        <v>239</v>
      </c>
      <c r="AR105" s="7">
        <f t="shared" si="307"/>
        <v>39833.333333333336</v>
      </c>
      <c r="AS105" s="9">
        <v>0</v>
      </c>
      <c r="AT105" s="5">
        <v>0</v>
      </c>
      <c r="AU105" s="7">
        <v>0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f t="shared" si="291"/>
        <v>0</v>
      </c>
      <c r="BB105" s="9">
        <v>0</v>
      </c>
      <c r="BC105" s="5">
        <v>0</v>
      </c>
      <c r="BD105" s="7">
        <v>0</v>
      </c>
      <c r="BE105" s="9">
        <v>0</v>
      </c>
      <c r="BF105" s="5">
        <v>0</v>
      </c>
      <c r="BG105" s="7">
        <v>0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10</v>
      </c>
      <c r="BX105" s="5">
        <v>70</v>
      </c>
      <c r="BY105" s="7">
        <f t="shared" si="292"/>
        <v>7000</v>
      </c>
      <c r="BZ105" s="9">
        <v>0</v>
      </c>
      <c r="CA105" s="5">
        <v>0</v>
      </c>
      <c r="CB105" s="7">
        <v>0</v>
      </c>
      <c r="CC105" s="9">
        <v>0</v>
      </c>
      <c r="CD105" s="5">
        <v>0</v>
      </c>
      <c r="CE105" s="7">
        <v>0</v>
      </c>
      <c r="CF105" s="9">
        <v>0</v>
      </c>
      <c r="CG105" s="5">
        <v>0</v>
      </c>
      <c r="CH105" s="7">
        <v>0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f t="shared" si="293"/>
        <v>0</v>
      </c>
      <c r="CU105" s="9">
        <v>1</v>
      </c>
      <c r="CV105" s="5">
        <v>8</v>
      </c>
      <c r="CW105" s="7">
        <f t="shared" ref="CW105:CW108" si="309">CV105/CU105*1000</f>
        <v>8000</v>
      </c>
      <c r="CX105" s="9">
        <v>0</v>
      </c>
      <c r="CY105" s="5">
        <v>0</v>
      </c>
      <c r="CZ105" s="7">
        <v>0</v>
      </c>
      <c r="DA105" s="9">
        <v>0</v>
      </c>
      <c r="DB105" s="5">
        <v>0</v>
      </c>
      <c r="DC105" s="7">
        <v>0</v>
      </c>
      <c r="DD105" s="9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f t="shared" si="294"/>
        <v>0</v>
      </c>
      <c r="DJ105" s="9">
        <v>0</v>
      </c>
      <c r="DK105" s="5">
        <v>0</v>
      </c>
      <c r="DL105" s="7">
        <v>0</v>
      </c>
      <c r="DM105" s="9">
        <v>0</v>
      </c>
      <c r="DN105" s="5">
        <v>0</v>
      </c>
      <c r="DO105" s="7">
        <v>0</v>
      </c>
      <c r="DP105" s="9">
        <v>0</v>
      </c>
      <c r="DQ105" s="5">
        <v>0</v>
      </c>
      <c r="DR105" s="7">
        <f t="shared" si="295"/>
        <v>0</v>
      </c>
      <c r="DS105" s="9">
        <v>0</v>
      </c>
      <c r="DT105" s="5">
        <v>0</v>
      </c>
      <c r="DU105" s="7">
        <f t="shared" si="296"/>
        <v>0</v>
      </c>
      <c r="DV105" s="9">
        <v>0</v>
      </c>
      <c r="DW105" s="5">
        <v>0</v>
      </c>
      <c r="DX105" s="7">
        <v>0</v>
      </c>
      <c r="DY105" s="9">
        <v>0</v>
      </c>
      <c r="DZ105" s="5">
        <v>0</v>
      </c>
      <c r="EA105" s="7">
        <v>0</v>
      </c>
      <c r="EB105" s="9">
        <v>0</v>
      </c>
      <c r="EC105" s="5">
        <v>0</v>
      </c>
      <c r="ED105" s="7">
        <v>0</v>
      </c>
      <c r="EE105" s="9">
        <v>0</v>
      </c>
      <c r="EF105" s="5">
        <v>0</v>
      </c>
      <c r="EG105" s="7">
        <v>0</v>
      </c>
      <c r="EH105" s="9">
        <v>0</v>
      </c>
      <c r="EI105" s="5">
        <v>0</v>
      </c>
      <c r="EJ105" s="7">
        <v>0</v>
      </c>
      <c r="EK105" s="9">
        <v>0</v>
      </c>
      <c r="EL105" s="5">
        <v>0</v>
      </c>
      <c r="EM105" s="7">
        <v>0</v>
      </c>
      <c r="EN105" s="9">
        <v>497</v>
      </c>
      <c r="EO105" s="5">
        <v>23614</v>
      </c>
      <c r="EP105" s="7">
        <f t="shared" si="297"/>
        <v>47513.078470824948</v>
      </c>
      <c r="EQ105" s="9">
        <v>0</v>
      </c>
      <c r="ER105" s="5">
        <v>0</v>
      </c>
      <c r="ES105" s="7">
        <v>0</v>
      </c>
      <c r="ET105" s="9">
        <v>0</v>
      </c>
      <c r="EU105" s="5">
        <v>0</v>
      </c>
      <c r="EV105" s="7">
        <v>0</v>
      </c>
      <c r="EW105" s="9">
        <v>-105</v>
      </c>
      <c r="EX105" s="5">
        <v>-18302</v>
      </c>
      <c r="EY105" s="7">
        <f t="shared" si="301"/>
        <v>-174304.76190476189</v>
      </c>
      <c r="EZ105" s="9">
        <v>0</v>
      </c>
      <c r="FA105" s="5">
        <v>0</v>
      </c>
      <c r="FB105" s="7">
        <v>0</v>
      </c>
      <c r="FC105" s="9">
        <f t="shared" si="302"/>
        <v>445</v>
      </c>
      <c r="FD105" s="11">
        <f t="shared" si="303"/>
        <v>7182</v>
      </c>
    </row>
    <row r="106" spans="1:160" x14ac:dyDescent="0.3">
      <c r="A106" s="56">
        <v>2011</v>
      </c>
      <c r="B106" s="57" t="s">
        <v>11</v>
      </c>
      <c r="C106" s="9">
        <v>36</v>
      </c>
      <c r="D106" s="5">
        <v>1553</v>
      </c>
      <c r="E106" s="7">
        <f t="shared" si="304"/>
        <v>43138.888888888883</v>
      </c>
      <c r="F106" s="9">
        <v>0</v>
      </c>
      <c r="G106" s="5">
        <v>0</v>
      </c>
      <c r="H106" s="7">
        <v>0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/>
      <c r="P106" s="5"/>
      <c r="Q106" s="7"/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>
        <v>0</v>
      </c>
      <c r="AH106" s="5">
        <v>0</v>
      </c>
      <c r="AI106" s="7">
        <v>0</v>
      </c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16</v>
      </c>
      <c r="AQ106" s="5">
        <v>769</v>
      </c>
      <c r="AR106" s="7">
        <f t="shared" si="307"/>
        <v>48062.5</v>
      </c>
      <c r="AS106" s="9">
        <v>0</v>
      </c>
      <c r="AT106" s="5">
        <v>0</v>
      </c>
      <c r="AU106" s="7">
        <v>0</v>
      </c>
      <c r="AV106" s="9">
        <v>0</v>
      </c>
      <c r="AW106" s="5">
        <v>0</v>
      </c>
      <c r="AX106" s="7">
        <v>0</v>
      </c>
      <c r="AY106" s="9">
        <v>0</v>
      </c>
      <c r="AZ106" s="5">
        <v>0</v>
      </c>
      <c r="BA106" s="7">
        <f t="shared" si="291"/>
        <v>0</v>
      </c>
      <c r="BB106" s="9">
        <v>0</v>
      </c>
      <c r="BC106" s="5">
        <v>0</v>
      </c>
      <c r="BD106" s="7">
        <v>0</v>
      </c>
      <c r="BE106" s="9">
        <v>13</v>
      </c>
      <c r="BF106" s="5">
        <v>1576</v>
      </c>
      <c r="BG106" s="7">
        <f t="shared" ref="BG106:BG107" si="310">BF106/BE106*1000</f>
        <v>121230.76923076922</v>
      </c>
      <c r="BH106" s="9">
        <v>0</v>
      </c>
      <c r="BI106" s="5">
        <v>0</v>
      </c>
      <c r="BJ106" s="7">
        <v>0</v>
      </c>
      <c r="BK106" s="9">
        <v>0</v>
      </c>
      <c r="BL106" s="5">
        <v>0</v>
      </c>
      <c r="BM106" s="7">
        <v>0</v>
      </c>
      <c r="BN106" s="9">
        <v>3</v>
      </c>
      <c r="BO106" s="5">
        <v>137</v>
      </c>
      <c r="BP106" s="7">
        <f t="shared" ref="BP106:BP107" si="311">BO106/BN106*1000</f>
        <v>45666.666666666664</v>
      </c>
      <c r="BQ106" s="9">
        <v>-3</v>
      </c>
      <c r="BR106" s="5">
        <v>-134</v>
      </c>
      <c r="BS106" s="7">
        <f t="shared" si="305"/>
        <v>-44666.666666666664</v>
      </c>
      <c r="BT106" s="9">
        <v>0</v>
      </c>
      <c r="BU106" s="5">
        <v>0</v>
      </c>
      <c r="BV106" s="7">
        <v>0</v>
      </c>
      <c r="BW106" s="9">
        <v>10</v>
      </c>
      <c r="BX106" s="5">
        <v>67</v>
      </c>
      <c r="BY106" s="7">
        <f t="shared" si="292"/>
        <v>6700</v>
      </c>
      <c r="BZ106" s="9">
        <v>0</v>
      </c>
      <c r="CA106" s="5">
        <v>0</v>
      </c>
      <c r="CB106" s="7">
        <v>0</v>
      </c>
      <c r="CC106" s="9">
        <v>0</v>
      </c>
      <c r="CD106" s="5">
        <v>0</v>
      </c>
      <c r="CE106" s="7">
        <v>0</v>
      </c>
      <c r="CF106" s="9">
        <v>0</v>
      </c>
      <c r="CG106" s="5">
        <v>0</v>
      </c>
      <c r="CH106" s="7">
        <v>0</v>
      </c>
      <c r="CI106" s="9">
        <v>0</v>
      </c>
      <c r="CJ106" s="5">
        <v>0</v>
      </c>
      <c r="CK106" s="7">
        <v>0</v>
      </c>
      <c r="CL106" s="9">
        <v>19</v>
      </c>
      <c r="CM106" s="5">
        <v>331</v>
      </c>
      <c r="CN106" s="7">
        <f t="shared" ref="CN106" si="312">CM106/CL106*1000</f>
        <v>17421.05263157895</v>
      </c>
      <c r="CO106" s="9">
        <v>0</v>
      </c>
      <c r="CP106" s="5">
        <v>0</v>
      </c>
      <c r="CQ106" s="7">
        <v>0</v>
      </c>
      <c r="CR106" s="9">
        <v>0</v>
      </c>
      <c r="CS106" s="5">
        <v>0</v>
      </c>
      <c r="CT106" s="7">
        <f t="shared" si="293"/>
        <v>0</v>
      </c>
      <c r="CU106" s="9">
        <v>-18</v>
      </c>
      <c r="CV106" s="5">
        <v>-323</v>
      </c>
      <c r="CW106" s="7">
        <f>CV106/CU106*-1000</f>
        <v>-17944.444444444442</v>
      </c>
      <c r="CX106" s="9">
        <v>0</v>
      </c>
      <c r="CY106" s="5">
        <v>0</v>
      </c>
      <c r="CZ106" s="7">
        <v>0</v>
      </c>
      <c r="DA106" s="9">
        <v>0</v>
      </c>
      <c r="DB106" s="5">
        <v>0</v>
      </c>
      <c r="DC106" s="7">
        <v>0</v>
      </c>
      <c r="DD106" s="9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f t="shared" si="294"/>
        <v>0</v>
      </c>
      <c r="DJ106" s="9">
        <v>2</v>
      </c>
      <c r="DK106" s="5">
        <v>6</v>
      </c>
      <c r="DL106" s="7">
        <f t="shared" ref="DL106" si="313">DK106/DJ106*1000</f>
        <v>3000</v>
      </c>
      <c r="DM106" s="9">
        <v>0</v>
      </c>
      <c r="DN106" s="5">
        <v>0</v>
      </c>
      <c r="DO106" s="7">
        <v>0</v>
      </c>
      <c r="DP106" s="9">
        <v>0</v>
      </c>
      <c r="DQ106" s="5">
        <v>0</v>
      </c>
      <c r="DR106" s="7">
        <f t="shared" si="295"/>
        <v>0</v>
      </c>
      <c r="DS106" s="9">
        <v>0</v>
      </c>
      <c r="DT106" s="5">
        <v>0</v>
      </c>
      <c r="DU106" s="7">
        <f t="shared" si="296"/>
        <v>0</v>
      </c>
      <c r="DV106" s="9">
        <v>0</v>
      </c>
      <c r="DW106" s="5">
        <v>0</v>
      </c>
      <c r="DX106" s="7">
        <v>0</v>
      </c>
      <c r="DY106" s="9">
        <v>0</v>
      </c>
      <c r="DZ106" s="5">
        <v>0</v>
      </c>
      <c r="EA106" s="7">
        <v>0</v>
      </c>
      <c r="EB106" s="9">
        <v>0</v>
      </c>
      <c r="EC106" s="5">
        <v>0</v>
      </c>
      <c r="ED106" s="7">
        <v>0</v>
      </c>
      <c r="EE106" s="9">
        <v>0</v>
      </c>
      <c r="EF106" s="5">
        <v>0</v>
      </c>
      <c r="EG106" s="7">
        <v>0</v>
      </c>
      <c r="EH106" s="9">
        <v>0</v>
      </c>
      <c r="EI106" s="5">
        <v>0</v>
      </c>
      <c r="EJ106" s="7">
        <v>0</v>
      </c>
      <c r="EK106" s="9">
        <v>0</v>
      </c>
      <c r="EL106" s="5">
        <v>0</v>
      </c>
      <c r="EM106" s="7">
        <v>0</v>
      </c>
      <c r="EN106" s="9">
        <v>678</v>
      </c>
      <c r="EO106" s="5">
        <v>33140</v>
      </c>
      <c r="EP106" s="7">
        <f t="shared" si="297"/>
        <v>48879.056047197642</v>
      </c>
      <c r="EQ106" s="9">
        <v>0</v>
      </c>
      <c r="ER106" s="5">
        <v>0</v>
      </c>
      <c r="ES106" s="7">
        <v>0</v>
      </c>
      <c r="ET106" s="9">
        <v>0</v>
      </c>
      <c r="EU106" s="5">
        <v>0</v>
      </c>
      <c r="EV106" s="7">
        <v>0</v>
      </c>
      <c r="EW106" s="9">
        <v>-286</v>
      </c>
      <c r="EX106" s="5">
        <v>-27828</v>
      </c>
      <c r="EY106" s="7">
        <f t="shared" si="301"/>
        <v>-97300.699300699314</v>
      </c>
      <c r="EZ106" s="9">
        <v>0</v>
      </c>
      <c r="FA106" s="5">
        <v>0</v>
      </c>
      <c r="FB106" s="7">
        <v>0</v>
      </c>
      <c r="FC106" s="9">
        <f t="shared" si="302"/>
        <v>470</v>
      </c>
      <c r="FD106" s="11">
        <f t="shared" si="303"/>
        <v>9294</v>
      </c>
    </row>
    <row r="107" spans="1:160" x14ac:dyDescent="0.3">
      <c r="A107" s="56">
        <v>2011</v>
      </c>
      <c r="B107" s="57" t="s">
        <v>12</v>
      </c>
      <c r="C107" s="9">
        <v>47</v>
      </c>
      <c r="D107" s="5">
        <v>2144</v>
      </c>
      <c r="E107" s="7">
        <f t="shared" si="304"/>
        <v>45617.02127659574</v>
      </c>
      <c r="F107" s="9">
        <v>0</v>
      </c>
      <c r="G107" s="5">
        <v>0</v>
      </c>
      <c r="H107" s="7">
        <v>0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/>
      <c r="P107" s="5"/>
      <c r="Q107" s="7"/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>
        <v>0</v>
      </c>
      <c r="AH107" s="5">
        <v>0</v>
      </c>
      <c r="AI107" s="7">
        <v>0</v>
      </c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16</v>
      </c>
      <c r="AQ107" s="5">
        <v>769</v>
      </c>
      <c r="AR107" s="7">
        <f t="shared" si="307"/>
        <v>48062.5</v>
      </c>
      <c r="AS107" s="9">
        <v>0</v>
      </c>
      <c r="AT107" s="5">
        <v>0</v>
      </c>
      <c r="AU107" s="7">
        <v>0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f t="shared" si="291"/>
        <v>0</v>
      </c>
      <c r="BB107" s="9">
        <v>0</v>
      </c>
      <c r="BC107" s="5">
        <v>0</v>
      </c>
      <c r="BD107" s="7">
        <v>0</v>
      </c>
      <c r="BE107" s="9">
        <v>21</v>
      </c>
      <c r="BF107" s="5">
        <v>807</v>
      </c>
      <c r="BG107" s="7">
        <f t="shared" si="310"/>
        <v>38428.571428571428</v>
      </c>
      <c r="BH107" s="9">
        <v>-33</v>
      </c>
      <c r="BI107" s="5">
        <v>-1543</v>
      </c>
      <c r="BJ107" s="7">
        <f t="shared" ref="BJ107:BJ108" si="314">BI107/BH107*-1000</f>
        <v>-46757.57575757576</v>
      </c>
      <c r="BK107" s="9">
        <v>0</v>
      </c>
      <c r="BL107" s="5">
        <v>0</v>
      </c>
      <c r="BM107" s="7">
        <v>0</v>
      </c>
      <c r="BN107" s="9">
        <v>23</v>
      </c>
      <c r="BO107" s="5">
        <v>2168</v>
      </c>
      <c r="BP107" s="7">
        <f t="shared" si="311"/>
        <v>94260.869565217392</v>
      </c>
      <c r="BQ107" s="9">
        <v>0</v>
      </c>
      <c r="BR107" s="5">
        <v>0</v>
      </c>
      <c r="BS107" s="7">
        <v>0</v>
      </c>
      <c r="BT107" s="9">
        <v>0</v>
      </c>
      <c r="BU107" s="5">
        <v>0</v>
      </c>
      <c r="BV107" s="7">
        <v>0</v>
      </c>
      <c r="BW107" s="9">
        <v>-17</v>
      </c>
      <c r="BX107" s="5">
        <v>-2131</v>
      </c>
      <c r="BY107" s="7">
        <f t="shared" ref="BY107" si="315">BX107/BW107*-1000</f>
        <v>-125352.94117647059</v>
      </c>
      <c r="BZ107" s="9">
        <v>0</v>
      </c>
      <c r="CA107" s="5">
        <v>0</v>
      </c>
      <c r="CB107" s="7">
        <v>0</v>
      </c>
      <c r="CC107" s="9">
        <v>0</v>
      </c>
      <c r="CD107" s="5">
        <v>0</v>
      </c>
      <c r="CE107" s="7">
        <v>0</v>
      </c>
      <c r="CF107" s="9">
        <v>0</v>
      </c>
      <c r="CG107" s="5">
        <v>0</v>
      </c>
      <c r="CH107" s="7">
        <v>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f t="shared" si="293"/>
        <v>0</v>
      </c>
      <c r="CU107" s="9">
        <v>1</v>
      </c>
      <c r="CV107" s="5">
        <v>9</v>
      </c>
      <c r="CW107" s="7">
        <f t="shared" si="309"/>
        <v>9000</v>
      </c>
      <c r="CX107" s="9">
        <v>0</v>
      </c>
      <c r="CY107" s="5">
        <v>0</v>
      </c>
      <c r="CZ107" s="7">
        <v>0</v>
      </c>
      <c r="DA107" s="9">
        <v>0</v>
      </c>
      <c r="DB107" s="5">
        <v>0</v>
      </c>
      <c r="DC107" s="7">
        <v>0</v>
      </c>
      <c r="DD107" s="9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f t="shared" si="294"/>
        <v>0</v>
      </c>
      <c r="DJ107" s="9">
        <v>0</v>
      </c>
      <c r="DK107" s="5">
        <v>0</v>
      </c>
      <c r="DL107" s="7">
        <v>0</v>
      </c>
      <c r="DM107" s="9">
        <v>0</v>
      </c>
      <c r="DN107" s="5">
        <v>0</v>
      </c>
      <c r="DO107" s="7">
        <v>0</v>
      </c>
      <c r="DP107" s="9">
        <v>0</v>
      </c>
      <c r="DQ107" s="5">
        <v>0</v>
      </c>
      <c r="DR107" s="7">
        <f t="shared" si="295"/>
        <v>0</v>
      </c>
      <c r="DS107" s="9">
        <v>0</v>
      </c>
      <c r="DT107" s="5">
        <v>0</v>
      </c>
      <c r="DU107" s="7">
        <f t="shared" si="296"/>
        <v>0</v>
      </c>
      <c r="DV107" s="9">
        <v>0</v>
      </c>
      <c r="DW107" s="5">
        <v>0</v>
      </c>
      <c r="DX107" s="7">
        <v>0</v>
      </c>
      <c r="DY107" s="9">
        <v>0</v>
      </c>
      <c r="DZ107" s="5">
        <v>0</v>
      </c>
      <c r="EA107" s="7">
        <v>0</v>
      </c>
      <c r="EB107" s="9">
        <v>0</v>
      </c>
      <c r="EC107" s="5">
        <v>0</v>
      </c>
      <c r="ED107" s="7">
        <v>0</v>
      </c>
      <c r="EE107" s="9">
        <v>0</v>
      </c>
      <c r="EF107" s="5">
        <v>0</v>
      </c>
      <c r="EG107" s="7">
        <v>0</v>
      </c>
      <c r="EH107" s="9">
        <v>0</v>
      </c>
      <c r="EI107" s="5">
        <v>0</v>
      </c>
      <c r="EJ107" s="7">
        <v>0</v>
      </c>
      <c r="EK107" s="9">
        <v>0</v>
      </c>
      <c r="EL107" s="5">
        <v>0</v>
      </c>
      <c r="EM107" s="7">
        <v>0</v>
      </c>
      <c r="EN107" s="9">
        <v>694</v>
      </c>
      <c r="EO107" s="5">
        <v>34072</v>
      </c>
      <c r="EP107" s="7">
        <f t="shared" si="297"/>
        <v>49095.100864553315</v>
      </c>
      <c r="EQ107" s="9">
        <v>0</v>
      </c>
      <c r="ER107" s="5">
        <v>0</v>
      </c>
      <c r="ES107" s="7">
        <v>0</v>
      </c>
      <c r="ET107" s="9">
        <v>0</v>
      </c>
      <c r="EU107" s="5">
        <v>0</v>
      </c>
      <c r="EV107" s="7">
        <v>0</v>
      </c>
      <c r="EW107" s="9">
        <v>-302</v>
      </c>
      <c r="EX107" s="5">
        <v>-28760</v>
      </c>
      <c r="EY107" s="7">
        <f t="shared" si="301"/>
        <v>-95231.788079470192</v>
      </c>
      <c r="EZ107" s="9">
        <v>0</v>
      </c>
      <c r="FA107" s="5">
        <v>0</v>
      </c>
      <c r="FB107" s="7">
        <v>0</v>
      </c>
      <c r="FC107" s="9">
        <f t="shared" si="302"/>
        <v>450</v>
      </c>
      <c r="FD107" s="11">
        <f t="shared" si="303"/>
        <v>7535</v>
      </c>
    </row>
    <row r="108" spans="1:160" x14ac:dyDescent="0.3">
      <c r="A108" s="56">
        <v>2011</v>
      </c>
      <c r="B108" s="57" t="s">
        <v>13</v>
      </c>
      <c r="C108" s="9">
        <v>47</v>
      </c>
      <c r="D108" s="5">
        <v>2155</v>
      </c>
      <c r="E108" s="7">
        <f t="shared" si="304"/>
        <v>45851.063829787236</v>
      </c>
      <c r="F108" s="9">
        <v>0</v>
      </c>
      <c r="G108" s="5">
        <v>0</v>
      </c>
      <c r="H108" s="7">
        <v>0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/>
      <c r="P108" s="5"/>
      <c r="Q108" s="7"/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>
        <v>0</v>
      </c>
      <c r="AH108" s="5">
        <v>0</v>
      </c>
      <c r="AI108" s="7">
        <v>0</v>
      </c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17</v>
      </c>
      <c r="AQ108" s="5">
        <v>789</v>
      </c>
      <c r="AR108" s="7">
        <f t="shared" si="307"/>
        <v>46411.764705882357</v>
      </c>
      <c r="AS108" s="9">
        <v>0</v>
      </c>
      <c r="AT108" s="5">
        <v>0</v>
      </c>
      <c r="AU108" s="7">
        <v>0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f t="shared" si="291"/>
        <v>0</v>
      </c>
      <c r="BB108" s="9">
        <v>0</v>
      </c>
      <c r="BC108" s="5">
        <v>0</v>
      </c>
      <c r="BD108" s="7">
        <v>0</v>
      </c>
      <c r="BE108" s="9">
        <v>0</v>
      </c>
      <c r="BF108" s="5">
        <v>0</v>
      </c>
      <c r="BG108" s="7">
        <v>0</v>
      </c>
      <c r="BH108" s="9">
        <v>-1</v>
      </c>
      <c r="BI108" s="5">
        <v>-585</v>
      </c>
      <c r="BJ108" s="7">
        <f t="shared" si="314"/>
        <v>-585000</v>
      </c>
      <c r="BK108" s="9">
        <v>0</v>
      </c>
      <c r="BL108" s="5">
        <v>0</v>
      </c>
      <c r="BM108" s="7">
        <v>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38</v>
      </c>
      <c r="BX108" s="5">
        <v>115</v>
      </c>
      <c r="BY108" s="7">
        <f t="shared" si="292"/>
        <v>3026.3157894736842</v>
      </c>
      <c r="BZ108" s="9">
        <v>4</v>
      </c>
      <c r="CA108" s="5">
        <v>211</v>
      </c>
      <c r="CB108" s="7">
        <f t="shared" si="299"/>
        <v>52750</v>
      </c>
      <c r="CC108" s="9">
        <v>0</v>
      </c>
      <c r="CD108" s="5">
        <v>0</v>
      </c>
      <c r="CE108" s="7">
        <v>0</v>
      </c>
      <c r="CF108" s="9">
        <v>0</v>
      </c>
      <c r="CG108" s="5">
        <v>0</v>
      </c>
      <c r="CH108" s="7">
        <v>0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f t="shared" si="293"/>
        <v>0</v>
      </c>
      <c r="CU108" s="9">
        <v>1</v>
      </c>
      <c r="CV108" s="5">
        <v>9</v>
      </c>
      <c r="CW108" s="7">
        <f t="shared" si="309"/>
        <v>9000</v>
      </c>
      <c r="CX108" s="9">
        <v>0</v>
      </c>
      <c r="CY108" s="5">
        <v>0</v>
      </c>
      <c r="CZ108" s="7">
        <v>0</v>
      </c>
      <c r="DA108" s="9">
        <v>0</v>
      </c>
      <c r="DB108" s="5">
        <v>0</v>
      </c>
      <c r="DC108" s="7">
        <v>0</v>
      </c>
      <c r="DD108" s="9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f t="shared" si="294"/>
        <v>0</v>
      </c>
      <c r="DJ108" s="9">
        <v>0</v>
      </c>
      <c r="DK108" s="5">
        <v>0</v>
      </c>
      <c r="DL108" s="7">
        <v>0</v>
      </c>
      <c r="DM108" s="9">
        <v>0</v>
      </c>
      <c r="DN108" s="5">
        <v>0</v>
      </c>
      <c r="DO108" s="7">
        <v>0</v>
      </c>
      <c r="DP108" s="9">
        <v>0</v>
      </c>
      <c r="DQ108" s="5">
        <v>0</v>
      </c>
      <c r="DR108" s="7">
        <f t="shared" si="295"/>
        <v>0</v>
      </c>
      <c r="DS108" s="9">
        <v>0</v>
      </c>
      <c r="DT108" s="5">
        <v>0</v>
      </c>
      <c r="DU108" s="7">
        <f t="shared" si="296"/>
        <v>0</v>
      </c>
      <c r="DV108" s="9">
        <v>0</v>
      </c>
      <c r="DW108" s="5">
        <v>0</v>
      </c>
      <c r="DX108" s="7">
        <v>0</v>
      </c>
      <c r="DY108" s="9">
        <v>0</v>
      </c>
      <c r="DZ108" s="5">
        <v>0</v>
      </c>
      <c r="EA108" s="7">
        <v>0</v>
      </c>
      <c r="EB108" s="9">
        <v>0</v>
      </c>
      <c r="EC108" s="5">
        <v>0</v>
      </c>
      <c r="ED108" s="7">
        <v>0</v>
      </c>
      <c r="EE108" s="9">
        <v>0</v>
      </c>
      <c r="EF108" s="5">
        <v>0</v>
      </c>
      <c r="EG108" s="7">
        <v>0</v>
      </c>
      <c r="EH108" s="9">
        <v>0</v>
      </c>
      <c r="EI108" s="5">
        <v>0</v>
      </c>
      <c r="EJ108" s="7">
        <v>0</v>
      </c>
      <c r="EK108" s="9">
        <v>0</v>
      </c>
      <c r="EL108" s="5">
        <v>0</v>
      </c>
      <c r="EM108" s="7">
        <v>0</v>
      </c>
      <c r="EN108" s="9">
        <v>696</v>
      </c>
      <c r="EO108" s="5">
        <v>34281</v>
      </c>
      <c r="EP108" s="7">
        <f t="shared" si="297"/>
        <v>49254.310344827587</v>
      </c>
      <c r="EQ108" s="9">
        <v>0</v>
      </c>
      <c r="ER108" s="5">
        <v>0</v>
      </c>
      <c r="ES108" s="7">
        <v>0</v>
      </c>
      <c r="ET108" s="9">
        <v>0</v>
      </c>
      <c r="EU108" s="5">
        <v>0</v>
      </c>
      <c r="EV108" s="7">
        <v>0</v>
      </c>
      <c r="EW108" s="9">
        <v>603</v>
      </c>
      <c r="EX108" s="5">
        <v>5641</v>
      </c>
      <c r="EY108" s="7">
        <f t="shared" ref="EY108" si="316">EX108/EW108*1000</f>
        <v>9354.8922056384745</v>
      </c>
      <c r="EZ108" s="9">
        <v>0</v>
      </c>
      <c r="FA108" s="5">
        <v>0</v>
      </c>
      <c r="FB108" s="7">
        <v>0</v>
      </c>
      <c r="FC108" s="9">
        <f t="shared" si="302"/>
        <v>1405</v>
      </c>
      <c r="FD108" s="11">
        <f t="shared" si="303"/>
        <v>42616</v>
      </c>
    </row>
    <row r="109" spans="1:160" ht="15" thickBot="1" x14ac:dyDescent="0.35">
      <c r="A109" s="58"/>
      <c r="B109" s="59" t="s">
        <v>14</v>
      </c>
      <c r="C109" s="39">
        <f>SUM(C97:C108)</f>
        <v>198</v>
      </c>
      <c r="D109" s="37">
        <f>SUM(D97:D108)</f>
        <v>8697</v>
      </c>
      <c r="E109" s="38"/>
      <c r="F109" s="39">
        <f>SUM(F97:F108)</f>
        <v>0</v>
      </c>
      <c r="G109" s="37">
        <f>SUM(G97:G108)</f>
        <v>0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>SUM(U97:U108)</f>
        <v>0</v>
      </c>
      <c r="V109" s="37">
        <f>SUM(V97:V108)</f>
        <v>0</v>
      </c>
      <c r="W109" s="38"/>
      <c r="X109" s="39">
        <f>SUM(X97:X108)</f>
        <v>0</v>
      </c>
      <c r="Y109" s="37">
        <f>SUM(Y97:Y108)</f>
        <v>0</v>
      </c>
      <c r="Z109" s="38"/>
      <c r="AA109" s="39">
        <f>SUM(AA97:AA108)</f>
        <v>41</v>
      </c>
      <c r="AB109" s="37">
        <f>SUM(AB97:AB108)</f>
        <v>569</v>
      </c>
      <c r="AC109" s="38"/>
      <c r="AD109" s="39">
        <f>SUM(AD97:AD108)</f>
        <v>0</v>
      </c>
      <c r="AE109" s="37">
        <f>SUM(AE97:AE108)</f>
        <v>0</v>
      </c>
      <c r="AF109" s="38"/>
      <c r="AG109" s="39">
        <f>SUM(AG97:AG108)</f>
        <v>0</v>
      </c>
      <c r="AH109" s="37">
        <f>SUM(AH97:AH108)</f>
        <v>0</v>
      </c>
      <c r="AI109" s="38"/>
      <c r="AJ109" s="39">
        <f t="shared" ref="AJ109:AK109" si="317">SUM(AJ97:AJ108)</f>
        <v>0</v>
      </c>
      <c r="AK109" s="37">
        <f t="shared" si="317"/>
        <v>0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58</v>
      </c>
      <c r="AQ109" s="37">
        <f>SUM(AQ97:AQ108)</f>
        <v>2713</v>
      </c>
      <c r="AR109" s="38"/>
      <c r="AS109" s="39">
        <f>SUM(AS97:AS108)</f>
        <v>0</v>
      </c>
      <c r="AT109" s="37">
        <f>SUM(AT97:AT108)</f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 t="shared" ref="AY109:AZ109" si="318">SUM(AY97:AY108)</f>
        <v>0</v>
      </c>
      <c r="AZ109" s="37">
        <f t="shared" si="318"/>
        <v>0</v>
      </c>
      <c r="BA109" s="38"/>
      <c r="BB109" s="39">
        <f>SUM(BB97:BB108)</f>
        <v>0</v>
      </c>
      <c r="BC109" s="37">
        <f>SUM(BC97:BC108)</f>
        <v>0</v>
      </c>
      <c r="BD109" s="38"/>
      <c r="BE109" s="39">
        <f>SUM(BE97:BE108)</f>
        <v>34</v>
      </c>
      <c r="BF109" s="37">
        <f>SUM(BF97:BF108)</f>
        <v>2383</v>
      </c>
      <c r="BG109" s="38"/>
      <c r="BH109" s="39">
        <f>SUM(BH97:BH108)</f>
        <v>-31</v>
      </c>
      <c r="BI109" s="37">
        <f>SUM(BI97:BI108)</f>
        <v>-2122</v>
      </c>
      <c r="BJ109" s="38"/>
      <c r="BK109" s="39">
        <f>SUM(BK97:BK108)</f>
        <v>0</v>
      </c>
      <c r="BL109" s="37">
        <f>SUM(BL97:BL108)</f>
        <v>0</v>
      </c>
      <c r="BM109" s="38"/>
      <c r="BN109" s="39">
        <f>SUM(BN97:BN108)</f>
        <v>26</v>
      </c>
      <c r="BO109" s="37">
        <f>SUM(BO97:BO108)</f>
        <v>2305</v>
      </c>
      <c r="BP109" s="38"/>
      <c r="BQ109" s="39">
        <f>SUM(BQ97:BQ108)</f>
        <v>-8</v>
      </c>
      <c r="BR109" s="37">
        <f>SUM(BR97:BR108)</f>
        <v>-279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 t="shared" ref="BW109:BX109" si="319">SUM(BW97:BW108)</f>
        <v>91</v>
      </c>
      <c r="BX109" s="37">
        <f t="shared" si="319"/>
        <v>-1538</v>
      </c>
      <c r="BY109" s="38"/>
      <c r="BZ109" s="39">
        <f t="shared" ref="BZ109:CA109" si="320">SUM(BZ97:BZ108)</f>
        <v>-8</v>
      </c>
      <c r="CA109" s="37">
        <f t="shared" si="320"/>
        <v>166</v>
      </c>
      <c r="CB109" s="38"/>
      <c r="CC109" s="39">
        <f t="shared" ref="CC109:CD109" si="321">SUM(CC97:CC108)</f>
        <v>0</v>
      </c>
      <c r="CD109" s="37">
        <f t="shared" si="321"/>
        <v>0</v>
      </c>
      <c r="CE109" s="38"/>
      <c r="CF109" s="39">
        <f t="shared" ref="CF109:CG109" si="322">SUM(CF97:CF108)</f>
        <v>0</v>
      </c>
      <c r="CG109" s="37">
        <f t="shared" si="322"/>
        <v>0</v>
      </c>
      <c r="CH109" s="38"/>
      <c r="CI109" s="39">
        <f t="shared" ref="CI109:CJ109" si="323">SUM(CI97:CI108)</f>
        <v>0</v>
      </c>
      <c r="CJ109" s="37">
        <f t="shared" si="323"/>
        <v>0</v>
      </c>
      <c r="CK109" s="38"/>
      <c r="CL109" s="39">
        <f t="shared" ref="CL109:CM109" si="324">SUM(CL97:CL108)</f>
        <v>19</v>
      </c>
      <c r="CM109" s="37">
        <f t="shared" si="324"/>
        <v>331</v>
      </c>
      <c r="CN109" s="38"/>
      <c r="CO109" s="39">
        <f t="shared" ref="CO109:CP109" si="325">SUM(CO97:CO108)</f>
        <v>0</v>
      </c>
      <c r="CP109" s="37">
        <f t="shared" si="325"/>
        <v>0</v>
      </c>
      <c r="CQ109" s="38"/>
      <c r="CR109" s="39">
        <f t="shared" ref="CR109:CS109" si="326">SUM(CR97:CR108)</f>
        <v>0</v>
      </c>
      <c r="CS109" s="37">
        <f t="shared" si="326"/>
        <v>0</v>
      </c>
      <c r="CT109" s="38"/>
      <c r="CU109" s="39">
        <f t="shared" ref="CU109:CV109" si="327">SUM(CU97:CU108)</f>
        <v>-15</v>
      </c>
      <c r="CV109" s="37">
        <f t="shared" si="327"/>
        <v>-297</v>
      </c>
      <c r="CW109" s="38"/>
      <c r="CX109" s="39">
        <f t="shared" ref="CX109:CY109" si="328">SUM(CX97:CX108)</f>
        <v>0</v>
      </c>
      <c r="CY109" s="37">
        <f t="shared" si="328"/>
        <v>0</v>
      </c>
      <c r="CZ109" s="38"/>
      <c r="DA109" s="39">
        <f t="shared" ref="DA109:DB109" si="329">SUM(DA97:DA108)</f>
        <v>0</v>
      </c>
      <c r="DB109" s="37">
        <f t="shared" si="329"/>
        <v>0</v>
      </c>
      <c r="DC109" s="38"/>
      <c r="DD109" s="39">
        <f t="shared" ref="DD109:DE109" si="330">SUM(DD97:DD108)</f>
        <v>0</v>
      </c>
      <c r="DE109" s="37">
        <f t="shared" si="330"/>
        <v>0</v>
      </c>
      <c r="DF109" s="38"/>
      <c r="DG109" s="39">
        <f t="shared" ref="DG109:DH109" si="331">SUM(DG97:DG108)</f>
        <v>0</v>
      </c>
      <c r="DH109" s="37">
        <f t="shared" si="331"/>
        <v>0</v>
      </c>
      <c r="DI109" s="38"/>
      <c r="DJ109" s="39">
        <f t="shared" ref="DJ109:DK109" si="332">SUM(DJ97:DJ108)</f>
        <v>2</v>
      </c>
      <c r="DK109" s="37">
        <f t="shared" si="332"/>
        <v>6</v>
      </c>
      <c r="DL109" s="38"/>
      <c r="DM109" s="39">
        <f t="shared" ref="DM109:DN109" si="333">SUM(DM97:DM108)</f>
        <v>0</v>
      </c>
      <c r="DN109" s="37">
        <f t="shared" si="333"/>
        <v>0</v>
      </c>
      <c r="DO109" s="38"/>
      <c r="DP109" s="39">
        <f t="shared" ref="DP109:DQ109" si="334">SUM(DP97:DP108)</f>
        <v>0</v>
      </c>
      <c r="DQ109" s="37">
        <f t="shared" si="334"/>
        <v>0</v>
      </c>
      <c r="DR109" s="38"/>
      <c r="DS109" s="39">
        <f t="shared" ref="DS109:DT109" si="335">SUM(DS97:DS108)</f>
        <v>0</v>
      </c>
      <c r="DT109" s="37">
        <f t="shared" si="335"/>
        <v>0</v>
      </c>
      <c r="DU109" s="38"/>
      <c r="DV109" s="39">
        <f t="shared" ref="DV109:DW109" si="336">SUM(DV97:DV108)</f>
        <v>0</v>
      </c>
      <c r="DW109" s="37">
        <f t="shared" si="336"/>
        <v>0</v>
      </c>
      <c r="DX109" s="38"/>
      <c r="DY109" s="39">
        <f t="shared" ref="DY109:DZ109" si="337">SUM(DY97:DY108)</f>
        <v>2</v>
      </c>
      <c r="DZ109" s="37">
        <f t="shared" si="337"/>
        <v>75</v>
      </c>
      <c r="EA109" s="38"/>
      <c r="EB109" s="39">
        <f t="shared" ref="EB109:EC109" si="338">SUM(EB97:EB108)</f>
        <v>0</v>
      </c>
      <c r="EC109" s="37">
        <f t="shared" si="338"/>
        <v>0</v>
      </c>
      <c r="ED109" s="38"/>
      <c r="EE109" s="39">
        <f t="shared" ref="EE109:EF109" si="339">SUM(EE97:EE108)</f>
        <v>0</v>
      </c>
      <c r="EF109" s="37">
        <f t="shared" si="339"/>
        <v>0</v>
      </c>
      <c r="EG109" s="38"/>
      <c r="EH109" s="39">
        <f t="shared" ref="EH109:EI109" si="340">SUM(EH97:EH108)</f>
        <v>0</v>
      </c>
      <c r="EI109" s="37">
        <f t="shared" si="340"/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 t="shared" ref="EN109:EO109" si="341">SUM(EN97:EN108)</f>
        <v>3390</v>
      </c>
      <c r="EO109" s="37">
        <f t="shared" si="341"/>
        <v>164474</v>
      </c>
      <c r="EP109" s="38"/>
      <c r="EQ109" s="39">
        <f t="shared" ref="EQ109:ER109" si="342">SUM(EQ97:EQ108)</f>
        <v>0</v>
      </c>
      <c r="ER109" s="37">
        <f t="shared" si="342"/>
        <v>0</v>
      </c>
      <c r="ES109" s="38"/>
      <c r="ET109" s="39">
        <f t="shared" ref="ET109:EU109" si="343">SUM(ET97:ET108)</f>
        <v>0</v>
      </c>
      <c r="EU109" s="37">
        <f t="shared" si="343"/>
        <v>0</v>
      </c>
      <c r="EV109" s="38"/>
      <c r="EW109" s="39">
        <f t="shared" ref="EW109:EX109" si="344">SUM(EW97:EW108)</f>
        <v>-436</v>
      </c>
      <c r="EX109" s="37">
        <f t="shared" si="344"/>
        <v>-95995</v>
      </c>
      <c r="EY109" s="38"/>
      <c r="EZ109" s="39">
        <f t="shared" ref="EZ109:FA109" si="345">SUM(EZ97:EZ108)</f>
        <v>0</v>
      </c>
      <c r="FA109" s="37">
        <f t="shared" si="345"/>
        <v>0</v>
      </c>
      <c r="FB109" s="38"/>
      <c r="FC109" s="39">
        <f t="shared" si="302"/>
        <v>3363</v>
      </c>
      <c r="FD109" s="40">
        <f t="shared" si="303"/>
        <v>81488</v>
      </c>
    </row>
    <row r="110" spans="1:160" x14ac:dyDescent="0.3">
      <c r="A110" s="60">
        <v>2012</v>
      </c>
      <c r="B110" s="61" t="s">
        <v>2</v>
      </c>
      <c r="C110" s="10">
        <v>108.00700000000001</v>
      </c>
      <c r="D110" s="32">
        <v>761.80399999999997</v>
      </c>
      <c r="E110" s="13">
        <f>D110/C110*1000</f>
        <v>7053.2835834714415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/>
      <c r="P110" s="32"/>
      <c r="Q110" s="13"/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7.0000000000000007E-2</v>
      </c>
      <c r="AB110" s="32">
        <v>1.915</v>
      </c>
      <c r="AC110" s="13">
        <f>AB110/AA110*1000</f>
        <v>27357.142857142855</v>
      </c>
      <c r="AD110" s="10">
        <v>0</v>
      </c>
      <c r="AE110" s="32">
        <v>0</v>
      </c>
      <c r="AF110" s="13">
        <v>0</v>
      </c>
      <c r="AG110" s="10">
        <v>0</v>
      </c>
      <c r="AH110" s="32">
        <v>0</v>
      </c>
      <c r="AI110" s="13">
        <v>0</v>
      </c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f t="shared" ref="BA110:BA121" si="346">IF(AY110=0,0,AZ110/AY110*1000)</f>
        <v>0</v>
      </c>
      <c r="BB110" s="10">
        <v>0</v>
      </c>
      <c r="BC110" s="32">
        <v>0</v>
      </c>
      <c r="BD110" s="13">
        <v>0</v>
      </c>
      <c r="BE110" s="10">
        <v>0</v>
      </c>
      <c r="BF110" s="32">
        <v>0</v>
      </c>
      <c r="BG110" s="13">
        <v>0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1.181</v>
      </c>
      <c r="CA110" s="32">
        <v>24.050999999999998</v>
      </c>
      <c r="CB110" s="13">
        <f t="shared" ref="CB110:CB121" si="347">CA110/BZ110*1000</f>
        <v>20364.944961896697</v>
      </c>
      <c r="CC110" s="10">
        <v>0</v>
      </c>
      <c r="CD110" s="32">
        <v>0</v>
      </c>
      <c r="CE110" s="13">
        <v>0</v>
      </c>
      <c r="CF110" s="10">
        <v>0</v>
      </c>
      <c r="CG110" s="32">
        <v>0</v>
      </c>
      <c r="CH110" s="13">
        <v>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0</v>
      </c>
      <c r="CP110" s="32">
        <v>0</v>
      </c>
      <c r="CQ110" s="13">
        <v>0</v>
      </c>
      <c r="CR110" s="10">
        <v>0</v>
      </c>
      <c r="CS110" s="32">
        <v>0</v>
      </c>
      <c r="CT110" s="13">
        <f t="shared" ref="CT110:CT121" si="348">IF(CR110=0,0,CS110/CR110*1000)</f>
        <v>0</v>
      </c>
      <c r="CU110" s="10">
        <v>0</v>
      </c>
      <c r="CV110" s="32">
        <v>0</v>
      </c>
      <c r="CW110" s="13">
        <v>0</v>
      </c>
      <c r="CX110" s="10">
        <v>0</v>
      </c>
      <c r="CY110" s="32">
        <v>0</v>
      </c>
      <c r="CZ110" s="13">
        <v>0</v>
      </c>
      <c r="DA110" s="10">
        <v>0</v>
      </c>
      <c r="DB110" s="32">
        <v>0</v>
      </c>
      <c r="DC110" s="13">
        <v>0</v>
      </c>
      <c r="DD110" s="10">
        <v>49499.75</v>
      </c>
      <c r="DE110" s="32">
        <v>110268.40300000001</v>
      </c>
      <c r="DF110" s="13">
        <f t="shared" ref="DF110" si="349">DE110/DD110*1000</f>
        <v>2227.6557558371505</v>
      </c>
      <c r="DG110" s="10">
        <v>0</v>
      </c>
      <c r="DH110" s="32">
        <v>0</v>
      </c>
      <c r="DI110" s="13">
        <f t="shared" ref="DI110:DI121" si="350">IF(DG110=0,0,DH110/DG110*1000)</f>
        <v>0</v>
      </c>
      <c r="DJ110" s="10">
        <v>0</v>
      </c>
      <c r="DK110" s="32">
        <v>0</v>
      </c>
      <c r="DL110" s="13">
        <v>0</v>
      </c>
      <c r="DM110" s="10">
        <v>0</v>
      </c>
      <c r="DN110" s="32">
        <v>0</v>
      </c>
      <c r="DO110" s="13">
        <v>0</v>
      </c>
      <c r="DP110" s="10">
        <v>0</v>
      </c>
      <c r="DQ110" s="32">
        <v>0</v>
      </c>
      <c r="DR110" s="13">
        <f t="shared" ref="DR110:DR121" si="351">IF(DP110=0,0,DQ110/DP110*1000)</f>
        <v>0</v>
      </c>
      <c r="DS110" s="10">
        <v>0</v>
      </c>
      <c r="DT110" s="32">
        <v>0</v>
      </c>
      <c r="DU110" s="13">
        <f t="shared" ref="DU110:DU121" si="352">IF(DS110=0,0,DT110/DS110*1000)</f>
        <v>0</v>
      </c>
      <c r="DV110" s="10">
        <v>0</v>
      </c>
      <c r="DW110" s="32">
        <v>0</v>
      </c>
      <c r="DX110" s="13">
        <v>0</v>
      </c>
      <c r="DY110" s="10">
        <v>0</v>
      </c>
      <c r="DZ110" s="32">
        <v>0</v>
      </c>
      <c r="EA110" s="13">
        <v>0</v>
      </c>
      <c r="EB110" s="10">
        <v>0</v>
      </c>
      <c r="EC110" s="32">
        <v>0</v>
      </c>
      <c r="ED110" s="13">
        <v>0</v>
      </c>
      <c r="EE110" s="10">
        <v>0</v>
      </c>
      <c r="EF110" s="32">
        <v>0</v>
      </c>
      <c r="EG110" s="13">
        <v>0</v>
      </c>
      <c r="EH110" s="10">
        <v>0</v>
      </c>
      <c r="EI110" s="32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0.94299999999999995</v>
      </c>
      <c r="EO110" s="32">
        <v>182.42</v>
      </c>
      <c r="EP110" s="13">
        <f t="shared" ref="EP110:EP121" si="353">EO110/EN110*1000</f>
        <v>193446.44750795333</v>
      </c>
      <c r="EQ110" s="10">
        <v>0</v>
      </c>
      <c r="ER110" s="32">
        <v>0</v>
      </c>
      <c r="ES110" s="13">
        <v>0</v>
      </c>
      <c r="ET110" s="10">
        <v>0</v>
      </c>
      <c r="EU110" s="32">
        <v>0</v>
      </c>
      <c r="EV110" s="13">
        <v>0</v>
      </c>
      <c r="EW110" s="10">
        <v>27.5</v>
      </c>
      <c r="EX110" s="32">
        <v>41.741999999999997</v>
      </c>
      <c r="EY110" s="13">
        <f t="shared" ref="EY110:EY121" si="354">EX110/EW110*1000</f>
        <v>1517.890909090909</v>
      </c>
      <c r="EZ110" s="10">
        <v>0</v>
      </c>
      <c r="FA110" s="32">
        <v>0</v>
      </c>
      <c r="FB110" s="13">
        <v>0</v>
      </c>
      <c r="FC110" s="10">
        <f t="shared" si="302"/>
        <v>49637.451000000001</v>
      </c>
      <c r="FD110" s="12">
        <f t="shared" si="303"/>
        <v>111280.33500000001</v>
      </c>
    </row>
    <row r="111" spans="1:160" x14ac:dyDescent="0.3">
      <c r="A111" s="56">
        <v>2012</v>
      </c>
      <c r="B111" s="57" t="s">
        <v>3</v>
      </c>
      <c r="C111" s="9">
        <v>0</v>
      </c>
      <c r="D111" s="5">
        <v>0</v>
      </c>
      <c r="E111" s="7">
        <v>0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/>
      <c r="P111" s="5"/>
      <c r="Q111" s="7"/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>
        <v>0</v>
      </c>
      <c r="AH111" s="5">
        <v>0</v>
      </c>
      <c r="AI111" s="7">
        <v>0</v>
      </c>
      <c r="AJ111" s="9">
        <v>0</v>
      </c>
      <c r="AK111" s="5">
        <v>0</v>
      </c>
      <c r="AL111" s="7">
        <v>0</v>
      </c>
      <c r="AM111" s="9">
        <v>0</v>
      </c>
      <c r="AN111" s="5">
        <v>0</v>
      </c>
      <c r="AO111" s="7">
        <v>0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f t="shared" si="346"/>
        <v>0</v>
      </c>
      <c r="BB111" s="9">
        <v>0</v>
      </c>
      <c r="BC111" s="5">
        <v>0</v>
      </c>
      <c r="BD111" s="7"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7.2999999999999995E-2</v>
      </c>
      <c r="CA111" s="5">
        <v>1.5089999999999999</v>
      </c>
      <c r="CB111" s="7">
        <f t="shared" si="347"/>
        <v>20671.232876712329</v>
      </c>
      <c r="CC111" s="9">
        <v>0</v>
      </c>
      <c r="CD111" s="5">
        <v>0</v>
      </c>
      <c r="CE111" s="7">
        <v>0</v>
      </c>
      <c r="CF111" s="9">
        <v>0</v>
      </c>
      <c r="CG111" s="5">
        <v>0</v>
      </c>
      <c r="CH111" s="7">
        <v>0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f t="shared" si="348"/>
        <v>0</v>
      </c>
      <c r="CU111" s="9">
        <v>0.3</v>
      </c>
      <c r="CV111" s="5">
        <v>8.3689999999999998</v>
      </c>
      <c r="CW111" s="7">
        <f t="shared" ref="CW111" si="355">CV111/CU111*1000</f>
        <v>27896.666666666668</v>
      </c>
      <c r="CX111" s="9">
        <v>0</v>
      </c>
      <c r="CY111" s="5">
        <v>0</v>
      </c>
      <c r="CZ111" s="7">
        <v>0</v>
      </c>
      <c r="DA111" s="9">
        <v>0</v>
      </c>
      <c r="DB111" s="5">
        <v>0</v>
      </c>
      <c r="DC111" s="7">
        <v>0</v>
      </c>
      <c r="DD111" s="9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f t="shared" si="350"/>
        <v>0</v>
      </c>
      <c r="DJ111" s="9">
        <v>0</v>
      </c>
      <c r="DK111" s="5">
        <v>0</v>
      </c>
      <c r="DL111" s="7">
        <v>0</v>
      </c>
      <c r="DM111" s="9">
        <v>0</v>
      </c>
      <c r="DN111" s="5">
        <v>0</v>
      </c>
      <c r="DO111" s="7">
        <v>0</v>
      </c>
      <c r="DP111" s="9">
        <v>0</v>
      </c>
      <c r="DQ111" s="5">
        <v>0</v>
      </c>
      <c r="DR111" s="7">
        <f t="shared" si="351"/>
        <v>0</v>
      </c>
      <c r="DS111" s="9">
        <v>0</v>
      </c>
      <c r="DT111" s="5">
        <v>0</v>
      </c>
      <c r="DU111" s="7">
        <f t="shared" si="352"/>
        <v>0</v>
      </c>
      <c r="DV111" s="9">
        <v>0</v>
      </c>
      <c r="DW111" s="5">
        <v>0</v>
      </c>
      <c r="DX111" s="7">
        <v>0</v>
      </c>
      <c r="DY111" s="9">
        <v>0</v>
      </c>
      <c r="DZ111" s="5">
        <v>0</v>
      </c>
      <c r="EA111" s="7">
        <v>0</v>
      </c>
      <c r="EB111" s="9">
        <v>0</v>
      </c>
      <c r="EC111" s="5">
        <v>0</v>
      </c>
      <c r="ED111" s="7">
        <v>0</v>
      </c>
      <c r="EE111" s="9">
        <v>0</v>
      </c>
      <c r="EF111" s="5">
        <v>0</v>
      </c>
      <c r="EG111" s="7">
        <v>0</v>
      </c>
      <c r="EH111" s="9">
        <v>32899.9</v>
      </c>
      <c r="EI111" s="5">
        <v>68308.082999999999</v>
      </c>
      <c r="EJ111" s="7">
        <f t="shared" ref="EJ111:EJ112" si="356">EI111/EH111*1000</f>
        <v>2076.2398365952481</v>
      </c>
      <c r="EK111" s="9">
        <v>0</v>
      </c>
      <c r="EL111" s="5">
        <v>0</v>
      </c>
      <c r="EM111" s="7">
        <v>0</v>
      </c>
      <c r="EN111" s="9">
        <v>7.1999999999999995E-2</v>
      </c>
      <c r="EO111" s="5">
        <v>1.3420000000000001</v>
      </c>
      <c r="EP111" s="7">
        <f t="shared" si="353"/>
        <v>18638.888888888894</v>
      </c>
      <c r="EQ111" s="9">
        <v>0</v>
      </c>
      <c r="ER111" s="5">
        <v>0</v>
      </c>
      <c r="ES111" s="7">
        <v>0</v>
      </c>
      <c r="ET111" s="9">
        <v>0</v>
      </c>
      <c r="EU111" s="5">
        <v>0</v>
      </c>
      <c r="EV111" s="7">
        <v>0</v>
      </c>
      <c r="EW111" s="9">
        <v>185.9</v>
      </c>
      <c r="EX111" s="5">
        <v>267.25799999999998</v>
      </c>
      <c r="EY111" s="7">
        <f t="shared" si="354"/>
        <v>1437.6438945669713</v>
      </c>
      <c r="EZ111" s="9">
        <v>0.224</v>
      </c>
      <c r="FA111" s="5">
        <v>0.41499999999999998</v>
      </c>
      <c r="FB111" s="7">
        <f t="shared" ref="FB111" si="357">FA111/EZ111*1000</f>
        <v>1852.6785714285713</v>
      </c>
      <c r="FC111" s="9">
        <f t="shared" si="302"/>
        <v>33086.469000000005</v>
      </c>
      <c r="FD111" s="11">
        <f t="shared" si="303"/>
        <v>68586.975999999995</v>
      </c>
    </row>
    <row r="112" spans="1:160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/>
      <c r="P112" s="5"/>
      <c r="Q112" s="7"/>
      <c r="R112" s="9">
        <v>0.43</v>
      </c>
      <c r="S112" s="5">
        <v>3.1429999999999998</v>
      </c>
      <c r="T112" s="7">
        <f>S112/R112*1000</f>
        <v>7309.3023255813951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>
        <v>0</v>
      </c>
      <c r="AH112" s="5">
        <v>0</v>
      </c>
      <c r="AI112" s="7">
        <v>0</v>
      </c>
      <c r="AJ112" s="9">
        <v>0</v>
      </c>
      <c r="AK112" s="5">
        <v>0</v>
      </c>
      <c r="AL112" s="7">
        <v>0</v>
      </c>
      <c r="AM112" s="9">
        <v>0</v>
      </c>
      <c r="AN112" s="5">
        <v>0</v>
      </c>
      <c r="AO112" s="7">
        <v>0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f t="shared" si="346"/>
        <v>0</v>
      </c>
      <c r="BB112" s="9">
        <v>0</v>
      </c>
      <c r="BC112" s="5">
        <v>0</v>
      </c>
      <c r="BD112" s="7"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0.17499999999999999</v>
      </c>
      <c r="CA112" s="5">
        <v>21.202999999999999</v>
      </c>
      <c r="CB112" s="7">
        <f t="shared" si="347"/>
        <v>121160.00000000001</v>
      </c>
      <c r="CC112" s="9">
        <v>0</v>
      </c>
      <c r="CD112" s="5">
        <v>0</v>
      </c>
      <c r="CE112" s="7">
        <v>0</v>
      </c>
      <c r="CF112" s="9">
        <v>0</v>
      </c>
      <c r="CG112" s="5">
        <v>0</v>
      </c>
      <c r="CH112" s="7">
        <v>0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0</v>
      </c>
      <c r="CP112" s="5">
        <v>0</v>
      </c>
      <c r="CQ112" s="7">
        <v>0</v>
      </c>
      <c r="CR112" s="9">
        <v>0</v>
      </c>
      <c r="CS112" s="5">
        <v>0</v>
      </c>
      <c r="CT112" s="7">
        <f t="shared" si="348"/>
        <v>0</v>
      </c>
      <c r="CU112" s="9">
        <v>0</v>
      </c>
      <c r="CV112" s="5">
        <v>0</v>
      </c>
      <c r="CW112" s="7">
        <v>0</v>
      </c>
      <c r="CX112" s="9">
        <v>0</v>
      </c>
      <c r="CY112" s="5">
        <v>0</v>
      </c>
      <c r="CZ112" s="7">
        <v>0</v>
      </c>
      <c r="DA112" s="9">
        <v>0</v>
      </c>
      <c r="DB112" s="5">
        <v>0</v>
      </c>
      <c r="DC112" s="7">
        <v>0</v>
      </c>
      <c r="DD112" s="9">
        <v>23620</v>
      </c>
      <c r="DE112" s="5">
        <v>48203.417000000001</v>
      </c>
      <c r="DF112" s="7">
        <f t="shared" ref="DF112" si="358">DE112/DD112*1000</f>
        <v>2040.7881879762915</v>
      </c>
      <c r="DG112" s="9">
        <v>0</v>
      </c>
      <c r="DH112" s="5">
        <v>0</v>
      </c>
      <c r="DI112" s="7">
        <f t="shared" si="350"/>
        <v>0</v>
      </c>
      <c r="DJ112" s="9">
        <v>0</v>
      </c>
      <c r="DK112" s="5">
        <v>0</v>
      </c>
      <c r="DL112" s="7">
        <v>0</v>
      </c>
      <c r="DM112" s="9">
        <v>0</v>
      </c>
      <c r="DN112" s="5">
        <v>0</v>
      </c>
      <c r="DO112" s="7">
        <v>0</v>
      </c>
      <c r="DP112" s="9">
        <v>0</v>
      </c>
      <c r="DQ112" s="5">
        <v>0</v>
      </c>
      <c r="DR112" s="7">
        <f t="shared" si="351"/>
        <v>0</v>
      </c>
      <c r="DS112" s="9">
        <v>0</v>
      </c>
      <c r="DT112" s="5">
        <v>0</v>
      </c>
      <c r="DU112" s="7">
        <f t="shared" si="352"/>
        <v>0</v>
      </c>
      <c r="DV112" s="9">
        <v>0</v>
      </c>
      <c r="DW112" s="5">
        <v>0</v>
      </c>
      <c r="DX112" s="7">
        <v>0</v>
      </c>
      <c r="DY112" s="9">
        <v>0</v>
      </c>
      <c r="DZ112" s="5">
        <v>0</v>
      </c>
      <c r="EA112" s="7">
        <v>0</v>
      </c>
      <c r="EB112" s="9">
        <v>0</v>
      </c>
      <c r="EC112" s="5">
        <v>0</v>
      </c>
      <c r="ED112" s="7">
        <v>0</v>
      </c>
      <c r="EE112" s="9">
        <v>0</v>
      </c>
      <c r="EF112" s="5">
        <v>0</v>
      </c>
      <c r="EG112" s="7">
        <v>0</v>
      </c>
      <c r="EH112" s="9">
        <v>49756.612999999998</v>
      </c>
      <c r="EI112" s="5">
        <v>97825.546000000002</v>
      </c>
      <c r="EJ112" s="7">
        <f t="shared" si="356"/>
        <v>1966.0812925510022</v>
      </c>
      <c r="EK112" s="9">
        <v>0</v>
      </c>
      <c r="EL112" s="5">
        <v>0</v>
      </c>
      <c r="EM112" s="7">
        <v>0</v>
      </c>
      <c r="EN112" s="9">
        <v>0.70899999999999996</v>
      </c>
      <c r="EO112" s="5">
        <v>170.309</v>
      </c>
      <c r="EP112" s="7">
        <f t="shared" si="353"/>
        <v>240210.15514809592</v>
      </c>
      <c r="EQ112" s="9">
        <v>0</v>
      </c>
      <c r="ER112" s="5">
        <v>0</v>
      </c>
      <c r="ES112" s="7">
        <v>0</v>
      </c>
      <c r="ET112" s="9">
        <v>0</v>
      </c>
      <c r="EU112" s="5">
        <v>0</v>
      </c>
      <c r="EV112" s="7">
        <v>0</v>
      </c>
      <c r="EW112" s="9">
        <v>26</v>
      </c>
      <c r="EX112" s="5">
        <v>39.347999999999999</v>
      </c>
      <c r="EY112" s="7">
        <f t="shared" si="354"/>
        <v>1513.3846153846152</v>
      </c>
      <c r="EZ112" s="9">
        <v>0</v>
      </c>
      <c r="FA112" s="5">
        <v>0</v>
      </c>
      <c r="FB112" s="7">
        <v>0</v>
      </c>
      <c r="FC112" s="9">
        <f t="shared" si="302"/>
        <v>73403.926999999996</v>
      </c>
      <c r="FD112" s="11">
        <f t="shared" si="303"/>
        <v>146262.96600000001</v>
      </c>
    </row>
    <row r="113" spans="1:160" x14ac:dyDescent="0.3">
      <c r="A113" s="56">
        <v>2012</v>
      </c>
      <c r="B113" s="57" t="s">
        <v>5</v>
      </c>
      <c r="C113" s="9">
        <v>3.5000000000000003E-2</v>
      </c>
      <c r="D113" s="5">
        <v>0.79700000000000004</v>
      </c>
      <c r="E113" s="7">
        <f t="shared" ref="E113:E121" si="359">D113/C113*1000</f>
        <v>22771.428571428569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/>
      <c r="P113" s="5"/>
      <c r="Q113" s="7"/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>
        <v>0</v>
      </c>
      <c r="AH113" s="5">
        <v>0</v>
      </c>
      <c r="AI113" s="7">
        <v>0</v>
      </c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f t="shared" si="346"/>
        <v>0</v>
      </c>
      <c r="BB113" s="9">
        <v>0</v>
      </c>
      <c r="BC113" s="5">
        <v>0</v>
      </c>
      <c r="BD113" s="7">
        <v>0</v>
      </c>
      <c r="BE113" s="9">
        <v>0</v>
      </c>
      <c r="BF113" s="5">
        <v>0</v>
      </c>
      <c r="BG113" s="7">
        <v>0</v>
      </c>
      <c r="BH113" s="9">
        <v>2.04</v>
      </c>
      <c r="BI113" s="5">
        <v>9.8239999999999998</v>
      </c>
      <c r="BJ113" s="7">
        <f t="shared" ref="BJ113" si="360">BI113/BH113*1000</f>
        <v>4815.6862745098033</v>
      </c>
      <c r="BK113" s="9">
        <v>0</v>
      </c>
      <c r="BL113" s="5">
        <v>0</v>
      </c>
      <c r="BM113" s="7">
        <v>0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0</v>
      </c>
      <c r="CD113" s="5">
        <v>0</v>
      </c>
      <c r="CE113" s="7">
        <v>0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f t="shared" si="348"/>
        <v>0</v>
      </c>
      <c r="CU113" s="9">
        <v>0</v>
      </c>
      <c r="CV113" s="5">
        <v>0</v>
      </c>
      <c r="CW113" s="7">
        <v>0</v>
      </c>
      <c r="CX113" s="9">
        <v>0</v>
      </c>
      <c r="CY113" s="5">
        <v>0</v>
      </c>
      <c r="CZ113" s="7">
        <v>0</v>
      </c>
      <c r="DA113" s="9">
        <v>0</v>
      </c>
      <c r="DB113" s="5">
        <v>0</v>
      </c>
      <c r="DC113" s="7">
        <v>0</v>
      </c>
      <c r="DD113" s="9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f t="shared" si="350"/>
        <v>0</v>
      </c>
      <c r="DJ113" s="9">
        <v>0</v>
      </c>
      <c r="DK113" s="5">
        <v>0</v>
      </c>
      <c r="DL113" s="7">
        <v>0</v>
      </c>
      <c r="DM113" s="9">
        <v>0</v>
      </c>
      <c r="DN113" s="5">
        <v>0</v>
      </c>
      <c r="DO113" s="7">
        <v>0</v>
      </c>
      <c r="DP113" s="9">
        <v>0</v>
      </c>
      <c r="DQ113" s="5">
        <v>0</v>
      </c>
      <c r="DR113" s="7">
        <f t="shared" si="351"/>
        <v>0</v>
      </c>
      <c r="DS113" s="9">
        <v>0</v>
      </c>
      <c r="DT113" s="5">
        <v>0</v>
      </c>
      <c r="DU113" s="7">
        <f t="shared" si="352"/>
        <v>0</v>
      </c>
      <c r="DV113" s="9">
        <v>0</v>
      </c>
      <c r="DW113" s="5">
        <v>0</v>
      </c>
      <c r="DX113" s="7">
        <v>0</v>
      </c>
      <c r="DY113" s="9">
        <v>0</v>
      </c>
      <c r="DZ113" s="5">
        <v>0</v>
      </c>
      <c r="EA113" s="7">
        <v>0</v>
      </c>
      <c r="EB113" s="9">
        <v>0</v>
      </c>
      <c r="EC113" s="5">
        <v>0</v>
      </c>
      <c r="ED113" s="7">
        <v>0</v>
      </c>
      <c r="EE113" s="9">
        <v>0</v>
      </c>
      <c r="EF113" s="5">
        <v>0</v>
      </c>
      <c r="EG113" s="7">
        <v>0</v>
      </c>
      <c r="EH113" s="9">
        <v>0</v>
      </c>
      <c r="EI113" s="5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95.399000000000001</v>
      </c>
      <c r="EO113" s="5">
        <v>4202.5020000000004</v>
      </c>
      <c r="EP113" s="7">
        <f t="shared" si="353"/>
        <v>44051.845407184563</v>
      </c>
      <c r="EQ113" s="9">
        <v>0</v>
      </c>
      <c r="ER113" s="5">
        <v>0</v>
      </c>
      <c r="ES113" s="7">
        <v>0</v>
      </c>
      <c r="ET113" s="9">
        <v>0</v>
      </c>
      <c r="EU113" s="5">
        <v>0</v>
      </c>
      <c r="EV113" s="7">
        <v>0</v>
      </c>
      <c r="EW113" s="9">
        <v>30</v>
      </c>
      <c r="EX113" s="5">
        <v>478.5</v>
      </c>
      <c r="EY113" s="7">
        <f t="shared" si="354"/>
        <v>15950</v>
      </c>
      <c r="EZ113" s="9">
        <v>0</v>
      </c>
      <c r="FA113" s="5">
        <v>0</v>
      </c>
      <c r="FB113" s="7">
        <v>0</v>
      </c>
      <c r="FC113" s="9">
        <f t="shared" si="302"/>
        <v>127.474</v>
      </c>
      <c r="FD113" s="11">
        <f t="shared" si="303"/>
        <v>4691.6230000000005</v>
      </c>
    </row>
    <row r="114" spans="1:160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/>
      <c r="P114" s="5"/>
      <c r="Q114" s="7"/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>
        <v>0</v>
      </c>
      <c r="AH114" s="5">
        <v>0</v>
      </c>
      <c r="AI114" s="7">
        <v>0</v>
      </c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f t="shared" si="346"/>
        <v>0</v>
      </c>
      <c r="BB114" s="9">
        <v>0</v>
      </c>
      <c r="BC114" s="5">
        <v>0</v>
      </c>
      <c r="BD114" s="7">
        <v>0</v>
      </c>
      <c r="BE114" s="9">
        <v>0</v>
      </c>
      <c r="BF114" s="5">
        <v>0</v>
      </c>
      <c r="BG114" s="7">
        <v>0</v>
      </c>
      <c r="BH114" s="9">
        <v>0</v>
      </c>
      <c r="BI114" s="5">
        <v>0</v>
      </c>
      <c r="BJ114" s="7">
        <v>0</v>
      </c>
      <c r="BK114" s="9">
        <v>0</v>
      </c>
      <c r="BL114" s="5">
        <v>0</v>
      </c>
      <c r="BM114" s="7"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0</v>
      </c>
      <c r="CG114" s="5">
        <v>0</v>
      </c>
      <c r="CH114" s="7">
        <v>0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f t="shared" si="348"/>
        <v>0</v>
      </c>
      <c r="CU114" s="9">
        <v>0</v>
      </c>
      <c r="CV114" s="5">
        <v>0</v>
      </c>
      <c r="CW114" s="7">
        <v>0</v>
      </c>
      <c r="CX114" s="9">
        <v>0</v>
      </c>
      <c r="CY114" s="5">
        <v>0</v>
      </c>
      <c r="CZ114" s="7">
        <v>0</v>
      </c>
      <c r="DA114" s="9">
        <v>0</v>
      </c>
      <c r="DB114" s="5">
        <v>0</v>
      </c>
      <c r="DC114" s="7">
        <v>0</v>
      </c>
      <c r="DD114" s="9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f t="shared" si="350"/>
        <v>0</v>
      </c>
      <c r="DJ114" s="9">
        <v>0</v>
      </c>
      <c r="DK114" s="5">
        <v>0</v>
      </c>
      <c r="DL114" s="7">
        <v>0</v>
      </c>
      <c r="DM114" s="9">
        <v>0</v>
      </c>
      <c r="DN114" s="5">
        <v>0</v>
      </c>
      <c r="DO114" s="7">
        <v>0</v>
      </c>
      <c r="DP114" s="9">
        <v>0</v>
      </c>
      <c r="DQ114" s="5">
        <v>0</v>
      </c>
      <c r="DR114" s="7">
        <f t="shared" si="351"/>
        <v>0</v>
      </c>
      <c r="DS114" s="9">
        <v>0</v>
      </c>
      <c r="DT114" s="5">
        <v>0</v>
      </c>
      <c r="DU114" s="7">
        <f t="shared" si="352"/>
        <v>0</v>
      </c>
      <c r="DV114" s="9">
        <v>0</v>
      </c>
      <c r="DW114" s="5">
        <v>0</v>
      </c>
      <c r="DX114" s="7">
        <v>0</v>
      </c>
      <c r="DY114" s="9">
        <v>0</v>
      </c>
      <c r="DZ114" s="5">
        <v>0</v>
      </c>
      <c r="EA114" s="7">
        <v>0</v>
      </c>
      <c r="EB114" s="9">
        <v>0</v>
      </c>
      <c r="EC114" s="5">
        <v>0</v>
      </c>
      <c r="ED114" s="7">
        <v>0</v>
      </c>
      <c r="EE114" s="9">
        <v>0</v>
      </c>
      <c r="EF114" s="5">
        <v>0</v>
      </c>
      <c r="EG114" s="7">
        <v>0</v>
      </c>
      <c r="EH114" s="9">
        <v>0</v>
      </c>
      <c r="EI114" s="5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56.402000000000001</v>
      </c>
      <c r="EO114" s="5">
        <v>1879.624</v>
      </c>
      <c r="EP114" s="7">
        <f t="shared" si="353"/>
        <v>33325.484911882551</v>
      </c>
      <c r="EQ114" s="9">
        <v>0.05</v>
      </c>
      <c r="ER114" s="5">
        <v>0.08</v>
      </c>
      <c r="ES114" s="7">
        <f t="shared" ref="ES114" si="361">ER114/EQ114*1000</f>
        <v>1599.9999999999998</v>
      </c>
      <c r="ET114" s="9">
        <v>0</v>
      </c>
      <c r="EU114" s="5">
        <v>0</v>
      </c>
      <c r="EV114" s="7">
        <v>0</v>
      </c>
      <c r="EW114" s="9">
        <v>0</v>
      </c>
      <c r="EX114" s="5">
        <v>0</v>
      </c>
      <c r="EY114" s="7">
        <v>0</v>
      </c>
      <c r="EZ114" s="9">
        <v>0</v>
      </c>
      <c r="FA114" s="5">
        <v>0</v>
      </c>
      <c r="FB114" s="7">
        <v>0</v>
      </c>
      <c r="FC114" s="9">
        <f t="shared" si="302"/>
        <v>56.451999999999998</v>
      </c>
      <c r="FD114" s="11">
        <f t="shared" si="303"/>
        <v>1879.704</v>
      </c>
    </row>
    <row r="115" spans="1:160" x14ac:dyDescent="0.3">
      <c r="A115" s="56">
        <v>2012</v>
      </c>
      <c r="B115" s="57" t="s">
        <v>7</v>
      </c>
      <c r="C115" s="9">
        <v>1.2E-2</v>
      </c>
      <c r="D115" s="5">
        <v>0.113</v>
      </c>
      <c r="E115" s="7">
        <f t="shared" si="359"/>
        <v>9416.6666666666661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/>
      <c r="P115" s="5"/>
      <c r="Q115" s="7"/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1.6</v>
      </c>
      <c r="AB115" s="5">
        <v>85.072000000000003</v>
      </c>
      <c r="AC115" s="7">
        <f>AB115/AA115*1000</f>
        <v>53170</v>
      </c>
      <c r="AD115" s="9">
        <v>0</v>
      </c>
      <c r="AE115" s="5">
        <v>0</v>
      </c>
      <c r="AF115" s="7">
        <v>0</v>
      </c>
      <c r="AG115" s="9">
        <v>0</v>
      </c>
      <c r="AH115" s="5">
        <v>0</v>
      </c>
      <c r="AI115" s="7">
        <v>0</v>
      </c>
      <c r="AJ115" s="9">
        <v>0</v>
      </c>
      <c r="AK115" s="5">
        <v>0</v>
      </c>
      <c r="AL115" s="7">
        <v>0</v>
      </c>
      <c r="AM115" s="9">
        <v>0</v>
      </c>
      <c r="AN115" s="5">
        <v>0</v>
      </c>
      <c r="AO115" s="7">
        <v>0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f t="shared" si="346"/>
        <v>0</v>
      </c>
      <c r="BB115" s="9">
        <v>0</v>
      </c>
      <c r="BC115" s="5">
        <v>0</v>
      </c>
      <c r="BD115" s="7">
        <v>0</v>
      </c>
      <c r="BE115" s="9">
        <v>0</v>
      </c>
      <c r="BF115" s="5">
        <v>0</v>
      </c>
      <c r="BG115" s="7">
        <v>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4.0789999999999997</v>
      </c>
      <c r="CA115" s="5">
        <v>88.706000000000003</v>
      </c>
      <c r="CB115" s="7">
        <f t="shared" si="347"/>
        <v>21746.996812944351</v>
      </c>
      <c r="CC115" s="9">
        <v>0</v>
      </c>
      <c r="CD115" s="5">
        <v>0</v>
      </c>
      <c r="CE115" s="7">
        <v>0</v>
      </c>
      <c r="CF115" s="9">
        <v>0</v>
      </c>
      <c r="CG115" s="5">
        <v>0</v>
      </c>
      <c r="CH115" s="7">
        <v>0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f t="shared" si="348"/>
        <v>0</v>
      </c>
      <c r="CU115" s="9">
        <v>0</v>
      </c>
      <c r="CV115" s="5">
        <v>0</v>
      </c>
      <c r="CW115" s="7">
        <v>0</v>
      </c>
      <c r="CX115" s="9">
        <v>0</v>
      </c>
      <c r="CY115" s="5">
        <v>0</v>
      </c>
      <c r="CZ115" s="7">
        <v>0</v>
      </c>
      <c r="DA115" s="9">
        <v>0</v>
      </c>
      <c r="DB115" s="5">
        <v>0</v>
      </c>
      <c r="DC115" s="7">
        <v>0</v>
      </c>
      <c r="DD115" s="9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f t="shared" si="350"/>
        <v>0</v>
      </c>
      <c r="DJ115" s="9">
        <v>0</v>
      </c>
      <c r="DK115" s="5">
        <v>0</v>
      </c>
      <c r="DL115" s="7">
        <v>0</v>
      </c>
      <c r="DM115" s="9">
        <v>0</v>
      </c>
      <c r="DN115" s="5">
        <v>0</v>
      </c>
      <c r="DO115" s="7">
        <v>0</v>
      </c>
      <c r="DP115" s="9">
        <v>0</v>
      </c>
      <c r="DQ115" s="5">
        <v>0</v>
      </c>
      <c r="DR115" s="7">
        <f t="shared" si="351"/>
        <v>0</v>
      </c>
      <c r="DS115" s="9">
        <v>0</v>
      </c>
      <c r="DT115" s="5">
        <v>0</v>
      </c>
      <c r="DU115" s="7">
        <f t="shared" si="352"/>
        <v>0</v>
      </c>
      <c r="DV115" s="9">
        <v>0</v>
      </c>
      <c r="DW115" s="5">
        <v>0</v>
      </c>
      <c r="DX115" s="7">
        <v>0</v>
      </c>
      <c r="DY115" s="9">
        <v>0</v>
      </c>
      <c r="DZ115" s="5">
        <v>0</v>
      </c>
      <c r="EA115" s="7">
        <v>0</v>
      </c>
      <c r="EB115" s="9">
        <v>0</v>
      </c>
      <c r="EC115" s="5">
        <v>0</v>
      </c>
      <c r="ED115" s="7">
        <v>0</v>
      </c>
      <c r="EE115" s="9">
        <v>0</v>
      </c>
      <c r="EF115" s="5">
        <v>0</v>
      </c>
      <c r="EG115" s="7">
        <v>0</v>
      </c>
      <c r="EH115" s="9">
        <v>0</v>
      </c>
      <c r="EI115" s="5">
        <v>0</v>
      </c>
      <c r="EJ115" s="7">
        <v>0</v>
      </c>
      <c r="EK115" s="9">
        <v>0</v>
      </c>
      <c r="EL115" s="5">
        <v>0</v>
      </c>
      <c r="EM115" s="7">
        <v>0</v>
      </c>
      <c r="EN115" s="9">
        <v>5.3999999999999999E-2</v>
      </c>
      <c r="EO115" s="5">
        <v>2.02</v>
      </c>
      <c r="EP115" s="7">
        <f t="shared" si="353"/>
        <v>37407.407407407401</v>
      </c>
      <c r="EQ115" s="9">
        <v>0</v>
      </c>
      <c r="ER115" s="5">
        <v>0</v>
      </c>
      <c r="ES115" s="7">
        <v>0</v>
      </c>
      <c r="ET115" s="9">
        <v>0</v>
      </c>
      <c r="EU115" s="5">
        <v>0</v>
      </c>
      <c r="EV115" s="7">
        <v>0</v>
      </c>
      <c r="EW115" s="9">
        <v>221</v>
      </c>
      <c r="EX115" s="5">
        <v>4366.8890000000001</v>
      </c>
      <c r="EY115" s="7">
        <f t="shared" si="354"/>
        <v>19759.678733031673</v>
      </c>
      <c r="EZ115" s="9">
        <v>1E-3</v>
      </c>
      <c r="FA115" s="5">
        <v>2.5000000000000001E-2</v>
      </c>
      <c r="FB115" s="7">
        <f t="shared" ref="FB115" si="362">FA115/EZ115*1000</f>
        <v>25000</v>
      </c>
      <c r="FC115" s="9">
        <f t="shared" si="302"/>
        <v>226.74600000000001</v>
      </c>
      <c r="FD115" s="11">
        <f t="shared" si="303"/>
        <v>4542.8249999999998</v>
      </c>
    </row>
    <row r="116" spans="1:160" x14ac:dyDescent="0.3">
      <c r="A116" s="56">
        <v>2012</v>
      </c>
      <c r="B116" s="57" t="s">
        <v>8</v>
      </c>
      <c r="C116" s="9">
        <v>0</v>
      </c>
      <c r="D116" s="5">
        <v>0</v>
      </c>
      <c r="E116" s="7">
        <v>0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5.0000000000000001E-3</v>
      </c>
      <c r="M116" s="5">
        <v>7.4569999999999999</v>
      </c>
      <c r="N116" s="7">
        <f>M116/L116*1000</f>
        <v>1491399.9999999998</v>
      </c>
      <c r="O116" s="9"/>
      <c r="P116" s="5"/>
      <c r="Q116" s="7"/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>
        <v>0</v>
      </c>
      <c r="AH116" s="5">
        <v>0</v>
      </c>
      <c r="AI116" s="7">
        <v>0</v>
      </c>
      <c r="AJ116" s="9">
        <v>0</v>
      </c>
      <c r="AK116" s="5">
        <v>0</v>
      </c>
      <c r="AL116" s="7">
        <v>0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f t="shared" si="346"/>
        <v>0</v>
      </c>
      <c r="BB116" s="9">
        <v>0</v>
      </c>
      <c r="BC116" s="5">
        <v>0</v>
      </c>
      <c r="BD116" s="7">
        <v>0</v>
      </c>
      <c r="BE116" s="9">
        <v>0</v>
      </c>
      <c r="BF116" s="5">
        <v>0</v>
      </c>
      <c r="BG116" s="7">
        <v>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0.70599999999999996</v>
      </c>
      <c r="CA116" s="5">
        <v>15.936999999999999</v>
      </c>
      <c r="CB116" s="7">
        <f t="shared" si="347"/>
        <v>22573.654390934844</v>
      </c>
      <c r="CC116" s="9">
        <v>0</v>
      </c>
      <c r="CD116" s="5">
        <v>0</v>
      </c>
      <c r="CE116" s="7">
        <v>0</v>
      </c>
      <c r="CF116" s="9">
        <v>0</v>
      </c>
      <c r="CG116" s="5">
        <v>0</v>
      </c>
      <c r="CH116" s="7">
        <v>0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f t="shared" si="348"/>
        <v>0</v>
      </c>
      <c r="CU116" s="9">
        <v>0</v>
      </c>
      <c r="CV116" s="5">
        <v>0</v>
      </c>
      <c r="CW116" s="7">
        <v>0</v>
      </c>
      <c r="CX116" s="9">
        <v>0</v>
      </c>
      <c r="CY116" s="5">
        <v>0</v>
      </c>
      <c r="CZ116" s="7">
        <v>0</v>
      </c>
      <c r="DA116" s="9">
        <v>0</v>
      </c>
      <c r="DB116" s="5">
        <v>0</v>
      </c>
      <c r="DC116" s="7">
        <v>0</v>
      </c>
      <c r="DD116" s="9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f t="shared" si="350"/>
        <v>0</v>
      </c>
      <c r="DJ116" s="9">
        <v>0</v>
      </c>
      <c r="DK116" s="5">
        <v>0</v>
      </c>
      <c r="DL116" s="7">
        <v>0</v>
      </c>
      <c r="DM116" s="9">
        <v>0</v>
      </c>
      <c r="DN116" s="5">
        <v>0</v>
      </c>
      <c r="DO116" s="7">
        <v>0</v>
      </c>
      <c r="DP116" s="9">
        <v>0</v>
      </c>
      <c r="DQ116" s="5">
        <v>0</v>
      </c>
      <c r="DR116" s="7">
        <f t="shared" si="351"/>
        <v>0</v>
      </c>
      <c r="DS116" s="9">
        <v>0</v>
      </c>
      <c r="DT116" s="5">
        <v>0</v>
      </c>
      <c r="DU116" s="7">
        <f t="shared" si="352"/>
        <v>0</v>
      </c>
      <c r="DV116" s="9">
        <v>0</v>
      </c>
      <c r="DW116" s="5">
        <v>0</v>
      </c>
      <c r="DX116" s="7">
        <v>0</v>
      </c>
      <c r="DY116" s="9">
        <v>0</v>
      </c>
      <c r="DZ116" s="5">
        <v>0</v>
      </c>
      <c r="EA116" s="7">
        <v>0</v>
      </c>
      <c r="EB116" s="9">
        <v>0</v>
      </c>
      <c r="EC116" s="5">
        <v>0</v>
      </c>
      <c r="ED116" s="7">
        <v>0</v>
      </c>
      <c r="EE116" s="9">
        <v>0</v>
      </c>
      <c r="EF116" s="5">
        <v>0</v>
      </c>
      <c r="EG116" s="7">
        <v>0</v>
      </c>
      <c r="EH116" s="9">
        <v>0</v>
      </c>
      <c r="EI116" s="5">
        <v>0</v>
      </c>
      <c r="EJ116" s="7">
        <v>0</v>
      </c>
      <c r="EK116" s="9">
        <v>0</v>
      </c>
      <c r="EL116" s="5">
        <v>0</v>
      </c>
      <c r="EM116" s="7">
        <v>0</v>
      </c>
      <c r="EN116" s="9">
        <v>0.44600000000000001</v>
      </c>
      <c r="EO116" s="5">
        <v>77.048000000000002</v>
      </c>
      <c r="EP116" s="7">
        <f t="shared" si="353"/>
        <v>172753.36322869954</v>
      </c>
      <c r="EQ116" s="9">
        <v>0</v>
      </c>
      <c r="ER116" s="5">
        <v>0</v>
      </c>
      <c r="ES116" s="7">
        <v>0</v>
      </c>
      <c r="ET116" s="9">
        <v>0</v>
      </c>
      <c r="EU116" s="5">
        <v>0</v>
      </c>
      <c r="EV116" s="7">
        <v>0</v>
      </c>
      <c r="EW116" s="9">
        <v>210</v>
      </c>
      <c r="EX116" s="5">
        <v>6833.4449999999997</v>
      </c>
      <c r="EY116" s="7">
        <f t="shared" si="354"/>
        <v>32540.214285714286</v>
      </c>
      <c r="EZ116" s="9">
        <v>0</v>
      </c>
      <c r="FA116" s="5">
        <v>0</v>
      </c>
      <c r="FB116" s="7">
        <v>0</v>
      </c>
      <c r="FC116" s="9">
        <f t="shared" si="302"/>
        <v>211.15700000000001</v>
      </c>
      <c r="FD116" s="11">
        <f t="shared" si="303"/>
        <v>6933.8869999999997</v>
      </c>
    </row>
    <row r="117" spans="1:160" x14ac:dyDescent="0.3">
      <c r="A117" s="56">
        <v>2012</v>
      </c>
      <c r="B117" s="57" t="s">
        <v>9</v>
      </c>
      <c r="C117" s="9">
        <v>0</v>
      </c>
      <c r="D117" s="5">
        <v>0</v>
      </c>
      <c r="E117" s="7">
        <v>0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/>
      <c r="P117" s="5"/>
      <c r="Q117" s="7"/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>
        <v>0</v>
      </c>
      <c r="AH117" s="5">
        <v>0</v>
      </c>
      <c r="AI117" s="7">
        <v>0</v>
      </c>
      <c r="AJ117" s="9">
        <v>0</v>
      </c>
      <c r="AK117" s="5">
        <v>0</v>
      </c>
      <c r="AL117" s="7">
        <v>0</v>
      </c>
      <c r="AM117" s="9">
        <v>0</v>
      </c>
      <c r="AN117" s="5">
        <v>0</v>
      </c>
      <c r="AO117" s="7">
        <v>0</v>
      </c>
      <c r="AP117" s="9">
        <v>13.69</v>
      </c>
      <c r="AQ117" s="5">
        <v>731.53399999999999</v>
      </c>
      <c r="AR117" s="7">
        <v>0</v>
      </c>
      <c r="AS117" s="9">
        <v>0</v>
      </c>
      <c r="AT117" s="5">
        <v>0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f t="shared" si="346"/>
        <v>0</v>
      </c>
      <c r="BB117" s="9">
        <v>0</v>
      </c>
      <c r="BC117" s="5">
        <v>0</v>
      </c>
      <c r="BD117" s="7">
        <v>0</v>
      </c>
      <c r="BE117" s="9">
        <v>0</v>
      </c>
      <c r="BF117" s="5">
        <v>0</v>
      </c>
      <c r="BG117" s="7">
        <v>0</v>
      </c>
      <c r="BH117" s="9">
        <v>2.5979999999999999</v>
      </c>
      <c r="BI117" s="5">
        <v>3.5910000000000002</v>
      </c>
      <c r="BJ117" s="7">
        <f t="shared" ref="BJ117" si="363">BI117/BH117*1000</f>
        <v>1382.2170900692843</v>
      </c>
      <c r="BK117" s="9">
        <v>0</v>
      </c>
      <c r="BL117" s="5">
        <v>0</v>
      </c>
      <c r="BM117" s="7">
        <v>0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1.0999999999999999E-2</v>
      </c>
      <c r="BX117" s="5">
        <v>0.105</v>
      </c>
      <c r="BY117" s="7">
        <f t="shared" ref="BY117" si="364">BX117/BW117*1000</f>
        <v>9545.4545454545441</v>
      </c>
      <c r="BZ117" s="9">
        <v>0.193</v>
      </c>
      <c r="CA117" s="5">
        <v>3.9489999999999998</v>
      </c>
      <c r="CB117" s="7">
        <f t="shared" si="347"/>
        <v>20461.139896373053</v>
      </c>
      <c r="CC117" s="9">
        <v>0</v>
      </c>
      <c r="CD117" s="5">
        <v>0</v>
      </c>
      <c r="CE117" s="7">
        <v>0</v>
      </c>
      <c r="CF117" s="9">
        <v>0</v>
      </c>
      <c r="CG117" s="5">
        <v>0</v>
      </c>
      <c r="CH117" s="7">
        <v>0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f t="shared" si="348"/>
        <v>0</v>
      </c>
      <c r="CU117" s="9">
        <v>0</v>
      </c>
      <c r="CV117" s="5">
        <v>0</v>
      </c>
      <c r="CW117" s="7">
        <v>0</v>
      </c>
      <c r="CX117" s="9">
        <v>0</v>
      </c>
      <c r="CY117" s="5">
        <v>0</v>
      </c>
      <c r="CZ117" s="7">
        <v>0</v>
      </c>
      <c r="DA117" s="9">
        <v>0</v>
      </c>
      <c r="DB117" s="5">
        <v>0</v>
      </c>
      <c r="DC117" s="7">
        <v>0</v>
      </c>
      <c r="DD117" s="9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f t="shared" si="350"/>
        <v>0</v>
      </c>
      <c r="DJ117" s="9">
        <v>0</v>
      </c>
      <c r="DK117" s="5">
        <v>0</v>
      </c>
      <c r="DL117" s="7">
        <v>0</v>
      </c>
      <c r="DM117" s="9">
        <v>0</v>
      </c>
      <c r="DN117" s="5">
        <v>0</v>
      </c>
      <c r="DO117" s="7">
        <v>0</v>
      </c>
      <c r="DP117" s="9">
        <v>0</v>
      </c>
      <c r="DQ117" s="5">
        <v>0</v>
      </c>
      <c r="DR117" s="7">
        <f t="shared" si="351"/>
        <v>0</v>
      </c>
      <c r="DS117" s="9">
        <v>0</v>
      </c>
      <c r="DT117" s="5">
        <v>0</v>
      </c>
      <c r="DU117" s="7">
        <f t="shared" si="352"/>
        <v>0</v>
      </c>
      <c r="DV117" s="9">
        <v>0</v>
      </c>
      <c r="DW117" s="5">
        <v>0</v>
      </c>
      <c r="DX117" s="7">
        <v>0</v>
      </c>
      <c r="DY117" s="9">
        <v>0</v>
      </c>
      <c r="DZ117" s="5">
        <v>0</v>
      </c>
      <c r="EA117" s="7">
        <v>0</v>
      </c>
      <c r="EB117" s="9">
        <v>0</v>
      </c>
      <c r="EC117" s="5">
        <v>0</v>
      </c>
      <c r="ED117" s="7">
        <v>0</v>
      </c>
      <c r="EE117" s="9">
        <v>0</v>
      </c>
      <c r="EF117" s="5">
        <v>0</v>
      </c>
      <c r="EG117" s="7">
        <v>0</v>
      </c>
      <c r="EH117" s="9">
        <v>0</v>
      </c>
      <c r="EI117" s="5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297.91699999999997</v>
      </c>
      <c r="EO117" s="5">
        <v>14891.911</v>
      </c>
      <c r="EP117" s="7">
        <f t="shared" si="353"/>
        <v>49986.778196611813</v>
      </c>
      <c r="EQ117" s="9">
        <v>0</v>
      </c>
      <c r="ER117" s="5">
        <v>0</v>
      </c>
      <c r="ES117" s="7">
        <v>0</v>
      </c>
      <c r="ET117" s="9">
        <v>0</v>
      </c>
      <c r="EU117" s="5">
        <v>0</v>
      </c>
      <c r="EV117" s="7">
        <v>0</v>
      </c>
      <c r="EW117" s="9">
        <v>601.35199999999998</v>
      </c>
      <c r="EX117" s="5">
        <v>5607.0529999999999</v>
      </c>
      <c r="EY117" s="7">
        <f t="shared" si="354"/>
        <v>9324.0780773989281</v>
      </c>
      <c r="EZ117" s="9">
        <v>0</v>
      </c>
      <c r="FA117" s="5">
        <v>0</v>
      </c>
      <c r="FB117" s="7">
        <v>0</v>
      </c>
      <c r="FC117" s="9">
        <f t="shared" si="302"/>
        <v>915.76099999999997</v>
      </c>
      <c r="FD117" s="11">
        <f t="shared" si="303"/>
        <v>21238.143</v>
      </c>
    </row>
    <row r="118" spans="1:160" x14ac:dyDescent="0.3">
      <c r="A118" s="56">
        <v>2012</v>
      </c>
      <c r="B118" s="57" t="s">
        <v>10</v>
      </c>
      <c r="C118" s="9">
        <v>8.49</v>
      </c>
      <c r="D118" s="5">
        <v>528.13599999999997</v>
      </c>
      <c r="E118" s="7">
        <f t="shared" si="359"/>
        <v>62206.831566548877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/>
      <c r="P118" s="5"/>
      <c r="Q118" s="7"/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>
        <v>0</v>
      </c>
      <c r="AH118" s="5">
        <v>0</v>
      </c>
      <c r="AI118" s="7">
        <v>0</v>
      </c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0.4</v>
      </c>
      <c r="AW118" s="5">
        <v>3.5750000000000002</v>
      </c>
      <c r="AX118" s="7">
        <f t="shared" ref="AX118" si="365">AW118/AV118*1000</f>
        <v>8937.5</v>
      </c>
      <c r="AY118" s="9">
        <v>0</v>
      </c>
      <c r="AZ118" s="5">
        <v>0</v>
      </c>
      <c r="BA118" s="7">
        <f t="shared" si="346"/>
        <v>0</v>
      </c>
      <c r="BB118" s="9">
        <v>0</v>
      </c>
      <c r="BC118" s="5">
        <v>0</v>
      </c>
      <c r="BD118" s="7">
        <v>0</v>
      </c>
      <c r="BE118" s="9">
        <v>0</v>
      </c>
      <c r="BF118" s="5">
        <v>0</v>
      </c>
      <c r="BG118" s="7">
        <v>0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0.35499999999999998</v>
      </c>
      <c r="CA118" s="5">
        <v>8.0380000000000003</v>
      </c>
      <c r="CB118" s="7">
        <f t="shared" si="347"/>
        <v>22642.25352112676</v>
      </c>
      <c r="CC118" s="9">
        <v>0</v>
      </c>
      <c r="CD118" s="5">
        <v>0</v>
      </c>
      <c r="CE118" s="7">
        <v>0</v>
      </c>
      <c r="CF118" s="9">
        <v>0</v>
      </c>
      <c r="CG118" s="5">
        <v>0</v>
      </c>
      <c r="CH118" s="7">
        <v>0</v>
      </c>
      <c r="CI118" s="9">
        <v>0</v>
      </c>
      <c r="CJ118" s="5">
        <v>0</v>
      </c>
      <c r="CK118" s="7">
        <v>0</v>
      </c>
      <c r="CL118" s="9">
        <v>15.548</v>
      </c>
      <c r="CM118" s="5">
        <v>737.59699999999998</v>
      </c>
      <c r="CN118" s="7">
        <f t="shared" ref="CN118" si="366">CM118/CL118*1000</f>
        <v>47439.992281965526</v>
      </c>
      <c r="CO118" s="9">
        <v>0</v>
      </c>
      <c r="CP118" s="5">
        <v>0</v>
      </c>
      <c r="CQ118" s="7">
        <v>0</v>
      </c>
      <c r="CR118" s="9">
        <v>0</v>
      </c>
      <c r="CS118" s="5">
        <v>0</v>
      </c>
      <c r="CT118" s="7">
        <f t="shared" si="348"/>
        <v>0</v>
      </c>
      <c r="CU118" s="9">
        <v>0</v>
      </c>
      <c r="CV118" s="5">
        <v>0</v>
      </c>
      <c r="CW118" s="7">
        <v>0</v>
      </c>
      <c r="CX118" s="9">
        <v>0</v>
      </c>
      <c r="CY118" s="5">
        <v>0</v>
      </c>
      <c r="CZ118" s="7">
        <v>0</v>
      </c>
      <c r="DA118" s="9">
        <v>0</v>
      </c>
      <c r="DB118" s="5">
        <v>0</v>
      </c>
      <c r="DC118" s="7">
        <v>0</v>
      </c>
      <c r="DD118" s="9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f t="shared" si="350"/>
        <v>0</v>
      </c>
      <c r="DJ118" s="9">
        <v>0</v>
      </c>
      <c r="DK118" s="5">
        <v>0</v>
      </c>
      <c r="DL118" s="7">
        <v>0</v>
      </c>
      <c r="DM118" s="9">
        <v>0</v>
      </c>
      <c r="DN118" s="5">
        <v>0</v>
      </c>
      <c r="DO118" s="7">
        <v>0</v>
      </c>
      <c r="DP118" s="9">
        <v>0</v>
      </c>
      <c r="DQ118" s="5">
        <v>0</v>
      </c>
      <c r="DR118" s="7">
        <f t="shared" si="351"/>
        <v>0</v>
      </c>
      <c r="DS118" s="9">
        <v>0</v>
      </c>
      <c r="DT118" s="5">
        <v>0</v>
      </c>
      <c r="DU118" s="7">
        <f t="shared" si="352"/>
        <v>0</v>
      </c>
      <c r="DV118" s="9">
        <v>0</v>
      </c>
      <c r="DW118" s="5">
        <v>0</v>
      </c>
      <c r="DX118" s="7">
        <v>0</v>
      </c>
      <c r="DY118" s="9">
        <v>1</v>
      </c>
      <c r="DZ118" s="5">
        <v>46.554000000000002</v>
      </c>
      <c r="EA118" s="7">
        <f t="shared" ref="EA118:EA119" si="367">DZ118/DY118*1000</f>
        <v>46554</v>
      </c>
      <c r="EB118" s="9">
        <v>0</v>
      </c>
      <c r="EC118" s="5">
        <v>0</v>
      </c>
      <c r="ED118" s="7">
        <v>0</v>
      </c>
      <c r="EE118" s="9">
        <v>0</v>
      </c>
      <c r="EF118" s="5">
        <v>0</v>
      </c>
      <c r="EG118" s="7">
        <v>0</v>
      </c>
      <c r="EH118" s="9">
        <v>0</v>
      </c>
      <c r="EI118" s="5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24.811</v>
      </c>
      <c r="EO118" s="5">
        <v>1504.8969999999999</v>
      </c>
      <c r="EP118" s="7">
        <f t="shared" si="353"/>
        <v>60654.427471685944</v>
      </c>
      <c r="EQ118" s="9">
        <v>0</v>
      </c>
      <c r="ER118" s="5">
        <v>0</v>
      </c>
      <c r="ES118" s="7">
        <v>0</v>
      </c>
      <c r="ET118" s="9">
        <v>0</v>
      </c>
      <c r="EU118" s="5">
        <v>0</v>
      </c>
      <c r="EV118" s="7">
        <v>0</v>
      </c>
      <c r="EW118" s="9">
        <v>314</v>
      </c>
      <c r="EX118" s="5">
        <v>2156.3589999999999</v>
      </c>
      <c r="EY118" s="7">
        <f t="shared" si="354"/>
        <v>6867.385350318471</v>
      </c>
      <c r="EZ118" s="9">
        <v>0</v>
      </c>
      <c r="FA118" s="5">
        <v>0</v>
      </c>
      <c r="FB118" s="7">
        <v>0</v>
      </c>
      <c r="FC118" s="9">
        <f t="shared" si="302"/>
        <v>364.60399999999998</v>
      </c>
      <c r="FD118" s="11">
        <f t="shared" si="303"/>
        <v>4985.1559999999999</v>
      </c>
    </row>
    <row r="119" spans="1:160" x14ac:dyDescent="0.3">
      <c r="A119" s="56">
        <v>2012</v>
      </c>
      <c r="B119" s="57" t="s">
        <v>11</v>
      </c>
      <c r="C119" s="9">
        <v>0</v>
      </c>
      <c r="D119" s="5">
        <v>0</v>
      </c>
      <c r="E119" s="7">
        <v>0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/>
      <c r="P119" s="5"/>
      <c r="Q119" s="7"/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>
        <v>0</v>
      </c>
      <c r="AH119" s="5">
        <v>0</v>
      </c>
      <c r="AI119" s="7">
        <v>0</v>
      </c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2.3149999999999999</v>
      </c>
      <c r="AQ119" s="5">
        <v>127.62</v>
      </c>
      <c r="AR119" s="7">
        <f t="shared" ref="AR119:AR120" si="368">AQ119/AP119*1000</f>
        <v>55127.429805615553</v>
      </c>
      <c r="AS119" s="9">
        <v>0</v>
      </c>
      <c r="AT119" s="5">
        <v>0</v>
      </c>
      <c r="AU119" s="7">
        <v>0</v>
      </c>
      <c r="AV119" s="9">
        <v>0</v>
      </c>
      <c r="AW119" s="5">
        <v>0</v>
      </c>
      <c r="AX119" s="7">
        <v>0</v>
      </c>
      <c r="AY119" s="9">
        <v>0</v>
      </c>
      <c r="AZ119" s="5">
        <v>0</v>
      </c>
      <c r="BA119" s="7">
        <f t="shared" si="346"/>
        <v>0</v>
      </c>
      <c r="BB119" s="9">
        <v>4.2000000000000003E-2</v>
      </c>
      <c r="BC119" s="5">
        <v>0.89800000000000002</v>
      </c>
      <c r="BD119" s="7">
        <f t="shared" ref="BD119" si="369">BC119/BB119*1000</f>
        <v>21380.952380952378</v>
      </c>
      <c r="BE119" s="9">
        <v>0</v>
      </c>
      <c r="BF119" s="5">
        <v>0</v>
      </c>
      <c r="BG119" s="7">
        <v>0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6.0000000000000001E-3</v>
      </c>
      <c r="CA119" s="5">
        <v>0.154</v>
      </c>
      <c r="CB119" s="7">
        <f t="shared" si="347"/>
        <v>25666.666666666664</v>
      </c>
      <c r="CC119" s="9">
        <v>0</v>
      </c>
      <c r="CD119" s="5">
        <v>0</v>
      </c>
      <c r="CE119" s="7">
        <v>0</v>
      </c>
      <c r="CF119" s="9">
        <v>0</v>
      </c>
      <c r="CG119" s="5">
        <v>0</v>
      </c>
      <c r="CH119" s="7">
        <v>0</v>
      </c>
      <c r="CI119" s="9">
        <v>0.02</v>
      </c>
      <c r="CJ119" s="5">
        <v>3.4000000000000002E-2</v>
      </c>
      <c r="CK119" s="7">
        <f t="shared" ref="CK119" si="370">CJ119/CI119*1000</f>
        <v>1700.0000000000002</v>
      </c>
      <c r="CL119" s="9">
        <v>0</v>
      </c>
      <c r="CM119" s="5">
        <v>0</v>
      </c>
      <c r="CN119" s="7">
        <v>0</v>
      </c>
      <c r="CO119" s="9">
        <v>0</v>
      </c>
      <c r="CP119" s="5">
        <v>0</v>
      </c>
      <c r="CQ119" s="7">
        <v>0</v>
      </c>
      <c r="CR119" s="9">
        <v>0</v>
      </c>
      <c r="CS119" s="5">
        <v>0</v>
      </c>
      <c r="CT119" s="7">
        <f t="shared" si="348"/>
        <v>0</v>
      </c>
      <c r="CU119" s="9">
        <v>8.5999999999999993E-2</v>
      </c>
      <c r="CV119" s="5">
        <v>2.2389999999999999</v>
      </c>
      <c r="CW119" s="7">
        <f t="shared" ref="CW119" si="371">CV119/CU119*1000</f>
        <v>26034.883720930233</v>
      </c>
      <c r="CX119" s="9">
        <v>0</v>
      </c>
      <c r="CY119" s="5">
        <v>0</v>
      </c>
      <c r="CZ119" s="7">
        <v>0</v>
      </c>
      <c r="DA119" s="9">
        <v>0</v>
      </c>
      <c r="DB119" s="5">
        <v>0</v>
      </c>
      <c r="DC119" s="7">
        <v>0</v>
      </c>
      <c r="DD119" s="9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f t="shared" si="350"/>
        <v>0</v>
      </c>
      <c r="DJ119" s="9">
        <v>1.2E-2</v>
      </c>
      <c r="DK119" s="5">
        <v>0.39300000000000002</v>
      </c>
      <c r="DL119" s="7">
        <f t="shared" ref="DL119" si="372">DK119/DJ119*1000</f>
        <v>32750</v>
      </c>
      <c r="DM119" s="9">
        <v>8.9999999999999993E-3</v>
      </c>
      <c r="DN119" s="5">
        <v>0.30499999999999999</v>
      </c>
      <c r="DO119" s="7">
        <f t="shared" ref="DO119" si="373">DN119/DM119*1000</f>
        <v>33888.888888888891</v>
      </c>
      <c r="DP119" s="9">
        <v>0</v>
      </c>
      <c r="DQ119" s="5">
        <v>0</v>
      </c>
      <c r="DR119" s="7">
        <f t="shared" si="351"/>
        <v>0</v>
      </c>
      <c r="DS119" s="9">
        <v>0</v>
      </c>
      <c r="DT119" s="5">
        <v>0</v>
      </c>
      <c r="DU119" s="7">
        <f t="shared" si="352"/>
        <v>0</v>
      </c>
      <c r="DV119" s="9">
        <v>0</v>
      </c>
      <c r="DW119" s="5">
        <v>0</v>
      </c>
      <c r="DX119" s="7">
        <v>0</v>
      </c>
      <c r="DY119" s="9">
        <v>4.1000000000000002E-2</v>
      </c>
      <c r="DZ119" s="5">
        <v>1.111</v>
      </c>
      <c r="EA119" s="7">
        <f t="shared" si="367"/>
        <v>27097.560975609755</v>
      </c>
      <c r="EB119" s="9">
        <v>0</v>
      </c>
      <c r="EC119" s="5">
        <v>0</v>
      </c>
      <c r="ED119" s="7">
        <v>0</v>
      </c>
      <c r="EE119" s="9">
        <v>0</v>
      </c>
      <c r="EF119" s="5">
        <v>0</v>
      </c>
      <c r="EG119" s="7">
        <v>0</v>
      </c>
      <c r="EH119" s="9">
        <v>0</v>
      </c>
      <c r="EI119" s="5">
        <v>0</v>
      </c>
      <c r="EJ119" s="7">
        <v>0</v>
      </c>
      <c r="EK119" s="9">
        <v>0</v>
      </c>
      <c r="EL119" s="5">
        <v>0</v>
      </c>
      <c r="EM119" s="7">
        <v>0</v>
      </c>
      <c r="EN119" s="9">
        <v>399.28899999999999</v>
      </c>
      <c r="EO119" s="5">
        <v>20282.011999999999</v>
      </c>
      <c r="EP119" s="7">
        <f t="shared" si="353"/>
        <v>50795.318678951837</v>
      </c>
      <c r="EQ119" s="9">
        <v>0</v>
      </c>
      <c r="ER119" s="5">
        <v>0</v>
      </c>
      <c r="ES119" s="7">
        <v>0</v>
      </c>
      <c r="ET119" s="9">
        <v>0</v>
      </c>
      <c r="EU119" s="5">
        <v>0</v>
      </c>
      <c r="EV119" s="7">
        <v>0</v>
      </c>
      <c r="EW119" s="9">
        <v>254.309</v>
      </c>
      <c r="EX119" s="5">
        <v>4360.125</v>
      </c>
      <c r="EY119" s="7">
        <f t="shared" si="354"/>
        <v>17144.988970111164</v>
      </c>
      <c r="EZ119" s="9">
        <v>34</v>
      </c>
      <c r="FA119" s="5">
        <v>159.80000000000001</v>
      </c>
      <c r="FB119" s="7">
        <f t="shared" ref="FB119:FB120" si="374">FA119/EZ119*1000</f>
        <v>4700</v>
      </c>
      <c r="FC119" s="9">
        <f t="shared" si="302"/>
        <v>690.12900000000002</v>
      </c>
      <c r="FD119" s="11">
        <f t="shared" si="303"/>
        <v>24934.690999999999</v>
      </c>
    </row>
    <row r="120" spans="1:160" x14ac:dyDescent="0.3">
      <c r="A120" s="56">
        <v>2012</v>
      </c>
      <c r="B120" s="57" t="s">
        <v>12</v>
      </c>
      <c r="C120" s="9">
        <v>0</v>
      </c>
      <c r="D120" s="5">
        <v>0</v>
      </c>
      <c r="E120" s="7">
        <v>0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/>
      <c r="P120" s="5"/>
      <c r="Q120" s="7"/>
      <c r="R120" s="9">
        <v>6.5000000000000002E-2</v>
      </c>
      <c r="S120" s="5">
        <v>1.669</v>
      </c>
      <c r="T120" s="7">
        <f>S120/R120*1000</f>
        <v>25676.923076923078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0</v>
      </c>
      <c r="AB120" s="5">
        <v>0</v>
      </c>
      <c r="AC120" s="7">
        <v>0</v>
      </c>
      <c r="AD120" s="9">
        <v>0</v>
      </c>
      <c r="AE120" s="5">
        <v>0</v>
      </c>
      <c r="AF120" s="7">
        <v>0</v>
      </c>
      <c r="AG120" s="9">
        <v>0</v>
      </c>
      <c r="AH120" s="5">
        <v>0</v>
      </c>
      <c r="AI120" s="7">
        <v>0</v>
      </c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0.59299999999999997</v>
      </c>
      <c r="AQ120" s="5">
        <v>29.597000000000001</v>
      </c>
      <c r="AR120" s="7">
        <f t="shared" si="368"/>
        <v>49910.623946037107</v>
      </c>
      <c r="AS120" s="9">
        <v>0</v>
      </c>
      <c r="AT120" s="5">
        <v>0</v>
      </c>
      <c r="AU120" s="7">
        <v>0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f t="shared" si="346"/>
        <v>0</v>
      </c>
      <c r="BB120" s="9">
        <v>0</v>
      </c>
      <c r="BC120" s="5">
        <v>0</v>
      </c>
      <c r="BD120" s="7">
        <v>0</v>
      </c>
      <c r="BE120" s="9">
        <v>0</v>
      </c>
      <c r="BF120" s="5">
        <v>0</v>
      </c>
      <c r="BG120" s="7">
        <v>0</v>
      </c>
      <c r="BH120" s="9">
        <v>2.9</v>
      </c>
      <c r="BI120" s="5">
        <v>5.718</v>
      </c>
      <c r="BJ120" s="7">
        <f t="shared" ref="BJ120" si="375">BI120/BH120*1000</f>
        <v>1971.7241379310346</v>
      </c>
      <c r="BK120" s="9">
        <v>0</v>
      </c>
      <c r="BL120" s="5">
        <v>0</v>
      </c>
      <c r="BM120" s="7">
        <v>0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0.21099999999999999</v>
      </c>
      <c r="CA120" s="5">
        <v>5.3449999999999998</v>
      </c>
      <c r="CB120" s="7">
        <f t="shared" si="347"/>
        <v>25331.753554502371</v>
      </c>
      <c r="CC120" s="9">
        <v>0</v>
      </c>
      <c r="CD120" s="5">
        <v>0</v>
      </c>
      <c r="CE120" s="7">
        <v>0</v>
      </c>
      <c r="CF120" s="9">
        <v>0</v>
      </c>
      <c r="CG120" s="5">
        <v>0</v>
      </c>
      <c r="CH120" s="7">
        <v>0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f t="shared" si="348"/>
        <v>0</v>
      </c>
      <c r="CU120" s="9">
        <v>0</v>
      </c>
      <c r="CV120" s="5">
        <v>0</v>
      </c>
      <c r="CW120" s="7">
        <v>0</v>
      </c>
      <c r="CX120" s="9">
        <v>0</v>
      </c>
      <c r="CY120" s="5">
        <v>0</v>
      </c>
      <c r="CZ120" s="7">
        <v>0</v>
      </c>
      <c r="DA120" s="9">
        <v>0</v>
      </c>
      <c r="DB120" s="5">
        <v>0</v>
      </c>
      <c r="DC120" s="7">
        <v>0</v>
      </c>
      <c r="DD120" s="9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f t="shared" si="350"/>
        <v>0</v>
      </c>
      <c r="DJ120" s="9">
        <v>0</v>
      </c>
      <c r="DK120" s="5">
        <v>0</v>
      </c>
      <c r="DL120" s="7">
        <v>0</v>
      </c>
      <c r="DM120" s="9">
        <v>0</v>
      </c>
      <c r="DN120" s="5">
        <v>0</v>
      </c>
      <c r="DO120" s="7">
        <v>0</v>
      </c>
      <c r="DP120" s="9">
        <v>0</v>
      </c>
      <c r="DQ120" s="5">
        <v>0</v>
      </c>
      <c r="DR120" s="7">
        <f t="shared" si="351"/>
        <v>0</v>
      </c>
      <c r="DS120" s="9">
        <v>0</v>
      </c>
      <c r="DT120" s="5">
        <v>0</v>
      </c>
      <c r="DU120" s="7">
        <f t="shared" si="352"/>
        <v>0</v>
      </c>
      <c r="DV120" s="9">
        <v>0</v>
      </c>
      <c r="DW120" s="5">
        <v>0</v>
      </c>
      <c r="DX120" s="7">
        <v>0</v>
      </c>
      <c r="DY120" s="9">
        <v>0</v>
      </c>
      <c r="DZ120" s="5">
        <v>0</v>
      </c>
      <c r="EA120" s="7">
        <v>0</v>
      </c>
      <c r="EB120" s="9">
        <v>0</v>
      </c>
      <c r="EC120" s="5">
        <v>0</v>
      </c>
      <c r="ED120" s="7">
        <v>0</v>
      </c>
      <c r="EE120" s="9">
        <v>0</v>
      </c>
      <c r="EF120" s="5">
        <v>0</v>
      </c>
      <c r="EG120" s="7">
        <v>0</v>
      </c>
      <c r="EH120" s="9">
        <v>0</v>
      </c>
      <c r="EI120" s="5">
        <v>0</v>
      </c>
      <c r="EJ120" s="7">
        <v>0</v>
      </c>
      <c r="EK120" s="9">
        <v>0</v>
      </c>
      <c r="EL120" s="5">
        <v>0</v>
      </c>
      <c r="EM120" s="7">
        <v>0</v>
      </c>
      <c r="EN120" s="9">
        <v>339.57400000000001</v>
      </c>
      <c r="EO120" s="5">
        <v>18513.342000000001</v>
      </c>
      <c r="EP120" s="7">
        <f t="shared" si="353"/>
        <v>54519.315377502404</v>
      </c>
      <c r="EQ120" s="9">
        <v>0</v>
      </c>
      <c r="ER120" s="5">
        <v>0</v>
      </c>
      <c r="ES120" s="7">
        <v>0</v>
      </c>
      <c r="ET120" s="9">
        <v>0</v>
      </c>
      <c r="EU120" s="5">
        <v>0</v>
      </c>
      <c r="EV120" s="7">
        <v>0</v>
      </c>
      <c r="EW120" s="9">
        <v>119</v>
      </c>
      <c r="EX120" s="5">
        <v>431.09100000000001</v>
      </c>
      <c r="EY120" s="7">
        <f t="shared" si="354"/>
        <v>3622.613445378151</v>
      </c>
      <c r="EZ120" s="9">
        <v>34</v>
      </c>
      <c r="FA120" s="5">
        <v>159.80000000000001</v>
      </c>
      <c r="FB120" s="7">
        <f t="shared" si="374"/>
        <v>4700</v>
      </c>
      <c r="FC120" s="9">
        <f t="shared" si="302"/>
        <v>496.34300000000002</v>
      </c>
      <c r="FD120" s="11">
        <f t="shared" si="303"/>
        <v>19146.562000000002</v>
      </c>
    </row>
    <row r="121" spans="1:160" x14ac:dyDescent="0.3">
      <c r="A121" s="56">
        <v>2012</v>
      </c>
      <c r="B121" s="57" t="s">
        <v>13</v>
      </c>
      <c r="C121" s="9">
        <v>0.11799999999999999</v>
      </c>
      <c r="D121" s="5">
        <v>4.8550000000000004</v>
      </c>
      <c r="E121" s="7">
        <f t="shared" si="359"/>
        <v>41144.067796610172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/>
      <c r="P121" s="5"/>
      <c r="Q121" s="7"/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>
        <v>0</v>
      </c>
      <c r="AH121" s="5">
        <v>0</v>
      </c>
      <c r="AI121" s="7">
        <v>0</v>
      </c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f t="shared" si="346"/>
        <v>0</v>
      </c>
      <c r="BB121" s="9">
        <v>0</v>
      </c>
      <c r="BC121" s="5">
        <v>0</v>
      </c>
      <c r="BD121" s="7">
        <v>0</v>
      </c>
      <c r="BE121" s="9">
        <v>0</v>
      </c>
      <c r="BF121" s="5">
        <v>0</v>
      </c>
      <c r="BG121" s="7">
        <v>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3.0000000000000001E-3</v>
      </c>
      <c r="CA121" s="5">
        <v>2.5999999999999999E-2</v>
      </c>
      <c r="CB121" s="7">
        <f t="shared" si="347"/>
        <v>8666.6666666666661</v>
      </c>
      <c r="CC121" s="9">
        <v>0</v>
      </c>
      <c r="CD121" s="5">
        <v>0</v>
      </c>
      <c r="CE121" s="7">
        <v>0</v>
      </c>
      <c r="CF121" s="9">
        <v>0</v>
      </c>
      <c r="CG121" s="5">
        <v>0</v>
      </c>
      <c r="CH121" s="7">
        <v>0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f t="shared" si="348"/>
        <v>0</v>
      </c>
      <c r="CU121" s="9">
        <v>0</v>
      </c>
      <c r="CV121" s="5">
        <v>0</v>
      </c>
      <c r="CW121" s="7">
        <v>0</v>
      </c>
      <c r="CX121" s="9">
        <v>0</v>
      </c>
      <c r="CY121" s="5">
        <v>0</v>
      </c>
      <c r="CZ121" s="7">
        <v>0</v>
      </c>
      <c r="DA121" s="9">
        <v>0</v>
      </c>
      <c r="DB121" s="5">
        <v>0</v>
      </c>
      <c r="DC121" s="7">
        <v>0</v>
      </c>
      <c r="DD121" s="9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f t="shared" si="350"/>
        <v>0</v>
      </c>
      <c r="DJ121" s="9">
        <v>0</v>
      </c>
      <c r="DK121" s="5">
        <v>0</v>
      </c>
      <c r="DL121" s="7">
        <v>0</v>
      </c>
      <c r="DM121" s="9">
        <v>0</v>
      </c>
      <c r="DN121" s="5">
        <v>0</v>
      </c>
      <c r="DO121" s="7">
        <v>0</v>
      </c>
      <c r="DP121" s="9">
        <v>0</v>
      </c>
      <c r="DQ121" s="5">
        <v>0</v>
      </c>
      <c r="DR121" s="7">
        <f t="shared" si="351"/>
        <v>0</v>
      </c>
      <c r="DS121" s="9">
        <v>0</v>
      </c>
      <c r="DT121" s="5">
        <v>0</v>
      </c>
      <c r="DU121" s="7">
        <f t="shared" si="352"/>
        <v>0</v>
      </c>
      <c r="DV121" s="9">
        <v>0</v>
      </c>
      <c r="DW121" s="5">
        <v>0</v>
      </c>
      <c r="DX121" s="7">
        <v>0</v>
      </c>
      <c r="DY121" s="9">
        <v>0</v>
      </c>
      <c r="DZ121" s="5">
        <v>0</v>
      </c>
      <c r="EA121" s="7">
        <v>0</v>
      </c>
      <c r="EB121" s="9">
        <v>0</v>
      </c>
      <c r="EC121" s="5">
        <v>0</v>
      </c>
      <c r="ED121" s="7">
        <v>0</v>
      </c>
      <c r="EE121" s="9">
        <v>0</v>
      </c>
      <c r="EF121" s="5">
        <v>0</v>
      </c>
      <c r="EG121" s="7">
        <v>0</v>
      </c>
      <c r="EH121" s="9">
        <v>0</v>
      </c>
      <c r="EI121" s="5">
        <v>0</v>
      </c>
      <c r="EJ121" s="7">
        <v>0</v>
      </c>
      <c r="EK121" s="9">
        <v>0</v>
      </c>
      <c r="EL121" s="5">
        <v>0</v>
      </c>
      <c r="EM121" s="7">
        <v>0</v>
      </c>
      <c r="EN121" s="9">
        <v>64.522000000000006</v>
      </c>
      <c r="EO121" s="5">
        <v>3198.4029999999998</v>
      </c>
      <c r="EP121" s="7">
        <f t="shared" si="353"/>
        <v>49570.735563063754</v>
      </c>
      <c r="EQ121" s="9">
        <v>0</v>
      </c>
      <c r="ER121" s="5">
        <v>0</v>
      </c>
      <c r="ES121" s="7">
        <v>0</v>
      </c>
      <c r="ET121" s="9">
        <v>0</v>
      </c>
      <c r="EU121" s="5">
        <v>0</v>
      </c>
      <c r="EV121" s="7">
        <v>0</v>
      </c>
      <c r="EW121" s="9">
        <v>60</v>
      </c>
      <c r="EX121" s="5">
        <v>268.36</v>
      </c>
      <c r="EY121" s="7">
        <f t="shared" si="354"/>
        <v>4472.666666666667</v>
      </c>
      <c r="EZ121" s="9">
        <v>0</v>
      </c>
      <c r="FA121" s="5">
        <v>0</v>
      </c>
      <c r="FB121" s="7">
        <v>0</v>
      </c>
      <c r="FC121" s="9">
        <f t="shared" si="302"/>
        <v>124.643</v>
      </c>
      <c r="FD121" s="11">
        <f t="shared" si="303"/>
        <v>3471.6439999999998</v>
      </c>
    </row>
    <row r="122" spans="1:160" ht="15" thickBot="1" x14ac:dyDescent="0.35">
      <c r="A122" s="58"/>
      <c r="B122" s="59" t="s">
        <v>14</v>
      </c>
      <c r="C122" s="39">
        <f>SUM(C110:C121)</f>
        <v>116.66199999999999</v>
      </c>
      <c r="D122" s="37">
        <f>SUM(D110:D121)</f>
        <v>1295.7049999999999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5.0000000000000001E-3</v>
      </c>
      <c r="M122" s="37">
        <f>SUM(M110:M121)</f>
        <v>7.4569999999999999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0.495</v>
      </c>
      <c r="S122" s="37">
        <f>SUM(S110:S121)</f>
        <v>4.8119999999999994</v>
      </c>
      <c r="T122" s="38"/>
      <c r="U122" s="39">
        <f>SUM(U110:U121)</f>
        <v>0</v>
      </c>
      <c r="V122" s="37">
        <f>SUM(V110:V121)</f>
        <v>0</v>
      </c>
      <c r="W122" s="38"/>
      <c r="X122" s="39">
        <f>SUM(X110:X121)</f>
        <v>0</v>
      </c>
      <c r="Y122" s="37">
        <f>SUM(Y110:Y121)</f>
        <v>0</v>
      </c>
      <c r="Z122" s="38"/>
      <c r="AA122" s="39">
        <f>SUM(AA110:AA121)</f>
        <v>1.6700000000000002</v>
      </c>
      <c r="AB122" s="37">
        <f>SUM(AB110:AB121)</f>
        <v>86.987000000000009</v>
      </c>
      <c r="AC122" s="38"/>
      <c r="AD122" s="39">
        <f>SUM(AD110:AD121)</f>
        <v>0</v>
      </c>
      <c r="AE122" s="37">
        <f>SUM(AE110:AE121)</f>
        <v>0</v>
      </c>
      <c r="AF122" s="38"/>
      <c r="AG122" s="39">
        <f>SUM(AG110:AG121)</f>
        <v>0</v>
      </c>
      <c r="AH122" s="37">
        <f>SUM(AH110:AH121)</f>
        <v>0</v>
      </c>
      <c r="AI122" s="38"/>
      <c r="AJ122" s="39">
        <f t="shared" ref="AJ122:AK122" si="376">SUM(AJ110:AJ121)</f>
        <v>0</v>
      </c>
      <c r="AK122" s="37">
        <f t="shared" si="376"/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16.597999999999999</v>
      </c>
      <c r="AQ122" s="37">
        <f>SUM(AQ110:AQ121)</f>
        <v>888.75099999999998</v>
      </c>
      <c r="AR122" s="38"/>
      <c r="AS122" s="39">
        <f>SUM(AS110:AS121)</f>
        <v>0</v>
      </c>
      <c r="AT122" s="37">
        <f>SUM(AT110:AT121)</f>
        <v>0</v>
      </c>
      <c r="AU122" s="38"/>
      <c r="AV122" s="39">
        <f>SUM(AV110:AV121)</f>
        <v>0.4</v>
      </c>
      <c r="AW122" s="37">
        <f>SUM(AW110:AW121)</f>
        <v>3.5750000000000002</v>
      </c>
      <c r="AX122" s="38"/>
      <c r="AY122" s="39">
        <f t="shared" ref="AY122:AZ122" si="377">SUM(AY110:AY121)</f>
        <v>0</v>
      </c>
      <c r="AZ122" s="37">
        <f t="shared" si="377"/>
        <v>0</v>
      </c>
      <c r="BA122" s="38"/>
      <c r="BB122" s="39">
        <f>SUM(BB110:BB121)</f>
        <v>4.2000000000000003E-2</v>
      </c>
      <c r="BC122" s="37">
        <f>SUM(BC110:BC121)</f>
        <v>0.89800000000000002</v>
      </c>
      <c r="BD122" s="38"/>
      <c r="BE122" s="39">
        <f t="shared" ref="BE122:BF122" si="378">SUM(BE110:BE121)</f>
        <v>0</v>
      </c>
      <c r="BF122" s="37">
        <f t="shared" si="378"/>
        <v>0</v>
      </c>
      <c r="BG122" s="38"/>
      <c r="BH122" s="39">
        <f>SUM(BH110:BH121)</f>
        <v>7.5380000000000003</v>
      </c>
      <c r="BI122" s="37">
        <f>SUM(BI110:BI121)</f>
        <v>19.132999999999999</v>
      </c>
      <c r="BJ122" s="38"/>
      <c r="BK122" s="39">
        <f t="shared" ref="BK122:BL122" si="379">SUM(BK110:BK121)</f>
        <v>0</v>
      </c>
      <c r="BL122" s="37">
        <f t="shared" si="379"/>
        <v>0</v>
      </c>
      <c r="BM122" s="38"/>
      <c r="BN122" s="39">
        <f t="shared" ref="BN122:BO122" si="380">SUM(BN110:BN121)</f>
        <v>0</v>
      </c>
      <c r="BO122" s="37">
        <f t="shared" si="380"/>
        <v>0</v>
      </c>
      <c r="BP122" s="38"/>
      <c r="BQ122" s="39">
        <f t="shared" ref="BQ122:BR122" si="381">SUM(BQ110:BQ121)</f>
        <v>0</v>
      </c>
      <c r="BR122" s="37">
        <f t="shared" si="381"/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 t="shared" ref="BW122:BX122" si="382">SUM(BW110:BW121)</f>
        <v>1.0999999999999999E-2</v>
      </c>
      <c r="BX122" s="37">
        <f t="shared" si="382"/>
        <v>0.105</v>
      </c>
      <c r="BY122" s="38"/>
      <c r="BZ122" s="39">
        <f t="shared" ref="BZ122:CA122" si="383">SUM(BZ110:BZ121)</f>
        <v>6.9820000000000011</v>
      </c>
      <c r="CA122" s="37">
        <f t="shared" si="383"/>
        <v>168.91800000000003</v>
      </c>
      <c r="CB122" s="38"/>
      <c r="CC122" s="39">
        <f t="shared" ref="CC122:CD122" si="384">SUM(CC110:CC121)</f>
        <v>0</v>
      </c>
      <c r="CD122" s="37">
        <f t="shared" si="384"/>
        <v>0</v>
      </c>
      <c r="CE122" s="38"/>
      <c r="CF122" s="39">
        <f t="shared" ref="CF122:CG122" si="385">SUM(CF110:CF121)</f>
        <v>0</v>
      </c>
      <c r="CG122" s="37">
        <f t="shared" si="385"/>
        <v>0</v>
      </c>
      <c r="CH122" s="38"/>
      <c r="CI122" s="39">
        <f t="shared" ref="CI122:CJ122" si="386">SUM(CI110:CI121)</f>
        <v>0.02</v>
      </c>
      <c r="CJ122" s="37">
        <f t="shared" si="386"/>
        <v>3.4000000000000002E-2</v>
      </c>
      <c r="CK122" s="38"/>
      <c r="CL122" s="39">
        <f t="shared" ref="CL122:CM122" si="387">SUM(CL110:CL121)</f>
        <v>15.548</v>
      </c>
      <c r="CM122" s="37">
        <f t="shared" si="387"/>
        <v>737.59699999999998</v>
      </c>
      <c r="CN122" s="38"/>
      <c r="CO122" s="39">
        <f t="shared" ref="CO122:CP122" si="388">SUM(CO110:CO121)</f>
        <v>0</v>
      </c>
      <c r="CP122" s="37">
        <f t="shared" si="388"/>
        <v>0</v>
      </c>
      <c r="CQ122" s="38"/>
      <c r="CR122" s="39">
        <f t="shared" ref="CR122:CS122" si="389">SUM(CR110:CR121)</f>
        <v>0</v>
      </c>
      <c r="CS122" s="37">
        <f t="shared" si="389"/>
        <v>0</v>
      </c>
      <c r="CT122" s="38"/>
      <c r="CU122" s="39">
        <f t="shared" ref="CU122:CV122" si="390">SUM(CU110:CU121)</f>
        <v>0.38600000000000001</v>
      </c>
      <c r="CV122" s="37">
        <f t="shared" si="390"/>
        <v>10.608000000000001</v>
      </c>
      <c r="CW122" s="38"/>
      <c r="CX122" s="39">
        <f t="shared" ref="CX122:CY122" si="391">SUM(CX110:CX121)</f>
        <v>0</v>
      </c>
      <c r="CY122" s="37">
        <f t="shared" si="391"/>
        <v>0</v>
      </c>
      <c r="CZ122" s="38"/>
      <c r="DA122" s="39">
        <f t="shared" ref="DA122:DB122" si="392">SUM(DA110:DA121)</f>
        <v>0</v>
      </c>
      <c r="DB122" s="37">
        <f t="shared" si="392"/>
        <v>0</v>
      </c>
      <c r="DC122" s="38"/>
      <c r="DD122" s="39">
        <f t="shared" ref="DD122:DE122" si="393">SUM(DD110:DD121)</f>
        <v>73119.75</v>
      </c>
      <c r="DE122" s="37">
        <f t="shared" si="393"/>
        <v>158471.82</v>
      </c>
      <c r="DF122" s="38"/>
      <c r="DG122" s="39">
        <f t="shared" ref="DG122:DH122" si="394">SUM(DG110:DG121)</f>
        <v>0</v>
      </c>
      <c r="DH122" s="37">
        <f t="shared" si="394"/>
        <v>0</v>
      </c>
      <c r="DI122" s="38"/>
      <c r="DJ122" s="39">
        <f t="shared" ref="DJ122:DK122" si="395">SUM(DJ110:DJ121)</f>
        <v>1.2E-2</v>
      </c>
      <c r="DK122" s="37">
        <f t="shared" si="395"/>
        <v>0.39300000000000002</v>
      </c>
      <c r="DL122" s="38"/>
      <c r="DM122" s="39">
        <f t="shared" ref="DM122:DN122" si="396">SUM(DM110:DM121)</f>
        <v>8.9999999999999993E-3</v>
      </c>
      <c r="DN122" s="37">
        <f t="shared" si="396"/>
        <v>0.30499999999999999</v>
      </c>
      <c r="DO122" s="38"/>
      <c r="DP122" s="39">
        <f t="shared" ref="DP122:DQ122" si="397">SUM(DP110:DP121)</f>
        <v>0</v>
      </c>
      <c r="DQ122" s="37">
        <f t="shared" si="397"/>
        <v>0</v>
      </c>
      <c r="DR122" s="38"/>
      <c r="DS122" s="39">
        <f t="shared" ref="DS122:DT122" si="398">SUM(DS110:DS121)</f>
        <v>0</v>
      </c>
      <c r="DT122" s="37">
        <f t="shared" si="398"/>
        <v>0</v>
      </c>
      <c r="DU122" s="38"/>
      <c r="DV122" s="39">
        <f t="shared" ref="DV122:DW122" si="399">SUM(DV110:DV121)</f>
        <v>0</v>
      </c>
      <c r="DW122" s="37">
        <f t="shared" si="399"/>
        <v>0</v>
      </c>
      <c r="DX122" s="38"/>
      <c r="DY122" s="39">
        <f t="shared" ref="DY122:DZ122" si="400">SUM(DY110:DY121)</f>
        <v>1.0409999999999999</v>
      </c>
      <c r="DZ122" s="37">
        <f t="shared" si="400"/>
        <v>47.664999999999999</v>
      </c>
      <c r="EA122" s="38"/>
      <c r="EB122" s="39">
        <f t="shared" ref="EB122:EC122" si="401">SUM(EB110:EB121)</f>
        <v>0</v>
      </c>
      <c r="EC122" s="37">
        <f t="shared" si="401"/>
        <v>0</v>
      </c>
      <c r="ED122" s="38"/>
      <c r="EE122" s="39">
        <f t="shared" ref="EE122:EF122" si="402">SUM(EE110:EE121)</f>
        <v>0</v>
      </c>
      <c r="EF122" s="37">
        <f t="shared" si="402"/>
        <v>0</v>
      </c>
      <c r="EG122" s="38"/>
      <c r="EH122" s="39">
        <f t="shared" ref="EH122:EI122" si="403">SUM(EH110:EH121)</f>
        <v>82656.513000000006</v>
      </c>
      <c r="EI122" s="37">
        <f t="shared" si="403"/>
        <v>166133.62900000002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 t="shared" ref="EN122:EO122" si="404">SUM(EN110:EN121)</f>
        <v>1280.1379999999999</v>
      </c>
      <c r="EO122" s="37">
        <f t="shared" si="404"/>
        <v>64905.829999999994</v>
      </c>
      <c r="EP122" s="38"/>
      <c r="EQ122" s="39">
        <f t="shared" ref="EQ122:ER122" si="405">SUM(EQ110:EQ121)</f>
        <v>0.05</v>
      </c>
      <c r="ER122" s="37">
        <f t="shared" si="405"/>
        <v>0.08</v>
      </c>
      <c r="ES122" s="38"/>
      <c r="ET122" s="39">
        <f>SUM(ET110:ET121)</f>
        <v>0</v>
      </c>
      <c r="EU122" s="37">
        <f>SUM(EU110:EU121)</f>
        <v>0</v>
      </c>
      <c r="EV122" s="38"/>
      <c r="EW122" s="39">
        <f t="shared" ref="EW122:EX122" si="406">SUM(EW110:EW121)</f>
        <v>2049.0609999999997</v>
      </c>
      <c r="EX122" s="37">
        <f t="shared" si="406"/>
        <v>24850.170000000002</v>
      </c>
      <c r="EY122" s="38"/>
      <c r="EZ122" s="39">
        <f t="shared" ref="EZ122:FA122" si="407">SUM(EZ110:EZ121)</f>
        <v>68.224999999999994</v>
      </c>
      <c r="FA122" s="37">
        <f t="shared" si="407"/>
        <v>320.04000000000002</v>
      </c>
      <c r="FB122" s="38"/>
      <c r="FC122" s="39">
        <f t="shared" si="302"/>
        <v>159341.15600000002</v>
      </c>
      <c r="FD122" s="40">
        <f t="shared" si="303"/>
        <v>417954.51199999999</v>
      </c>
    </row>
    <row r="123" spans="1:160" x14ac:dyDescent="0.3">
      <c r="A123" s="60">
        <v>2013</v>
      </c>
      <c r="B123" s="61" t="s">
        <v>2</v>
      </c>
      <c r="C123" s="10">
        <v>0</v>
      </c>
      <c r="D123" s="32">
        <v>0</v>
      </c>
      <c r="E123" s="13">
        <v>0</v>
      </c>
      <c r="F123" s="10">
        <v>0</v>
      </c>
      <c r="G123" s="32"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/>
      <c r="P123" s="32"/>
      <c r="Q123" s="13"/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>
        <v>0</v>
      </c>
      <c r="AH123" s="32">
        <v>0</v>
      </c>
      <c r="AI123" s="13">
        <v>0</v>
      </c>
      <c r="AJ123" s="10">
        <v>0</v>
      </c>
      <c r="AK123" s="32">
        <v>0</v>
      </c>
      <c r="AL123" s="13">
        <v>0</v>
      </c>
      <c r="AM123" s="10">
        <v>0</v>
      </c>
      <c r="AN123" s="32">
        <v>0</v>
      </c>
      <c r="AO123" s="13">
        <v>0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f t="shared" ref="BA123:BA134" si="408">IF(AY123=0,0,AZ123/AY123*1000)</f>
        <v>0</v>
      </c>
      <c r="BB123" s="10">
        <v>0</v>
      </c>
      <c r="BC123" s="32">
        <v>0</v>
      </c>
      <c r="BD123" s="13">
        <v>0</v>
      </c>
      <c r="BE123" s="10">
        <v>0</v>
      </c>
      <c r="BF123" s="32">
        <v>0</v>
      </c>
      <c r="BG123" s="13">
        <v>0</v>
      </c>
      <c r="BH123" s="10">
        <v>18</v>
      </c>
      <c r="BI123" s="32">
        <v>63.679000000000002</v>
      </c>
      <c r="BJ123" s="13">
        <f>BI123/BH123*1000</f>
        <v>3537.7222222222226</v>
      </c>
      <c r="BK123" s="9">
        <v>0</v>
      </c>
      <c r="BL123" s="5">
        <v>0</v>
      </c>
      <c r="BM123" s="7">
        <v>0</v>
      </c>
      <c r="BN123" s="10">
        <v>0</v>
      </c>
      <c r="BO123" s="32">
        <v>0</v>
      </c>
      <c r="BP123" s="13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0</v>
      </c>
      <c r="CG123" s="32">
        <v>0</v>
      </c>
      <c r="CH123" s="13">
        <v>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0</v>
      </c>
      <c r="CP123" s="32">
        <v>0</v>
      </c>
      <c r="CQ123" s="13">
        <v>0</v>
      </c>
      <c r="CR123" s="10">
        <v>0</v>
      </c>
      <c r="CS123" s="32">
        <v>0</v>
      </c>
      <c r="CT123" s="13">
        <f t="shared" ref="CT123:CT134" si="409">IF(CR123=0,0,CS123/CR123*1000)</f>
        <v>0</v>
      </c>
      <c r="CU123" s="10">
        <v>0</v>
      </c>
      <c r="CV123" s="32">
        <v>0</v>
      </c>
      <c r="CW123" s="13">
        <v>0</v>
      </c>
      <c r="CX123" s="10">
        <v>0</v>
      </c>
      <c r="CY123" s="32">
        <v>0</v>
      </c>
      <c r="CZ123" s="13">
        <v>0</v>
      </c>
      <c r="DA123" s="10">
        <v>0</v>
      </c>
      <c r="DB123" s="32">
        <v>0</v>
      </c>
      <c r="DC123" s="13">
        <v>0</v>
      </c>
      <c r="DD123" s="10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f t="shared" ref="DI123:DI134" si="410">IF(DG123=0,0,DH123/DG123*1000)</f>
        <v>0</v>
      </c>
      <c r="DJ123" s="10">
        <v>0</v>
      </c>
      <c r="DK123" s="32">
        <v>0</v>
      </c>
      <c r="DL123" s="13">
        <v>0</v>
      </c>
      <c r="DM123" s="10">
        <v>0</v>
      </c>
      <c r="DN123" s="32">
        <v>0</v>
      </c>
      <c r="DO123" s="13">
        <v>0</v>
      </c>
      <c r="DP123" s="10">
        <v>0</v>
      </c>
      <c r="DQ123" s="32">
        <v>0</v>
      </c>
      <c r="DR123" s="13">
        <f t="shared" ref="DR123:DR134" si="411">IF(DP123=0,0,DQ123/DP123*1000)</f>
        <v>0</v>
      </c>
      <c r="DS123" s="10">
        <v>0</v>
      </c>
      <c r="DT123" s="32">
        <v>0</v>
      </c>
      <c r="DU123" s="13">
        <f t="shared" ref="DU123:DU134" si="412">IF(DS123=0,0,DT123/DS123*1000)</f>
        <v>0</v>
      </c>
      <c r="DV123" s="10">
        <v>0</v>
      </c>
      <c r="DW123" s="32">
        <v>0</v>
      </c>
      <c r="DX123" s="13">
        <v>0</v>
      </c>
      <c r="DY123" s="10">
        <v>0</v>
      </c>
      <c r="DZ123" s="32">
        <v>0</v>
      </c>
      <c r="EA123" s="13">
        <v>0</v>
      </c>
      <c r="EB123" s="10">
        <v>0</v>
      </c>
      <c r="EC123" s="32">
        <v>0</v>
      </c>
      <c r="ED123" s="13">
        <v>0</v>
      </c>
      <c r="EE123" s="10">
        <v>0</v>
      </c>
      <c r="EF123" s="32">
        <v>0</v>
      </c>
      <c r="EG123" s="13">
        <v>0</v>
      </c>
      <c r="EH123" s="10">
        <v>0</v>
      </c>
      <c r="EI123" s="32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f t="shared" ref="FC123:FC135" si="413">C123+F123+I123+L123+R123+AA123+AP123+AV123+BB123+BE123+BH123+BN123+BQ123+BW123+BZ123+CC123+CI123+CL123+CU123+DD123+DJ123+DM123+DY123+EB123+EH123+EQ123+EK123+EN123+EW123+EZ123+AD123+BT123</f>
        <v>18</v>
      </c>
      <c r="FD123" s="12">
        <f t="shared" ref="FD123:FD135" si="414">D123+G123+J123+M123+S123+AB123+AQ123+AW123+BC123+BF123+BI123+BO123+BR123+BX123+CA123+CD123+CJ123+CM123+CV123+DE123+DK123+DN123+DZ123+EC123+EI123+ER123+EL123+EO123+EX123+FA123+AE123+BU123</f>
        <v>63.679000000000002</v>
      </c>
    </row>
    <row r="124" spans="1:160" x14ac:dyDescent="0.3">
      <c r="A124" s="56">
        <v>2013</v>
      </c>
      <c r="B124" s="57" t="s">
        <v>3</v>
      </c>
      <c r="C124" s="9">
        <v>0</v>
      </c>
      <c r="D124" s="5">
        <v>0</v>
      </c>
      <c r="E124" s="7">
        <v>0</v>
      </c>
      <c r="F124" s="9">
        <v>0</v>
      </c>
      <c r="G124" s="5"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/>
      <c r="P124" s="5"/>
      <c r="Q124" s="7"/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0</v>
      </c>
      <c r="AB124" s="5">
        <v>0</v>
      </c>
      <c r="AC124" s="7">
        <v>0</v>
      </c>
      <c r="AD124" s="9">
        <v>0</v>
      </c>
      <c r="AE124" s="5">
        <v>0</v>
      </c>
      <c r="AF124" s="7">
        <v>0</v>
      </c>
      <c r="AG124" s="9">
        <v>0</v>
      </c>
      <c r="AH124" s="5">
        <v>0</v>
      </c>
      <c r="AI124" s="7">
        <v>0</v>
      </c>
      <c r="AJ124" s="9">
        <v>0</v>
      </c>
      <c r="AK124" s="5">
        <v>0</v>
      </c>
      <c r="AL124" s="7">
        <v>0</v>
      </c>
      <c r="AM124" s="9"/>
      <c r="AN124" s="5"/>
      <c r="AO124" s="7"/>
      <c r="AP124" s="9">
        <v>0</v>
      </c>
      <c r="AQ124" s="5">
        <v>0</v>
      </c>
      <c r="AR124" s="7">
        <v>0</v>
      </c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f t="shared" si="408"/>
        <v>0</v>
      </c>
      <c r="BB124" s="9">
        <v>0</v>
      </c>
      <c r="BC124" s="5">
        <v>0</v>
      </c>
      <c r="BD124" s="7">
        <v>0</v>
      </c>
      <c r="BE124" s="9">
        <v>0</v>
      </c>
      <c r="BF124" s="5">
        <v>0</v>
      </c>
      <c r="BG124" s="7">
        <v>0</v>
      </c>
      <c r="BH124" s="9">
        <v>42.075000000000003</v>
      </c>
      <c r="BI124" s="5">
        <v>559.82799999999997</v>
      </c>
      <c r="BJ124" s="7">
        <f t="shared" ref="BJ124:BJ133" si="415">BI124/BH124*1000</f>
        <v>13305.478312537134</v>
      </c>
      <c r="BK124" s="9">
        <v>0</v>
      </c>
      <c r="BL124" s="5">
        <v>0</v>
      </c>
      <c r="BM124" s="7">
        <v>0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0</v>
      </c>
      <c r="CG124" s="5">
        <v>0</v>
      </c>
      <c r="CH124" s="7">
        <v>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f t="shared" si="409"/>
        <v>0</v>
      </c>
      <c r="CU124" s="9">
        <v>0</v>
      </c>
      <c r="CV124" s="5">
        <v>0</v>
      </c>
      <c r="CW124" s="7">
        <v>0</v>
      </c>
      <c r="CX124" s="9">
        <v>0</v>
      </c>
      <c r="CY124" s="5">
        <v>0</v>
      </c>
      <c r="CZ124" s="7">
        <v>0</v>
      </c>
      <c r="DA124" s="9">
        <v>0</v>
      </c>
      <c r="DB124" s="5">
        <v>0</v>
      </c>
      <c r="DC124" s="7">
        <v>0</v>
      </c>
      <c r="DD124" s="9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f t="shared" si="410"/>
        <v>0</v>
      </c>
      <c r="DJ124" s="9">
        <v>0</v>
      </c>
      <c r="DK124" s="5">
        <v>0</v>
      </c>
      <c r="DL124" s="7">
        <v>0</v>
      </c>
      <c r="DM124" s="9">
        <v>0</v>
      </c>
      <c r="DN124" s="5">
        <v>0</v>
      </c>
      <c r="DO124" s="7">
        <v>0</v>
      </c>
      <c r="DP124" s="9">
        <v>0</v>
      </c>
      <c r="DQ124" s="5">
        <v>0</v>
      </c>
      <c r="DR124" s="7">
        <f t="shared" si="411"/>
        <v>0</v>
      </c>
      <c r="DS124" s="9">
        <v>0</v>
      </c>
      <c r="DT124" s="5">
        <v>0</v>
      </c>
      <c r="DU124" s="7">
        <f t="shared" si="412"/>
        <v>0</v>
      </c>
      <c r="DV124" s="9">
        <v>0</v>
      </c>
      <c r="DW124" s="5">
        <v>0</v>
      </c>
      <c r="DX124" s="7">
        <v>0</v>
      </c>
      <c r="DY124" s="9">
        <v>0</v>
      </c>
      <c r="DZ124" s="5">
        <v>0</v>
      </c>
      <c r="EA124" s="7">
        <v>0</v>
      </c>
      <c r="EB124" s="9">
        <v>0</v>
      </c>
      <c r="EC124" s="5">
        <v>0</v>
      </c>
      <c r="ED124" s="7">
        <v>0</v>
      </c>
      <c r="EE124" s="9">
        <v>0</v>
      </c>
      <c r="EF124" s="5">
        <v>0</v>
      </c>
      <c r="EG124" s="7">
        <v>0</v>
      </c>
      <c r="EH124" s="9">
        <v>0</v>
      </c>
      <c r="EI124" s="5">
        <v>0</v>
      </c>
      <c r="EJ124" s="7">
        <v>0</v>
      </c>
      <c r="EK124" s="9">
        <v>0</v>
      </c>
      <c r="EL124" s="5">
        <v>0</v>
      </c>
      <c r="EM124" s="7">
        <v>0</v>
      </c>
      <c r="EN124" s="9">
        <v>0.42899999999999999</v>
      </c>
      <c r="EO124" s="5">
        <v>16.978999999999999</v>
      </c>
      <c r="EP124" s="7">
        <v>0</v>
      </c>
      <c r="EQ124" s="9">
        <v>0</v>
      </c>
      <c r="ER124" s="5">
        <v>0</v>
      </c>
      <c r="ES124" s="7">
        <v>0</v>
      </c>
      <c r="ET124" s="9">
        <v>0</v>
      </c>
      <c r="EU124" s="5">
        <v>0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f t="shared" si="413"/>
        <v>42.504000000000005</v>
      </c>
      <c r="FD124" s="11">
        <f t="shared" si="414"/>
        <v>576.80700000000002</v>
      </c>
    </row>
    <row r="125" spans="1:160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v>0</v>
      </c>
      <c r="G125" s="5"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/>
      <c r="P125" s="5"/>
      <c r="Q125" s="7"/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50.558</v>
      </c>
      <c r="AB125" s="5">
        <v>4500.4350000000004</v>
      </c>
      <c r="AC125" s="7">
        <f>AB125/AA125*1000</f>
        <v>89015.289370623854</v>
      </c>
      <c r="AD125" s="9">
        <v>0</v>
      </c>
      <c r="AE125" s="5">
        <v>0</v>
      </c>
      <c r="AF125" s="7">
        <v>0</v>
      </c>
      <c r="AG125" s="9">
        <v>0</v>
      </c>
      <c r="AH125" s="5">
        <v>0</v>
      </c>
      <c r="AI125" s="7">
        <v>0</v>
      </c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f t="shared" si="408"/>
        <v>0</v>
      </c>
      <c r="BB125" s="9">
        <v>0</v>
      </c>
      <c r="BC125" s="5">
        <v>0</v>
      </c>
      <c r="BD125" s="7"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0</v>
      </c>
      <c r="CD125" s="5">
        <v>0</v>
      </c>
      <c r="CE125" s="7">
        <v>0</v>
      </c>
      <c r="CF125" s="9">
        <v>0</v>
      </c>
      <c r="CG125" s="5">
        <v>0</v>
      </c>
      <c r="CH125" s="7">
        <v>0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f t="shared" si="409"/>
        <v>0</v>
      </c>
      <c r="CU125" s="9">
        <v>0</v>
      </c>
      <c r="CV125" s="5">
        <v>0</v>
      </c>
      <c r="CW125" s="7">
        <v>0</v>
      </c>
      <c r="CX125" s="9">
        <v>0</v>
      </c>
      <c r="CY125" s="5">
        <v>0</v>
      </c>
      <c r="CZ125" s="7">
        <v>0</v>
      </c>
      <c r="DA125" s="9">
        <v>0</v>
      </c>
      <c r="DB125" s="5">
        <v>0</v>
      </c>
      <c r="DC125" s="7">
        <v>0</v>
      </c>
      <c r="DD125" s="9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f t="shared" si="410"/>
        <v>0</v>
      </c>
      <c r="DJ125" s="9">
        <v>0.65400000000000003</v>
      </c>
      <c r="DK125" s="5">
        <v>52.192999999999998</v>
      </c>
      <c r="DL125" s="7">
        <f t="shared" ref="DL125" si="416">DK125/DJ125*1000</f>
        <v>79805.81039755352</v>
      </c>
      <c r="DM125" s="9">
        <v>0</v>
      </c>
      <c r="DN125" s="5">
        <v>0</v>
      </c>
      <c r="DO125" s="7">
        <v>0</v>
      </c>
      <c r="DP125" s="9">
        <v>0</v>
      </c>
      <c r="DQ125" s="5">
        <v>0</v>
      </c>
      <c r="DR125" s="7">
        <f t="shared" si="411"/>
        <v>0</v>
      </c>
      <c r="DS125" s="9">
        <v>0</v>
      </c>
      <c r="DT125" s="5">
        <v>0</v>
      </c>
      <c r="DU125" s="7">
        <f t="shared" si="412"/>
        <v>0</v>
      </c>
      <c r="DV125" s="9">
        <v>0</v>
      </c>
      <c r="DW125" s="5">
        <v>0</v>
      </c>
      <c r="DX125" s="7">
        <v>0</v>
      </c>
      <c r="DY125" s="9">
        <v>0</v>
      </c>
      <c r="DZ125" s="5">
        <v>0</v>
      </c>
      <c r="EA125" s="7">
        <v>0</v>
      </c>
      <c r="EB125" s="9">
        <v>0</v>
      </c>
      <c r="EC125" s="5">
        <v>0</v>
      </c>
      <c r="ED125" s="7">
        <v>0</v>
      </c>
      <c r="EE125" s="9">
        <v>0</v>
      </c>
      <c r="EF125" s="5">
        <v>0</v>
      </c>
      <c r="EG125" s="7">
        <v>0</v>
      </c>
      <c r="EH125" s="9">
        <v>0</v>
      </c>
      <c r="EI125" s="5">
        <v>0</v>
      </c>
      <c r="EJ125" s="7">
        <v>0</v>
      </c>
      <c r="EK125" s="9">
        <v>0</v>
      </c>
      <c r="EL125" s="5">
        <v>0</v>
      </c>
      <c r="EM125" s="7">
        <v>0</v>
      </c>
      <c r="EN125" s="9">
        <v>7.1139999999999999</v>
      </c>
      <c r="EO125" s="5">
        <v>708.322</v>
      </c>
      <c r="EP125" s="7">
        <f t="shared" ref="EP125:EP134" si="417">EO125/EN125*1000</f>
        <v>99567.332021366325</v>
      </c>
      <c r="EQ125" s="9">
        <v>0</v>
      </c>
      <c r="ER125" s="5">
        <v>0</v>
      </c>
      <c r="ES125" s="7">
        <v>0</v>
      </c>
      <c r="ET125" s="9">
        <v>0</v>
      </c>
      <c r="EU125" s="5">
        <v>0</v>
      </c>
      <c r="EV125" s="7">
        <v>0</v>
      </c>
      <c r="EW125" s="9">
        <v>0</v>
      </c>
      <c r="EX125" s="5">
        <v>0</v>
      </c>
      <c r="EY125" s="7">
        <v>0</v>
      </c>
      <c r="EZ125" s="9">
        <v>0</v>
      </c>
      <c r="FA125" s="5">
        <v>0</v>
      </c>
      <c r="FB125" s="7">
        <v>0</v>
      </c>
      <c r="FC125" s="9">
        <f t="shared" si="413"/>
        <v>58.326000000000001</v>
      </c>
      <c r="FD125" s="11">
        <f t="shared" si="414"/>
        <v>5260.9500000000007</v>
      </c>
    </row>
    <row r="126" spans="1:160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v>0</v>
      </c>
      <c r="G126" s="5"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/>
      <c r="P126" s="5"/>
      <c r="Q126" s="7"/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>
        <v>0</v>
      </c>
      <c r="AH126" s="5">
        <v>0</v>
      </c>
      <c r="AI126" s="7">
        <v>0</v>
      </c>
      <c r="AJ126" s="9">
        <v>0</v>
      </c>
      <c r="AK126" s="5">
        <v>0</v>
      </c>
      <c r="AL126" s="7">
        <v>0</v>
      </c>
      <c r="AM126" s="9"/>
      <c r="AN126" s="5"/>
      <c r="AO126" s="7"/>
      <c r="AP126" s="9">
        <v>0.50600000000000001</v>
      </c>
      <c r="AQ126" s="5">
        <v>23.98</v>
      </c>
      <c r="AR126" s="7">
        <f t="shared" ref="AR126:AR131" si="418">AQ126/AP126*1000</f>
        <v>47391.304347826088</v>
      </c>
      <c r="AS126" s="9">
        <v>0</v>
      </c>
      <c r="AT126" s="5">
        <v>0</v>
      </c>
      <c r="AU126" s="7">
        <v>0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f t="shared" si="408"/>
        <v>0</v>
      </c>
      <c r="BB126" s="9">
        <v>0</v>
      </c>
      <c r="BC126" s="5">
        <v>0</v>
      </c>
      <c r="BD126" s="7">
        <v>0</v>
      </c>
      <c r="BE126" s="9">
        <v>0</v>
      </c>
      <c r="BF126" s="5">
        <v>0</v>
      </c>
      <c r="BG126" s="7">
        <v>0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v>0</v>
      </c>
      <c r="BN126" s="9">
        <v>0</v>
      </c>
      <c r="BO126" s="5">
        <v>0</v>
      </c>
      <c r="BP126" s="7">
        <v>0</v>
      </c>
      <c r="BQ126" s="9">
        <v>4.9000000000000002E-2</v>
      </c>
      <c r="BR126" s="5">
        <v>0.73699999999999999</v>
      </c>
      <c r="BS126" s="7">
        <f t="shared" ref="BS126:BS127" si="419">BR126/BQ126*1000</f>
        <v>15040.816326530612</v>
      </c>
      <c r="BT126" s="9">
        <v>0</v>
      </c>
      <c r="BU126" s="5">
        <v>0</v>
      </c>
      <c r="BV126" s="7">
        <v>0</v>
      </c>
      <c r="BW126" s="9">
        <v>0</v>
      </c>
      <c r="BX126" s="5">
        <v>0</v>
      </c>
      <c r="BY126" s="7">
        <v>0</v>
      </c>
      <c r="BZ126" s="9">
        <v>0.51800000000000002</v>
      </c>
      <c r="CA126" s="5">
        <v>22.896999999999998</v>
      </c>
      <c r="CB126" s="7">
        <f t="shared" ref="CB126:CB134" si="420">CA126/BZ126*1000</f>
        <v>44202.7027027027</v>
      </c>
      <c r="CC126" s="9">
        <v>0</v>
      </c>
      <c r="CD126" s="5">
        <v>0</v>
      </c>
      <c r="CE126" s="7">
        <v>0</v>
      </c>
      <c r="CF126" s="9">
        <v>0</v>
      </c>
      <c r="CG126" s="5">
        <v>0</v>
      </c>
      <c r="CH126" s="7">
        <v>0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0</v>
      </c>
      <c r="CP126" s="5">
        <v>0</v>
      </c>
      <c r="CQ126" s="7">
        <v>0</v>
      </c>
      <c r="CR126" s="9">
        <v>0</v>
      </c>
      <c r="CS126" s="5">
        <v>0</v>
      </c>
      <c r="CT126" s="7">
        <f t="shared" si="409"/>
        <v>0</v>
      </c>
      <c r="CU126" s="9">
        <v>0</v>
      </c>
      <c r="CV126" s="5">
        <v>0</v>
      </c>
      <c r="CW126" s="7">
        <v>0</v>
      </c>
      <c r="CX126" s="9">
        <v>0</v>
      </c>
      <c r="CY126" s="5">
        <v>0</v>
      </c>
      <c r="CZ126" s="7">
        <v>0</v>
      </c>
      <c r="DA126" s="9">
        <v>0</v>
      </c>
      <c r="DB126" s="5">
        <v>0</v>
      </c>
      <c r="DC126" s="7">
        <v>0</v>
      </c>
      <c r="DD126" s="9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f t="shared" si="410"/>
        <v>0</v>
      </c>
      <c r="DJ126" s="9">
        <v>0</v>
      </c>
      <c r="DK126" s="5">
        <v>0</v>
      </c>
      <c r="DL126" s="7">
        <v>0</v>
      </c>
      <c r="DM126" s="9">
        <v>1.133</v>
      </c>
      <c r="DN126" s="5">
        <v>36.395000000000003</v>
      </c>
      <c r="DO126" s="7">
        <f t="shared" ref="DO126" si="421">DN126/DM126*1000</f>
        <v>32122.683142100621</v>
      </c>
      <c r="DP126" s="9">
        <v>0</v>
      </c>
      <c r="DQ126" s="5">
        <v>0</v>
      </c>
      <c r="DR126" s="7">
        <f t="shared" si="411"/>
        <v>0</v>
      </c>
      <c r="DS126" s="9">
        <v>0</v>
      </c>
      <c r="DT126" s="5">
        <v>0</v>
      </c>
      <c r="DU126" s="7">
        <f t="shared" si="412"/>
        <v>0</v>
      </c>
      <c r="DV126" s="9">
        <v>0</v>
      </c>
      <c r="DW126" s="5">
        <v>0</v>
      </c>
      <c r="DX126" s="7">
        <v>0</v>
      </c>
      <c r="DY126" s="9">
        <v>0</v>
      </c>
      <c r="DZ126" s="5">
        <v>0</v>
      </c>
      <c r="EA126" s="7">
        <v>0</v>
      </c>
      <c r="EB126" s="9">
        <v>0</v>
      </c>
      <c r="EC126" s="5">
        <v>0</v>
      </c>
      <c r="ED126" s="7">
        <v>0</v>
      </c>
      <c r="EE126" s="9">
        <v>0</v>
      </c>
      <c r="EF126" s="5">
        <v>0</v>
      </c>
      <c r="EG126" s="7">
        <v>0</v>
      </c>
      <c r="EH126" s="9">
        <v>0</v>
      </c>
      <c r="EI126" s="5">
        <v>0</v>
      </c>
      <c r="EJ126" s="7">
        <v>0</v>
      </c>
      <c r="EK126" s="9">
        <v>0</v>
      </c>
      <c r="EL126" s="5">
        <v>0</v>
      </c>
      <c r="EM126" s="7">
        <v>0</v>
      </c>
      <c r="EN126" s="9">
        <v>0</v>
      </c>
      <c r="EO126" s="5">
        <v>0</v>
      </c>
      <c r="EP126" s="7">
        <v>0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f t="shared" si="413"/>
        <v>2.206</v>
      </c>
      <c r="FD126" s="11">
        <f t="shared" si="414"/>
        <v>84.009</v>
      </c>
    </row>
    <row r="127" spans="1:160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v>0</v>
      </c>
      <c r="G127" s="5"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/>
      <c r="P127" s="5"/>
      <c r="Q127" s="7"/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>
        <v>0</v>
      </c>
      <c r="AH127" s="5">
        <v>0</v>
      </c>
      <c r="AI127" s="7">
        <v>0</v>
      </c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f t="shared" si="408"/>
        <v>0</v>
      </c>
      <c r="BB127" s="9">
        <v>0</v>
      </c>
      <c r="BC127" s="5">
        <v>0</v>
      </c>
      <c r="BD127" s="7">
        <v>0</v>
      </c>
      <c r="BE127" s="9">
        <v>0</v>
      </c>
      <c r="BF127" s="5">
        <v>0</v>
      </c>
      <c r="BG127" s="7">
        <v>0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v>0</v>
      </c>
      <c r="BN127" s="9">
        <v>0</v>
      </c>
      <c r="BO127" s="5">
        <v>0</v>
      </c>
      <c r="BP127" s="7">
        <v>0</v>
      </c>
      <c r="BQ127" s="9">
        <v>4.9000000000000002E-2</v>
      </c>
      <c r="BR127" s="5">
        <v>0.73699999999999999</v>
      </c>
      <c r="BS127" s="7">
        <f t="shared" si="419"/>
        <v>15040.816326530612</v>
      </c>
      <c r="BT127" s="9">
        <v>0</v>
      </c>
      <c r="BU127" s="5">
        <v>0</v>
      </c>
      <c r="BV127" s="7">
        <v>0</v>
      </c>
      <c r="BW127" s="9">
        <v>0</v>
      </c>
      <c r="BX127" s="5">
        <v>0</v>
      </c>
      <c r="BY127" s="7">
        <v>0</v>
      </c>
      <c r="BZ127" s="9">
        <v>1.7999999999999999E-2</v>
      </c>
      <c r="CA127" s="5">
        <v>0.17399999999999999</v>
      </c>
      <c r="CB127" s="7">
        <f t="shared" si="420"/>
        <v>9666.6666666666661</v>
      </c>
      <c r="CC127" s="9">
        <v>0</v>
      </c>
      <c r="CD127" s="5">
        <v>0</v>
      </c>
      <c r="CE127" s="7">
        <v>0</v>
      </c>
      <c r="CF127" s="9">
        <v>0</v>
      </c>
      <c r="CG127" s="5">
        <v>0</v>
      </c>
      <c r="CH127" s="7">
        <v>0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0</v>
      </c>
      <c r="CP127" s="5">
        <v>0</v>
      </c>
      <c r="CQ127" s="7">
        <v>0</v>
      </c>
      <c r="CR127" s="9">
        <v>0</v>
      </c>
      <c r="CS127" s="5">
        <v>0</v>
      </c>
      <c r="CT127" s="7">
        <f t="shared" si="409"/>
        <v>0</v>
      </c>
      <c r="CU127" s="9">
        <v>0</v>
      </c>
      <c r="CV127" s="5">
        <v>0</v>
      </c>
      <c r="CW127" s="7">
        <v>0</v>
      </c>
      <c r="CX127" s="9">
        <v>0</v>
      </c>
      <c r="CY127" s="5">
        <v>0</v>
      </c>
      <c r="CZ127" s="7">
        <v>0</v>
      </c>
      <c r="DA127" s="9">
        <v>0</v>
      </c>
      <c r="DB127" s="5">
        <v>0</v>
      </c>
      <c r="DC127" s="7">
        <v>0</v>
      </c>
      <c r="DD127" s="9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f t="shared" si="410"/>
        <v>0</v>
      </c>
      <c r="DJ127" s="9">
        <v>0</v>
      </c>
      <c r="DK127" s="5">
        <v>0</v>
      </c>
      <c r="DL127" s="7">
        <v>0</v>
      </c>
      <c r="DM127" s="9">
        <v>0</v>
      </c>
      <c r="DN127" s="5">
        <v>0</v>
      </c>
      <c r="DO127" s="7">
        <v>0</v>
      </c>
      <c r="DP127" s="9">
        <v>0</v>
      </c>
      <c r="DQ127" s="5">
        <v>0</v>
      </c>
      <c r="DR127" s="7">
        <f t="shared" si="411"/>
        <v>0</v>
      </c>
      <c r="DS127" s="9">
        <v>0</v>
      </c>
      <c r="DT127" s="5">
        <v>0</v>
      </c>
      <c r="DU127" s="7">
        <f t="shared" si="412"/>
        <v>0</v>
      </c>
      <c r="DV127" s="9">
        <v>0</v>
      </c>
      <c r="DW127" s="5">
        <v>0</v>
      </c>
      <c r="DX127" s="7">
        <v>0</v>
      </c>
      <c r="DY127" s="9">
        <v>0</v>
      </c>
      <c r="DZ127" s="5">
        <v>0</v>
      </c>
      <c r="EA127" s="7">
        <v>0</v>
      </c>
      <c r="EB127" s="9">
        <v>0</v>
      </c>
      <c r="EC127" s="5">
        <v>0</v>
      </c>
      <c r="ED127" s="7">
        <v>0</v>
      </c>
      <c r="EE127" s="9">
        <v>0</v>
      </c>
      <c r="EF127" s="5">
        <v>0</v>
      </c>
      <c r="EG127" s="7">
        <v>0</v>
      </c>
      <c r="EH127" s="9">
        <v>0</v>
      </c>
      <c r="EI127" s="5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586.53700000000003</v>
      </c>
      <c r="EO127" s="5">
        <v>31744.258000000002</v>
      </c>
      <c r="EP127" s="7">
        <f t="shared" si="417"/>
        <v>54121.492761752459</v>
      </c>
      <c r="EQ127" s="9">
        <v>0</v>
      </c>
      <c r="ER127" s="5">
        <v>0</v>
      </c>
      <c r="ES127" s="7">
        <v>0</v>
      </c>
      <c r="ET127" s="9">
        <v>0</v>
      </c>
      <c r="EU127" s="5">
        <v>0</v>
      </c>
      <c r="EV127" s="7">
        <v>0</v>
      </c>
      <c r="EW127" s="9">
        <v>0</v>
      </c>
      <c r="EX127" s="5">
        <v>0</v>
      </c>
      <c r="EY127" s="7">
        <v>0</v>
      </c>
      <c r="EZ127" s="9">
        <v>1</v>
      </c>
      <c r="FA127" s="5">
        <v>14.869</v>
      </c>
      <c r="FB127" s="7">
        <f t="shared" ref="FB127:FB131" si="422">FA127/EZ127*1000</f>
        <v>14869</v>
      </c>
      <c r="FC127" s="9">
        <f t="shared" si="413"/>
        <v>587.60400000000004</v>
      </c>
      <c r="FD127" s="11">
        <f t="shared" si="414"/>
        <v>31760.038</v>
      </c>
    </row>
    <row r="128" spans="1:160" x14ac:dyDescent="0.3">
      <c r="A128" s="56">
        <v>2013</v>
      </c>
      <c r="B128" s="57" t="s">
        <v>7</v>
      </c>
      <c r="C128" s="9">
        <v>0</v>
      </c>
      <c r="D128" s="5">
        <v>0</v>
      </c>
      <c r="E128" s="7">
        <v>0</v>
      </c>
      <c r="F128" s="9">
        <v>0</v>
      </c>
      <c r="G128" s="5"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/>
      <c r="P128" s="5"/>
      <c r="Q128" s="7"/>
      <c r="R128" s="9">
        <v>1E-3</v>
      </c>
      <c r="S128" s="5">
        <v>1.4E-2</v>
      </c>
      <c r="T128" s="7">
        <f>S128/R128*1000</f>
        <v>14000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>
        <v>0</v>
      </c>
      <c r="AH128" s="5">
        <v>0</v>
      </c>
      <c r="AI128" s="7">
        <v>0</v>
      </c>
      <c r="AJ128" s="9">
        <v>0</v>
      </c>
      <c r="AK128" s="5">
        <v>0</v>
      </c>
      <c r="AL128" s="7">
        <v>0</v>
      </c>
      <c r="AM128" s="9"/>
      <c r="AN128" s="5"/>
      <c r="AO128" s="7"/>
      <c r="AP128" s="9">
        <v>0</v>
      </c>
      <c r="AQ128" s="5">
        <v>0</v>
      </c>
      <c r="AR128" s="7">
        <v>0</v>
      </c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f t="shared" si="408"/>
        <v>0</v>
      </c>
      <c r="BB128" s="9">
        <v>0</v>
      </c>
      <c r="BC128" s="5">
        <v>0</v>
      </c>
      <c r="BD128" s="7">
        <v>0</v>
      </c>
      <c r="BE128" s="9">
        <v>0</v>
      </c>
      <c r="BF128" s="5">
        <v>0</v>
      </c>
      <c r="BG128" s="7">
        <v>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v>0</v>
      </c>
      <c r="BN128" s="9">
        <v>2.1999999999999999E-2</v>
      </c>
      <c r="BO128" s="5">
        <v>0.20200000000000001</v>
      </c>
      <c r="BP128" s="7">
        <f t="shared" ref="BP128" si="423">BO128/BN128*1000</f>
        <v>9181.8181818181838</v>
      </c>
      <c r="BQ128" s="9">
        <v>0</v>
      </c>
      <c r="BR128" s="5">
        <v>0</v>
      </c>
      <c r="BS128" s="7">
        <v>0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0</v>
      </c>
      <c r="CG128" s="5">
        <v>0</v>
      </c>
      <c r="CH128" s="7">
        <v>0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0</v>
      </c>
      <c r="CP128" s="5">
        <v>0</v>
      </c>
      <c r="CQ128" s="7">
        <v>0</v>
      </c>
      <c r="CR128" s="9">
        <v>0</v>
      </c>
      <c r="CS128" s="5">
        <v>0</v>
      </c>
      <c r="CT128" s="6">
        <f t="shared" si="409"/>
        <v>0</v>
      </c>
      <c r="CU128" s="9">
        <v>1.2999999999999999E-2</v>
      </c>
      <c r="CV128" s="5">
        <v>0.42199999999999999</v>
      </c>
      <c r="CW128" s="6">
        <v>1152.6759999999999</v>
      </c>
      <c r="CX128" s="9">
        <v>0</v>
      </c>
      <c r="CY128" s="5">
        <v>0</v>
      </c>
      <c r="CZ128" s="7">
        <v>0</v>
      </c>
      <c r="DA128" s="9">
        <v>0</v>
      </c>
      <c r="DB128" s="5">
        <v>0</v>
      </c>
      <c r="DC128" s="7">
        <v>0</v>
      </c>
      <c r="DD128" s="9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f t="shared" si="410"/>
        <v>0</v>
      </c>
      <c r="DJ128" s="9">
        <v>0</v>
      </c>
      <c r="DK128" s="5">
        <v>0</v>
      </c>
      <c r="DL128" s="7">
        <v>0</v>
      </c>
      <c r="DM128" s="9">
        <v>0</v>
      </c>
      <c r="DN128" s="5">
        <v>0</v>
      </c>
      <c r="DO128" s="7">
        <v>0</v>
      </c>
      <c r="DP128" s="9">
        <v>0</v>
      </c>
      <c r="DQ128" s="5">
        <v>0</v>
      </c>
      <c r="DR128" s="7">
        <f t="shared" si="411"/>
        <v>0</v>
      </c>
      <c r="DS128" s="9">
        <v>0</v>
      </c>
      <c r="DT128" s="5">
        <v>0</v>
      </c>
      <c r="DU128" s="7">
        <f t="shared" si="412"/>
        <v>0</v>
      </c>
      <c r="DV128" s="9">
        <v>0</v>
      </c>
      <c r="DW128" s="5">
        <v>0</v>
      </c>
      <c r="DX128" s="7">
        <v>0</v>
      </c>
      <c r="DY128" s="9">
        <v>7.5999999999999998E-2</v>
      </c>
      <c r="DZ128" s="5">
        <v>4.2149999999999999</v>
      </c>
      <c r="EA128" s="7">
        <f t="shared" ref="EA128" si="424">DZ128/DY128*1000</f>
        <v>55460.526315789473</v>
      </c>
      <c r="EB128" s="9">
        <v>0</v>
      </c>
      <c r="EC128" s="5">
        <v>0</v>
      </c>
      <c r="ED128" s="7">
        <v>0</v>
      </c>
      <c r="EE128" s="9">
        <v>0</v>
      </c>
      <c r="EF128" s="5">
        <v>0</v>
      </c>
      <c r="EG128" s="7">
        <v>0</v>
      </c>
      <c r="EH128" s="9">
        <v>0</v>
      </c>
      <c r="EI128" s="5">
        <v>0</v>
      </c>
      <c r="EJ128" s="7">
        <v>0</v>
      </c>
      <c r="EK128" s="9">
        <v>0</v>
      </c>
      <c r="EL128" s="5">
        <v>0</v>
      </c>
      <c r="EM128" s="7">
        <v>0</v>
      </c>
      <c r="EN128" s="9">
        <v>117.14100000000001</v>
      </c>
      <c r="EO128" s="5">
        <v>6648.2560000000003</v>
      </c>
      <c r="EP128" s="7">
        <f t="shared" si="417"/>
        <v>56754.304641415045</v>
      </c>
      <c r="EQ128" s="9">
        <v>0</v>
      </c>
      <c r="ER128" s="5">
        <v>0</v>
      </c>
      <c r="ES128" s="7">
        <v>0</v>
      </c>
      <c r="ET128" s="9">
        <v>0</v>
      </c>
      <c r="EU128" s="5">
        <v>0</v>
      </c>
      <c r="EV128" s="7">
        <v>0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f t="shared" si="413"/>
        <v>117.253</v>
      </c>
      <c r="FD128" s="11">
        <f t="shared" si="414"/>
        <v>6653.1090000000004</v>
      </c>
    </row>
    <row r="129" spans="1:160" s="8" customFormat="1" x14ac:dyDescent="0.3">
      <c r="A129" s="56">
        <v>2013</v>
      </c>
      <c r="B129" s="62" t="s">
        <v>8</v>
      </c>
      <c r="C129" s="9">
        <v>1.2999999999999999E-2</v>
      </c>
      <c r="D129" s="5">
        <v>0.38200000000000001</v>
      </c>
      <c r="E129" s="7">
        <f t="shared" ref="E129:E133" si="425">D129/C129*1000</f>
        <v>29384.615384615387</v>
      </c>
      <c r="F129" s="9">
        <v>0</v>
      </c>
      <c r="G129" s="5">
        <v>0</v>
      </c>
      <c r="H129" s="7">
        <v>0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/>
      <c r="P129" s="5"/>
      <c r="Q129" s="7"/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0</v>
      </c>
      <c r="AB129" s="5">
        <v>0</v>
      </c>
      <c r="AC129" s="7">
        <v>0</v>
      </c>
      <c r="AD129" s="9">
        <v>0</v>
      </c>
      <c r="AE129" s="5">
        <v>0</v>
      </c>
      <c r="AF129" s="7">
        <v>0</v>
      </c>
      <c r="AG129" s="9">
        <v>0</v>
      </c>
      <c r="AH129" s="5">
        <v>0</v>
      </c>
      <c r="AI129" s="7">
        <v>0</v>
      </c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7">
        <v>0</v>
      </c>
      <c r="AP129" s="9">
        <v>19.004999999999999</v>
      </c>
      <c r="AQ129" s="5">
        <v>1018.061</v>
      </c>
      <c r="AR129" s="7">
        <f t="shared" si="418"/>
        <v>53568.061036569328</v>
      </c>
      <c r="AS129" s="9">
        <v>0</v>
      </c>
      <c r="AT129" s="5">
        <v>0</v>
      </c>
      <c r="AU129" s="7">
        <v>0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f t="shared" si="408"/>
        <v>0</v>
      </c>
      <c r="BB129" s="9">
        <v>0</v>
      </c>
      <c r="BC129" s="5">
        <v>0</v>
      </c>
      <c r="BD129" s="7">
        <v>0</v>
      </c>
      <c r="BE129" s="9">
        <v>0</v>
      </c>
      <c r="BF129" s="5">
        <v>0</v>
      </c>
      <c r="BG129" s="7">
        <v>0</v>
      </c>
      <c r="BH129" s="9">
        <v>1E-3</v>
      </c>
      <c r="BI129" s="5">
        <v>0.17</v>
      </c>
      <c r="BJ129" s="7">
        <f t="shared" si="415"/>
        <v>170000</v>
      </c>
      <c r="BK129" s="9">
        <v>0</v>
      </c>
      <c r="BL129" s="5">
        <v>0</v>
      </c>
      <c r="BM129" s="7">
        <v>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0.70099999999999996</v>
      </c>
      <c r="CA129" s="5">
        <v>20.965</v>
      </c>
      <c r="CB129" s="7">
        <f t="shared" si="420"/>
        <v>29907.275320970042</v>
      </c>
      <c r="CC129" s="9">
        <v>0</v>
      </c>
      <c r="CD129" s="5">
        <v>0</v>
      </c>
      <c r="CE129" s="7">
        <v>0</v>
      </c>
      <c r="CF129" s="9">
        <v>0</v>
      </c>
      <c r="CG129" s="5">
        <v>0</v>
      </c>
      <c r="CH129" s="7">
        <v>0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f t="shared" si="409"/>
        <v>0</v>
      </c>
      <c r="CU129" s="9">
        <v>0</v>
      </c>
      <c r="CV129" s="5">
        <v>0</v>
      </c>
      <c r="CW129" s="7">
        <v>0</v>
      </c>
      <c r="CX129" s="9">
        <v>0</v>
      </c>
      <c r="CY129" s="5">
        <v>0</v>
      </c>
      <c r="CZ129" s="7">
        <v>0</v>
      </c>
      <c r="DA129" s="9">
        <v>0</v>
      </c>
      <c r="DB129" s="5">
        <v>0</v>
      </c>
      <c r="DC129" s="7">
        <v>0</v>
      </c>
      <c r="DD129" s="9">
        <v>0</v>
      </c>
      <c r="DE129" s="5">
        <v>0</v>
      </c>
      <c r="DF129" s="7">
        <v>0</v>
      </c>
      <c r="DG129" s="9">
        <v>0</v>
      </c>
      <c r="DH129" s="5">
        <v>0</v>
      </c>
      <c r="DI129" s="7">
        <f t="shared" si="410"/>
        <v>0</v>
      </c>
      <c r="DJ129" s="9">
        <v>0</v>
      </c>
      <c r="DK129" s="5">
        <v>0</v>
      </c>
      <c r="DL129" s="7">
        <v>0</v>
      </c>
      <c r="DM129" s="9">
        <v>0</v>
      </c>
      <c r="DN129" s="5">
        <v>0</v>
      </c>
      <c r="DO129" s="7">
        <v>0</v>
      </c>
      <c r="DP129" s="9">
        <v>0</v>
      </c>
      <c r="DQ129" s="5">
        <v>0</v>
      </c>
      <c r="DR129" s="7">
        <f t="shared" si="411"/>
        <v>0</v>
      </c>
      <c r="DS129" s="9">
        <v>0</v>
      </c>
      <c r="DT129" s="5">
        <v>0</v>
      </c>
      <c r="DU129" s="7">
        <f t="shared" si="412"/>
        <v>0</v>
      </c>
      <c r="DV129" s="9">
        <v>0</v>
      </c>
      <c r="DW129" s="5">
        <v>0</v>
      </c>
      <c r="DX129" s="7">
        <v>0</v>
      </c>
      <c r="DY129" s="9">
        <v>6</v>
      </c>
      <c r="DZ129" s="5">
        <v>337.13</v>
      </c>
      <c r="EA129" s="7">
        <f t="shared" ref="EA129" si="426">DZ129/DY129*1000</f>
        <v>56188.333333333336</v>
      </c>
      <c r="EB129" s="9">
        <v>0</v>
      </c>
      <c r="EC129" s="5">
        <v>0</v>
      </c>
      <c r="ED129" s="7">
        <v>0</v>
      </c>
      <c r="EE129" s="9">
        <v>0</v>
      </c>
      <c r="EF129" s="5">
        <v>0</v>
      </c>
      <c r="EG129" s="7">
        <v>0</v>
      </c>
      <c r="EH129" s="9">
        <v>0</v>
      </c>
      <c r="EI129" s="5">
        <v>0</v>
      </c>
      <c r="EJ129" s="7">
        <v>0</v>
      </c>
      <c r="EK129" s="9">
        <v>0</v>
      </c>
      <c r="EL129" s="5">
        <v>0</v>
      </c>
      <c r="EM129" s="7">
        <v>0</v>
      </c>
      <c r="EN129" s="9">
        <v>11.611000000000001</v>
      </c>
      <c r="EO129" s="5">
        <v>1185.829</v>
      </c>
      <c r="EP129" s="7">
        <f t="shared" si="417"/>
        <v>102129.79071570063</v>
      </c>
      <c r="EQ129" s="9">
        <v>0</v>
      </c>
      <c r="ER129" s="5">
        <v>0</v>
      </c>
      <c r="ES129" s="7">
        <v>0</v>
      </c>
      <c r="ET129" s="9">
        <v>0</v>
      </c>
      <c r="EU129" s="5">
        <v>0</v>
      </c>
      <c r="EV129" s="7">
        <v>0</v>
      </c>
      <c r="EW129" s="9">
        <v>75.206000000000003</v>
      </c>
      <c r="EX129" s="5">
        <v>1077.155</v>
      </c>
      <c r="EY129" s="7">
        <f t="shared" ref="EY129:EY133" si="427">EX129/EW129*1000</f>
        <v>14322.72691008696</v>
      </c>
      <c r="EZ129" s="9">
        <v>0</v>
      </c>
      <c r="FA129" s="5">
        <v>0</v>
      </c>
      <c r="FB129" s="7">
        <v>0</v>
      </c>
      <c r="FC129" s="9">
        <f t="shared" si="413"/>
        <v>112.53700000000001</v>
      </c>
      <c r="FD129" s="11">
        <f t="shared" si="414"/>
        <v>3639.692</v>
      </c>
    </row>
    <row r="130" spans="1:160" s="8" customFormat="1" x14ac:dyDescent="0.3">
      <c r="A130" s="56">
        <v>2013</v>
      </c>
      <c r="B130" s="62" t="s">
        <v>9</v>
      </c>
      <c r="C130" s="9">
        <v>21.463000000000001</v>
      </c>
      <c r="D130" s="5">
        <v>682.86300000000006</v>
      </c>
      <c r="E130" s="7">
        <f t="shared" si="425"/>
        <v>31815.822578390718</v>
      </c>
      <c r="F130" s="9">
        <v>0</v>
      </c>
      <c r="G130" s="5">
        <v>0</v>
      </c>
      <c r="H130" s="7">
        <v>0</v>
      </c>
      <c r="I130" s="9">
        <v>0.65800000000000003</v>
      </c>
      <c r="J130" s="5">
        <v>115.38</v>
      </c>
      <c r="K130" s="7">
        <f t="shared" ref="K130" si="428">J130/I130*1000</f>
        <v>175349.54407294831</v>
      </c>
      <c r="L130" s="9">
        <v>0</v>
      </c>
      <c r="M130" s="5">
        <v>0</v>
      </c>
      <c r="N130" s="7">
        <v>0</v>
      </c>
      <c r="O130" s="9"/>
      <c r="P130" s="5"/>
      <c r="Q130" s="7"/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0</v>
      </c>
      <c r="Y130" s="5">
        <v>0</v>
      </c>
      <c r="Z130" s="7">
        <v>0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>
        <v>0</v>
      </c>
      <c r="AH130" s="5">
        <v>0</v>
      </c>
      <c r="AI130" s="7">
        <v>0</v>
      </c>
      <c r="AJ130" s="9">
        <v>0</v>
      </c>
      <c r="AK130" s="5">
        <v>0</v>
      </c>
      <c r="AL130" s="7">
        <v>0</v>
      </c>
      <c r="AM130" s="9"/>
      <c r="AN130" s="5"/>
      <c r="AO130" s="7"/>
      <c r="AP130" s="9">
        <v>18.254999999999999</v>
      </c>
      <c r="AQ130" s="5">
        <v>3200.9690000000001</v>
      </c>
      <c r="AR130" s="7">
        <f t="shared" si="418"/>
        <v>175347.52122706111</v>
      </c>
      <c r="AS130" s="9">
        <v>0</v>
      </c>
      <c r="AT130" s="5">
        <v>0</v>
      </c>
      <c r="AU130" s="7">
        <v>0</v>
      </c>
      <c r="AV130" s="9">
        <v>0</v>
      </c>
      <c r="AW130" s="5">
        <v>0</v>
      </c>
      <c r="AX130" s="7">
        <v>0</v>
      </c>
      <c r="AY130" s="9">
        <v>0</v>
      </c>
      <c r="AZ130" s="5">
        <v>0</v>
      </c>
      <c r="BA130" s="7">
        <f t="shared" si="408"/>
        <v>0</v>
      </c>
      <c r="BB130" s="9">
        <v>0</v>
      </c>
      <c r="BC130" s="5">
        <v>0</v>
      </c>
      <c r="BD130" s="7">
        <v>0</v>
      </c>
      <c r="BE130" s="9">
        <v>0</v>
      </c>
      <c r="BF130" s="5">
        <v>0</v>
      </c>
      <c r="BG130" s="7">
        <v>0</v>
      </c>
      <c r="BH130" s="9">
        <v>0</v>
      </c>
      <c r="BI130" s="5">
        <v>0</v>
      </c>
      <c r="BJ130" s="7">
        <v>0</v>
      </c>
      <c r="BK130" s="9">
        <v>0</v>
      </c>
      <c r="BL130" s="5">
        <v>0</v>
      </c>
      <c r="BM130" s="7"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0.29699999999999999</v>
      </c>
      <c r="CA130" s="5">
        <v>8.9239999999999995</v>
      </c>
      <c r="CB130" s="7">
        <f t="shared" si="420"/>
        <v>30047.138047138047</v>
      </c>
      <c r="CC130" s="9">
        <v>0</v>
      </c>
      <c r="CD130" s="5">
        <v>0</v>
      </c>
      <c r="CE130" s="7">
        <v>0</v>
      </c>
      <c r="CF130" s="9">
        <v>0</v>
      </c>
      <c r="CG130" s="5">
        <v>0</v>
      </c>
      <c r="CH130" s="7">
        <v>0</v>
      </c>
      <c r="CI130" s="9">
        <v>0</v>
      </c>
      <c r="CJ130" s="5">
        <v>0</v>
      </c>
      <c r="CK130" s="7">
        <v>0</v>
      </c>
      <c r="CL130" s="9">
        <v>6.5730000000000004</v>
      </c>
      <c r="CM130" s="5">
        <v>1152.6759999999999</v>
      </c>
      <c r="CN130" s="7">
        <f t="shared" ref="CN130" si="429">CM130/CL130*1000</f>
        <v>175365.28221512245</v>
      </c>
      <c r="CO130" s="9">
        <v>0</v>
      </c>
      <c r="CP130" s="5">
        <v>0</v>
      </c>
      <c r="CQ130" s="7">
        <v>0</v>
      </c>
      <c r="CR130" s="9">
        <v>0</v>
      </c>
      <c r="CS130" s="5">
        <v>0</v>
      </c>
      <c r="CT130" s="7">
        <f t="shared" si="409"/>
        <v>0</v>
      </c>
      <c r="CU130" s="9">
        <v>0.32100000000000001</v>
      </c>
      <c r="CV130" s="5">
        <v>10.941000000000001</v>
      </c>
      <c r="CW130" s="7">
        <f t="shared" ref="CW130:CW134" si="430">CV130/CU130*1000</f>
        <v>34084.112149532717</v>
      </c>
      <c r="CX130" s="9">
        <v>0</v>
      </c>
      <c r="CY130" s="5">
        <v>0</v>
      </c>
      <c r="CZ130" s="7">
        <v>0</v>
      </c>
      <c r="DA130" s="9">
        <v>0</v>
      </c>
      <c r="DB130" s="5">
        <v>0</v>
      </c>
      <c r="DC130" s="7">
        <v>0</v>
      </c>
      <c r="DD130" s="9">
        <v>0.69399999999999995</v>
      </c>
      <c r="DE130" s="5">
        <v>42.78</v>
      </c>
      <c r="DF130" s="7">
        <f t="shared" ref="DF130" si="431">DE130/DD130*1000</f>
        <v>61642.651296829972</v>
      </c>
      <c r="DG130" s="9">
        <v>0</v>
      </c>
      <c r="DH130" s="5">
        <v>0</v>
      </c>
      <c r="DI130" s="7">
        <f t="shared" si="410"/>
        <v>0</v>
      </c>
      <c r="DJ130" s="9">
        <v>0</v>
      </c>
      <c r="DK130" s="5">
        <v>0</v>
      </c>
      <c r="DL130" s="7">
        <v>0</v>
      </c>
      <c r="DM130" s="9">
        <v>0</v>
      </c>
      <c r="DN130" s="5">
        <v>0</v>
      </c>
      <c r="DO130" s="7">
        <v>0</v>
      </c>
      <c r="DP130" s="9">
        <v>0</v>
      </c>
      <c r="DQ130" s="5">
        <v>0</v>
      </c>
      <c r="DR130" s="7">
        <f t="shared" si="411"/>
        <v>0</v>
      </c>
      <c r="DS130" s="9">
        <v>0</v>
      </c>
      <c r="DT130" s="5">
        <v>0</v>
      </c>
      <c r="DU130" s="7">
        <f t="shared" si="412"/>
        <v>0</v>
      </c>
      <c r="DV130" s="9">
        <v>0</v>
      </c>
      <c r="DW130" s="5">
        <v>0</v>
      </c>
      <c r="DX130" s="7">
        <v>0</v>
      </c>
      <c r="DY130" s="9">
        <v>0</v>
      </c>
      <c r="DZ130" s="5">
        <v>0</v>
      </c>
      <c r="EA130" s="7">
        <v>0</v>
      </c>
      <c r="EB130" s="9">
        <v>0</v>
      </c>
      <c r="EC130" s="5">
        <v>0</v>
      </c>
      <c r="ED130" s="7">
        <v>0</v>
      </c>
      <c r="EE130" s="9">
        <v>0</v>
      </c>
      <c r="EF130" s="5">
        <v>0</v>
      </c>
      <c r="EG130" s="7">
        <v>0</v>
      </c>
      <c r="EH130" s="9">
        <v>0</v>
      </c>
      <c r="EI130" s="5">
        <v>0</v>
      </c>
      <c r="EJ130" s="7">
        <v>0</v>
      </c>
      <c r="EK130" s="9">
        <v>0</v>
      </c>
      <c r="EL130" s="5">
        <v>0</v>
      </c>
      <c r="EM130" s="7">
        <v>0</v>
      </c>
      <c r="EN130" s="9">
        <v>20.094999999999999</v>
      </c>
      <c r="EO130" s="5">
        <v>1256.3040000000001</v>
      </c>
      <c r="EP130" s="7">
        <f t="shared" si="417"/>
        <v>62518.238367753176</v>
      </c>
      <c r="EQ130" s="9">
        <v>0</v>
      </c>
      <c r="ER130" s="5">
        <v>0</v>
      </c>
      <c r="ES130" s="7">
        <v>0</v>
      </c>
      <c r="ET130" s="9">
        <v>0</v>
      </c>
      <c r="EU130" s="5">
        <v>0</v>
      </c>
      <c r="EV130" s="7">
        <v>0</v>
      </c>
      <c r="EW130" s="9">
        <v>120</v>
      </c>
      <c r="EX130" s="5">
        <v>2182.944</v>
      </c>
      <c r="EY130" s="7">
        <f t="shared" si="427"/>
        <v>18191.199999999997</v>
      </c>
      <c r="EZ130" s="9">
        <v>0</v>
      </c>
      <c r="FA130" s="5">
        <v>0</v>
      </c>
      <c r="FB130" s="7">
        <v>0</v>
      </c>
      <c r="FC130" s="9">
        <f t="shared" si="413"/>
        <v>188.35599999999999</v>
      </c>
      <c r="FD130" s="11">
        <f t="shared" si="414"/>
        <v>8653.780999999999</v>
      </c>
    </row>
    <row r="131" spans="1:160" s="8" customFormat="1" x14ac:dyDescent="0.3">
      <c r="A131" s="56">
        <v>2013</v>
      </c>
      <c r="B131" s="62" t="s">
        <v>10</v>
      </c>
      <c r="C131" s="9">
        <v>33.082999999999998</v>
      </c>
      <c r="D131" s="5">
        <v>2863.4679999999998</v>
      </c>
      <c r="E131" s="7">
        <f t="shared" si="425"/>
        <v>86554.060998095694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/>
      <c r="P131" s="5"/>
      <c r="Q131" s="7"/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>
        <v>0</v>
      </c>
      <c r="AH131" s="5">
        <v>0</v>
      </c>
      <c r="AI131" s="7">
        <v>0</v>
      </c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7">
        <v>0</v>
      </c>
      <c r="AP131" s="9">
        <v>0.1</v>
      </c>
      <c r="AQ131" s="5">
        <v>5.0949999999999998</v>
      </c>
      <c r="AR131" s="7">
        <f t="shared" si="418"/>
        <v>50949.999999999993</v>
      </c>
      <c r="AS131" s="9">
        <v>0</v>
      </c>
      <c r="AT131" s="5">
        <v>0</v>
      </c>
      <c r="AU131" s="7">
        <v>0</v>
      </c>
      <c r="AV131" s="9">
        <v>0</v>
      </c>
      <c r="AW131" s="5">
        <v>0</v>
      </c>
      <c r="AX131" s="7">
        <v>0</v>
      </c>
      <c r="AY131" s="9">
        <v>0</v>
      </c>
      <c r="AZ131" s="5">
        <v>0</v>
      </c>
      <c r="BA131" s="7">
        <f t="shared" si="408"/>
        <v>0</v>
      </c>
      <c r="BB131" s="9">
        <v>0</v>
      </c>
      <c r="BC131" s="5">
        <v>0</v>
      </c>
      <c r="BD131" s="7">
        <v>0</v>
      </c>
      <c r="BE131" s="9">
        <v>0</v>
      </c>
      <c r="BF131" s="5">
        <v>0</v>
      </c>
      <c r="BG131" s="7">
        <v>0</v>
      </c>
      <c r="BH131" s="9">
        <v>0</v>
      </c>
      <c r="BI131" s="5">
        <v>0</v>
      </c>
      <c r="BJ131" s="7">
        <v>0</v>
      </c>
      <c r="BK131" s="9">
        <v>0</v>
      </c>
      <c r="BL131" s="5">
        <v>0</v>
      </c>
      <c r="BM131" s="7"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56</v>
      </c>
      <c r="BX131" s="5">
        <v>372.12400000000002</v>
      </c>
      <c r="BY131" s="7">
        <f t="shared" ref="BY131:BY134" si="432">BX131/BW131*1000</f>
        <v>6645.0714285714284</v>
      </c>
      <c r="BZ131" s="9">
        <v>0.38600000000000001</v>
      </c>
      <c r="CA131" s="5">
        <v>11.177</v>
      </c>
      <c r="CB131" s="7">
        <f t="shared" si="420"/>
        <v>28955.958549222796</v>
      </c>
      <c r="CC131" s="9">
        <v>0</v>
      </c>
      <c r="CD131" s="5">
        <v>0</v>
      </c>
      <c r="CE131" s="7">
        <v>0</v>
      </c>
      <c r="CF131" s="9">
        <v>0</v>
      </c>
      <c r="CG131" s="5">
        <v>0</v>
      </c>
      <c r="CH131" s="7">
        <v>0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f t="shared" si="409"/>
        <v>0</v>
      </c>
      <c r="CU131" s="9">
        <v>0</v>
      </c>
      <c r="CV131" s="5">
        <v>0</v>
      </c>
      <c r="CW131" s="7">
        <v>0</v>
      </c>
      <c r="CX131" s="9">
        <v>0</v>
      </c>
      <c r="CY131" s="5">
        <v>0</v>
      </c>
      <c r="CZ131" s="7">
        <v>0</v>
      </c>
      <c r="DA131" s="9">
        <v>0</v>
      </c>
      <c r="DB131" s="5">
        <v>0</v>
      </c>
      <c r="DC131" s="7">
        <v>0</v>
      </c>
      <c r="DD131" s="9">
        <v>0</v>
      </c>
      <c r="DE131" s="5">
        <v>0</v>
      </c>
      <c r="DF131" s="7">
        <v>0</v>
      </c>
      <c r="DG131" s="9">
        <v>0</v>
      </c>
      <c r="DH131" s="5">
        <v>0</v>
      </c>
      <c r="DI131" s="7">
        <f t="shared" si="410"/>
        <v>0</v>
      </c>
      <c r="DJ131" s="9">
        <v>0</v>
      </c>
      <c r="DK131" s="5">
        <v>0</v>
      </c>
      <c r="DL131" s="7">
        <v>0</v>
      </c>
      <c r="DM131" s="9">
        <v>0</v>
      </c>
      <c r="DN131" s="5">
        <v>0</v>
      </c>
      <c r="DO131" s="7">
        <v>0</v>
      </c>
      <c r="DP131" s="9">
        <v>0</v>
      </c>
      <c r="DQ131" s="5">
        <v>0</v>
      </c>
      <c r="DR131" s="7">
        <f t="shared" si="411"/>
        <v>0</v>
      </c>
      <c r="DS131" s="9">
        <v>0</v>
      </c>
      <c r="DT131" s="5">
        <v>0</v>
      </c>
      <c r="DU131" s="7">
        <f t="shared" si="412"/>
        <v>0</v>
      </c>
      <c r="DV131" s="9">
        <v>0</v>
      </c>
      <c r="DW131" s="5">
        <v>0</v>
      </c>
      <c r="DX131" s="7">
        <v>0</v>
      </c>
      <c r="DY131" s="9">
        <v>0</v>
      </c>
      <c r="DZ131" s="5">
        <v>0</v>
      </c>
      <c r="EA131" s="7">
        <v>0</v>
      </c>
      <c r="EB131" s="9">
        <v>0</v>
      </c>
      <c r="EC131" s="5">
        <v>0</v>
      </c>
      <c r="ED131" s="7">
        <v>0</v>
      </c>
      <c r="EE131" s="9">
        <v>0</v>
      </c>
      <c r="EF131" s="5">
        <v>0</v>
      </c>
      <c r="EG131" s="7">
        <v>0</v>
      </c>
      <c r="EH131" s="9">
        <v>0</v>
      </c>
      <c r="EI131" s="5">
        <v>0</v>
      </c>
      <c r="EJ131" s="7">
        <v>0</v>
      </c>
      <c r="EK131" s="9">
        <v>0</v>
      </c>
      <c r="EL131" s="5">
        <v>0</v>
      </c>
      <c r="EM131" s="7">
        <v>0</v>
      </c>
      <c r="EN131" s="9">
        <v>0.45700000000000002</v>
      </c>
      <c r="EO131" s="5">
        <v>11.519</v>
      </c>
      <c r="EP131" s="7">
        <f t="shared" si="417"/>
        <v>25205.689277899342</v>
      </c>
      <c r="EQ131" s="9">
        <v>0</v>
      </c>
      <c r="ER131" s="5">
        <v>0</v>
      </c>
      <c r="ES131" s="7">
        <v>0</v>
      </c>
      <c r="ET131" s="9">
        <v>0</v>
      </c>
      <c r="EU131" s="5">
        <v>0</v>
      </c>
      <c r="EV131" s="7">
        <v>0</v>
      </c>
      <c r="EW131" s="9">
        <v>58</v>
      </c>
      <c r="EX131" s="5">
        <v>947.22</v>
      </c>
      <c r="EY131" s="7">
        <f t="shared" si="427"/>
        <v>16331.37931034483</v>
      </c>
      <c r="EZ131" s="9">
        <v>30</v>
      </c>
      <c r="FA131" s="5">
        <v>533.54200000000003</v>
      </c>
      <c r="FB131" s="7">
        <f t="shared" si="422"/>
        <v>17784.733333333334</v>
      </c>
      <c r="FC131" s="9">
        <f t="shared" si="413"/>
        <v>178.02599999999998</v>
      </c>
      <c r="FD131" s="11">
        <f t="shared" si="414"/>
        <v>4744.1450000000004</v>
      </c>
    </row>
    <row r="132" spans="1:160" s="8" customFormat="1" x14ac:dyDescent="0.3">
      <c r="A132" s="56">
        <v>2013</v>
      </c>
      <c r="B132" s="62" t="s">
        <v>11</v>
      </c>
      <c r="C132" s="9">
        <v>9.2999999999999999E-2</v>
      </c>
      <c r="D132" s="5">
        <v>4.6760000000000002</v>
      </c>
      <c r="E132" s="7">
        <f t="shared" si="425"/>
        <v>50279.569892473119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/>
      <c r="P132" s="5"/>
      <c r="Q132" s="7"/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0</v>
      </c>
      <c r="Y132" s="5">
        <v>0</v>
      </c>
      <c r="Z132" s="7">
        <v>0</v>
      </c>
      <c r="AA132" s="9">
        <v>0</v>
      </c>
      <c r="AB132" s="5">
        <v>0</v>
      </c>
      <c r="AC132" s="7">
        <v>0</v>
      </c>
      <c r="AD132" s="9">
        <v>3.01</v>
      </c>
      <c r="AE132" s="5">
        <v>51.033999999999999</v>
      </c>
      <c r="AF132" s="7">
        <f t="shared" ref="AF132" si="433">AE132/AD132*1000</f>
        <v>16954.817275747508</v>
      </c>
      <c r="AG132" s="9">
        <v>0</v>
      </c>
      <c r="AH132" s="5">
        <v>0</v>
      </c>
      <c r="AI132" s="7">
        <v>0</v>
      </c>
      <c r="AJ132" s="9">
        <v>0</v>
      </c>
      <c r="AK132" s="5">
        <v>0</v>
      </c>
      <c r="AL132" s="7">
        <v>0</v>
      </c>
      <c r="AM132" s="9"/>
      <c r="AN132" s="5"/>
      <c r="AO132" s="7"/>
      <c r="AP132" s="9">
        <v>0</v>
      </c>
      <c r="AQ132" s="5">
        <v>0</v>
      </c>
      <c r="AR132" s="7">
        <v>0</v>
      </c>
      <c r="AS132" s="9">
        <v>0</v>
      </c>
      <c r="AT132" s="5">
        <v>0</v>
      </c>
      <c r="AU132" s="7">
        <v>0</v>
      </c>
      <c r="AV132" s="9">
        <v>0</v>
      </c>
      <c r="AW132" s="5">
        <v>0</v>
      </c>
      <c r="AX132" s="7">
        <v>0</v>
      </c>
      <c r="AY132" s="9">
        <v>0</v>
      </c>
      <c r="AZ132" s="5">
        <v>0</v>
      </c>
      <c r="BA132" s="7">
        <f t="shared" si="408"/>
        <v>0</v>
      </c>
      <c r="BB132" s="9">
        <v>0</v>
      </c>
      <c r="BC132" s="5">
        <v>0</v>
      </c>
      <c r="BD132" s="7">
        <v>0</v>
      </c>
      <c r="BE132" s="9">
        <v>0</v>
      </c>
      <c r="BF132" s="5">
        <v>0</v>
      </c>
      <c r="BG132" s="7">
        <v>0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0.01</v>
      </c>
      <c r="BU132" s="5">
        <v>1</v>
      </c>
      <c r="BV132" s="7">
        <f t="shared" ref="BV132" si="434">BU132/BT132*1000</f>
        <v>100000</v>
      </c>
      <c r="BW132" s="9">
        <v>56.5</v>
      </c>
      <c r="BX132" s="5">
        <v>374.77600000000001</v>
      </c>
      <c r="BY132" s="7">
        <f t="shared" si="432"/>
        <v>6633.2035398230091</v>
      </c>
      <c r="BZ132" s="9">
        <v>0.28000000000000003</v>
      </c>
      <c r="CA132" s="5">
        <v>7.5019999999999998</v>
      </c>
      <c r="CB132" s="7">
        <f t="shared" si="420"/>
        <v>26792.857142857141</v>
      </c>
      <c r="CC132" s="9">
        <v>0</v>
      </c>
      <c r="CD132" s="5">
        <v>0</v>
      </c>
      <c r="CE132" s="7">
        <v>0</v>
      </c>
      <c r="CF132" s="9">
        <v>0</v>
      </c>
      <c r="CG132" s="5">
        <v>0</v>
      </c>
      <c r="CH132" s="7">
        <v>0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f t="shared" si="409"/>
        <v>0</v>
      </c>
      <c r="CU132" s="9">
        <v>0</v>
      </c>
      <c r="CV132" s="5">
        <v>0</v>
      </c>
      <c r="CW132" s="7">
        <v>0</v>
      </c>
      <c r="CX132" s="9">
        <v>0</v>
      </c>
      <c r="CY132" s="5">
        <v>0</v>
      </c>
      <c r="CZ132" s="7">
        <v>0</v>
      </c>
      <c r="DA132" s="9">
        <v>0</v>
      </c>
      <c r="DB132" s="5">
        <v>0</v>
      </c>
      <c r="DC132" s="7">
        <v>0</v>
      </c>
      <c r="DD132" s="9">
        <v>0</v>
      </c>
      <c r="DE132" s="5">
        <v>0</v>
      </c>
      <c r="DF132" s="7">
        <v>0</v>
      </c>
      <c r="DG132" s="9">
        <v>0</v>
      </c>
      <c r="DH132" s="5">
        <v>0</v>
      </c>
      <c r="DI132" s="7">
        <f t="shared" si="410"/>
        <v>0</v>
      </c>
      <c r="DJ132" s="9">
        <v>0</v>
      </c>
      <c r="DK132" s="5">
        <v>0</v>
      </c>
      <c r="DL132" s="7">
        <v>0</v>
      </c>
      <c r="DM132" s="9">
        <v>0</v>
      </c>
      <c r="DN132" s="5">
        <v>0</v>
      </c>
      <c r="DO132" s="7">
        <v>0</v>
      </c>
      <c r="DP132" s="9">
        <v>0</v>
      </c>
      <c r="DQ132" s="5">
        <v>0</v>
      </c>
      <c r="DR132" s="7">
        <f t="shared" si="411"/>
        <v>0</v>
      </c>
      <c r="DS132" s="9">
        <v>0</v>
      </c>
      <c r="DT132" s="5">
        <v>0</v>
      </c>
      <c r="DU132" s="7">
        <f t="shared" si="412"/>
        <v>0</v>
      </c>
      <c r="DV132" s="9">
        <v>0</v>
      </c>
      <c r="DW132" s="5">
        <v>0</v>
      </c>
      <c r="DX132" s="7">
        <v>0</v>
      </c>
      <c r="DY132" s="9">
        <v>0</v>
      </c>
      <c r="DZ132" s="5">
        <v>0</v>
      </c>
      <c r="EA132" s="7">
        <v>0</v>
      </c>
      <c r="EB132" s="9">
        <v>0</v>
      </c>
      <c r="EC132" s="5">
        <v>0</v>
      </c>
      <c r="ED132" s="7">
        <v>0</v>
      </c>
      <c r="EE132" s="9">
        <v>0</v>
      </c>
      <c r="EF132" s="5">
        <v>0</v>
      </c>
      <c r="EG132" s="7">
        <v>0</v>
      </c>
      <c r="EH132" s="9">
        <v>0</v>
      </c>
      <c r="EI132" s="5">
        <v>0</v>
      </c>
      <c r="EJ132" s="7">
        <v>0</v>
      </c>
      <c r="EK132" s="9">
        <v>0</v>
      </c>
      <c r="EL132" s="5">
        <v>0</v>
      </c>
      <c r="EM132" s="7">
        <v>0</v>
      </c>
      <c r="EN132" s="9">
        <v>285.77100000000002</v>
      </c>
      <c r="EO132" s="5">
        <v>13701.28</v>
      </c>
      <c r="EP132" s="7">
        <f t="shared" si="417"/>
        <v>47944.962924859421</v>
      </c>
      <c r="EQ132" s="9">
        <v>4.4999999999999998E-2</v>
      </c>
      <c r="ER132" s="5">
        <v>1.3160000000000001</v>
      </c>
      <c r="ES132" s="7">
        <f t="shared" ref="ES132" si="435">ER132/EQ132*1000</f>
        <v>29244.444444444449</v>
      </c>
      <c r="ET132" s="9">
        <v>0</v>
      </c>
      <c r="EU132" s="5">
        <v>0</v>
      </c>
      <c r="EV132" s="7">
        <v>0</v>
      </c>
      <c r="EW132" s="9">
        <v>28</v>
      </c>
      <c r="EX132" s="5">
        <v>374.06099999999998</v>
      </c>
      <c r="EY132" s="7">
        <f t="shared" si="427"/>
        <v>13359.321428571429</v>
      </c>
      <c r="EZ132" s="9">
        <v>0</v>
      </c>
      <c r="FA132" s="5">
        <v>0</v>
      </c>
      <c r="FB132" s="7">
        <v>0</v>
      </c>
      <c r="FC132" s="9">
        <f t="shared" si="413"/>
        <v>373.709</v>
      </c>
      <c r="FD132" s="11">
        <f t="shared" si="414"/>
        <v>14515.645</v>
      </c>
    </row>
    <row r="133" spans="1:160" s="8" customFormat="1" x14ac:dyDescent="0.3">
      <c r="A133" s="56">
        <v>2013</v>
      </c>
      <c r="B133" s="63" t="s">
        <v>12</v>
      </c>
      <c r="C133" s="9">
        <v>0.26300000000000001</v>
      </c>
      <c r="D133" s="5">
        <v>6.61</v>
      </c>
      <c r="E133" s="7">
        <f t="shared" si="425"/>
        <v>25133.079847908746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/>
      <c r="P133" s="5"/>
      <c r="Q133" s="7"/>
      <c r="R133" s="9">
        <v>0</v>
      </c>
      <c r="S133" s="5">
        <v>0</v>
      </c>
      <c r="T133" s="7">
        <v>0</v>
      </c>
      <c r="U133" s="9">
        <v>0</v>
      </c>
      <c r="V133" s="5">
        <v>0</v>
      </c>
      <c r="W133" s="7">
        <v>0</v>
      </c>
      <c r="X133" s="9">
        <v>0</v>
      </c>
      <c r="Y133" s="5">
        <v>0</v>
      </c>
      <c r="Z133" s="7">
        <v>0</v>
      </c>
      <c r="AA133" s="9">
        <v>0</v>
      </c>
      <c r="AB133" s="5">
        <v>0</v>
      </c>
      <c r="AC133" s="7">
        <v>0</v>
      </c>
      <c r="AD133" s="9">
        <v>0</v>
      </c>
      <c r="AE133" s="5">
        <v>0</v>
      </c>
      <c r="AF133" s="7">
        <v>0</v>
      </c>
      <c r="AG133" s="9">
        <v>0</v>
      </c>
      <c r="AH133" s="5">
        <v>0</v>
      </c>
      <c r="AI133" s="7">
        <v>0</v>
      </c>
      <c r="AJ133" s="9">
        <v>6.0000000000000001E-3</v>
      </c>
      <c r="AK133" s="5">
        <v>0.03</v>
      </c>
      <c r="AL133" s="7">
        <f t="shared" ref="AL133" si="436">AK133/AJ133*1000</f>
        <v>5000</v>
      </c>
      <c r="AM133" s="9">
        <v>0</v>
      </c>
      <c r="AN133" s="5">
        <v>0</v>
      </c>
      <c r="AO133" s="7">
        <v>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f t="shared" si="408"/>
        <v>0</v>
      </c>
      <c r="BB133" s="9">
        <v>0</v>
      </c>
      <c r="BC133" s="5">
        <v>0</v>
      </c>
      <c r="BD133" s="7">
        <v>0</v>
      </c>
      <c r="BE133" s="9">
        <v>0</v>
      </c>
      <c r="BF133" s="5">
        <v>0</v>
      </c>
      <c r="BG133" s="7">
        <v>0</v>
      </c>
      <c r="BH133" s="9">
        <v>0.03</v>
      </c>
      <c r="BI133" s="5">
        <v>0.77</v>
      </c>
      <c r="BJ133" s="7">
        <f t="shared" si="415"/>
        <v>25666.666666666668</v>
      </c>
      <c r="BK133" s="9">
        <v>0</v>
      </c>
      <c r="BL133" s="5">
        <v>0</v>
      </c>
      <c r="BM133" s="7">
        <v>0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20</v>
      </c>
      <c r="BX133" s="5">
        <v>126.6</v>
      </c>
      <c r="BY133" s="7">
        <f t="shared" si="432"/>
        <v>6330</v>
      </c>
      <c r="BZ133" s="9">
        <v>8.0000000000000002E-3</v>
      </c>
      <c r="CA133" s="5">
        <v>0.21</v>
      </c>
      <c r="CB133" s="7">
        <f t="shared" si="420"/>
        <v>26250</v>
      </c>
      <c r="CC133" s="9">
        <v>0</v>
      </c>
      <c r="CD133" s="5">
        <v>0</v>
      </c>
      <c r="CE133" s="7">
        <v>0</v>
      </c>
      <c r="CF133" s="9">
        <v>0</v>
      </c>
      <c r="CG133" s="5">
        <v>0</v>
      </c>
      <c r="CH133" s="7">
        <v>0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f t="shared" si="409"/>
        <v>0</v>
      </c>
      <c r="CU133" s="9">
        <v>1.3320000000000001</v>
      </c>
      <c r="CV133" s="5">
        <v>35.86</v>
      </c>
      <c r="CW133" s="7">
        <f t="shared" si="430"/>
        <v>26921.921921921923</v>
      </c>
      <c r="CX133" s="9">
        <v>0</v>
      </c>
      <c r="CY133" s="5">
        <v>0</v>
      </c>
      <c r="CZ133" s="7">
        <v>0</v>
      </c>
      <c r="DA133" s="9">
        <v>0</v>
      </c>
      <c r="DB133" s="5">
        <v>0</v>
      </c>
      <c r="DC133" s="7">
        <v>0</v>
      </c>
      <c r="DD133" s="9">
        <v>0</v>
      </c>
      <c r="DE133" s="5">
        <v>0</v>
      </c>
      <c r="DF133" s="7">
        <v>0</v>
      </c>
      <c r="DG133" s="9">
        <v>0</v>
      </c>
      <c r="DH133" s="5">
        <v>0</v>
      </c>
      <c r="DI133" s="7">
        <f t="shared" si="410"/>
        <v>0</v>
      </c>
      <c r="DJ133" s="9">
        <v>0</v>
      </c>
      <c r="DK133" s="5">
        <v>0</v>
      </c>
      <c r="DL133" s="7">
        <v>0</v>
      </c>
      <c r="DM133" s="9">
        <v>0</v>
      </c>
      <c r="DN133" s="5">
        <v>0</v>
      </c>
      <c r="DO133" s="7">
        <v>0</v>
      </c>
      <c r="DP133" s="9">
        <v>0</v>
      </c>
      <c r="DQ133" s="5">
        <v>0</v>
      </c>
      <c r="DR133" s="7">
        <f t="shared" si="411"/>
        <v>0</v>
      </c>
      <c r="DS133" s="9">
        <v>0</v>
      </c>
      <c r="DT133" s="5">
        <v>0</v>
      </c>
      <c r="DU133" s="7">
        <f t="shared" si="412"/>
        <v>0</v>
      </c>
      <c r="DV133" s="9">
        <v>0</v>
      </c>
      <c r="DW133" s="5">
        <v>0</v>
      </c>
      <c r="DX133" s="7">
        <v>0</v>
      </c>
      <c r="DY133" s="9">
        <v>0</v>
      </c>
      <c r="DZ133" s="5">
        <v>0</v>
      </c>
      <c r="EA133" s="7">
        <v>0</v>
      </c>
      <c r="EB133" s="9">
        <v>0</v>
      </c>
      <c r="EC133" s="5">
        <v>0</v>
      </c>
      <c r="ED133" s="7">
        <v>0</v>
      </c>
      <c r="EE133" s="9">
        <v>0</v>
      </c>
      <c r="EF133" s="5">
        <v>0</v>
      </c>
      <c r="EG133" s="7">
        <v>0</v>
      </c>
      <c r="EH133" s="9">
        <v>0</v>
      </c>
      <c r="EI133" s="5">
        <v>0</v>
      </c>
      <c r="EJ133" s="7">
        <v>0</v>
      </c>
      <c r="EK133" s="9">
        <v>0</v>
      </c>
      <c r="EL133" s="5">
        <v>0</v>
      </c>
      <c r="EM133" s="7">
        <v>0</v>
      </c>
      <c r="EN133" s="9">
        <v>417.25</v>
      </c>
      <c r="EO133" s="5">
        <v>23929</v>
      </c>
      <c r="EP133" s="7">
        <f t="shared" si="417"/>
        <v>57349.310964649492</v>
      </c>
      <c r="EQ133" s="9">
        <v>0</v>
      </c>
      <c r="ER133" s="5">
        <v>0</v>
      </c>
      <c r="ES133" s="7">
        <v>0</v>
      </c>
      <c r="ET133" s="9">
        <v>0</v>
      </c>
      <c r="EU133" s="5">
        <v>0</v>
      </c>
      <c r="EV133" s="7">
        <v>0</v>
      </c>
      <c r="EW133" s="9">
        <v>28</v>
      </c>
      <c r="EX133" s="5">
        <v>399.03</v>
      </c>
      <c r="EY133" s="7">
        <f t="shared" si="427"/>
        <v>14251.071428571428</v>
      </c>
      <c r="EZ133" s="9">
        <v>0</v>
      </c>
      <c r="FA133" s="5">
        <v>0</v>
      </c>
      <c r="FB133" s="7">
        <v>0</v>
      </c>
      <c r="FC133" s="9">
        <f t="shared" si="413"/>
        <v>466.88299999999998</v>
      </c>
      <c r="FD133" s="11">
        <f t="shared" si="414"/>
        <v>24498.079999999998</v>
      </c>
    </row>
    <row r="134" spans="1:160" s="8" customFormat="1" x14ac:dyDescent="0.3">
      <c r="A134" s="56">
        <v>2013</v>
      </c>
      <c r="B134" s="62" t="s">
        <v>13</v>
      </c>
      <c r="C134" s="9">
        <v>0</v>
      </c>
      <c r="D134" s="5">
        <v>0</v>
      </c>
      <c r="E134" s="7">
        <v>0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/>
      <c r="P134" s="5"/>
      <c r="Q134" s="7"/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0</v>
      </c>
      <c r="Y134" s="5">
        <v>0</v>
      </c>
      <c r="Z134" s="7">
        <v>0</v>
      </c>
      <c r="AA134" s="9">
        <v>0</v>
      </c>
      <c r="AB134" s="5">
        <v>0</v>
      </c>
      <c r="AC134" s="7">
        <v>0</v>
      </c>
      <c r="AD134" s="9">
        <v>0</v>
      </c>
      <c r="AE134" s="5">
        <v>0</v>
      </c>
      <c r="AF134" s="7">
        <v>0</v>
      </c>
      <c r="AG134" s="9">
        <v>0</v>
      </c>
      <c r="AH134" s="5">
        <v>0</v>
      </c>
      <c r="AI134" s="7">
        <v>0</v>
      </c>
      <c r="AJ134" s="9">
        <v>0</v>
      </c>
      <c r="AK134" s="5">
        <v>0</v>
      </c>
      <c r="AL134" s="7">
        <v>0</v>
      </c>
      <c r="AM134" s="9"/>
      <c r="AN134" s="5"/>
      <c r="AO134" s="7"/>
      <c r="AP134" s="9">
        <v>0</v>
      </c>
      <c r="AQ134" s="5">
        <v>0</v>
      </c>
      <c r="AR134" s="7">
        <v>0</v>
      </c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f t="shared" si="408"/>
        <v>0</v>
      </c>
      <c r="BB134" s="9">
        <v>0</v>
      </c>
      <c r="BC134" s="5">
        <v>0</v>
      </c>
      <c r="BD134" s="7">
        <v>0</v>
      </c>
      <c r="BE134" s="9">
        <v>0</v>
      </c>
      <c r="BF134" s="5">
        <v>0</v>
      </c>
      <c r="BG134" s="7">
        <v>0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v>0</v>
      </c>
      <c r="BN134" s="9">
        <v>0</v>
      </c>
      <c r="BO134" s="5">
        <v>0</v>
      </c>
      <c r="BP134" s="7">
        <v>0</v>
      </c>
      <c r="BQ134" s="9">
        <v>1.2E-2</v>
      </c>
      <c r="BR134" s="5">
        <v>0.13</v>
      </c>
      <c r="BS134" s="7">
        <f t="shared" ref="BS134" si="437">BR134/BQ134*1000</f>
        <v>10833.333333333334</v>
      </c>
      <c r="BT134" s="9">
        <v>0</v>
      </c>
      <c r="BU134" s="5">
        <v>0</v>
      </c>
      <c r="BV134" s="7">
        <v>0</v>
      </c>
      <c r="BW134" s="9">
        <v>28</v>
      </c>
      <c r="BX134" s="5">
        <v>446.84</v>
      </c>
      <c r="BY134" s="7">
        <f t="shared" si="432"/>
        <v>15958.571428571428</v>
      </c>
      <c r="BZ134" s="9">
        <v>0.09</v>
      </c>
      <c r="CA134" s="5">
        <v>1.95</v>
      </c>
      <c r="CB134" s="7">
        <f t="shared" si="420"/>
        <v>21666.666666666668</v>
      </c>
      <c r="CC134" s="9">
        <v>0</v>
      </c>
      <c r="CD134" s="5">
        <v>0</v>
      </c>
      <c r="CE134" s="7">
        <v>0</v>
      </c>
      <c r="CF134" s="9">
        <v>0</v>
      </c>
      <c r="CG134" s="5">
        <v>0</v>
      </c>
      <c r="CH134" s="7">
        <v>0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f t="shared" si="409"/>
        <v>0</v>
      </c>
      <c r="CU134" s="9">
        <v>0.17</v>
      </c>
      <c r="CV134" s="5">
        <v>6.15</v>
      </c>
      <c r="CW134" s="7">
        <f t="shared" si="430"/>
        <v>36176.470588235294</v>
      </c>
      <c r="CX134" s="9">
        <v>0</v>
      </c>
      <c r="CY134" s="5">
        <v>0</v>
      </c>
      <c r="CZ134" s="7">
        <v>0</v>
      </c>
      <c r="DA134" s="9">
        <v>0</v>
      </c>
      <c r="DB134" s="5">
        <v>0</v>
      </c>
      <c r="DC134" s="7">
        <v>0</v>
      </c>
      <c r="DD134" s="9">
        <v>0</v>
      </c>
      <c r="DE134" s="5">
        <v>0</v>
      </c>
      <c r="DF134" s="7">
        <v>0</v>
      </c>
      <c r="DG134" s="9">
        <v>0</v>
      </c>
      <c r="DH134" s="5">
        <v>0</v>
      </c>
      <c r="DI134" s="7">
        <f t="shared" si="410"/>
        <v>0</v>
      </c>
      <c r="DJ134" s="9">
        <v>0</v>
      </c>
      <c r="DK134" s="5">
        <v>0</v>
      </c>
      <c r="DL134" s="7">
        <v>0</v>
      </c>
      <c r="DM134" s="9">
        <v>0</v>
      </c>
      <c r="DN134" s="5">
        <v>0</v>
      </c>
      <c r="DO134" s="7">
        <v>0</v>
      </c>
      <c r="DP134" s="9">
        <v>0</v>
      </c>
      <c r="DQ134" s="5">
        <v>0</v>
      </c>
      <c r="DR134" s="7">
        <f t="shared" si="411"/>
        <v>0</v>
      </c>
      <c r="DS134" s="9">
        <v>0</v>
      </c>
      <c r="DT134" s="5">
        <v>0</v>
      </c>
      <c r="DU134" s="7">
        <f t="shared" si="412"/>
        <v>0</v>
      </c>
      <c r="DV134" s="9">
        <v>0</v>
      </c>
      <c r="DW134" s="5">
        <v>0</v>
      </c>
      <c r="DX134" s="7">
        <v>0</v>
      </c>
      <c r="DY134" s="9">
        <v>0</v>
      </c>
      <c r="DZ134" s="5">
        <v>0</v>
      </c>
      <c r="EA134" s="7">
        <v>0</v>
      </c>
      <c r="EB134" s="9">
        <v>0</v>
      </c>
      <c r="EC134" s="5">
        <v>0</v>
      </c>
      <c r="ED134" s="7">
        <v>0</v>
      </c>
      <c r="EE134" s="9">
        <v>0</v>
      </c>
      <c r="EF134" s="5">
        <v>0</v>
      </c>
      <c r="EG134" s="7">
        <v>0</v>
      </c>
      <c r="EH134" s="9">
        <v>0</v>
      </c>
      <c r="EI134" s="5">
        <v>0</v>
      </c>
      <c r="EJ134" s="7">
        <v>0</v>
      </c>
      <c r="EK134" s="9">
        <v>0</v>
      </c>
      <c r="EL134" s="5">
        <v>0</v>
      </c>
      <c r="EM134" s="7">
        <v>0</v>
      </c>
      <c r="EN134" s="9">
        <v>6.6959999999999997</v>
      </c>
      <c r="EO134" s="5">
        <v>702.91</v>
      </c>
      <c r="EP134" s="7">
        <f t="shared" si="417"/>
        <v>104974.61170848267</v>
      </c>
      <c r="EQ134" s="9">
        <v>0</v>
      </c>
      <c r="ER134" s="5">
        <v>0</v>
      </c>
      <c r="ES134" s="7">
        <v>0</v>
      </c>
      <c r="ET134" s="9">
        <v>0</v>
      </c>
      <c r="EU134" s="5">
        <v>0</v>
      </c>
      <c r="EV134" s="7">
        <v>0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f t="shared" si="413"/>
        <v>34.968000000000004</v>
      </c>
      <c r="FD134" s="11">
        <f t="shared" si="414"/>
        <v>1157.98</v>
      </c>
    </row>
    <row r="135" spans="1:160" s="8" customFormat="1" ht="15" thickBot="1" x14ac:dyDescent="0.35">
      <c r="A135" s="64"/>
      <c r="B135" s="65" t="s">
        <v>14</v>
      </c>
      <c r="C135" s="39">
        <f>SUM(C123:C134)</f>
        <v>54.914999999999999</v>
      </c>
      <c r="D135" s="37">
        <f>SUM(D123:D134)</f>
        <v>3557.9989999999998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0.65800000000000003</v>
      </c>
      <c r="J135" s="37">
        <f>SUM(J123:J134)</f>
        <v>115.38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0</v>
      </c>
      <c r="P135" s="37">
        <f>SUM(P123:P134)</f>
        <v>0</v>
      </c>
      <c r="Q135" s="38"/>
      <c r="R135" s="39">
        <f>SUM(R123:R134)</f>
        <v>1E-3</v>
      </c>
      <c r="S135" s="37">
        <f>SUM(S123:S134)</f>
        <v>1.4E-2</v>
      </c>
      <c r="T135" s="38"/>
      <c r="U135" s="39">
        <f>SUM(U123:U134)</f>
        <v>0</v>
      </c>
      <c r="V135" s="37">
        <f>SUM(V123:V134)</f>
        <v>0</v>
      </c>
      <c r="W135" s="38"/>
      <c r="X135" s="39">
        <f>SUM(X123:X134)</f>
        <v>0</v>
      </c>
      <c r="Y135" s="37">
        <f>SUM(Y123:Y134)</f>
        <v>0</v>
      </c>
      <c r="Z135" s="38"/>
      <c r="AA135" s="39">
        <f>SUM(AA123:AA134)</f>
        <v>50.558</v>
      </c>
      <c r="AB135" s="37">
        <f>SUM(AB123:AB134)</f>
        <v>4500.4350000000004</v>
      </c>
      <c r="AC135" s="38"/>
      <c r="AD135" s="39">
        <f>SUM(AD123:AD134)</f>
        <v>3.01</v>
      </c>
      <c r="AE135" s="37">
        <f>SUM(AE123:AE134)</f>
        <v>51.033999999999999</v>
      </c>
      <c r="AF135" s="38"/>
      <c r="AG135" s="39">
        <f>SUM(AG123:AG134)</f>
        <v>0</v>
      </c>
      <c r="AH135" s="37">
        <f>SUM(AH123:AH134)</f>
        <v>0</v>
      </c>
      <c r="AI135" s="38"/>
      <c r="AJ135" s="66"/>
      <c r="AK135" s="37"/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37.866</v>
      </c>
      <c r="AQ135" s="37">
        <f>SUM(AQ123:AQ134)</f>
        <v>4248.1050000000005</v>
      </c>
      <c r="AR135" s="38"/>
      <c r="AS135" s="39">
        <f>SUM(AS123:AS134)</f>
        <v>0</v>
      </c>
      <c r="AT135" s="37">
        <f>SUM(AT123:AT134)</f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 t="shared" ref="AY135:AZ135" si="438">SUM(AY123:AY134)</f>
        <v>0</v>
      </c>
      <c r="AZ135" s="37">
        <f t="shared" si="438"/>
        <v>0</v>
      </c>
      <c r="BA135" s="38"/>
      <c r="BB135" s="39">
        <f>SUM(BB123:BB134)</f>
        <v>0</v>
      </c>
      <c r="BC135" s="37">
        <f>SUM(BC123:BC134)</f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60.106000000000002</v>
      </c>
      <c r="BI135" s="37">
        <f>SUM(BI123:BI134)</f>
        <v>624.44699999999989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2.1999999999999999E-2</v>
      </c>
      <c r="BO135" s="37">
        <f>SUM(BO123:BO134)</f>
        <v>0.20200000000000001</v>
      </c>
      <c r="BP135" s="38"/>
      <c r="BQ135" s="39">
        <f>SUM(BQ123:BQ134)</f>
        <v>0.11</v>
      </c>
      <c r="BR135" s="37">
        <f>SUM(BR123:BR134)</f>
        <v>1.6040000000000001</v>
      </c>
      <c r="BS135" s="38"/>
      <c r="BT135" s="39">
        <f>SUM(BT123:BT134)</f>
        <v>0.01</v>
      </c>
      <c r="BU135" s="37">
        <f>SUM(BU123:BU134)</f>
        <v>1</v>
      </c>
      <c r="BV135" s="38"/>
      <c r="BW135" s="39">
        <f t="shared" ref="BW135:BX135" si="439">SUM(BW123:BW134)</f>
        <v>160.5</v>
      </c>
      <c r="BX135" s="37">
        <f t="shared" si="439"/>
        <v>1320.3400000000001</v>
      </c>
      <c r="BY135" s="38"/>
      <c r="BZ135" s="39">
        <f t="shared" ref="BZ135:CA135" si="440">SUM(BZ123:BZ134)</f>
        <v>2.298</v>
      </c>
      <c r="CA135" s="37">
        <f t="shared" si="440"/>
        <v>73.798999999999992</v>
      </c>
      <c r="CB135" s="38"/>
      <c r="CC135" s="39">
        <f t="shared" ref="CC135:CD135" si="441">SUM(CC123:CC134)</f>
        <v>0</v>
      </c>
      <c r="CD135" s="37">
        <f t="shared" si="441"/>
        <v>0</v>
      </c>
      <c r="CE135" s="38"/>
      <c r="CF135" s="39">
        <f t="shared" ref="CF135:CG135" si="442">SUM(CF123:CF134)</f>
        <v>0</v>
      </c>
      <c r="CG135" s="37">
        <f t="shared" si="442"/>
        <v>0</v>
      </c>
      <c r="CH135" s="38"/>
      <c r="CI135" s="39">
        <f t="shared" ref="CI135:CJ135" si="443">SUM(CI123:CI134)</f>
        <v>0</v>
      </c>
      <c r="CJ135" s="37">
        <f t="shared" si="443"/>
        <v>0</v>
      </c>
      <c r="CK135" s="38"/>
      <c r="CL135" s="39">
        <f t="shared" ref="CL135:CM135" si="444">SUM(CL123:CL134)</f>
        <v>6.5730000000000004</v>
      </c>
      <c r="CM135" s="37">
        <f t="shared" si="444"/>
        <v>1152.6759999999999</v>
      </c>
      <c r="CN135" s="38"/>
      <c r="CO135" s="39">
        <f t="shared" ref="CO135:CP135" si="445">SUM(CO123:CO134)</f>
        <v>0</v>
      </c>
      <c r="CP135" s="37">
        <f t="shared" si="445"/>
        <v>0</v>
      </c>
      <c r="CQ135" s="38"/>
      <c r="CR135" s="39">
        <f t="shared" ref="CR135:CS135" si="446">SUM(CR123:CR134)</f>
        <v>0</v>
      </c>
      <c r="CS135" s="37">
        <f t="shared" si="446"/>
        <v>0</v>
      </c>
      <c r="CT135" s="38"/>
      <c r="CU135" s="39">
        <f t="shared" ref="CU135:CV135" si="447">SUM(CU123:CU134)</f>
        <v>1.8360000000000001</v>
      </c>
      <c r="CV135" s="37">
        <f t="shared" si="447"/>
        <v>53.372999999999998</v>
      </c>
      <c r="CW135" s="38"/>
      <c r="CX135" s="39">
        <f t="shared" ref="CX135:CY135" si="448">SUM(CX123:CX134)</f>
        <v>0</v>
      </c>
      <c r="CY135" s="37">
        <f t="shared" si="448"/>
        <v>0</v>
      </c>
      <c r="CZ135" s="38"/>
      <c r="DA135" s="39">
        <f t="shared" ref="DA135:DB135" si="449">SUM(DA123:DA134)</f>
        <v>0</v>
      </c>
      <c r="DB135" s="37">
        <f t="shared" si="449"/>
        <v>0</v>
      </c>
      <c r="DC135" s="38"/>
      <c r="DD135" s="39">
        <f t="shared" ref="DD135:DE135" si="450">SUM(DD123:DD134)</f>
        <v>0.69399999999999995</v>
      </c>
      <c r="DE135" s="37">
        <f t="shared" si="450"/>
        <v>42.78</v>
      </c>
      <c r="DF135" s="38"/>
      <c r="DG135" s="39">
        <f t="shared" ref="DG135:DH135" si="451">SUM(DG123:DG134)</f>
        <v>0</v>
      </c>
      <c r="DH135" s="37">
        <f t="shared" si="451"/>
        <v>0</v>
      </c>
      <c r="DI135" s="38"/>
      <c r="DJ135" s="39">
        <f t="shared" ref="DJ135:DK135" si="452">SUM(DJ123:DJ134)</f>
        <v>0.65400000000000003</v>
      </c>
      <c r="DK135" s="37">
        <f t="shared" si="452"/>
        <v>52.192999999999998</v>
      </c>
      <c r="DL135" s="38"/>
      <c r="DM135" s="39">
        <f t="shared" ref="DM135:DN135" si="453">SUM(DM123:DM134)</f>
        <v>1.133</v>
      </c>
      <c r="DN135" s="37">
        <f t="shared" si="453"/>
        <v>36.395000000000003</v>
      </c>
      <c r="DO135" s="38"/>
      <c r="DP135" s="39">
        <f t="shared" ref="DP135:DQ135" si="454">SUM(DP123:DP134)</f>
        <v>0</v>
      </c>
      <c r="DQ135" s="37">
        <f t="shared" si="454"/>
        <v>0</v>
      </c>
      <c r="DR135" s="38"/>
      <c r="DS135" s="39">
        <f t="shared" ref="DS135:DT135" si="455">SUM(DS123:DS134)</f>
        <v>0</v>
      </c>
      <c r="DT135" s="37">
        <f t="shared" si="455"/>
        <v>0</v>
      </c>
      <c r="DU135" s="38"/>
      <c r="DV135" s="39">
        <f t="shared" ref="DV135:DW135" si="456">SUM(DV123:DV134)</f>
        <v>0</v>
      </c>
      <c r="DW135" s="37">
        <f t="shared" si="456"/>
        <v>0</v>
      </c>
      <c r="DX135" s="38"/>
      <c r="DY135" s="39">
        <f t="shared" ref="DY135:DZ135" si="457">SUM(DY123:DY134)</f>
        <v>6.0759999999999996</v>
      </c>
      <c r="DZ135" s="37">
        <f t="shared" si="457"/>
        <v>341.34499999999997</v>
      </c>
      <c r="EA135" s="38"/>
      <c r="EB135" s="39">
        <f t="shared" ref="EB135:EC135" si="458">SUM(EB123:EB134)</f>
        <v>0</v>
      </c>
      <c r="EC135" s="37">
        <f t="shared" si="458"/>
        <v>0</v>
      </c>
      <c r="ED135" s="38"/>
      <c r="EE135" s="39">
        <f t="shared" ref="EE135:EF135" si="459">SUM(EE123:EE134)</f>
        <v>0</v>
      </c>
      <c r="EF135" s="37">
        <f t="shared" si="459"/>
        <v>0</v>
      </c>
      <c r="EG135" s="38"/>
      <c r="EH135" s="39">
        <f t="shared" ref="EH135:EI135" si="460">SUM(EH123:EH134)</f>
        <v>0</v>
      </c>
      <c r="EI135" s="37">
        <f t="shared" si="460"/>
        <v>0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 t="shared" ref="EN135:EO135" si="461">SUM(EN123:EN134)</f>
        <v>1453.1009999999999</v>
      </c>
      <c r="EO135" s="37">
        <f t="shared" si="461"/>
        <v>79904.657000000007</v>
      </c>
      <c r="EP135" s="38"/>
      <c r="EQ135" s="39">
        <f t="shared" ref="EQ135:ER135" si="462">SUM(EQ123:EQ134)</f>
        <v>4.4999999999999998E-2</v>
      </c>
      <c r="ER135" s="37">
        <f t="shared" si="462"/>
        <v>1.3160000000000001</v>
      </c>
      <c r="ES135" s="38"/>
      <c r="ET135" s="39">
        <f>SUM(ET123:ET134)</f>
        <v>0</v>
      </c>
      <c r="EU135" s="37">
        <f>SUM(EU123:EU134)</f>
        <v>0</v>
      </c>
      <c r="EV135" s="38"/>
      <c r="EW135" s="39">
        <f t="shared" ref="EW135:EX135" si="463">SUM(EW123:EW134)</f>
        <v>309.20600000000002</v>
      </c>
      <c r="EX135" s="37">
        <f t="shared" si="463"/>
        <v>4980.41</v>
      </c>
      <c r="EY135" s="38"/>
      <c r="EZ135" s="39">
        <f t="shared" ref="EZ135:FA135" si="464">SUM(EZ123:EZ134)</f>
        <v>31</v>
      </c>
      <c r="FA135" s="37">
        <f t="shared" si="464"/>
        <v>548.41100000000006</v>
      </c>
      <c r="FB135" s="38"/>
      <c r="FC135" s="39">
        <f t="shared" si="413"/>
        <v>2180.3720000000003</v>
      </c>
      <c r="FD135" s="40">
        <f t="shared" si="414"/>
        <v>101607.91500000002</v>
      </c>
    </row>
    <row r="136" spans="1:160" x14ac:dyDescent="0.3">
      <c r="A136" s="60">
        <v>2014</v>
      </c>
      <c r="B136" s="61" t="s">
        <v>2</v>
      </c>
      <c r="C136" s="10">
        <v>0</v>
      </c>
      <c r="D136" s="32">
        <v>0</v>
      </c>
      <c r="E136" s="13">
        <v>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/>
      <c r="P136" s="32"/>
      <c r="Q136" s="13"/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0</v>
      </c>
      <c r="AB136" s="32">
        <v>0</v>
      </c>
      <c r="AC136" s="13">
        <v>0</v>
      </c>
      <c r="AD136" s="10">
        <v>0</v>
      </c>
      <c r="AE136" s="32">
        <v>0</v>
      </c>
      <c r="AF136" s="13">
        <v>0</v>
      </c>
      <c r="AG136" s="10">
        <v>0</v>
      </c>
      <c r="AH136" s="32">
        <v>0</v>
      </c>
      <c r="AI136" s="13">
        <v>0</v>
      </c>
      <c r="AJ136" s="10">
        <v>0</v>
      </c>
      <c r="AK136" s="32">
        <v>0</v>
      </c>
      <c r="AL136" s="13">
        <v>0</v>
      </c>
      <c r="AM136" s="10">
        <v>0</v>
      </c>
      <c r="AN136" s="32">
        <v>0</v>
      </c>
      <c r="AO136" s="13">
        <v>0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f t="shared" ref="BA136:BA147" si="465">IF(AY136=0,0,AZ136/AY136*1000)</f>
        <v>0</v>
      </c>
      <c r="BB136" s="10">
        <v>0</v>
      </c>
      <c r="BC136" s="32">
        <v>0</v>
      </c>
      <c r="BD136" s="13">
        <v>0</v>
      </c>
      <c r="BE136" s="10">
        <v>0</v>
      </c>
      <c r="BF136" s="32">
        <v>0</v>
      </c>
      <c r="BG136" s="13">
        <v>0</v>
      </c>
      <c r="BH136" s="10">
        <v>0</v>
      </c>
      <c r="BI136" s="32">
        <v>0</v>
      </c>
      <c r="BJ136" s="13">
        <v>0</v>
      </c>
      <c r="BK136" s="9">
        <v>0</v>
      </c>
      <c r="BL136" s="5">
        <v>0</v>
      </c>
      <c r="BM136" s="7">
        <v>0</v>
      </c>
      <c r="BN136" s="10">
        <v>0</v>
      </c>
      <c r="BO136" s="32">
        <v>0</v>
      </c>
      <c r="BP136" s="13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</v>
      </c>
      <c r="CA136" s="32">
        <v>0</v>
      </c>
      <c r="CB136" s="13">
        <v>0</v>
      </c>
      <c r="CC136" s="10">
        <v>0</v>
      </c>
      <c r="CD136" s="32">
        <v>0</v>
      </c>
      <c r="CE136" s="13">
        <v>0</v>
      </c>
      <c r="CF136" s="10">
        <v>0</v>
      </c>
      <c r="CG136" s="32">
        <v>0</v>
      </c>
      <c r="CH136" s="13">
        <v>0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f t="shared" ref="CT136:CT147" si="466">IF(CR136=0,0,CS136/CR136*1000)</f>
        <v>0</v>
      </c>
      <c r="CU136" s="10">
        <v>0</v>
      </c>
      <c r="CV136" s="32">
        <v>0</v>
      </c>
      <c r="CW136" s="13">
        <v>0</v>
      </c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f t="shared" ref="DI136:DI147" si="467">IF(DG136=0,0,DH136/DG136*1000)</f>
        <v>0</v>
      </c>
      <c r="DJ136" s="10">
        <v>0</v>
      </c>
      <c r="DK136" s="32">
        <v>0</v>
      </c>
      <c r="DL136" s="13">
        <v>0</v>
      </c>
      <c r="DM136" s="10">
        <v>0</v>
      </c>
      <c r="DN136" s="32">
        <v>0</v>
      </c>
      <c r="DO136" s="13">
        <v>0</v>
      </c>
      <c r="DP136" s="10">
        <v>0</v>
      </c>
      <c r="DQ136" s="32">
        <v>0</v>
      </c>
      <c r="DR136" s="13">
        <f t="shared" ref="DR136:DR147" si="468">IF(DP136=0,0,DQ136/DP136*1000)</f>
        <v>0</v>
      </c>
      <c r="DS136" s="10">
        <v>0</v>
      </c>
      <c r="DT136" s="32">
        <v>0</v>
      </c>
      <c r="DU136" s="13">
        <f t="shared" ref="DU136:DU147" si="469">IF(DS136=0,0,DT136/DS136*1000)</f>
        <v>0</v>
      </c>
      <c r="DV136" s="10">
        <v>0</v>
      </c>
      <c r="DW136" s="32">
        <v>0</v>
      </c>
      <c r="DX136" s="13">
        <v>0</v>
      </c>
      <c r="DY136" s="10">
        <v>0</v>
      </c>
      <c r="DZ136" s="32">
        <v>0</v>
      </c>
      <c r="EA136" s="13">
        <v>0</v>
      </c>
      <c r="EB136" s="10">
        <v>0</v>
      </c>
      <c r="EC136" s="32">
        <v>0</v>
      </c>
      <c r="ED136" s="13">
        <v>0</v>
      </c>
      <c r="EE136" s="10">
        <v>0</v>
      </c>
      <c r="EF136" s="32">
        <v>0</v>
      </c>
      <c r="EG136" s="13">
        <v>0</v>
      </c>
      <c r="EH136" s="10">
        <v>0</v>
      </c>
      <c r="EI136" s="32">
        <v>0</v>
      </c>
      <c r="EJ136" s="13">
        <v>0</v>
      </c>
      <c r="EK136" s="10">
        <v>0</v>
      </c>
      <c r="EL136" s="32">
        <v>0</v>
      </c>
      <c r="EM136" s="13">
        <v>0</v>
      </c>
      <c r="EN136" s="10">
        <v>4.0000000000000001E-3</v>
      </c>
      <c r="EO136" s="32">
        <v>0.28999999999999998</v>
      </c>
      <c r="EP136" s="13">
        <f t="shared" ref="EP136:EP147" si="470">EO136/EN136*1000</f>
        <v>72500</v>
      </c>
      <c r="EQ136" s="10">
        <v>0</v>
      </c>
      <c r="ER136" s="32">
        <v>0</v>
      </c>
      <c r="ES136" s="13">
        <v>0</v>
      </c>
      <c r="ET136" s="10">
        <v>0</v>
      </c>
      <c r="EU136" s="32">
        <v>0</v>
      </c>
      <c r="EV136" s="13">
        <v>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f t="shared" ref="FC136:FC148" si="471">C136+F136+I136+L136+R136+AA136+AP136+AV136+BB136+BE136+BH136+BN136+BQ136+BW136+BZ136+CC136+CI136+CL136+CU136+DD136+DJ136+DM136+DY136+EB136+EH136+EQ136+EK136+EN136+EW136+EZ136+AD136+BT136+DA136</f>
        <v>4.0000000000000001E-3</v>
      </c>
      <c r="FD136" s="12">
        <f t="shared" ref="FD136:FD148" si="472">D136+G136+J136+M136+S136+AB136+AQ136+AW136+BC136+BF136+BI136+BO136+BR136+BX136+CA136+CD136+CJ136+CM136+CV136+DE136+DK136+DN136+DZ136+EC136+EI136+ER136+EL136+EO136+EX136+FA136+AE136+BU136+DB136</f>
        <v>0.28999999999999998</v>
      </c>
    </row>
    <row r="137" spans="1:160" x14ac:dyDescent="0.3">
      <c r="A137" s="56">
        <v>2014</v>
      </c>
      <c r="B137" s="57" t="s">
        <v>3</v>
      </c>
      <c r="C137" s="9">
        <v>0</v>
      </c>
      <c r="D137" s="5">
        <v>0</v>
      </c>
      <c r="E137" s="7">
        <v>0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/>
      <c r="P137" s="5"/>
      <c r="Q137" s="7"/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0</v>
      </c>
      <c r="AB137" s="5">
        <v>0</v>
      </c>
      <c r="AC137" s="7">
        <v>0</v>
      </c>
      <c r="AD137" s="9">
        <v>0</v>
      </c>
      <c r="AE137" s="5">
        <v>0</v>
      </c>
      <c r="AF137" s="7">
        <v>0</v>
      </c>
      <c r="AG137" s="9">
        <v>0</v>
      </c>
      <c r="AH137" s="5">
        <v>0</v>
      </c>
      <c r="AI137" s="7">
        <v>0</v>
      </c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0</v>
      </c>
      <c r="AT137" s="5">
        <v>0</v>
      </c>
      <c r="AU137" s="7">
        <v>0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f t="shared" si="465"/>
        <v>0</v>
      </c>
      <c r="BB137" s="9">
        <v>0</v>
      </c>
      <c r="BC137" s="5">
        <v>0</v>
      </c>
      <c r="BD137" s="7">
        <v>0</v>
      </c>
      <c r="BE137" s="9">
        <v>0</v>
      </c>
      <c r="BF137" s="5">
        <v>0</v>
      </c>
      <c r="BG137" s="7">
        <v>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0</v>
      </c>
      <c r="CA137" s="5">
        <v>0</v>
      </c>
      <c r="CB137" s="7">
        <v>0</v>
      </c>
      <c r="CC137" s="9">
        <v>0</v>
      </c>
      <c r="CD137" s="5">
        <v>0</v>
      </c>
      <c r="CE137" s="7">
        <v>0</v>
      </c>
      <c r="CF137" s="9">
        <v>0</v>
      </c>
      <c r="CG137" s="5">
        <v>0</v>
      </c>
      <c r="CH137" s="7">
        <v>0</v>
      </c>
      <c r="CI137" s="9">
        <v>0</v>
      </c>
      <c r="CJ137" s="5">
        <v>0</v>
      </c>
      <c r="CK137" s="7">
        <v>0</v>
      </c>
      <c r="CL137" s="9">
        <v>0</v>
      </c>
      <c r="CM137" s="5">
        <v>0</v>
      </c>
      <c r="CN137" s="7">
        <v>0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f t="shared" si="466"/>
        <v>0</v>
      </c>
      <c r="CU137" s="9">
        <v>0</v>
      </c>
      <c r="CV137" s="5">
        <v>0</v>
      </c>
      <c r="CW137" s="7">
        <v>0</v>
      </c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f t="shared" si="467"/>
        <v>0</v>
      </c>
      <c r="DJ137" s="9">
        <v>0</v>
      </c>
      <c r="DK137" s="5">
        <v>0</v>
      </c>
      <c r="DL137" s="7">
        <v>0</v>
      </c>
      <c r="DM137" s="9">
        <v>0</v>
      </c>
      <c r="DN137" s="5">
        <v>0</v>
      </c>
      <c r="DO137" s="7">
        <v>0</v>
      </c>
      <c r="DP137" s="9">
        <v>0</v>
      </c>
      <c r="DQ137" s="5">
        <v>0</v>
      </c>
      <c r="DR137" s="7">
        <f t="shared" si="468"/>
        <v>0</v>
      </c>
      <c r="DS137" s="9">
        <v>0</v>
      </c>
      <c r="DT137" s="5">
        <v>0</v>
      </c>
      <c r="DU137" s="7">
        <f t="shared" si="469"/>
        <v>0</v>
      </c>
      <c r="DV137" s="9">
        <v>0</v>
      </c>
      <c r="DW137" s="5">
        <v>0</v>
      </c>
      <c r="DX137" s="7">
        <v>0</v>
      </c>
      <c r="DY137" s="9">
        <v>0</v>
      </c>
      <c r="DZ137" s="5">
        <v>0</v>
      </c>
      <c r="EA137" s="7">
        <v>0</v>
      </c>
      <c r="EB137" s="9">
        <v>0</v>
      </c>
      <c r="EC137" s="5">
        <v>0</v>
      </c>
      <c r="ED137" s="7">
        <v>0</v>
      </c>
      <c r="EE137" s="9">
        <v>0</v>
      </c>
      <c r="EF137" s="5">
        <v>0</v>
      </c>
      <c r="EG137" s="7">
        <v>0</v>
      </c>
      <c r="EH137" s="9">
        <v>0</v>
      </c>
      <c r="EI137" s="5">
        <v>0</v>
      </c>
      <c r="EJ137" s="7">
        <v>0</v>
      </c>
      <c r="EK137" s="9">
        <v>0</v>
      </c>
      <c r="EL137" s="5">
        <v>0</v>
      </c>
      <c r="EM137" s="7">
        <v>0</v>
      </c>
      <c r="EN137" s="9">
        <v>0.35699999999999998</v>
      </c>
      <c r="EO137" s="5">
        <v>2.17</v>
      </c>
      <c r="EP137" s="7">
        <f t="shared" si="470"/>
        <v>6078.4313725490192</v>
      </c>
      <c r="EQ137" s="9">
        <v>0</v>
      </c>
      <c r="ER137" s="5">
        <v>0</v>
      </c>
      <c r="ES137" s="7">
        <v>0</v>
      </c>
      <c r="ET137" s="9">
        <v>0</v>
      </c>
      <c r="EU137" s="5">
        <v>0</v>
      </c>
      <c r="EV137" s="7">
        <v>0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f t="shared" si="471"/>
        <v>0.35699999999999998</v>
      </c>
      <c r="FD137" s="11">
        <f t="shared" si="472"/>
        <v>2.17</v>
      </c>
    </row>
    <row r="138" spans="1:160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/>
      <c r="P138" s="5"/>
      <c r="Q138" s="7"/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0</v>
      </c>
      <c r="AB138" s="5">
        <v>0</v>
      </c>
      <c r="AC138" s="7">
        <v>0</v>
      </c>
      <c r="AD138" s="9">
        <v>0</v>
      </c>
      <c r="AE138" s="5">
        <v>0</v>
      </c>
      <c r="AF138" s="7">
        <v>0</v>
      </c>
      <c r="AG138" s="9">
        <v>0</v>
      </c>
      <c r="AH138" s="5">
        <v>0</v>
      </c>
      <c r="AI138" s="7">
        <v>0</v>
      </c>
      <c r="AJ138" s="9">
        <v>0</v>
      </c>
      <c r="AK138" s="5">
        <v>0</v>
      </c>
      <c r="AL138" s="7">
        <v>0</v>
      </c>
      <c r="AM138" s="9">
        <v>0</v>
      </c>
      <c r="AN138" s="5">
        <v>0</v>
      </c>
      <c r="AO138" s="7">
        <v>0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f t="shared" si="465"/>
        <v>0</v>
      </c>
      <c r="BB138" s="9">
        <v>0</v>
      </c>
      <c r="BC138" s="5">
        <v>0</v>
      </c>
      <c r="BD138" s="7">
        <v>0</v>
      </c>
      <c r="BE138" s="9">
        <v>0</v>
      </c>
      <c r="BF138" s="5">
        <v>0</v>
      </c>
      <c r="BG138" s="7">
        <v>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5.0000000000000001E-3</v>
      </c>
      <c r="CA138" s="5">
        <v>0.14000000000000001</v>
      </c>
      <c r="CB138" s="7">
        <f t="shared" ref="CB138:CB147" si="473">CA138/BZ138*1000</f>
        <v>28000.000000000004</v>
      </c>
      <c r="CC138" s="9">
        <v>0</v>
      </c>
      <c r="CD138" s="5">
        <v>0</v>
      </c>
      <c r="CE138" s="7">
        <v>0</v>
      </c>
      <c r="CF138" s="9">
        <v>0</v>
      </c>
      <c r="CG138" s="5">
        <v>0</v>
      </c>
      <c r="CH138" s="7">
        <v>0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0</v>
      </c>
      <c r="CP138" s="5">
        <v>0</v>
      </c>
      <c r="CQ138" s="7">
        <v>0</v>
      </c>
      <c r="CR138" s="9">
        <v>0</v>
      </c>
      <c r="CS138" s="5">
        <v>0</v>
      </c>
      <c r="CT138" s="7">
        <f t="shared" si="466"/>
        <v>0</v>
      </c>
      <c r="CU138" s="9">
        <v>3.3000000000000002E-2</v>
      </c>
      <c r="CV138" s="5">
        <v>1.1499999999999999</v>
      </c>
      <c r="CW138" s="7">
        <f t="shared" ref="CW138:CW143" si="474">CV138/CU138*1000</f>
        <v>34848.484848484841</v>
      </c>
      <c r="CX138" s="9">
        <v>0</v>
      </c>
      <c r="CY138" s="5">
        <v>0</v>
      </c>
      <c r="CZ138" s="7">
        <v>0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f t="shared" si="467"/>
        <v>0</v>
      </c>
      <c r="DJ138" s="9">
        <v>0</v>
      </c>
      <c r="DK138" s="5">
        <v>0</v>
      </c>
      <c r="DL138" s="7">
        <v>0</v>
      </c>
      <c r="DM138" s="9">
        <v>0</v>
      </c>
      <c r="DN138" s="5">
        <v>0</v>
      </c>
      <c r="DO138" s="7">
        <v>0</v>
      </c>
      <c r="DP138" s="9">
        <v>0</v>
      </c>
      <c r="DQ138" s="5">
        <v>0</v>
      </c>
      <c r="DR138" s="7">
        <f t="shared" si="468"/>
        <v>0</v>
      </c>
      <c r="DS138" s="9">
        <v>0</v>
      </c>
      <c r="DT138" s="5">
        <v>0</v>
      </c>
      <c r="DU138" s="7">
        <f t="shared" si="469"/>
        <v>0</v>
      </c>
      <c r="DV138" s="9">
        <v>0</v>
      </c>
      <c r="DW138" s="5">
        <v>0</v>
      </c>
      <c r="DX138" s="7">
        <v>0</v>
      </c>
      <c r="DY138" s="9">
        <v>0</v>
      </c>
      <c r="DZ138" s="5">
        <v>0</v>
      </c>
      <c r="EA138" s="7">
        <v>0</v>
      </c>
      <c r="EB138" s="9">
        <v>0</v>
      </c>
      <c r="EC138" s="5">
        <v>0</v>
      </c>
      <c r="ED138" s="7">
        <v>0</v>
      </c>
      <c r="EE138" s="9">
        <v>0</v>
      </c>
      <c r="EF138" s="5">
        <v>0</v>
      </c>
      <c r="EG138" s="7">
        <v>0</v>
      </c>
      <c r="EH138" s="9">
        <v>0</v>
      </c>
      <c r="EI138" s="5">
        <v>0</v>
      </c>
      <c r="EJ138" s="7">
        <v>0</v>
      </c>
      <c r="EK138" s="9">
        <v>0</v>
      </c>
      <c r="EL138" s="5">
        <v>0</v>
      </c>
      <c r="EM138" s="7">
        <v>0</v>
      </c>
      <c r="EN138" s="9">
        <v>5.0000000000000001E-3</v>
      </c>
      <c r="EO138" s="5">
        <v>0.38</v>
      </c>
      <c r="EP138" s="7">
        <f t="shared" si="470"/>
        <v>76000</v>
      </c>
      <c r="EQ138" s="9">
        <v>0</v>
      </c>
      <c r="ER138" s="5">
        <v>0</v>
      </c>
      <c r="ES138" s="7">
        <v>0</v>
      </c>
      <c r="ET138" s="9">
        <v>0</v>
      </c>
      <c r="EU138" s="5">
        <v>0</v>
      </c>
      <c r="EV138" s="7">
        <v>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f t="shared" si="471"/>
        <v>4.2999999999999997E-2</v>
      </c>
      <c r="FD138" s="11">
        <f t="shared" si="472"/>
        <v>1.67</v>
      </c>
    </row>
    <row r="139" spans="1:160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/>
      <c r="P139" s="5"/>
      <c r="Q139" s="7"/>
      <c r="R139" s="9">
        <v>1.4E-2</v>
      </c>
      <c r="S139" s="5">
        <v>1.54</v>
      </c>
      <c r="T139" s="7">
        <f t="shared" ref="T139:T146" si="475">S139/R139*1000</f>
        <v>110000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0</v>
      </c>
      <c r="AB139" s="5">
        <v>0</v>
      </c>
      <c r="AC139" s="7">
        <v>0</v>
      </c>
      <c r="AD139" s="9">
        <v>0</v>
      </c>
      <c r="AE139" s="5">
        <v>0</v>
      </c>
      <c r="AF139" s="7">
        <v>0</v>
      </c>
      <c r="AG139" s="9">
        <v>0</v>
      </c>
      <c r="AH139" s="5">
        <v>0</v>
      </c>
      <c r="AI139" s="7">
        <v>0</v>
      </c>
      <c r="AJ139" s="9">
        <v>0</v>
      </c>
      <c r="AK139" s="5">
        <v>0</v>
      </c>
      <c r="AL139" s="7">
        <v>0</v>
      </c>
      <c r="AM139" s="9">
        <v>0</v>
      </c>
      <c r="AN139" s="5">
        <v>0</v>
      </c>
      <c r="AO139" s="7">
        <v>0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f t="shared" si="465"/>
        <v>0</v>
      </c>
      <c r="BB139" s="9">
        <v>0</v>
      </c>
      <c r="BC139" s="5">
        <v>0</v>
      </c>
      <c r="BD139" s="7">
        <v>0</v>
      </c>
      <c r="BE139" s="9">
        <v>0</v>
      </c>
      <c r="BF139" s="5">
        <v>0</v>
      </c>
      <c r="BG139" s="7">
        <v>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v>0</v>
      </c>
      <c r="BN139" s="9">
        <v>0</v>
      </c>
      <c r="BO139" s="5">
        <v>0</v>
      </c>
      <c r="BP139" s="7">
        <v>0</v>
      </c>
      <c r="BQ139" s="9">
        <v>0</v>
      </c>
      <c r="BR139" s="5">
        <v>0</v>
      </c>
      <c r="BS139" s="7">
        <v>0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</v>
      </c>
      <c r="CA139" s="5">
        <v>0</v>
      </c>
      <c r="CB139" s="7">
        <v>0</v>
      </c>
      <c r="CC139" s="9">
        <v>0</v>
      </c>
      <c r="CD139" s="5">
        <v>0</v>
      </c>
      <c r="CE139" s="7">
        <v>0</v>
      </c>
      <c r="CF139" s="9">
        <v>0</v>
      </c>
      <c r="CG139" s="5">
        <v>0</v>
      </c>
      <c r="CH139" s="7">
        <v>0</v>
      </c>
      <c r="CI139" s="9">
        <v>0</v>
      </c>
      <c r="CJ139" s="5">
        <v>0</v>
      </c>
      <c r="CK139" s="7">
        <v>0</v>
      </c>
      <c r="CL139" s="9">
        <v>0</v>
      </c>
      <c r="CM139" s="5">
        <v>0</v>
      </c>
      <c r="CN139" s="7">
        <v>0</v>
      </c>
      <c r="CO139" s="9">
        <v>0</v>
      </c>
      <c r="CP139" s="5">
        <v>0</v>
      </c>
      <c r="CQ139" s="7">
        <v>0</v>
      </c>
      <c r="CR139" s="9">
        <v>0</v>
      </c>
      <c r="CS139" s="5">
        <v>0</v>
      </c>
      <c r="CT139" s="7">
        <f t="shared" si="466"/>
        <v>0</v>
      </c>
      <c r="CU139" s="9">
        <v>0</v>
      </c>
      <c r="CV139" s="5">
        <v>0</v>
      </c>
      <c r="CW139" s="7">
        <v>0</v>
      </c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f t="shared" si="467"/>
        <v>0</v>
      </c>
      <c r="DJ139" s="9">
        <v>0</v>
      </c>
      <c r="DK139" s="5">
        <v>0</v>
      </c>
      <c r="DL139" s="7">
        <v>0</v>
      </c>
      <c r="DM139" s="9">
        <v>0</v>
      </c>
      <c r="DN139" s="5">
        <v>0</v>
      </c>
      <c r="DO139" s="7">
        <v>0</v>
      </c>
      <c r="DP139" s="9">
        <v>0</v>
      </c>
      <c r="DQ139" s="5">
        <v>0</v>
      </c>
      <c r="DR139" s="7">
        <f t="shared" si="468"/>
        <v>0</v>
      </c>
      <c r="DS139" s="9">
        <v>0</v>
      </c>
      <c r="DT139" s="5">
        <v>0</v>
      </c>
      <c r="DU139" s="7">
        <f t="shared" si="469"/>
        <v>0</v>
      </c>
      <c r="DV139" s="9">
        <v>0</v>
      </c>
      <c r="DW139" s="5">
        <v>0</v>
      </c>
      <c r="DX139" s="7">
        <v>0</v>
      </c>
      <c r="DY139" s="9">
        <v>0</v>
      </c>
      <c r="DZ139" s="5">
        <v>0</v>
      </c>
      <c r="EA139" s="7">
        <v>0</v>
      </c>
      <c r="EB139" s="9">
        <v>0</v>
      </c>
      <c r="EC139" s="5">
        <v>0</v>
      </c>
      <c r="ED139" s="7">
        <v>0</v>
      </c>
      <c r="EE139" s="9">
        <v>0</v>
      </c>
      <c r="EF139" s="5">
        <v>0</v>
      </c>
      <c r="EG139" s="7">
        <v>0</v>
      </c>
      <c r="EH139" s="9">
        <v>0</v>
      </c>
      <c r="EI139" s="5">
        <v>0</v>
      </c>
      <c r="EJ139" s="7">
        <v>0</v>
      </c>
      <c r="EK139" s="9">
        <v>0</v>
      </c>
      <c r="EL139" s="5">
        <v>0</v>
      </c>
      <c r="EM139" s="7">
        <v>0</v>
      </c>
      <c r="EN139" s="9">
        <v>0</v>
      </c>
      <c r="EO139" s="5">
        <v>0</v>
      </c>
      <c r="EP139" s="7">
        <v>0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f t="shared" si="471"/>
        <v>1.4E-2</v>
      </c>
      <c r="FD139" s="11">
        <f t="shared" si="472"/>
        <v>1.54</v>
      </c>
    </row>
    <row r="140" spans="1:160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/>
      <c r="P140" s="5"/>
      <c r="Q140" s="7"/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598.71600000000001</v>
      </c>
      <c r="AB140" s="5">
        <v>41087.17</v>
      </c>
      <c r="AC140" s="7">
        <f t="shared" ref="AC140:AC146" si="476">AB140/AA140*1000</f>
        <v>68625.47518355948</v>
      </c>
      <c r="AD140" s="9">
        <v>0</v>
      </c>
      <c r="AE140" s="5">
        <v>0</v>
      </c>
      <c r="AF140" s="7">
        <v>0</v>
      </c>
      <c r="AG140" s="9">
        <v>0</v>
      </c>
      <c r="AH140" s="5">
        <v>0</v>
      </c>
      <c r="AI140" s="7">
        <v>0</v>
      </c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f t="shared" si="465"/>
        <v>0</v>
      </c>
      <c r="BB140" s="9">
        <v>0</v>
      </c>
      <c r="BC140" s="5">
        <v>0</v>
      </c>
      <c r="BD140" s="7">
        <v>0</v>
      </c>
      <c r="BE140" s="9">
        <v>0</v>
      </c>
      <c r="BF140" s="5">
        <v>0</v>
      </c>
      <c r="BG140" s="7">
        <v>0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2.25</v>
      </c>
      <c r="BU140" s="5">
        <v>1.5</v>
      </c>
      <c r="BV140" s="7">
        <f t="shared" ref="BV140" si="477">BU140/BT140*1000</f>
        <v>666.66666666666663</v>
      </c>
      <c r="BW140" s="9">
        <v>0</v>
      </c>
      <c r="BX140" s="5">
        <v>0</v>
      </c>
      <c r="BY140" s="7">
        <v>0</v>
      </c>
      <c r="BZ140" s="9">
        <v>6.3E-2</v>
      </c>
      <c r="CA140" s="5">
        <v>1.75</v>
      </c>
      <c r="CB140" s="7">
        <f t="shared" si="473"/>
        <v>27777.777777777777</v>
      </c>
      <c r="CC140" s="9">
        <v>0</v>
      </c>
      <c r="CD140" s="5">
        <v>0</v>
      </c>
      <c r="CE140" s="7">
        <v>0</v>
      </c>
      <c r="CF140" s="9">
        <v>0</v>
      </c>
      <c r="CG140" s="5">
        <v>0</v>
      </c>
      <c r="CH140" s="7">
        <v>0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f t="shared" si="466"/>
        <v>0</v>
      </c>
      <c r="CU140" s="9">
        <v>0</v>
      </c>
      <c r="CV140" s="5">
        <v>0</v>
      </c>
      <c r="CW140" s="7">
        <v>0</v>
      </c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f t="shared" si="467"/>
        <v>0</v>
      </c>
      <c r="DJ140" s="9">
        <v>0</v>
      </c>
      <c r="DK140" s="5">
        <v>0</v>
      </c>
      <c r="DL140" s="7">
        <v>0</v>
      </c>
      <c r="DM140" s="9">
        <v>0</v>
      </c>
      <c r="DN140" s="5">
        <v>0</v>
      </c>
      <c r="DO140" s="7">
        <v>0</v>
      </c>
      <c r="DP140" s="9">
        <v>0</v>
      </c>
      <c r="DQ140" s="5">
        <v>0</v>
      </c>
      <c r="DR140" s="7">
        <f t="shared" si="468"/>
        <v>0</v>
      </c>
      <c r="DS140" s="9">
        <v>0</v>
      </c>
      <c r="DT140" s="5">
        <v>0</v>
      </c>
      <c r="DU140" s="7">
        <f t="shared" si="469"/>
        <v>0</v>
      </c>
      <c r="DV140" s="9">
        <v>0</v>
      </c>
      <c r="DW140" s="5">
        <v>0</v>
      </c>
      <c r="DX140" s="7">
        <v>0</v>
      </c>
      <c r="DY140" s="9">
        <v>0</v>
      </c>
      <c r="DZ140" s="5">
        <v>0</v>
      </c>
      <c r="EA140" s="7">
        <v>0</v>
      </c>
      <c r="EB140" s="9">
        <v>0</v>
      </c>
      <c r="EC140" s="5">
        <v>0</v>
      </c>
      <c r="ED140" s="7">
        <v>0</v>
      </c>
      <c r="EE140" s="9">
        <v>0</v>
      </c>
      <c r="EF140" s="5">
        <v>0</v>
      </c>
      <c r="EG140" s="7">
        <v>0</v>
      </c>
      <c r="EH140" s="9">
        <v>0</v>
      </c>
      <c r="EI140" s="5">
        <v>0</v>
      </c>
      <c r="EJ140" s="7">
        <v>0</v>
      </c>
      <c r="EK140" s="9">
        <v>0</v>
      </c>
      <c r="EL140" s="5">
        <v>0</v>
      </c>
      <c r="EM140" s="7">
        <v>0</v>
      </c>
      <c r="EN140" s="9">
        <v>307.75299999999999</v>
      </c>
      <c r="EO140" s="5">
        <v>21104.99</v>
      </c>
      <c r="EP140" s="7">
        <f t="shared" si="470"/>
        <v>68577.690550538915</v>
      </c>
      <c r="EQ140" s="9">
        <v>0</v>
      </c>
      <c r="ER140" s="5">
        <v>0</v>
      </c>
      <c r="ES140" s="7">
        <v>0</v>
      </c>
      <c r="ET140" s="9">
        <v>0</v>
      </c>
      <c r="EU140" s="5">
        <v>0</v>
      </c>
      <c r="EV140" s="7">
        <v>0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f t="shared" si="471"/>
        <v>908.78199999999993</v>
      </c>
      <c r="FD140" s="11">
        <f t="shared" si="472"/>
        <v>62195.41</v>
      </c>
    </row>
    <row r="141" spans="1:160" x14ac:dyDescent="0.3">
      <c r="A141" s="56">
        <v>2014</v>
      </c>
      <c r="B141" s="57" t="s">
        <v>7</v>
      </c>
      <c r="C141" s="9">
        <v>1.0999999999999999E-2</v>
      </c>
      <c r="D141" s="5">
        <v>0.35</v>
      </c>
      <c r="E141" s="7">
        <f t="shared" ref="E141:E146" si="478">D141/C141*1000</f>
        <v>31818.181818181816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/>
      <c r="P141" s="5"/>
      <c r="Q141" s="7"/>
      <c r="R141" s="9">
        <v>0</v>
      </c>
      <c r="S141" s="5">
        <v>0</v>
      </c>
      <c r="T141" s="7">
        <v>0</v>
      </c>
      <c r="U141" s="9">
        <v>0</v>
      </c>
      <c r="V141" s="5">
        <v>0</v>
      </c>
      <c r="W141" s="7">
        <v>0</v>
      </c>
      <c r="X141" s="9">
        <v>0</v>
      </c>
      <c r="Y141" s="5">
        <v>0</v>
      </c>
      <c r="Z141" s="7">
        <v>0</v>
      </c>
      <c r="AA141" s="9">
        <v>186.97399999999999</v>
      </c>
      <c r="AB141" s="5">
        <v>13090.05</v>
      </c>
      <c r="AC141" s="7">
        <f t="shared" si="476"/>
        <v>70010.001390567661</v>
      </c>
      <c r="AD141" s="9">
        <v>0</v>
      </c>
      <c r="AE141" s="5">
        <v>0</v>
      </c>
      <c r="AF141" s="7">
        <v>0</v>
      </c>
      <c r="AG141" s="9">
        <v>0</v>
      </c>
      <c r="AH141" s="5">
        <v>0</v>
      </c>
      <c r="AI141" s="7">
        <v>0</v>
      </c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f t="shared" si="465"/>
        <v>0</v>
      </c>
      <c r="BB141" s="9">
        <v>0</v>
      </c>
      <c r="BC141" s="5">
        <v>0</v>
      </c>
      <c r="BD141" s="7">
        <v>0</v>
      </c>
      <c r="BE141" s="9">
        <v>0</v>
      </c>
      <c r="BF141" s="5">
        <v>0</v>
      </c>
      <c r="BG141" s="7">
        <v>0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0.23899999999999999</v>
      </c>
      <c r="BX141" s="5">
        <v>6.77</v>
      </c>
      <c r="BY141" s="7">
        <f t="shared" ref="BY141" si="479">BX141/BW141*1000</f>
        <v>28326.359832635982</v>
      </c>
      <c r="BZ141" s="9">
        <v>2.5000000000000001E-2</v>
      </c>
      <c r="CA141" s="5">
        <v>0.74</v>
      </c>
      <c r="CB141" s="7">
        <f t="shared" si="473"/>
        <v>29599.999999999996</v>
      </c>
      <c r="CC141" s="9">
        <v>0</v>
      </c>
      <c r="CD141" s="5">
        <v>0</v>
      </c>
      <c r="CE141" s="7">
        <v>0</v>
      </c>
      <c r="CF141" s="9">
        <v>0</v>
      </c>
      <c r="CG141" s="5">
        <v>0</v>
      </c>
      <c r="CH141" s="7">
        <v>0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0</v>
      </c>
      <c r="CP141" s="5">
        <v>0</v>
      </c>
      <c r="CQ141" s="7">
        <v>0</v>
      </c>
      <c r="CR141" s="9">
        <v>0</v>
      </c>
      <c r="CS141" s="5">
        <v>0</v>
      </c>
      <c r="CT141" s="7">
        <f t="shared" si="466"/>
        <v>0</v>
      </c>
      <c r="CU141" s="9">
        <v>0</v>
      </c>
      <c r="CV141" s="5">
        <v>0</v>
      </c>
      <c r="CW141" s="7">
        <v>0</v>
      </c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f t="shared" si="467"/>
        <v>0</v>
      </c>
      <c r="DJ141" s="9">
        <v>0</v>
      </c>
      <c r="DK141" s="5">
        <v>0</v>
      </c>
      <c r="DL141" s="7">
        <v>0</v>
      </c>
      <c r="DM141" s="9">
        <v>0</v>
      </c>
      <c r="DN141" s="5">
        <v>0</v>
      </c>
      <c r="DO141" s="7">
        <v>0</v>
      </c>
      <c r="DP141" s="9">
        <v>0</v>
      </c>
      <c r="DQ141" s="5">
        <v>0</v>
      </c>
      <c r="DR141" s="7">
        <f t="shared" si="468"/>
        <v>0</v>
      </c>
      <c r="DS141" s="9">
        <v>0</v>
      </c>
      <c r="DT141" s="5">
        <v>0</v>
      </c>
      <c r="DU141" s="7">
        <f t="shared" si="469"/>
        <v>0</v>
      </c>
      <c r="DV141" s="9">
        <v>0</v>
      </c>
      <c r="DW141" s="5">
        <v>0</v>
      </c>
      <c r="DX141" s="7">
        <v>0</v>
      </c>
      <c r="DY141" s="9">
        <v>0</v>
      </c>
      <c r="DZ141" s="5">
        <v>0</v>
      </c>
      <c r="EA141" s="7">
        <v>0</v>
      </c>
      <c r="EB141" s="9">
        <v>0</v>
      </c>
      <c r="EC141" s="5">
        <v>0</v>
      </c>
      <c r="ED141" s="7">
        <v>0</v>
      </c>
      <c r="EE141" s="9">
        <v>0</v>
      </c>
      <c r="EF141" s="5">
        <v>0</v>
      </c>
      <c r="EG141" s="7">
        <v>0</v>
      </c>
      <c r="EH141" s="9">
        <v>0</v>
      </c>
      <c r="EI141" s="5">
        <v>0</v>
      </c>
      <c r="EJ141" s="7">
        <v>0</v>
      </c>
      <c r="EK141" s="9">
        <v>0</v>
      </c>
      <c r="EL141" s="5">
        <v>0</v>
      </c>
      <c r="EM141" s="7">
        <v>0</v>
      </c>
      <c r="EN141" s="9">
        <v>876.65499999999997</v>
      </c>
      <c r="EO141" s="5">
        <v>63884.45</v>
      </c>
      <c r="EP141" s="7">
        <f t="shared" si="470"/>
        <v>72872.965990041688</v>
      </c>
      <c r="EQ141" s="9">
        <v>0</v>
      </c>
      <c r="ER141" s="5">
        <v>0</v>
      </c>
      <c r="ES141" s="7">
        <v>0</v>
      </c>
      <c r="ET141" s="9">
        <v>0</v>
      </c>
      <c r="EU141" s="5">
        <v>0</v>
      </c>
      <c r="EV141" s="7">
        <v>0</v>
      </c>
      <c r="EW141" s="9">
        <v>1.7000000000000001E-2</v>
      </c>
      <c r="EX141" s="5">
        <v>0.57999999999999996</v>
      </c>
      <c r="EY141" s="7">
        <f t="shared" ref="EY141:EY146" si="480">EX141/EW141*1000</f>
        <v>34117.647058823524</v>
      </c>
      <c r="EZ141" s="9">
        <v>0</v>
      </c>
      <c r="FA141" s="5">
        <v>0</v>
      </c>
      <c r="FB141" s="7">
        <v>0</v>
      </c>
      <c r="FC141" s="9">
        <f t="shared" si="471"/>
        <v>1063.921</v>
      </c>
      <c r="FD141" s="11">
        <f t="shared" si="472"/>
        <v>76982.94</v>
      </c>
    </row>
    <row r="142" spans="1:160" x14ac:dyDescent="0.3">
      <c r="A142" s="56">
        <v>2014</v>
      </c>
      <c r="B142" s="62" t="s">
        <v>8</v>
      </c>
      <c r="C142" s="9">
        <v>0</v>
      </c>
      <c r="D142" s="5">
        <v>0</v>
      </c>
      <c r="E142" s="7">
        <v>0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/>
      <c r="P142" s="5"/>
      <c r="Q142" s="7"/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0</v>
      </c>
      <c r="AB142" s="5">
        <v>0</v>
      </c>
      <c r="AC142" s="7">
        <v>0</v>
      </c>
      <c r="AD142" s="9">
        <v>0</v>
      </c>
      <c r="AE142" s="5">
        <v>0</v>
      </c>
      <c r="AF142" s="7">
        <v>0</v>
      </c>
      <c r="AG142" s="9">
        <v>0</v>
      </c>
      <c r="AH142" s="5">
        <v>0</v>
      </c>
      <c r="AI142" s="7">
        <v>0</v>
      </c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0</v>
      </c>
      <c r="AW142" s="5">
        <v>0</v>
      </c>
      <c r="AX142" s="7">
        <v>0</v>
      </c>
      <c r="AY142" s="9">
        <v>0</v>
      </c>
      <c r="AZ142" s="5">
        <v>0</v>
      </c>
      <c r="BA142" s="7">
        <f t="shared" si="465"/>
        <v>0</v>
      </c>
      <c r="BB142" s="9">
        <v>0</v>
      </c>
      <c r="BC142" s="5">
        <v>0</v>
      </c>
      <c r="BD142" s="7">
        <v>0</v>
      </c>
      <c r="BE142" s="9">
        <v>0</v>
      </c>
      <c r="BF142" s="5">
        <v>0</v>
      </c>
      <c r="BG142" s="7">
        <v>0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1.9E-2</v>
      </c>
      <c r="CA142" s="5">
        <v>0.57999999999999996</v>
      </c>
      <c r="CB142" s="7">
        <f t="shared" si="473"/>
        <v>30526.31578947368</v>
      </c>
      <c r="CC142" s="9">
        <v>0</v>
      </c>
      <c r="CD142" s="5">
        <v>0</v>
      </c>
      <c r="CE142" s="7">
        <v>0</v>
      </c>
      <c r="CF142" s="9">
        <v>0</v>
      </c>
      <c r="CG142" s="5">
        <v>0</v>
      </c>
      <c r="CH142" s="7">
        <v>0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f t="shared" si="466"/>
        <v>0</v>
      </c>
      <c r="CU142" s="9">
        <v>0.04</v>
      </c>
      <c r="CV142" s="5">
        <v>2.57</v>
      </c>
      <c r="CW142" s="7">
        <f t="shared" si="474"/>
        <v>64250</v>
      </c>
      <c r="CX142" s="9">
        <v>0</v>
      </c>
      <c r="CY142" s="5">
        <v>0</v>
      </c>
      <c r="CZ142" s="7">
        <v>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f t="shared" si="467"/>
        <v>0</v>
      </c>
      <c r="DJ142" s="9">
        <v>0</v>
      </c>
      <c r="DK142" s="5">
        <v>0</v>
      </c>
      <c r="DL142" s="7">
        <v>0</v>
      </c>
      <c r="DM142" s="9">
        <v>0</v>
      </c>
      <c r="DN142" s="5">
        <v>0</v>
      </c>
      <c r="DO142" s="7">
        <v>0</v>
      </c>
      <c r="DP142" s="9">
        <v>0</v>
      </c>
      <c r="DQ142" s="5">
        <v>0</v>
      </c>
      <c r="DR142" s="7">
        <f t="shared" si="468"/>
        <v>0</v>
      </c>
      <c r="DS142" s="9">
        <v>0</v>
      </c>
      <c r="DT142" s="5">
        <v>0</v>
      </c>
      <c r="DU142" s="7">
        <f t="shared" si="469"/>
        <v>0</v>
      </c>
      <c r="DV142" s="9">
        <v>0</v>
      </c>
      <c r="DW142" s="5">
        <v>0</v>
      </c>
      <c r="DX142" s="7">
        <v>0</v>
      </c>
      <c r="DY142" s="9">
        <v>2.9000000000000001E-2</v>
      </c>
      <c r="DZ142" s="5">
        <v>1.75</v>
      </c>
      <c r="EA142" s="7">
        <f t="shared" ref="EA142:EA145" si="481">DZ142/DY142*1000</f>
        <v>60344.827586206899</v>
      </c>
      <c r="EB142" s="9">
        <v>0</v>
      </c>
      <c r="EC142" s="5">
        <v>0</v>
      </c>
      <c r="ED142" s="7">
        <v>0</v>
      </c>
      <c r="EE142" s="9">
        <v>0</v>
      </c>
      <c r="EF142" s="5">
        <v>0</v>
      </c>
      <c r="EG142" s="7">
        <v>0</v>
      </c>
      <c r="EH142" s="9">
        <v>0</v>
      </c>
      <c r="EI142" s="5">
        <v>0</v>
      </c>
      <c r="EJ142" s="7">
        <v>0</v>
      </c>
      <c r="EK142" s="9">
        <v>0</v>
      </c>
      <c r="EL142" s="5">
        <v>0</v>
      </c>
      <c r="EM142" s="7">
        <v>0</v>
      </c>
      <c r="EN142" s="9">
        <v>3.6419999999999999</v>
      </c>
      <c r="EO142" s="5">
        <v>361.58</v>
      </c>
      <c r="EP142" s="7">
        <f t="shared" si="470"/>
        <v>99280.61504667766</v>
      </c>
      <c r="EQ142" s="9">
        <v>0</v>
      </c>
      <c r="ER142" s="5">
        <v>0</v>
      </c>
      <c r="ES142" s="7">
        <v>0</v>
      </c>
      <c r="ET142" s="9">
        <v>0</v>
      </c>
      <c r="EU142" s="5">
        <v>0</v>
      </c>
      <c r="EV142" s="7">
        <v>0</v>
      </c>
      <c r="EW142" s="9">
        <v>90</v>
      </c>
      <c r="EX142" s="5">
        <v>2307.91</v>
      </c>
      <c r="EY142" s="7">
        <f t="shared" si="480"/>
        <v>25643.444444444445</v>
      </c>
      <c r="EZ142" s="9">
        <v>0</v>
      </c>
      <c r="FA142" s="5">
        <v>0</v>
      </c>
      <c r="FB142" s="7">
        <v>0</v>
      </c>
      <c r="FC142" s="9">
        <f t="shared" si="471"/>
        <v>93.73</v>
      </c>
      <c r="FD142" s="11">
        <f t="shared" si="472"/>
        <v>2674.39</v>
      </c>
    </row>
    <row r="143" spans="1:160" x14ac:dyDescent="0.3">
      <c r="A143" s="56">
        <v>2014</v>
      </c>
      <c r="B143" s="62" t="s">
        <v>9</v>
      </c>
      <c r="C143" s="9">
        <v>0</v>
      </c>
      <c r="D143" s="5">
        <v>0</v>
      </c>
      <c r="E143" s="7">
        <v>0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/>
      <c r="P143" s="5"/>
      <c r="Q143" s="7"/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1.9730000000000001</v>
      </c>
      <c r="AB143" s="5">
        <v>230.5</v>
      </c>
      <c r="AC143" s="7">
        <f t="shared" si="476"/>
        <v>116827.16675114039</v>
      </c>
      <c r="AD143" s="9">
        <v>0</v>
      </c>
      <c r="AE143" s="5">
        <v>0</v>
      </c>
      <c r="AF143" s="7">
        <v>0</v>
      </c>
      <c r="AG143" s="9">
        <v>0</v>
      </c>
      <c r="AH143" s="5">
        <v>0</v>
      </c>
      <c r="AI143" s="7">
        <v>0</v>
      </c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0</v>
      </c>
      <c r="AW143" s="5">
        <v>0</v>
      </c>
      <c r="AX143" s="7">
        <v>0</v>
      </c>
      <c r="AY143" s="9">
        <v>0</v>
      </c>
      <c r="AZ143" s="5">
        <v>0</v>
      </c>
      <c r="BA143" s="7">
        <f t="shared" si="465"/>
        <v>0</v>
      </c>
      <c r="BB143" s="9">
        <v>0</v>
      </c>
      <c r="BC143" s="5">
        <v>0</v>
      </c>
      <c r="BD143" s="7">
        <v>0</v>
      </c>
      <c r="BE143" s="9">
        <v>0</v>
      </c>
      <c r="BF143" s="5">
        <v>0</v>
      </c>
      <c r="BG143" s="7">
        <v>0</v>
      </c>
      <c r="BH143" s="9">
        <v>0.4</v>
      </c>
      <c r="BI143" s="5">
        <v>171.85</v>
      </c>
      <c r="BJ143" s="7">
        <f t="shared" ref="BJ143:BJ147" si="482">BI143/BH143*1000</f>
        <v>429624.99999999994</v>
      </c>
      <c r="BK143" s="9">
        <v>0</v>
      </c>
      <c r="BL143" s="5">
        <v>0</v>
      </c>
      <c r="BM143" s="7">
        <v>0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0</v>
      </c>
      <c r="CA143" s="5">
        <v>0</v>
      </c>
      <c r="CB143" s="7">
        <v>0</v>
      </c>
      <c r="CC143" s="9">
        <v>0</v>
      </c>
      <c r="CD143" s="5">
        <v>0</v>
      </c>
      <c r="CE143" s="7">
        <v>0</v>
      </c>
      <c r="CF143" s="9">
        <v>0</v>
      </c>
      <c r="CG143" s="5">
        <v>0</v>
      </c>
      <c r="CH143" s="7">
        <v>0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f t="shared" si="466"/>
        <v>0</v>
      </c>
      <c r="CU143" s="9">
        <v>1.4999999999999999E-2</v>
      </c>
      <c r="CV143" s="5">
        <v>0.32</v>
      </c>
      <c r="CW143" s="7">
        <f t="shared" si="474"/>
        <v>21333.333333333336</v>
      </c>
      <c r="CX143" s="9">
        <v>0</v>
      </c>
      <c r="CY143" s="5">
        <v>0</v>
      </c>
      <c r="CZ143" s="7">
        <v>0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f t="shared" si="467"/>
        <v>0</v>
      </c>
      <c r="DJ143" s="9">
        <v>0</v>
      </c>
      <c r="DK143" s="5">
        <v>0</v>
      </c>
      <c r="DL143" s="7">
        <v>0</v>
      </c>
      <c r="DM143" s="9">
        <v>0</v>
      </c>
      <c r="DN143" s="5">
        <v>0</v>
      </c>
      <c r="DO143" s="7">
        <v>0</v>
      </c>
      <c r="DP143" s="9">
        <v>0</v>
      </c>
      <c r="DQ143" s="5">
        <v>0</v>
      </c>
      <c r="DR143" s="7">
        <f t="shared" si="468"/>
        <v>0</v>
      </c>
      <c r="DS143" s="9">
        <v>0</v>
      </c>
      <c r="DT143" s="5">
        <v>0</v>
      </c>
      <c r="DU143" s="7">
        <f t="shared" si="469"/>
        <v>0</v>
      </c>
      <c r="DV143" s="9">
        <v>0</v>
      </c>
      <c r="DW143" s="5">
        <v>0</v>
      </c>
      <c r="DX143" s="7">
        <v>0</v>
      </c>
      <c r="DY143" s="9">
        <v>0.83</v>
      </c>
      <c r="DZ143" s="5">
        <v>47.69</v>
      </c>
      <c r="EA143" s="7">
        <f t="shared" si="481"/>
        <v>57457.831325301209</v>
      </c>
      <c r="EB143" s="9">
        <v>0</v>
      </c>
      <c r="EC143" s="5">
        <v>0</v>
      </c>
      <c r="ED143" s="7">
        <v>0</v>
      </c>
      <c r="EE143" s="9">
        <v>0</v>
      </c>
      <c r="EF143" s="5">
        <v>0</v>
      </c>
      <c r="EG143" s="7">
        <v>0</v>
      </c>
      <c r="EH143" s="9">
        <v>0</v>
      </c>
      <c r="EI143" s="5">
        <v>0</v>
      </c>
      <c r="EJ143" s="7">
        <v>0</v>
      </c>
      <c r="EK143" s="9">
        <v>0</v>
      </c>
      <c r="EL143" s="5">
        <v>0</v>
      </c>
      <c r="EM143" s="7">
        <v>0</v>
      </c>
      <c r="EN143" s="9">
        <v>44.4</v>
      </c>
      <c r="EO143" s="5">
        <v>3492.69</v>
      </c>
      <c r="EP143" s="7">
        <f t="shared" si="470"/>
        <v>78664.189189189186</v>
      </c>
      <c r="EQ143" s="9">
        <v>0</v>
      </c>
      <c r="ER143" s="5">
        <v>0</v>
      </c>
      <c r="ES143" s="7">
        <v>0</v>
      </c>
      <c r="ET143" s="9">
        <v>0</v>
      </c>
      <c r="EU143" s="5">
        <v>0</v>
      </c>
      <c r="EV143" s="7">
        <v>0</v>
      </c>
      <c r="EW143" s="9">
        <v>367.01</v>
      </c>
      <c r="EX143" s="5">
        <v>8749.7099999999991</v>
      </c>
      <c r="EY143" s="7">
        <f t="shared" si="480"/>
        <v>23840.522056619709</v>
      </c>
      <c r="EZ143" s="9">
        <v>0</v>
      </c>
      <c r="FA143" s="5">
        <v>0</v>
      </c>
      <c r="FB143" s="7">
        <v>0</v>
      </c>
      <c r="FC143" s="9">
        <f t="shared" si="471"/>
        <v>414.62799999999999</v>
      </c>
      <c r="FD143" s="11">
        <f t="shared" si="472"/>
        <v>12692.759999999998</v>
      </c>
    </row>
    <row r="144" spans="1:160" x14ac:dyDescent="0.3">
      <c r="A144" s="56">
        <v>2014</v>
      </c>
      <c r="B144" s="62" t="s">
        <v>10</v>
      </c>
      <c r="C144" s="9">
        <v>11.507999999999999</v>
      </c>
      <c r="D144" s="5">
        <v>1517.73</v>
      </c>
      <c r="E144" s="7">
        <f t="shared" si="478"/>
        <v>131884.77580813351</v>
      </c>
      <c r="F144" s="9">
        <v>2.5870000000000002</v>
      </c>
      <c r="G144" s="5">
        <v>16.649999999999999</v>
      </c>
      <c r="H144" s="7">
        <f t="shared" ref="H144:H147" si="483">G144/F144*1000</f>
        <v>6436.0262852725145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/>
      <c r="P144" s="5"/>
      <c r="Q144" s="7"/>
      <c r="R144" s="9">
        <v>58.847999999999999</v>
      </c>
      <c r="S144" s="5">
        <v>2845.46</v>
      </c>
      <c r="T144" s="7">
        <f t="shared" si="475"/>
        <v>48352.705274605767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0</v>
      </c>
      <c r="AB144" s="5">
        <v>0</v>
      </c>
      <c r="AC144" s="7">
        <v>0</v>
      </c>
      <c r="AD144" s="9">
        <v>0</v>
      </c>
      <c r="AE144" s="5">
        <v>0</v>
      </c>
      <c r="AF144" s="7">
        <v>0</v>
      </c>
      <c r="AG144" s="9">
        <v>0</v>
      </c>
      <c r="AH144" s="5">
        <v>0</v>
      </c>
      <c r="AI144" s="7">
        <v>0</v>
      </c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1.6060000000000001</v>
      </c>
      <c r="AQ144" s="5">
        <v>337.36</v>
      </c>
      <c r="AR144" s="7">
        <f t="shared" ref="AR144:AR147" si="484">AQ144/AP144*1000</f>
        <v>210062.26650062265</v>
      </c>
      <c r="AS144" s="9">
        <v>0</v>
      </c>
      <c r="AT144" s="5">
        <v>0</v>
      </c>
      <c r="AU144" s="7">
        <v>0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f t="shared" si="465"/>
        <v>0</v>
      </c>
      <c r="BB144" s="9">
        <v>0</v>
      </c>
      <c r="BC144" s="5">
        <v>0</v>
      </c>
      <c r="BD144" s="7">
        <v>0</v>
      </c>
      <c r="BE144" s="9">
        <v>0</v>
      </c>
      <c r="BF144" s="5">
        <v>0</v>
      </c>
      <c r="BG144" s="7">
        <v>0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1E-3</v>
      </c>
      <c r="CA144" s="5">
        <v>0.26</v>
      </c>
      <c r="CB144" s="7">
        <f t="shared" si="473"/>
        <v>260000</v>
      </c>
      <c r="CC144" s="9">
        <v>0</v>
      </c>
      <c r="CD144" s="5">
        <v>0</v>
      </c>
      <c r="CE144" s="7">
        <v>0</v>
      </c>
      <c r="CF144" s="9">
        <v>0</v>
      </c>
      <c r="CG144" s="5">
        <v>0</v>
      </c>
      <c r="CH144" s="7">
        <v>0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f t="shared" si="466"/>
        <v>0</v>
      </c>
      <c r="CU144" s="9">
        <v>0</v>
      </c>
      <c r="CV144" s="5">
        <v>0</v>
      </c>
      <c r="CW144" s="7">
        <v>0</v>
      </c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f t="shared" si="467"/>
        <v>0</v>
      </c>
      <c r="DJ144" s="9">
        <v>0</v>
      </c>
      <c r="DK144" s="5">
        <v>0</v>
      </c>
      <c r="DL144" s="7">
        <v>0</v>
      </c>
      <c r="DM144" s="9">
        <v>0</v>
      </c>
      <c r="DN144" s="5">
        <v>0</v>
      </c>
      <c r="DO144" s="7">
        <v>0</v>
      </c>
      <c r="DP144" s="9">
        <v>0</v>
      </c>
      <c r="DQ144" s="5">
        <v>0</v>
      </c>
      <c r="DR144" s="7">
        <f t="shared" si="468"/>
        <v>0</v>
      </c>
      <c r="DS144" s="9">
        <v>0</v>
      </c>
      <c r="DT144" s="5">
        <v>0</v>
      </c>
      <c r="DU144" s="7">
        <f t="shared" si="469"/>
        <v>0</v>
      </c>
      <c r="DV144" s="9">
        <v>0</v>
      </c>
      <c r="DW144" s="5">
        <v>0</v>
      </c>
      <c r="DX144" s="7">
        <v>0</v>
      </c>
      <c r="DY144" s="9">
        <v>0.104</v>
      </c>
      <c r="DZ144" s="5">
        <v>6.22</v>
      </c>
      <c r="EA144" s="7">
        <f t="shared" si="481"/>
        <v>59807.692307692305</v>
      </c>
      <c r="EB144" s="9">
        <v>0</v>
      </c>
      <c r="EC144" s="5">
        <v>0</v>
      </c>
      <c r="ED144" s="7">
        <v>0</v>
      </c>
      <c r="EE144" s="9">
        <v>0</v>
      </c>
      <c r="EF144" s="5">
        <v>0</v>
      </c>
      <c r="EG144" s="7">
        <v>0</v>
      </c>
      <c r="EH144" s="9">
        <v>0</v>
      </c>
      <c r="EI144" s="5">
        <v>0</v>
      </c>
      <c r="EJ144" s="7">
        <v>0</v>
      </c>
      <c r="EK144" s="9">
        <v>0</v>
      </c>
      <c r="EL144" s="5">
        <v>0</v>
      </c>
      <c r="EM144" s="7">
        <v>0</v>
      </c>
      <c r="EN144" s="9">
        <v>105.642</v>
      </c>
      <c r="EO144" s="5">
        <v>7432.16</v>
      </c>
      <c r="EP144" s="7">
        <f t="shared" si="470"/>
        <v>70352.321993146659</v>
      </c>
      <c r="EQ144" s="9">
        <v>0</v>
      </c>
      <c r="ER144" s="5">
        <v>0</v>
      </c>
      <c r="ES144" s="7">
        <v>0</v>
      </c>
      <c r="ET144" s="9">
        <v>0</v>
      </c>
      <c r="EU144" s="5">
        <v>0</v>
      </c>
      <c r="EV144" s="7">
        <v>0</v>
      </c>
      <c r="EW144" s="9">
        <v>148</v>
      </c>
      <c r="EX144" s="5">
        <v>2762.65</v>
      </c>
      <c r="EY144" s="7">
        <f t="shared" si="480"/>
        <v>18666.554054054053</v>
      </c>
      <c r="EZ144" s="9">
        <v>3.4000000000000002E-2</v>
      </c>
      <c r="FA144" s="5">
        <v>0.03</v>
      </c>
      <c r="FB144" s="7">
        <f t="shared" ref="FB144:FB146" si="485">FA144/EZ144*1000</f>
        <v>882.35294117647049</v>
      </c>
      <c r="FC144" s="9">
        <f t="shared" si="471"/>
        <v>328.33</v>
      </c>
      <c r="FD144" s="11">
        <f t="shared" si="472"/>
        <v>14918.52</v>
      </c>
    </row>
    <row r="145" spans="1:160" x14ac:dyDescent="0.3">
      <c r="A145" s="56">
        <v>2014</v>
      </c>
      <c r="B145" s="62" t="s">
        <v>11</v>
      </c>
      <c r="C145" s="9">
        <v>0</v>
      </c>
      <c r="D145" s="5">
        <v>0</v>
      </c>
      <c r="E145" s="7">
        <v>0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/>
      <c r="P145" s="5"/>
      <c r="Q145" s="7"/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0.94799999999999995</v>
      </c>
      <c r="AB145" s="5">
        <v>104</v>
      </c>
      <c r="AC145" s="7">
        <f t="shared" si="476"/>
        <v>109704.64135021098</v>
      </c>
      <c r="AD145" s="9">
        <v>0</v>
      </c>
      <c r="AE145" s="5">
        <v>0</v>
      </c>
      <c r="AF145" s="7">
        <v>0</v>
      </c>
      <c r="AG145" s="9">
        <v>0</v>
      </c>
      <c r="AH145" s="5">
        <v>0</v>
      </c>
      <c r="AI145" s="7">
        <v>0</v>
      </c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1E-3</v>
      </c>
      <c r="AQ145" s="5">
        <v>0.31</v>
      </c>
      <c r="AR145" s="7">
        <f t="shared" si="484"/>
        <v>310000</v>
      </c>
      <c r="AS145" s="9">
        <v>0</v>
      </c>
      <c r="AT145" s="5">
        <v>0</v>
      </c>
      <c r="AU145" s="7">
        <v>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f t="shared" si="465"/>
        <v>0</v>
      </c>
      <c r="BB145" s="9">
        <v>0</v>
      </c>
      <c r="BC145" s="5">
        <v>0</v>
      </c>
      <c r="BD145" s="7">
        <v>0</v>
      </c>
      <c r="BE145" s="9">
        <v>0</v>
      </c>
      <c r="BF145" s="5">
        <v>0</v>
      </c>
      <c r="BG145" s="7">
        <v>0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v>0</v>
      </c>
      <c r="BN145" s="9">
        <v>4.7E-2</v>
      </c>
      <c r="BO145" s="5">
        <v>1.24</v>
      </c>
      <c r="BP145" s="7">
        <f t="shared" ref="BP145" si="486">BO145/BN145*1000</f>
        <v>26382.978723404252</v>
      </c>
      <c r="BQ145" s="9">
        <v>0</v>
      </c>
      <c r="BR145" s="5">
        <v>0</v>
      </c>
      <c r="BS145" s="7">
        <v>0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0.56200000000000006</v>
      </c>
      <c r="CA145" s="5">
        <v>16.97</v>
      </c>
      <c r="CB145" s="7">
        <f t="shared" si="473"/>
        <v>30195.729537366544</v>
      </c>
      <c r="CC145" s="9">
        <v>0</v>
      </c>
      <c r="CD145" s="5">
        <v>0</v>
      </c>
      <c r="CE145" s="7">
        <v>0</v>
      </c>
      <c r="CF145" s="9">
        <v>0</v>
      </c>
      <c r="CG145" s="5">
        <v>0</v>
      </c>
      <c r="CH145" s="7">
        <v>0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f t="shared" si="466"/>
        <v>0</v>
      </c>
      <c r="CU145" s="9">
        <v>0</v>
      </c>
      <c r="CV145" s="5">
        <v>0</v>
      </c>
      <c r="CW145" s="7">
        <v>0</v>
      </c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f t="shared" si="467"/>
        <v>0</v>
      </c>
      <c r="DJ145" s="9">
        <v>0</v>
      </c>
      <c r="DK145" s="5">
        <v>0</v>
      </c>
      <c r="DL145" s="7">
        <v>0</v>
      </c>
      <c r="DM145" s="9">
        <v>0</v>
      </c>
      <c r="DN145" s="5">
        <v>0</v>
      </c>
      <c r="DO145" s="7">
        <v>0</v>
      </c>
      <c r="DP145" s="9">
        <v>0</v>
      </c>
      <c r="DQ145" s="5">
        <v>0</v>
      </c>
      <c r="DR145" s="7">
        <f t="shared" si="468"/>
        <v>0</v>
      </c>
      <c r="DS145" s="9">
        <v>0</v>
      </c>
      <c r="DT145" s="5">
        <v>0</v>
      </c>
      <c r="DU145" s="7">
        <f t="shared" si="469"/>
        <v>0</v>
      </c>
      <c r="DV145" s="9">
        <v>0</v>
      </c>
      <c r="DW145" s="5">
        <v>0</v>
      </c>
      <c r="DX145" s="7">
        <v>0</v>
      </c>
      <c r="DY145" s="9">
        <v>3.83</v>
      </c>
      <c r="DZ145" s="5">
        <v>213.59</v>
      </c>
      <c r="EA145" s="7">
        <f t="shared" si="481"/>
        <v>55767.624020887728</v>
      </c>
      <c r="EB145" s="9">
        <v>0</v>
      </c>
      <c r="EC145" s="5">
        <v>0</v>
      </c>
      <c r="ED145" s="7">
        <v>0</v>
      </c>
      <c r="EE145" s="9">
        <v>0</v>
      </c>
      <c r="EF145" s="5">
        <v>0</v>
      </c>
      <c r="EG145" s="7">
        <v>0</v>
      </c>
      <c r="EH145" s="9">
        <v>0</v>
      </c>
      <c r="EI145" s="5">
        <v>0</v>
      </c>
      <c r="EJ145" s="7">
        <v>0</v>
      </c>
      <c r="EK145" s="9">
        <v>0</v>
      </c>
      <c r="EL145" s="5">
        <v>0</v>
      </c>
      <c r="EM145" s="7">
        <v>0</v>
      </c>
      <c r="EN145" s="9">
        <v>40.829000000000001</v>
      </c>
      <c r="EO145" s="5">
        <v>4138.99</v>
      </c>
      <c r="EP145" s="7">
        <f t="shared" si="470"/>
        <v>101373.77844179382</v>
      </c>
      <c r="EQ145" s="9">
        <v>0</v>
      </c>
      <c r="ER145" s="5">
        <v>0</v>
      </c>
      <c r="ES145" s="7">
        <v>0</v>
      </c>
      <c r="ET145" s="9">
        <v>0</v>
      </c>
      <c r="EU145" s="5">
        <v>0</v>
      </c>
      <c r="EV145" s="7">
        <v>0</v>
      </c>
      <c r="EW145" s="9">
        <v>120.015</v>
      </c>
      <c r="EX145" s="5">
        <v>2114.5100000000002</v>
      </c>
      <c r="EY145" s="7">
        <f t="shared" si="480"/>
        <v>17618.714327375747</v>
      </c>
      <c r="EZ145" s="9">
        <v>0</v>
      </c>
      <c r="FA145" s="5">
        <v>0</v>
      </c>
      <c r="FB145" s="7">
        <v>0</v>
      </c>
      <c r="FC145" s="9">
        <f t="shared" si="471"/>
        <v>166.232</v>
      </c>
      <c r="FD145" s="11">
        <f t="shared" si="472"/>
        <v>6589.61</v>
      </c>
    </row>
    <row r="146" spans="1:160" x14ac:dyDescent="0.3">
      <c r="A146" s="56">
        <v>2014</v>
      </c>
      <c r="B146" s="63" t="s">
        <v>12</v>
      </c>
      <c r="C146" s="9">
        <v>17.710999999999999</v>
      </c>
      <c r="D146" s="5">
        <v>1746.91</v>
      </c>
      <c r="E146" s="7">
        <f t="shared" si="478"/>
        <v>98634.182146688516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/>
      <c r="P146" s="5"/>
      <c r="Q146" s="7"/>
      <c r="R146" s="9">
        <v>3.0000000000000001E-3</v>
      </c>
      <c r="S146" s="5">
        <v>0.16</v>
      </c>
      <c r="T146" s="7">
        <f t="shared" si="475"/>
        <v>53333.333333333336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5.0000000000000001E-3</v>
      </c>
      <c r="AB146" s="5">
        <v>0.26</v>
      </c>
      <c r="AC146" s="7">
        <f t="shared" si="476"/>
        <v>52000</v>
      </c>
      <c r="AD146" s="9">
        <v>0</v>
      </c>
      <c r="AE146" s="5">
        <v>0</v>
      </c>
      <c r="AF146" s="7">
        <v>0</v>
      </c>
      <c r="AG146" s="9">
        <v>0</v>
      </c>
      <c r="AH146" s="5">
        <v>0</v>
      </c>
      <c r="AI146" s="7">
        <v>0</v>
      </c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2.5000000000000001E-2</v>
      </c>
      <c r="AQ146" s="5">
        <v>0.66</v>
      </c>
      <c r="AR146" s="7">
        <f t="shared" si="484"/>
        <v>26400</v>
      </c>
      <c r="AS146" s="9">
        <v>0</v>
      </c>
      <c r="AT146" s="5">
        <v>0</v>
      </c>
      <c r="AU146" s="7">
        <v>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f t="shared" si="465"/>
        <v>0</v>
      </c>
      <c r="BB146" s="9">
        <v>0</v>
      </c>
      <c r="BC146" s="5">
        <v>0</v>
      </c>
      <c r="BD146" s="7">
        <v>0</v>
      </c>
      <c r="BE146" s="9">
        <v>0</v>
      </c>
      <c r="BF146" s="5">
        <v>0</v>
      </c>
      <c r="BG146" s="7">
        <v>0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0.308</v>
      </c>
      <c r="CA146" s="5">
        <v>17.12</v>
      </c>
      <c r="CB146" s="7">
        <f t="shared" si="473"/>
        <v>55584.41558441559</v>
      </c>
      <c r="CC146" s="9">
        <v>0</v>
      </c>
      <c r="CD146" s="5">
        <v>0</v>
      </c>
      <c r="CE146" s="7">
        <v>0</v>
      </c>
      <c r="CF146" s="9">
        <v>0</v>
      </c>
      <c r="CG146" s="5">
        <v>0</v>
      </c>
      <c r="CH146" s="7">
        <v>0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f t="shared" si="466"/>
        <v>0</v>
      </c>
      <c r="CU146" s="9">
        <v>0</v>
      </c>
      <c r="CV146" s="5">
        <v>0</v>
      </c>
      <c r="CW146" s="7">
        <v>0</v>
      </c>
      <c r="CX146" s="9">
        <v>5.0000000000000001E-3</v>
      </c>
      <c r="CY146" s="5">
        <v>0.27</v>
      </c>
      <c r="CZ146" s="7">
        <f t="shared" ref="CZ146:CZ147" si="487">CY146/CX146*1000</f>
        <v>54000</v>
      </c>
      <c r="DA146" s="9">
        <v>5.0000000000000001E-3</v>
      </c>
      <c r="DB146" s="5">
        <v>0.27</v>
      </c>
      <c r="DC146" s="7">
        <f t="shared" ref="DC146:DC147" si="488">DB146/DA146*1000</f>
        <v>54000</v>
      </c>
      <c r="DD146" s="9">
        <v>0</v>
      </c>
      <c r="DE146" s="5">
        <v>0</v>
      </c>
      <c r="DF146" s="7">
        <v>0</v>
      </c>
      <c r="DG146" s="9">
        <v>0</v>
      </c>
      <c r="DH146" s="5">
        <v>0</v>
      </c>
      <c r="DI146" s="7">
        <f t="shared" si="467"/>
        <v>0</v>
      </c>
      <c r="DJ146" s="9">
        <v>0</v>
      </c>
      <c r="DK146" s="5">
        <v>0</v>
      </c>
      <c r="DL146" s="7">
        <v>0</v>
      </c>
      <c r="DM146" s="9">
        <v>0</v>
      </c>
      <c r="DN146" s="5">
        <v>0</v>
      </c>
      <c r="DO146" s="7">
        <v>0</v>
      </c>
      <c r="DP146" s="9">
        <v>0</v>
      </c>
      <c r="DQ146" s="5">
        <v>0</v>
      </c>
      <c r="DR146" s="7">
        <f t="shared" si="468"/>
        <v>0</v>
      </c>
      <c r="DS146" s="9">
        <v>0</v>
      </c>
      <c r="DT146" s="5">
        <v>0</v>
      </c>
      <c r="DU146" s="7">
        <f t="shared" si="469"/>
        <v>0</v>
      </c>
      <c r="DV146" s="9">
        <v>0</v>
      </c>
      <c r="DW146" s="5">
        <v>0</v>
      </c>
      <c r="DX146" s="7">
        <v>0</v>
      </c>
      <c r="DY146" s="9">
        <v>0</v>
      </c>
      <c r="DZ146" s="5">
        <v>0</v>
      </c>
      <c r="EA146" s="7">
        <v>0</v>
      </c>
      <c r="EB146" s="9">
        <v>0</v>
      </c>
      <c r="EC146" s="5">
        <v>0</v>
      </c>
      <c r="ED146" s="7">
        <v>0</v>
      </c>
      <c r="EE146" s="9">
        <v>0</v>
      </c>
      <c r="EF146" s="5">
        <v>0</v>
      </c>
      <c r="EG146" s="7">
        <v>0</v>
      </c>
      <c r="EH146" s="9">
        <v>0</v>
      </c>
      <c r="EI146" s="5">
        <v>0</v>
      </c>
      <c r="EJ146" s="7">
        <v>0</v>
      </c>
      <c r="EK146" s="9">
        <v>0</v>
      </c>
      <c r="EL146" s="5">
        <v>0</v>
      </c>
      <c r="EM146" s="7">
        <v>0</v>
      </c>
      <c r="EN146" s="9">
        <v>181.715</v>
      </c>
      <c r="EO146" s="5">
        <v>15520.7</v>
      </c>
      <c r="EP146" s="7">
        <f t="shared" si="470"/>
        <v>85412.321492446965</v>
      </c>
      <c r="EQ146" s="9">
        <v>0</v>
      </c>
      <c r="ER146" s="5">
        <v>0</v>
      </c>
      <c r="ES146" s="7">
        <v>0</v>
      </c>
      <c r="ET146" s="9">
        <v>0</v>
      </c>
      <c r="EU146" s="5">
        <v>0</v>
      </c>
      <c r="EV146" s="7">
        <v>0</v>
      </c>
      <c r="EW146" s="9">
        <v>282.8</v>
      </c>
      <c r="EX146" s="5">
        <v>1910.71</v>
      </c>
      <c r="EY146" s="7">
        <f t="shared" si="480"/>
        <v>6756.4002828854309</v>
      </c>
      <c r="EZ146" s="9">
        <v>0.08</v>
      </c>
      <c r="FA146" s="5">
        <v>0.45</v>
      </c>
      <c r="FB146" s="7">
        <f t="shared" si="485"/>
        <v>5625</v>
      </c>
      <c r="FC146" s="9">
        <f t="shared" si="471"/>
        <v>482.65199999999999</v>
      </c>
      <c r="FD146" s="11">
        <f t="shared" si="472"/>
        <v>19197.240000000002</v>
      </c>
    </row>
    <row r="147" spans="1:160" x14ac:dyDescent="0.3">
      <c r="A147" s="56">
        <v>2014</v>
      </c>
      <c r="B147" s="62" t="s">
        <v>13</v>
      </c>
      <c r="C147" s="9">
        <v>0</v>
      </c>
      <c r="D147" s="5">
        <v>0</v>
      </c>
      <c r="E147" s="7">
        <v>0</v>
      </c>
      <c r="F147" s="9">
        <v>2.5999999999999999E-2</v>
      </c>
      <c r="G147" s="5">
        <v>0.26</v>
      </c>
      <c r="H147" s="7">
        <f t="shared" si="483"/>
        <v>10000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/>
      <c r="P147" s="5"/>
      <c r="Q147" s="7"/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0</v>
      </c>
      <c r="AB147" s="5">
        <v>0</v>
      </c>
      <c r="AC147" s="7">
        <v>0</v>
      </c>
      <c r="AD147" s="9">
        <v>3.2000000000000001E-2</v>
      </c>
      <c r="AE147" s="5">
        <v>0.36</v>
      </c>
      <c r="AF147" s="7">
        <f t="shared" ref="AF147" si="489">AE147/AD147*1000</f>
        <v>11250</v>
      </c>
      <c r="AG147" s="9">
        <v>0</v>
      </c>
      <c r="AH147" s="5">
        <v>0</v>
      </c>
      <c r="AI147" s="7">
        <v>0</v>
      </c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1E-3</v>
      </c>
      <c r="AQ147" s="5">
        <v>0.02</v>
      </c>
      <c r="AR147" s="7">
        <f t="shared" si="484"/>
        <v>20000</v>
      </c>
      <c r="AS147" s="9">
        <v>0</v>
      </c>
      <c r="AT147" s="5">
        <v>0</v>
      </c>
      <c r="AU147" s="7">
        <v>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f t="shared" si="465"/>
        <v>0</v>
      </c>
      <c r="BB147" s="9">
        <v>0</v>
      </c>
      <c r="BC147" s="5">
        <v>0</v>
      </c>
      <c r="BD147" s="7">
        <v>0</v>
      </c>
      <c r="BE147" s="9">
        <v>0</v>
      </c>
      <c r="BF147" s="5">
        <v>0</v>
      </c>
      <c r="BG147" s="7">
        <v>0</v>
      </c>
      <c r="BH147" s="9">
        <v>20.399999999999999</v>
      </c>
      <c r="BI147" s="5">
        <v>378.64</v>
      </c>
      <c r="BJ147" s="7">
        <f t="shared" si="482"/>
        <v>18560.784313725493</v>
      </c>
      <c r="BK147" s="9">
        <v>0</v>
      </c>
      <c r="BL147" s="5">
        <v>0</v>
      </c>
      <c r="BM147" s="7">
        <v>0</v>
      </c>
      <c r="BN147" s="9">
        <v>0</v>
      </c>
      <c r="BO147" s="5">
        <v>0</v>
      </c>
      <c r="BP147" s="7">
        <v>0</v>
      </c>
      <c r="BQ147" s="9">
        <v>0.28299999999999997</v>
      </c>
      <c r="BR147" s="5">
        <v>6.05</v>
      </c>
      <c r="BS147" s="7">
        <f t="shared" ref="BS147" si="490">BR147/BQ147*1000</f>
        <v>21378.091872791523</v>
      </c>
      <c r="BT147" s="9">
        <v>0</v>
      </c>
      <c r="BU147" s="5">
        <v>0</v>
      </c>
      <c r="BV147" s="7">
        <v>0</v>
      </c>
      <c r="BW147" s="9">
        <v>0</v>
      </c>
      <c r="BX147" s="5">
        <v>0</v>
      </c>
      <c r="BY147" s="7">
        <v>0</v>
      </c>
      <c r="BZ147" s="9">
        <v>0.09</v>
      </c>
      <c r="CA147" s="5">
        <v>2.68</v>
      </c>
      <c r="CB147" s="7">
        <f t="shared" si="473"/>
        <v>29777.777777777781</v>
      </c>
      <c r="CC147" s="9">
        <v>0</v>
      </c>
      <c r="CD147" s="5">
        <v>0</v>
      </c>
      <c r="CE147" s="7">
        <v>0</v>
      </c>
      <c r="CF147" s="9">
        <v>0</v>
      </c>
      <c r="CG147" s="5">
        <v>0</v>
      </c>
      <c r="CH147" s="7">
        <v>0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f t="shared" si="466"/>
        <v>0</v>
      </c>
      <c r="CU147" s="9">
        <v>0</v>
      </c>
      <c r="CV147" s="5">
        <v>0</v>
      </c>
      <c r="CW147" s="7">
        <v>0</v>
      </c>
      <c r="CX147" s="9">
        <v>2E-3</v>
      </c>
      <c r="CY147" s="5">
        <v>0.03</v>
      </c>
      <c r="CZ147" s="7">
        <f t="shared" si="487"/>
        <v>15000</v>
      </c>
      <c r="DA147" s="9">
        <v>2E-3</v>
      </c>
      <c r="DB147" s="5">
        <v>0.03</v>
      </c>
      <c r="DC147" s="7">
        <f t="shared" si="488"/>
        <v>15000</v>
      </c>
      <c r="DD147" s="9">
        <v>0</v>
      </c>
      <c r="DE147" s="5">
        <v>0</v>
      </c>
      <c r="DF147" s="7">
        <v>0</v>
      </c>
      <c r="DG147" s="9">
        <v>0</v>
      </c>
      <c r="DH147" s="5">
        <v>0</v>
      </c>
      <c r="DI147" s="7">
        <f t="shared" si="467"/>
        <v>0</v>
      </c>
      <c r="DJ147" s="9">
        <v>0.502</v>
      </c>
      <c r="DK147" s="5">
        <v>22.31</v>
      </c>
      <c r="DL147" s="7">
        <f t="shared" ref="DL147" si="491">DK147/DJ147*1000</f>
        <v>44442.231075697207</v>
      </c>
      <c r="DM147" s="9">
        <v>0</v>
      </c>
      <c r="DN147" s="5">
        <v>0</v>
      </c>
      <c r="DO147" s="7">
        <v>0</v>
      </c>
      <c r="DP147" s="9">
        <v>0</v>
      </c>
      <c r="DQ147" s="5">
        <v>0</v>
      </c>
      <c r="DR147" s="7">
        <f t="shared" si="468"/>
        <v>0</v>
      </c>
      <c r="DS147" s="9">
        <v>0</v>
      </c>
      <c r="DT147" s="5">
        <v>0</v>
      </c>
      <c r="DU147" s="7">
        <f t="shared" si="469"/>
        <v>0</v>
      </c>
      <c r="DV147" s="9">
        <v>0</v>
      </c>
      <c r="DW147" s="5">
        <v>0</v>
      </c>
      <c r="DX147" s="7">
        <v>0</v>
      </c>
      <c r="DY147" s="9">
        <v>0</v>
      </c>
      <c r="DZ147" s="5">
        <v>0</v>
      </c>
      <c r="EA147" s="7">
        <v>0</v>
      </c>
      <c r="EB147" s="9">
        <v>7.2999999999999995E-2</v>
      </c>
      <c r="EC147" s="5">
        <v>2.12</v>
      </c>
      <c r="ED147" s="7">
        <f t="shared" ref="ED147" si="492">EC147/EB147*1000</f>
        <v>29041.095890410961</v>
      </c>
      <c r="EE147" s="9">
        <v>0</v>
      </c>
      <c r="EF147" s="5">
        <v>0</v>
      </c>
      <c r="EG147" s="7">
        <v>0</v>
      </c>
      <c r="EH147" s="9">
        <v>0</v>
      </c>
      <c r="EI147" s="5">
        <v>0</v>
      </c>
      <c r="EJ147" s="7">
        <v>0</v>
      </c>
      <c r="EK147" s="9">
        <v>0</v>
      </c>
      <c r="EL147" s="5">
        <v>0</v>
      </c>
      <c r="EM147" s="7">
        <v>0</v>
      </c>
      <c r="EN147" s="9">
        <v>17.181999999999999</v>
      </c>
      <c r="EO147" s="5">
        <v>1715.49</v>
      </c>
      <c r="EP147" s="7">
        <f t="shared" si="470"/>
        <v>99842.276801303698</v>
      </c>
      <c r="EQ147" s="9">
        <v>0</v>
      </c>
      <c r="ER147" s="5">
        <v>0</v>
      </c>
      <c r="ES147" s="7">
        <v>0</v>
      </c>
      <c r="ET147" s="9">
        <v>0</v>
      </c>
      <c r="EU147" s="5">
        <v>0</v>
      </c>
      <c r="EV147" s="7">
        <v>0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f t="shared" si="471"/>
        <v>38.591000000000001</v>
      </c>
      <c r="FD147" s="11">
        <f t="shared" si="472"/>
        <v>2127.9600000000005</v>
      </c>
    </row>
    <row r="148" spans="1:160" ht="15" thickBot="1" x14ac:dyDescent="0.35">
      <c r="A148" s="58"/>
      <c r="B148" s="65" t="s">
        <v>14</v>
      </c>
      <c r="C148" s="39">
        <f>SUM(C136:C147)</f>
        <v>29.229999999999997</v>
      </c>
      <c r="D148" s="37">
        <f>SUM(D136:D147)</f>
        <v>3264.99</v>
      </c>
      <c r="E148" s="38"/>
      <c r="F148" s="39">
        <f>SUM(F136:F147)</f>
        <v>2.613</v>
      </c>
      <c r="G148" s="37">
        <f>SUM(G136:G147)</f>
        <v>16.91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0</v>
      </c>
      <c r="P148" s="37">
        <f>SUM(P136:P147)</f>
        <v>0</v>
      </c>
      <c r="Q148" s="38"/>
      <c r="R148" s="39">
        <f>SUM(R136:R147)</f>
        <v>58.865000000000002</v>
      </c>
      <c r="S148" s="37">
        <f>SUM(S136:S147)</f>
        <v>2847.16</v>
      </c>
      <c r="T148" s="38"/>
      <c r="U148" s="39">
        <f>SUM(U136:U147)</f>
        <v>0</v>
      </c>
      <c r="V148" s="37">
        <f>SUM(V136:V147)</f>
        <v>0</v>
      </c>
      <c r="W148" s="38"/>
      <c r="X148" s="39">
        <f>SUM(X136:X147)</f>
        <v>0</v>
      </c>
      <c r="Y148" s="37">
        <f>SUM(Y136:Y147)</f>
        <v>0</v>
      </c>
      <c r="Z148" s="38"/>
      <c r="AA148" s="39">
        <f>SUM(AA136:AA147)</f>
        <v>788.61599999999999</v>
      </c>
      <c r="AB148" s="37">
        <f>SUM(AB136:AB147)</f>
        <v>54511.98</v>
      </c>
      <c r="AC148" s="38"/>
      <c r="AD148" s="39">
        <f>SUM(AD136:AD147)</f>
        <v>3.2000000000000001E-2</v>
      </c>
      <c r="AE148" s="37">
        <f>SUM(AE136:AE147)</f>
        <v>0.36</v>
      </c>
      <c r="AF148" s="38"/>
      <c r="AG148" s="39">
        <f>SUM(AG136:AG147)</f>
        <v>0</v>
      </c>
      <c r="AH148" s="37">
        <f>SUM(AH136:AH147)</f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1.6329999999999998</v>
      </c>
      <c r="AQ148" s="37">
        <f>SUM(AQ136:AQ147)</f>
        <v>338.35</v>
      </c>
      <c r="AR148" s="38"/>
      <c r="AS148" s="39">
        <f>SUM(AS136:AS147)</f>
        <v>0</v>
      </c>
      <c r="AT148" s="37">
        <f>SUM(AT136:AT147)</f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 t="shared" ref="AY148:AZ148" si="493">SUM(AY136:AY147)</f>
        <v>0</v>
      </c>
      <c r="AZ148" s="37">
        <f t="shared" si="493"/>
        <v>0</v>
      </c>
      <c r="BA148" s="38"/>
      <c r="BB148" s="39">
        <f>SUM(BB136:BB147)</f>
        <v>0</v>
      </c>
      <c r="BC148" s="37">
        <f>SUM(BC136:BC147)</f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20.799999999999997</v>
      </c>
      <c r="BI148" s="37">
        <f>SUM(BI136:BI147)</f>
        <v>550.49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4.7E-2</v>
      </c>
      <c r="BO148" s="37">
        <f>SUM(BO136:BO147)</f>
        <v>1.24</v>
      </c>
      <c r="BP148" s="38"/>
      <c r="BQ148" s="39">
        <f>SUM(BQ136:BQ147)</f>
        <v>0.28299999999999997</v>
      </c>
      <c r="BR148" s="37">
        <f>SUM(BR136:BR147)</f>
        <v>6.05</v>
      </c>
      <c r="BS148" s="38"/>
      <c r="BT148" s="39">
        <f>SUM(BT136:BT147)</f>
        <v>2.25</v>
      </c>
      <c r="BU148" s="37">
        <f>SUM(BU136:BU147)</f>
        <v>1.5</v>
      </c>
      <c r="BV148" s="38"/>
      <c r="BW148" s="39">
        <f>SUM(BW136:BW147)</f>
        <v>0.23899999999999999</v>
      </c>
      <c r="BX148" s="37">
        <f>SUM(BX136:BX147)</f>
        <v>6.77</v>
      </c>
      <c r="BY148" s="38"/>
      <c r="BZ148" s="39">
        <f>SUM(BZ136:BZ147)</f>
        <v>1.0730000000000002</v>
      </c>
      <c r="CA148" s="37">
        <f>SUM(CA136:CA147)</f>
        <v>40.24</v>
      </c>
      <c r="CB148" s="38"/>
      <c r="CC148" s="39">
        <f>SUM(CC136:CC147)</f>
        <v>0</v>
      </c>
      <c r="CD148" s="37">
        <f>SUM(CD136:CD147)</f>
        <v>0</v>
      </c>
      <c r="CE148" s="38"/>
      <c r="CF148" s="39">
        <f>SUM(CF136:CF147)</f>
        <v>0</v>
      </c>
      <c r="CG148" s="37">
        <f>SUM(CG136:CG147)</f>
        <v>0</v>
      </c>
      <c r="CH148" s="38"/>
      <c r="CI148" s="39">
        <f>SUM(CI136:CI147)</f>
        <v>0</v>
      </c>
      <c r="CJ148" s="37">
        <f>SUM(CJ136:CJ147)</f>
        <v>0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 t="shared" ref="CR148:CS148" si="494">SUM(CR136:CR147)</f>
        <v>0</v>
      </c>
      <c r="CS148" s="37">
        <f t="shared" si="494"/>
        <v>0</v>
      </c>
      <c r="CT148" s="38"/>
      <c r="CU148" s="39">
        <f>SUM(CU136:CU147)</f>
        <v>8.8000000000000009E-2</v>
      </c>
      <c r="CV148" s="37">
        <f>SUM(CV136:CV147)</f>
        <v>4.04</v>
      </c>
      <c r="CW148" s="38"/>
      <c r="CX148" s="39">
        <f>SUM(CX136:CX147)</f>
        <v>7.0000000000000001E-3</v>
      </c>
      <c r="CY148" s="37">
        <f>SUM(CY136:CY147)</f>
        <v>0.30000000000000004</v>
      </c>
      <c r="CZ148" s="38"/>
      <c r="DA148" s="39">
        <f>SUM(DA136:DA147)</f>
        <v>7.0000000000000001E-3</v>
      </c>
      <c r="DB148" s="37">
        <f>SUM(DB136:DB147)</f>
        <v>0.30000000000000004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 t="shared" ref="DG148:DH148" si="495">SUM(DG136:DG147)</f>
        <v>0</v>
      </c>
      <c r="DH148" s="37">
        <f t="shared" si="495"/>
        <v>0</v>
      </c>
      <c r="DI148" s="38"/>
      <c r="DJ148" s="39">
        <f>SUM(DJ136:DJ147)</f>
        <v>0.502</v>
      </c>
      <c r="DK148" s="37">
        <f>SUM(DK136:DK147)</f>
        <v>22.31</v>
      </c>
      <c r="DL148" s="38"/>
      <c r="DM148" s="39">
        <f>SUM(DM136:DM147)</f>
        <v>0</v>
      </c>
      <c r="DN148" s="37">
        <f>SUM(DN136:DN147)</f>
        <v>0</v>
      </c>
      <c r="DO148" s="38"/>
      <c r="DP148" s="39">
        <f t="shared" ref="DP148:DQ148" si="496">SUM(DP136:DP147)</f>
        <v>0</v>
      </c>
      <c r="DQ148" s="37">
        <f t="shared" si="496"/>
        <v>0</v>
      </c>
      <c r="DR148" s="38"/>
      <c r="DS148" s="39">
        <f t="shared" ref="DS148:DT148" si="497">SUM(DS136:DS147)</f>
        <v>0</v>
      </c>
      <c r="DT148" s="37">
        <f t="shared" si="497"/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4.7930000000000001</v>
      </c>
      <c r="DZ148" s="37">
        <f>SUM(DZ136:DZ147)</f>
        <v>269.25</v>
      </c>
      <c r="EA148" s="38"/>
      <c r="EB148" s="39">
        <f>SUM(EB136:EB147)</f>
        <v>7.2999999999999995E-2</v>
      </c>
      <c r="EC148" s="37">
        <f>SUM(EC136:EC147)</f>
        <v>2.12</v>
      </c>
      <c r="ED148" s="38"/>
      <c r="EE148" s="39">
        <f>SUM(EE136:EE147)</f>
        <v>0</v>
      </c>
      <c r="EF148" s="37">
        <f>SUM(EF136:EF147)</f>
        <v>0</v>
      </c>
      <c r="EG148" s="38"/>
      <c r="EH148" s="39">
        <f>SUM(EH136:EH147)</f>
        <v>0</v>
      </c>
      <c r="EI148" s="37">
        <f>SUM(EI136:EI147)</f>
        <v>0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1578.184</v>
      </c>
      <c r="EO148" s="37">
        <f>SUM(EO136:EO147)</f>
        <v>117653.89000000001</v>
      </c>
      <c r="EP148" s="38"/>
      <c r="EQ148" s="39">
        <f>SUM(EQ136:EQ147)</f>
        <v>0</v>
      </c>
      <c r="ER148" s="37">
        <f>SUM(ER136:ER147)</f>
        <v>0</v>
      </c>
      <c r="ES148" s="38"/>
      <c r="ET148" s="39">
        <f>SUM(ET136:ET147)</f>
        <v>0</v>
      </c>
      <c r="EU148" s="37">
        <f>SUM(EU136:EU147)</f>
        <v>0</v>
      </c>
      <c r="EV148" s="38"/>
      <c r="EW148" s="39">
        <f>SUM(EW136:EW147)</f>
        <v>1007.8420000000001</v>
      </c>
      <c r="EX148" s="37">
        <f>SUM(EX136:EX147)</f>
        <v>17846.07</v>
      </c>
      <c r="EY148" s="38"/>
      <c r="EZ148" s="39">
        <f>SUM(EZ136:EZ147)</f>
        <v>0.114</v>
      </c>
      <c r="FA148" s="37">
        <f>SUM(FA136:FA147)</f>
        <v>0.48</v>
      </c>
      <c r="FB148" s="38"/>
      <c r="FC148" s="39">
        <f t="shared" si="471"/>
        <v>3497.2840000000001</v>
      </c>
      <c r="FD148" s="40">
        <f t="shared" si="472"/>
        <v>197384.5</v>
      </c>
    </row>
    <row r="149" spans="1:160" x14ac:dyDescent="0.3">
      <c r="A149" s="60">
        <v>2015</v>
      </c>
      <c r="B149" s="61" t="s">
        <v>2</v>
      </c>
      <c r="C149" s="10">
        <v>0</v>
      </c>
      <c r="D149" s="32">
        <v>0</v>
      </c>
      <c r="E149" s="13">
        <v>0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10">
        <v>0</v>
      </c>
      <c r="M149" s="32">
        <v>0</v>
      </c>
      <c r="N149" s="13">
        <v>0</v>
      </c>
      <c r="O149" s="10"/>
      <c r="P149" s="32"/>
      <c r="Q149" s="13"/>
      <c r="R149" s="10">
        <v>0.14399999999999999</v>
      </c>
      <c r="S149" s="32">
        <v>4.24</v>
      </c>
      <c r="T149" s="13">
        <f t="shared" ref="T149:T159" si="498">S149/R149*1000</f>
        <v>29444.444444444445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0</v>
      </c>
      <c r="AB149" s="32">
        <v>0</v>
      </c>
      <c r="AC149" s="13">
        <v>0</v>
      </c>
      <c r="AD149" s="10">
        <v>0</v>
      </c>
      <c r="AE149" s="32">
        <v>0</v>
      </c>
      <c r="AF149" s="13">
        <v>0</v>
      </c>
      <c r="AG149" s="10">
        <v>0</v>
      </c>
      <c r="AH149" s="32">
        <v>0</v>
      </c>
      <c r="AI149" s="13">
        <v>0</v>
      </c>
      <c r="AJ149" s="10">
        <v>0</v>
      </c>
      <c r="AK149" s="32">
        <v>0</v>
      </c>
      <c r="AL149" s="13">
        <v>0</v>
      </c>
      <c r="AM149" s="10">
        <v>0</v>
      </c>
      <c r="AN149" s="32">
        <v>0</v>
      </c>
      <c r="AO149" s="13">
        <v>0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f t="shared" ref="BA149:BA160" si="499">IF(AY149=0,0,AZ149/AY149*1000)</f>
        <v>0</v>
      </c>
      <c r="BB149" s="10">
        <v>0</v>
      </c>
      <c r="BC149" s="32">
        <v>0</v>
      </c>
      <c r="BD149" s="13"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8.3000000000000004E-2</v>
      </c>
      <c r="CA149" s="32">
        <v>2.3199999999999998</v>
      </c>
      <c r="CB149" s="13">
        <f t="shared" ref="CB149:CB160" si="500">CA149/BZ149*1000</f>
        <v>27951.807228915659</v>
      </c>
      <c r="CC149" s="10">
        <v>40</v>
      </c>
      <c r="CD149" s="32">
        <v>363.07</v>
      </c>
      <c r="CE149" s="13">
        <f>CD149/CC149*1000</f>
        <v>9076.75</v>
      </c>
      <c r="CF149" s="10">
        <v>0</v>
      </c>
      <c r="CG149" s="32">
        <v>0</v>
      </c>
      <c r="CH149" s="13">
        <v>0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f t="shared" ref="CT149:CT160" si="501">IF(CR149=0,0,CS149/CR149*1000)</f>
        <v>0</v>
      </c>
      <c r="CU149" s="10">
        <v>0</v>
      </c>
      <c r="CV149" s="32">
        <v>0</v>
      </c>
      <c r="CW149" s="13">
        <v>0</v>
      </c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f t="shared" ref="DI149:DI160" si="502">IF(DG149=0,0,DH149/DG149*1000)</f>
        <v>0</v>
      </c>
      <c r="DJ149" s="10">
        <v>0</v>
      </c>
      <c r="DK149" s="32">
        <v>0</v>
      </c>
      <c r="DL149" s="13">
        <v>0</v>
      </c>
      <c r="DM149" s="10">
        <v>0</v>
      </c>
      <c r="DN149" s="32">
        <v>0</v>
      </c>
      <c r="DO149" s="13">
        <v>0</v>
      </c>
      <c r="DP149" s="10">
        <v>0</v>
      </c>
      <c r="DQ149" s="32">
        <v>0</v>
      </c>
      <c r="DR149" s="13">
        <f t="shared" ref="DR149:DR160" si="503">IF(DP149=0,0,DQ149/DP149*1000)</f>
        <v>0</v>
      </c>
      <c r="DS149" s="10">
        <v>0</v>
      </c>
      <c r="DT149" s="32">
        <v>0</v>
      </c>
      <c r="DU149" s="13">
        <f t="shared" ref="DU149:DU160" si="504">IF(DS149=0,0,DT149/DS149*1000)</f>
        <v>0</v>
      </c>
      <c r="DV149" s="10">
        <v>0</v>
      </c>
      <c r="DW149" s="32">
        <v>0</v>
      </c>
      <c r="DX149" s="13">
        <v>0</v>
      </c>
      <c r="DY149" s="10">
        <v>0</v>
      </c>
      <c r="DZ149" s="32">
        <v>0</v>
      </c>
      <c r="EA149" s="13">
        <v>0</v>
      </c>
      <c r="EB149" s="10">
        <v>0</v>
      </c>
      <c r="EC149" s="32">
        <v>0</v>
      </c>
      <c r="ED149" s="13">
        <v>0</v>
      </c>
      <c r="EE149" s="10">
        <v>0</v>
      </c>
      <c r="EF149" s="32">
        <v>0</v>
      </c>
      <c r="EG149" s="13">
        <v>0</v>
      </c>
      <c r="EH149" s="10">
        <v>0</v>
      </c>
      <c r="EI149" s="32">
        <v>0</v>
      </c>
      <c r="EJ149" s="13">
        <v>0</v>
      </c>
      <c r="EK149" s="10">
        <v>0</v>
      </c>
      <c r="EL149" s="32">
        <v>0</v>
      </c>
      <c r="EM149" s="13">
        <v>0</v>
      </c>
      <c r="EN149" s="10">
        <v>5.0000000000000001E-3</v>
      </c>
      <c r="EO149" s="32">
        <v>0.17</v>
      </c>
      <c r="EP149" s="13">
        <f t="shared" ref="EP149:EP160" si="505">EO149/EN149*1000</f>
        <v>34000</v>
      </c>
      <c r="EQ149" s="10">
        <v>2E-3</v>
      </c>
      <c r="ER149" s="32">
        <v>0.03</v>
      </c>
      <c r="ES149" s="13">
        <f t="shared" ref="ES149" si="506">ER149/EQ149*1000</f>
        <v>15000</v>
      </c>
      <c r="ET149" s="10">
        <v>0</v>
      </c>
      <c r="EU149" s="32">
        <v>0</v>
      </c>
      <c r="EV149" s="13">
        <v>0</v>
      </c>
      <c r="EW149" s="10">
        <v>0</v>
      </c>
      <c r="EX149" s="32">
        <v>0</v>
      </c>
      <c r="EY149" s="13">
        <v>0</v>
      </c>
      <c r="EZ149" s="10">
        <v>0</v>
      </c>
      <c r="FA149" s="32">
        <v>0</v>
      </c>
      <c r="FB149" s="13">
        <v>0</v>
      </c>
      <c r="FC149" s="10">
        <f t="shared" ref="FC149:FC161" si="507">C149+F149+I149+L149+R149+AA149+AP149+AV149+BB149+BE149+BH149+BN149+BQ149+BW149+BZ149+CC149+CI149+CL149+CU149+DD149+DJ149+DM149+DY149+EB149+EH149+EQ149+EK149+EN149+EW149+EZ149+AD149+BT149+DA149+AG149+X149</f>
        <v>40.234000000000002</v>
      </c>
      <c r="FD149" s="12">
        <f t="shared" ref="FD149:FD161" si="508">D149+G149+J149+M149+S149+AB149+AQ149+AW149+BC149+BF149+BI149+BO149+BR149+BX149+CA149+CD149+CJ149+CM149+CV149+DE149+DK149+DN149+DZ149+EC149+EI149+ER149+EL149+EO149+EX149+FA149+AE149+BU149+DB149+AH149+Y149</f>
        <v>369.83</v>
      </c>
    </row>
    <row r="150" spans="1:160" x14ac:dyDescent="0.3">
      <c r="A150" s="56">
        <v>2015</v>
      </c>
      <c r="B150" s="57" t="s">
        <v>3</v>
      </c>
      <c r="C150" s="9">
        <v>0</v>
      </c>
      <c r="D150" s="5">
        <v>0</v>
      </c>
      <c r="E150" s="7">
        <v>0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/>
      <c r="P150" s="5"/>
      <c r="Q150" s="7"/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7.0000000000000001E-3</v>
      </c>
      <c r="AB150" s="5">
        <v>0.2</v>
      </c>
      <c r="AC150" s="7">
        <f t="shared" ref="AC150:AC158" si="509">AB150/AA150*1000</f>
        <v>28571.428571428572</v>
      </c>
      <c r="AD150" s="9">
        <v>0</v>
      </c>
      <c r="AE150" s="5">
        <v>0</v>
      </c>
      <c r="AF150" s="7">
        <v>0</v>
      </c>
      <c r="AG150" s="9">
        <v>0</v>
      </c>
      <c r="AH150" s="5">
        <v>0</v>
      </c>
      <c r="AI150" s="7">
        <v>0</v>
      </c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f t="shared" si="499"/>
        <v>0</v>
      </c>
      <c r="BB150" s="9">
        <v>0</v>
      </c>
      <c r="BC150" s="5">
        <v>0</v>
      </c>
      <c r="BD150" s="7"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0</v>
      </c>
      <c r="BX150" s="5">
        <v>0</v>
      </c>
      <c r="BY150" s="7">
        <v>0</v>
      </c>
      <c r="BZ150" s="9">
        <v>0</v>
      </c>
      <c r="CA150" s="5">
        <v>0</v>
      </c>
      <c r="CB150" s="7">
        <v>0</v>
      </c>
      <c r="CC150" s="9">
        <v>0</v>
      </c>
      <c r="CD150" s="5">
        <v>0</v>
      </c>
      <c r="CE150" s="7">
        <v>0</v>
      </c>
      <c r="CF150" s="9">
        <v>0</v>
      </c>
      <c r="CG150" s="5">
        <v>0</v>
      </c>
      <c r="CH150" s="7">
        <v>0</v>
      </c>
      <c r="CI150" s="9">
        <v>0</v>
      </c>
      <c r="CJ150" s="5">
        <v>0</v>
      </c>
      <c r="CK150" s="7">
        <v>0</v>
      </c>
      <c r="CL150" s="9">
        <v>1E-3</v>
      </c>
      <c r="CM150" s="5">
        <v>0.75</v>
      </c>
      <c r="CN150" s="7">
        <f t="shared" ref="CN150" si="510">CM150/CL150*1000</f>
        <v>750000</v>
      </c>
      <c r="CO150" s="9">
        <v>0</v>
      </c>
      <c r="CP150" s="5">
        <v>0</v>
      </c>
      <c r="CQ150" s="7">
        <v>0</v>
      </c>
      <c r="CR150" s="9">
        <v>0</v>
      </c>
      <c r="CS150" s="5">
        <v>0</v>
      </c>
      <c r="CT150" s="7">
        <f t="shared" si="501"/>
        <v>0</v>
      </c>
      <c r="CU150" s="9">
        <v>0</v>
      </c>
      <c r="CV150" s="5">
        <v>0</v>
      </c>
      <c r="CW150" s="7">
        <v>0</v>
      </c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f t="shared" si="502"/>
        <v>0</v>
      </c>
      <c r="DJ150" s="9">
        <v>0</v>
      </c>
      <c r="DK150" s="5">
        <v>0</v>
      </c>
      <c r="DL150" s="7">
        <v>0</v>
      </c>
      <c r="DM150" s="9">
        <v>0</v>
      </c>
      <c r="DN150" s="5">
        <v>0</v>
      </c>
      <c r="DO150" s="7">
        <v>0</v>
      </c>
      <c r="DP150" s="9">
        <v>0</v>
      </c>
      <c r="DQ150" s="5">
        <v>0</v>
      </c>
      <c r="DR150" s="7">
        <f t="shared" si="503"/>
        <v>0</v>
      </c>
      <c r="DS150" s="9">
        <v>0</v>
      </c>
      <c r="DT150" s="5">
        <v>0</v>
      </c>
      <c r="DU150" s="7">
        <f t="shared" si="504"/>
        <v>0</v>
      </c>
      <c r="DV150" s="9">
        <v>0</v>
      </c>
      <c r="DW150" s="5">
        <v>0</v>
      </c>
      <c r="DX150" s="7">
        <v>0</v>
      </c>
      <c r="DY150" s="9">
        <v>0</v>
      </c>
      <c r="DZ150" s="5">
        <v>0</v>
      </c>
      <c r="EA150" s="7">
        <v>0</v>
      </c>
      <c r="EB150" s="9">
        <v>0</v>
      </c>
      <c r="EC150" s="5">
        <v>0</v>
      </c>
      <c r="ED150" s="7">
        <v>0</v>
      </c>
      <c r="EE150" s="9">
        <v>0</v>
      </c>
      <c r="EF150" s="5">
        <v>0</v>
      </c>
      <c r="EG150" s="7">
        <v>0</v>
      </c>
      <c r="EH150" s="9">
        <v>0</v>
      </c>
      <c r="EI150" s="5">
        <v>0</v>
      </c>
      <c r="EJ150" s="7">
        <v>0</v>
      </c>
      <c r="EK150" s="9">
        <v>0</v>
      </c>
      <c r="EL150" s="5">
        <v>0</v>
      </c>
      <c r="EM150" s="7">
        <v>0</v>
      </c>
      <c r="EN150" s="9">
        <v>1.2999999999999999E-2</v>
      </c>
      <c r="EO150" s="5">
        <v>24.26</v>
      </c>
      <c r="EP150" s="7">
        <f t="shared" si="505"/>
        <v>1866153.8461538465</v>
      </c>
      <c r="EQ150" s="9">
        <v>0</v>
      </c>
      <c r="ER150" s="5">
        <v>0</v>
      </c>
      <c r="ES150" s="7">
        <v>0</v>
      </c>
      <c r="ET150" s="9">
        <v>0</v>
      </c>
      <c r="EU150" s="5">
        <v>0</v>
      </c>
      <c r="EV150" s="7">
        <v>0</v>
      </c>
      <c r="EW150" s="9">
        <v>20</v>
      </c>
      <c r="EX150" s="5">
        <v>357.39</v>
      </c>
      <c r="EY150" s="7">
        <f t="shared" ref="EY150:EY159" si="511">EX150/EW150*1000</f>
        <v>17869.5</v>
      </c>
      <c r="EZ150" s="9">
        <v>0</v>
      </c>
      <c r="FA150" s="5">
        <v>0</v>
      </c>
      <c r="FB150" s="7">
        <v>0</v>
      </c>
      <c r="FC150" s="9">
        <f t="shared" si="507"/>
        <v>20.021000000000001</v>
      </c>
      <c r="FD150" s="11">
        <f t="shared" si="508"/>
        <v>382.59999999999997</v>
      </c>
    </row>
    <row r="151" spans="1:160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/>
      <c r="P151" s="5"/>
      <c r="Q151" s="7"/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2E-3</v>
      </c>
      <c r="AB151" s="5">
        <v>0.08</v>
      </c>
      <c r="AC151" s="7">
        <f t="shared" si="509"/>
        <v>40000</v>
      </c>
      <c r="AD151" s="9">
        <v>0</v>
      </c>
      <c r="AE151" s="5">
        <v>0</v>
      </c>
      <c r="AF151" s="7">
        <v>0</v>
      </c>
      <c r="AG151" s="9">
        <v>2E-3</v>
      </c>
      <c r="AH151" s="5">
        <v>0.63</v>
      </c>
      <c r="AI151" s="7">
        <f t="shared" ref="AI151" si="512">AH151/AG151*1000</f>
        <v>315000</v>
      </c>
      <c r="AJ151" s="9">
        <v>0</v>
      </c>
      <c r="AK151" s="5">
        <v>0</v>
      </c>
      <c r="AL151" s="7">
        <v>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f t="shared" si="499"/>
        <v>0</v>
      </c>
      <c r="BB151" s="9">
        <v>0</v>
      </c>
      <c r="BC151" s="5">
        <v>0</v>
      </c>
      <c r="BD151" s="7">
        <v>0</v>
      </c>
      <c r="BE151" s="9">
        <v>0</v>
      </c>
      <c r="BF151" s="5">
        <v>0</v>
      </c>
      <c r="BG151" s="7">
        <v>0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28</v>
      </c>
      <c r="BX151" s="5">
        <v>552.73</v>
      </c>
      <c r="BY151" s="7">
        <f t="shared" ref="BY151:BY158" si="513">BX151/BW151*1000</f>
        <v>19740.357142857141</v>
      </c>
      <c r="BZ151" s="9">
        <v>0</v>
      </c>
      <c r="CA151" s="5">
        <v>0</v>
      </c>
      <c r="CB151" s="7">
        <v>0</v>
      </c>
      <c r="CC151" s="9">
        <v>0</v>
      </c>
      <c r="CD151" s="5">
        <v>0</v>
      </c>
      <c r="CE151" s="7">
        <v>0</v>
      </c>
      <c r="CF151" s="9">
        <v>0</v>
      </c>
      <c r="CG151" s="5">
        <v>0</v>
      </c>
      <c r="CH151" s="7">
        <v>0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0</v>
      </c>
      <c r="CP151" s="5">
        <v>0</v>
      </c>
      <c r="CQ151" s="7">
        <v>0</v>
      </c>
      <c r="CR151" s="9">
        <v>0</v>
      </c>
      <c r="CS151" s="5">
        <v>0</v>
      </c>
      <c r="CT151" s="7">
        <f t="shared" si="501"/>
        <v>0</v>
      </c>
      <c r="CU151" s="9">
        <v>0</v>
      </c>
      <c r="CV151" s="5">
        <v>0</v>
      </c>
      <c r="CW151" s="7">
        <v>0</v>
      </c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f t="shared" si="502"/>
        <v>0</v>
      </c>
      <c r="DJ151" s="9">
        <v>0</v>
      </c>
      <c r="DK151" s="5">
        <v>0</v>
      </c>
      <c r="DL151" s="7">
        <v>0</v>
      </c>
      <c r="DM151" s="9">
        <v>0</v>
      </c>
      <c r="DN151" s="5">
        <v>0</v>
      </c>
      <c r="DO151" s="7">
        <v>0</v>
      </c>
      <c r="DP151" s="9">
        <v>0</v>
      </c>
      <c r="DQ151" s="5">
        <v>0</v>
      </c>
      <c r="DR151" s="7">
        <f t="shared" si="503"/>
        <v>0</v>
      </c>
      <c r="DS151" s="9">
        <v>0</v>
      </c>
      <c r="DT151" s="5">
        <v>0</v>
      </c>
      <c r="DU151" s="7">
        <f t="shared" si="504"/>
        <v>0</v>
      </c>
      <c r="DV151" s="9">
        <v>0</v>
      </c>
      <c r="DW151" s="5">
        <v>0</v>
      </c>
      <c r="DX151" s="7">
        <v>0</v>
      </c>
      <c r="DY151" s="9">
        <v>0</v>
      </c>
      <c r="DZ151" s="5">
        <v>0</v>
      </c>
      <c r="EA151" s="7">
        <v>0</v>
      </c>
      <c r="EB151" s="9">
        <v>0</v>
      </c>
      <c r="EC151" s="5">
        <v>0</v>
      </c>
      <c r="ED151" s="7">
        <v>0</v>
      </c>
      <c r="EE151" s="9">
        <v>0</v>
      </c>
      <c r="EF151" s="5">
        <v>0</v>
      </c>
      <c r="EG151" s="7">
        <v>0</v>
      </c>
      <c r="EH151" s="9">
        <v>0</v>
      </c>
      <c r="EI151" s="5">
        <v>0</v>
      </c>
      <c r="EJ151" s="7">
        <v>0</v>
      </c>
      <c r="EK151" s="9">
        <v>0</v>
      </c>
      <c r="EL151" s="5">
        <v>0</v>
      </c>
      <c r="EM151" s="7">
        <v>0</v>
      </c>
      <c r="EN151" s="9">
        <v>3.1E-2</v>
      </c>
      <c r="EO151" s="5">
        <v>0.6</v>
      </c>
      <c r="EP151" s="7">
        <f t="shared" si="505"/>
        <v>19354.83870967742</v>
      </c>
      <c r="EQ151" s="9">
        <v>0</v>
      </c>
      <c r="ER151" s="5">
        <v>0</v>
      </c>
      <c r="ES151" s="7">
        <v>0</v>
      </c>
      <c r="ET151" s="9">
        <v>0</v>
      </c>
      <c r="EU151" s="5">
        <v>0</v>
      </c>
      <c r="EV151" s="7">
        <v>0</v>
      </c>
      <c r="EW151" s="9">
        <v>2.3E-2</v>
      </c>
      <c r="EX151" s="5">
        <v>6.75</v>
      </c>
      <c r="EY151" s="7">
        <f t="shared" si="511"/>
        <v>293478.26086956525</v>
      </c>
      <c r="EZ151" s="9">
        <v>0</v>
      </c>
      <c r="FA151" s="5">
        <v>0</v>
      </c>
      <c r="FB151" s="7">
        <v>0</v>
      </c>
      <c r="FC151" s="9">
        <f t="shared" si="507"/>
        <v>28.057999999999996</v>
      </c>
      <c r="FD151" s="11">
        <f t="shared" si="508"/>
        <v>560.79000000000008</v>
      </c>
    </row>
    <row r="152" spans="1:160" x14ac:dyDescent="0.3">
      <c r="A152" s="56">
        <v>2015</v>
      </c>
      <c r="B152" s="57" t="s">
        <v>5</v>
      </c>
      <c r="C152" s="9">
        <v>0</v>
      </c>
      <c r="D152" s="5">
        <v>0</v>
      </c>
      <c r="E152" s="7">
        <v>0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/>
      <c r="P152" s="5"/>
      <c r="Q152" s="7"/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0.106</v>
      </c>
      <c r="AB152" s="5">
        <v>2.97</v>
      </c>
      <c r="AC152" s="7">
        <f t="shared" si="509"/>
        <v>28018.867924528306</v>
      </c>
      <c r="AD152" s="9">
        <v>0</v>
      </c>
      <c r="AE152" s="5">
        <v>0</v>
      </c>
      <c r="AF152" s="7">
        <v>0</v>
      </c>
      <c r="AG152" s="9">
        <v>0</v>
      </c>
      <c r="AH152" s="5">
        <v>0</v>
      </c>
      <c r="AI152" s="7">
        <v>0</v>
      </c>
      <c r="AJ152" s="9">
        <v>0</v>
      </c>
      <c r="AK152" s="5">
        <v>0</v>
      </c>
      <c r="AL152" s="7">
        <v>0</v>
      </c>
      <c r="AM152" s="9">
        <v>0</v>
      </c>
      <c r="AN152" s="5">
        <v>0</v>
      </c>
      <c r="AO152" s="7">
        <v>0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f t="shared" si="499"/>
        <v>0</v>
      </c>
      <c r="BB152" s="9">
        <v>0</v>
      </c>
      <c r="BC152" s="5">
        <v>0</v>
      </c>
      <c r="BD152" s="7">
        <v>0</v>
      </c>
      <c r="BE152" s="9">
        <v>0</v>
      </c>
      <c r="BF152" s="5">
        <v>0</v>
      </c>
      <c r="BG152" s="7">
        <v>0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2E-3</v>
      </c>
      <c r="BU152" s="5">
        <v>0.02</v>
      </c>
      <c r="BV152" s="7">
        <f t="shared" ref="BV152:BV157" si="514">BU152/BT152*1000</f>
        <v>10000</v>
      </c>
      <c r="BW152" s="9">
        <v>0</v>
      </c>
      <c r="BX152" s="5">
        <v>0</v>
      </c>
      <c r="BY152" s="7">
        <v>0</v>
      </c>
      <c r="BZ152" s="9">
        <v>3.0000000000000001E-3</v>
      </c>
      <c r="CA152" s="5">
        <v>0.12</v>
      </c>
      <c r="CB152" s="7">
        <f t="shared" si="500"/>
        <v>40000</v>
      </c>
      <c r="CC152" s="9">
        <v>0</v>
      </c>
      <c r="CD152" s="5">
        <v>0</v>
      </c>
      <c r="CE152" s="7">
        <v>0</v>
      </c>
      <c r="CF152" s="9">
        <v>0</v>
      </c>
      <c r="CG152" s="5">
        <v>0</v>
      </c>
      <c r="CH152" s="7">
        <v>0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0</v>
      </c>
      <c r="CP152" s="5">
        <v>0</v>
      </c>
      <c r="CQ152" s="7">
        <v>0</v>
      </c>
      <c r="CR152" s="9">
        <v>0</v>
      </c>
      <c r="CS152" s="5">
        <v>0</v>
      </c>
      <c r="CT152" s="7">
        <f t="shared" si="501"/>
        <v>0</v>
      </c>
      <c r="CU152" s="9">
        <v>0</v>
      </c>
      <c r="CV152" s="5">
        <v>0</v>
      </c>
      <c r="CW152" s="7">
        <v>0</v>
      </c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f t="shared" si="502"/>
        <v>0</v>
      </c>
      <c r="DJ152" s="9">
        <v>0</v>
      </c>
      <c r="DK152" s="5">
        <v>0</v>
      </c>
      <c r="DL152" s="7">
        <v>0</v>
      </c>
      <c r="DM152" s="9">
        <v>0</v>
      </c>
      <c r="DN152" s="5">
        <v>0</v>
      </c>
      <c r="DO152" s="7">
        <v>0</v>
      </c>
      <c r="DP152" s="9">
        <v>0</v>
      </c>
      <c r="DQ152" s="5">
        <v>0</v>
      </c>
      <c r="DR152" s="7">
        <f t="shared" si="503"/>
        <v>0</v>
      </c>
      <c r="DS152" s="9">
        <v>0</v>
      </c>
      <c r="DT152" s="5">
        <v>0</v>
      </c>
      <c r="DU152" s="7">
        <f t="shared" si="504"/>
        <v>0</v>
      </c>
      <c r="DV152" s="9">
        <v>0</v>
      </c>
      <c r="DW152" s="5">
        <v>0</v>
      </c>
      <c r="DX152" s="7">
        <v>0</v>
      </c>
      <c r="DY152" s="9">
        <v>0</v>
      </c>
      <c r="DZ152" s="5">
        <v>0</v>
      </c>
      <c r="EA152" s="7">
        <v>0</v>
      </c>
      <c r="EB152" s="9">
        <v>0</v>
      </c>
      <c r="EC152" s="5">
        <v>0</v>
      </c>
      <c r="ED152" s="7">
        <v>0</v>
      </c>
      <c r="EE152" s="9">
        <v>0</v>
      </c>
      <c r="EF152" s="5">
        <v>0</v>
      </c>
      <c r="EG152" s="7">
        <v>0</v>
      </c>
      <c r="EH152" s="9">
        <v>0</v>
      </c>
      <c r="EI152" s="5">
        <v>0</v>
      </c>
      <c r="EJ152" s="7">
        <v>0</v>
      </c>
      <c r="EK152" s="9">
        <v>0</v>
      </c>
      <c r="EL152" s="5">
        <v>0</v>
      </c>
      <c r="EM152" s="7">
        <v>0</v>
      </c>
      <c r="EN152" s="9">
        <v>0</v>
      </c>
      <c r="EO152" s="5">
        <v>0</v>
      </c>
      <c r="EP152" s="7">
        <v>0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33</v>
      </c>
      <c r="EX152" s="5">
        <v>220.39</v>
      </c>
      <c r="EY152" s="7">
        <f t="shared" si="511"/>
        <v>6678.484848484848</v>
      </c>
      <c r="EZ152" s="9">
        <v>0</v>
      </c>
      <c r="FA152" s="5">
        <v>0</v>
      </c>
      <c r="FB152" s="7">
        <v>0</v>
      </c>
      <c r="FC152" s="9">
        <f t="shared" si="507"/>
        <v>33.111000000000004</v>
      </c>
      <c r="FD152" s="11">
        <f t="shared" si="508"/>
        <v>223.5</v>
      </c>
    </row>
    <row r="153" spans="1:160" x14ac:dyDescent="0.3">
      <c r="A153" s="56">
        <v>2015</v>
      </c>
      <c r="B153" s="57" t="s">
        <v>6</v>
      </c>
      <c r="C153" s="9">
        <v>0</v>
      </c>
      <c r="D153" s="5">
        <v>0</v>
      </c>
      <c r="E153" s="7">
        <v>0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/>
      <c r="P153" s="5"/>
      <c r="Q153" s="7"/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0</v>
      </c>
      <c r="AB153" s="5">
        <v>0</v>
      </c>
      <c r="AC153" s="7">
        <v>0</v>
      </c>
      <c r="AD153" s="9">
        <v>0</v>
      </c>
      <c r="AE153" s="5">
        <v>0</v>
      </c>
      <c r="AF153" s="7">
        <v>0</v>
      </c>
      <c r="AG153" s="9">
        <v>0</v>
      </c>
      <c r="AH153" s="5">
        <v>0</v>
      </c>
      <c r="AI153" s="7">
        <v>0</v>
      </c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f t="shared" si="499"/>
        <v>0</v>
      </c>
      <c r="BB153" s="9">
        <v>0</v>
      </c>
      <c r="BC153" s="5">
        <v>0</v>
      </c>
      <c r="BD153" s="7">
        <v>0</v>
      </c>
      <c r="BE153" s="9">
        <v>0</v>
      </c>
      <c r="BF153" s="5">
        <v>0</v>
      </c>
      <c r="BG153" s="7">
        <v>0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1.3080000000000001</v>
      </c>
      <c r="CA153" s="5">
        <v>39.51</v>
      </c>
      <c r="CB153" s="7">
        <f t="shared" si="500"/>
        <v>30206.422018348621</v>
      </c>
      <c r="CC153" s="9">
        <v>0</v>
      </c>
      <c r="CD153" s="5">
        <v>0</v>
      </c>
      <c r="CE153" s="7">
        <v>0</v>
      </c>
      <c r="CF153" s="9">
        <v>0</v>
      </c>
      <c r="CG153" s="5">
        <v>0</v>
      </c>
      <c r="CH153" s="7">
        <v>0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f t="shared" si="501"/>
        <v>0</v>
      </c>
      <c r="CU153" s="9">
        <v>0</v>
      </c>
      <c r="CV153" s="5">
        <v>0</v>
      </c>
      <c r="CW153" s="7">
        <v>0</v>
      </c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f t="shared" si="502"/>
        <v>0</v>
      </c>
      <c r="DJ153" s="9">
        <v>0</v>
      </c>
      <c r="DK153" s="5">
        <v>0</v>
      </c>
      <c r="DL153" s="7">
        <v>0</v>
      </c>
      <c r="DM153" s="9">
        <v>0</v>
      </c>
      <c r="DN153" s="5">
        <v>0</v>
      </c>
      <c r="DO153" s="7">
        <v>0</v>
      </c>
      <c r="DP153" s="9">
        <v>0</v>
      </c>
      <c r="DQ153" s="5">
        <v>0</v>
      </c>
      <c r="DR153" s="7">
        <f t="shared" si="503"/>
        <v>0</v>
      </c>
      <c r="DS153" s="9">
        <v>0</v>
      </c>
      <c r="DT153" s="5">
        <v>0</v>
      </c>
      <c r="DU153" s="7">
        <f t="shared" si="504"/>
        <v>0</v>
      </c>
      <c r="DV153" s="9">
        <v>0</v>
      </c>
      <c r="DW153" s="5">
        <v>0</v>
      </c>
      <c r="DX153" s="7">
        <v>0</v>
      </c>
      <c r="DY153" s="9">
        <v>0</v>
      </c>
      <c r="DZ153" s="5">
        <v>0</v>
      </c>
      <c r="EA153" s="7">
        <v>0</v>
      </c>
      <c r="EB153" s="9">
        <v>0</v>
      </c>
      <c r="EC153" s="5">
        <v>0</v>
      </c>
      <c r="ED153" s="7">
        <v>0</v>
      </c>
      <c r="EE153" s="9">
        <v>0</v>
      </c>
      <c r="EF153" s="5">
        <v>0</v>
      </c>
      <c r="EG153" s="7">
        <v>0</v>
      </c>
      <c r="EH153" s="9">
        <v>0</v>
      </c>
      <c r="EI153" s="5">
        <v>0</v>
      </c>
      <c r="EJ153" s="7">
        <v>0</v>
      </c>
      <c r="EK153" s="9">
        <v>0</v>
      </c>
      <c r="EL153" s="5">
        <v>0</v>
      </c>
      <c r="EM153" s="7">
        <v>0</v>
      </c>
      <c r="EN153" s="9">
        <v>1.4570000000000001</v>
      </c>
      <c r="EO153" s="5">
        <v>653.9</v>
      </c>
      <c r="EP153" s="7">
        <f t="shared" si="505"/>
        <v>448798.90185312281</v>
      </c>
      <c r="EQ153" s="9">
        <v>0</v>
      </c>
      <c r="ER153" s="5">
        <v>0</v>
      </c>
      <c r="ES153" s="7">
        <v>0</v>
      </c>
      <c r="ET153" s="9">
        <v>0</v>
      </c>
      <c r="EU153" s="5">
        <v>0</v>
      </c>
      <c r="EV153" s="7">
        <v>0</v>
      </c>
      <c r="EW153" s="9">
        <v>667.5</v>
      </c>
      <c r="EX153" s="5">
        <v>4485.83</v>
      </c>
      <c r="EY153" s="7">
        <f t="shared" si="511"/>
        <v>6720.3445692883897</v>
      </c>
      <c r="EZ153" s="9">
        <v>0</v>
      </c>
      <c r="FA153" s="5">
        <v>0</v>
      </c>
      <c r="FB153" s="7">
        <v>0</v>
      </c>
      <c r="FC153" s="9">
        <f t="shared" si="507"/>
        <v>670.26499999999999</v>
      </c>
      <c r="FD153" s="11">
        <f t="shared" si="508"/>
        <v>5179.24</v>
      </c>
    </row>
    <row r="154" spans="1:160" x14ac:dyDescent="0.3">
      <c r="A154" s="56">
        <v>2015</v>
      </c>
      <c r="B154" s="57" t="s">
        <v>7</v>
      </c>
      <c r="C154" s="9">
        <v>0</v>
      </c>
      <c r="D154" s="5">
        <v>0</v>
      </c>
      <c r="E154" s="7">
        <v>0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/>
      <c r="P154" s="5"/>
      <c r="Q154" s="7"/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0</v>
      </c>
      <c r="AB154" s="5">
        <v>0</v>
      </c>
      <c r="AC154" s="7">
        <v>0</v>
      </c>
      <c r="AD154" s="9">
        <v>0</v>
      </c>
      <c r="AE154" s="5">
        <v>0</v>
      </c>
      <c r="AF154" s="7">
        <v>0</v>
      </c>
      <c r="AG154" s="9">
        <v>0</v>
      </c>
      <c r="AH154" s="5">
        <v>0</v>
      </c>
      <c r="AI154" s="7">
        <v>0</v>
      </c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f t="shared" si="499"/>
        <v>0</v>
      </c>
      <c r="BB154" s="9">
        <v>0</v>
      </c>
      <c r="BC154" s="5">
        <v>0</v>
      </c>
      <c r="BD154" s="7">
        <v>0</v>
      </c>
      <c r="BE154" s="9">
        <v>0</v>
      </c>
      <c r="BF154" s="5">
        <v>0</v>
      </c>
      <c r="BG154" s="7">
        <v>0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8.0000000000000002E-3</v>
      </c>
      <c r="BU154" s="5">
        <v>0.1</v>
      </c>
      <c r="BV154" s="7">
        <f t="shared" si="514"/>
        <v>12500</v>
      </c>
      <c r="BW154" s="9">
        <v>3.1E-2</v>
      </c>
      <c r="BX154" s="5">
        <v>1.23</v>
      </c>
      <c r="BY154" s="7">
        <f t="shared" si="513"/>
        <v>39677.419354838712</v>
      </c>
      <c r="BZ154" s="9">
        <v>0</v>
      </c>
      <c r="CA154" s="5">
        <v>0</v>
      </c>
      <c r="CB154" s="7">
        <v>0</v>
      </c>
      <c r="CC154" s="9">
        <v>0</v>
      </c>
      <c r="CD154" s="5">
        <v>0</v>
      </c>
      <c r="CE154" s="7">
        <v>0</v>
      </c>
      <c r="CF154" s="9">
        <v>0</v>
      </c>
      <c r="CG154" s="5">
        <v>0</v>
      </c>
      <c r="CH154" s="7">
        <v>0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f t="shared" si="501"/>
        <v>0</v>
      </c>
      <c r="CU154" s="9">
        <v>0</v>
      </c>
      <c r="CV154" s="5">
        <v>0</v>
      </c>
      <c r="CW154" s="7">
        <v>0</v>
      </c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f t="shared" si="502"/>
        <v>0</v>
      </c>
      <c r="DJ154" s="9">
        <v>0</v>
      </c>
      <c r="DK154" s="5">
        <v>0</v>
      </c>
      <c r="DL154" s="7">
        <v>0</v>
      </c>
      <c r="DM154" s="9">
        <v>0</v>
      </c>
      <c r="DN154" s="5">
        <v>0</v>
      </c>
      <c r="DO154" s="7">
        <v>0</v>
      </c>
      <c r="DP154" s="9">
        <v>0</v>
      </c>
      <c r="DQ154" s="5">
        <v>0</v>
      </c>
      <c r="DR154" s="7">
        <f t="shared" si="503"/>
        <v>0</v>
      </c>
      <c r="DS154" s="9">
        <v>0</v>
      </c>
      <c r="DT154" s="5">
        <v>0</v>
      </c>
      <c r="DU154" s="7">
        <f t="shared" si="504"/>
        <v>0</v>
      </c>
      <c r="DV154" s="9">
        <v>0</v>
      </c>
      <c r="DW154" s="5">
        <v>0</v>
      </c>
      <c r="DX154" s="7">
        <v>0</v>
      </c>
      <c r="DY154" s="9">
        <v>0</v>
      </c>
      <c r="DZ154" s="5">
        <v>0</v>
      </c>
      <c r="EA154" s="7">
        <v>0</v>
      </c>
      <c r="EB154" s="9">
        <v>0</v>
      </c>
      <c r="EC154" s="5">
        <v>0</v>
      </c>
      <c r="ED154" s="7">
        <v>0</v>
      </c>
      <c r="EE154" s="9">
        <v>0</v>
      </c>
      <c r="EF154" s="5">
        <v>0</v>
      </c>
      <c r="EG154" s="7">
        <v>0</v>
      </c>
      <c r="EH154" s="9">
        <v>0</v>
      </c>
      <c r="EI154" s="5">
        <v>0</v>
      </c>
      <c r="EJ154" s="7">
        <v>0</v>
      </c>
      <c r="EK154" s="9">
        <v>0</v>
      </c>
      <c r="EL154" s="5">
        <v>0</v>
      </c>
      <c r="EM154" s="7">
        <v>0</v>
      </c>
      <c r="EN154" s="9">
        <v>798.75599999999997</v>
      </c>
      <c r="EO154" s="5">
        <v>73848.160000000003</v>
      </c>
      <c r="EP154" s="7">
        <f t="shared" si="505"/>
        <v>92453.96591700094</v>
      </c>
      <c r="EQ154" s="9">
        <v>0</v>
      </c>
      <c r="ER154" s="5">
        <v>0</v>
      </c>
      <c r="ES154" s="7">
        <v>0</v>
      </c>
      <c r="ET154" s="9">
        <v>0</v>
      </c>
      <c r="EU154" s="5">
        <v>0</v>
      </c>
      <c r="EV154" s="7">
        <v>0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f t="shared" si="507"/>
        <v>798.79499999999996</v>
      </c>
      <c r="FD154" s="11">
        <f t="shared" si="508"/>
        <v>73849.490000000005</v>
      </c>
    </row>
    <row r="155" spans="1:160" x14ac:dyDescent="0.3">
      <c r="A155" s="56">
        <v>2015</v>
      </c>
      <c r="B155" s="62" t="s">
        <v>8</v>
      </c>
      <c r="C155" s="9">
        <v>0</v>
      </c>
      <c r="D155" s="5">
        <v>0</v>
      </c>
      <c r="E155" s="7">
        <v>0</v>
      </c>
      <c r="F155" s="9">
        <v>0</v>
      </c>
      <c r="G155" s="5">
        <v>0</v>
      </c>
      <c r="H155" s="7">
        <v>0</v>
      </c>
      <c r="I155" s="9">
        <v>0</v>
      </c>
      <c r="J155" s="5">
        <v>0</v>
      </c>
      <c r="K155" s="7">
        <v>0</v>
      </c>
      <c r="L155" s="9">
        <v>0</v>
      </c>
      <c r="M155" s="5">
        <v>0</v>
      </c>
      <c r="N155" s="7">
        <v>0</v>
      </c>
      <c r="O155" s="9"/>
      <c r="P155" s="5"/>
      <c r="Q155" s="7"/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0</v>
      </c>
      <c r="AB155" s="5">
        <v>0</v>
      </c>
      <c r="AC155" s="7">
        <v>0</v>
      </c>
      <c r="AD155" s="9">
        <v>0</v>
      </c>
      <c r="AE155" s="5">
        <v>0</v>
      </c>
      <c r="AF155" s="7">
        <v>0</v>
      </c>
      <c r="AG155" s="9">
        <v>0</v>
      </c>
      <c r="AH155" s="5">
        <v>0</v>
      </c>
      <c r="AI155" s="7">
        <v>0</v>
      </c>
      <c r="AJ155" s="9">
        <v>0</v>
      </c>
      <c r="AK155" s="5">
        <v>0</v>
      </c>
      <c r="AL155" s="7">
        <v>0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f t="shared" si="499"/>
        <v>0</v>
      </c>
      <c r="BB155" s="9">
        <v>0</v>
      </c>
      <c r="BC155" s="5">
        <v>0</v>
      </c>
      <c r="BD155" s="7">
        <v>0</v>
      </c>
      <c r="BE155" s="9">
        <v>0</v>
      </c>
      <c r="BF155" s="5">
        <v>0</v>
      </c>
      <c r="BG155" s="7">
        <v>0</v>
      </c>
      <c r="BH155" s="9">
        <v>0</v>
      </c>
      <c r="BI155" s="5">
        <v>0</v>
      </c>
      <c r="BJ155" s="7">
        <v>0</v>
      </c>
      <c r="BK155" s="9">
        <v>0</v>
      </c>
      <c r="BL155" s="5">
        <v>0</v>
      </c>
      <c r="BM155" s="7"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6.0000000000000001E-3</v>
      </c>
      <c r="BU155" s="5">
        <v>7.0000000000000007E-2</v>
      </c>
      <c r="BV155" s="7">
        <f t="shared" si="514"/>
        <v>11666.666666666668</v>
      </c>
      <c r="BW155" s="9">
        <v>0</v>
      </c>
      <c r="BX155" s="5">
        <v>0</v>
      </c>
      <c r="BY155" s="7">
        <v>0</v>
      </c>
      <c r="BZ155" s="9">
        <v>4.2000000000000003E-2</v>
      </c>
      <c r="CA155" s="5">
        <v>1.26</v>
      </c>
      <c r="CB155" s="7">
        <f t="shared" si="500"/>
        <v>30000</v>
      </c>
      <c r="CC155" s="9">
        <v>0</v>
      </c>
      <c r="CD155" s="5">
        <v>0</v>
      </c>
      <c r="CE155" s="7">
        <v>0</v>
      </c>
      <c r="CF155" s="9">
        <v>0</v>
      </c>
      <c r="CG155" s="5">
        <v>0</v>
      </c>
      <c r="CH155" s="7">
        <v>0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f t="shared" si="501"/>
        <v>0</v>
      </c>
      <c r="CU155" s="9">
        <v>0</v>
      </c>
      <c r="CV155" s="5">
        <v>0</v>
      </c>
      <c r="CW155" s="7">
        <v>0</v>
      </c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f t="shared" si="502"/>
        <v>0</v>
      </c>
      <c r="DJ155" s="9">
        <v>0</v>
      </c>
      <c r="DK155" s="5">
        <v>0</v>
      </c>
      <c r="DL155" s="7">
        <v>0</v>
      </c>
      <c r="DM155" s="9">
        <v>0</v>
      </c>
      <c r="DN155" s="5">
        <v>0</v>
      </c>
      <c r="DO155" s="7">
        <v>0</v>
      </c>
      <c r="DP155" s="9">
        <v>0</v>
      </c>
      <c r="DQ155" s="5">
        <v>0</v>
      </c>
      <c r="DR155" s="7">
        <f t="shared" si="503"/>
        <v>0</v>
      </c>
      <c r="DS155" s="9">
        <v>0</v>
      </c>
      <c r="DT155" s="5">
        <v>0</v>
      </c>
      <c r="DU155" s="7">
        <f t="shared" si="504"/>
        <v>0</v>
      </c>
      <c r="DV155" s="9">
        <v>0</v>
      </c>
      <c r="DW155" s="5">
        <v>0</v>
      </c>
      <c r="DX155" s="7">
        <v>0</v>
      </c>
      <c r="DY155" s="9">
        <v>7.0000000000000001E-3</v>
      </c>
      <c r="DZ155" s="5">
        <v>0.23</v>
      </c>
      <c r="EA155" s="7">
        <f t="shared" ref="EA155:EA157" si="515">DZ155/DY155*1000</f>
        <v>32857.142857142862</v>
      </c>
      <c r="EB155" s="9">
        <v>0</v>
      </c>
      <c r="EC155" s="5">
        <v>0</v>
      </c>
      <c r="ED155" s="7">
        <v>0</v>
      </c>
      <c r="EE155" s="9">
        <v>0</v>
      </c>
      <c r="EF155" s="5">
        <v>0</v>
      </c>
      <c r="EG155" s="7">
        <v>0</v>
      </c>
      <c r="EH155" s="9">
        <v>0</v>
      </c>
      <c r="EI155" s="5">
        <v>0</v>
      </c>
      <c r="EJ155" s="7">
        <v>0</v>
      </c>
      <c r="EK155" s="9">
        <v>0</v>
      </c>
      <c r="EL155" s="5">
        <v>0</v>
      </c>
      <c r="EM155" s="7">
        <v>0</v>
      </c>
      <c r="EN155" s="9">
        <v>144.554</v>
      </c>
      <c r="EO155" s="5">
        <v>13018.19</v>
      </c>
      <c r="EP155" s="7">
        <f t="shared" si="505"/>
        <v>90057.625524025629</v>
      </c>
      <c r="EQ155" s="9">
        <v>0</v>
      </c>
      <c r="ER155" s="5">
        <v>0</v>
      </c>
      <c r="ES155" s="7">
        <v>0</v>
      </c>
      <c r="ET155" s="9">
        <v>0</v>
      </c>
      <c r="EU155" s="5">
        <v>0</v>
      </c>
      <c r="EV155" s="7">
        <v>0</v>
      </c>
      <c r="EW155" s="9">
        <v>214</v>
      </c>
      <c r="EX155" s="5">
        <v>6167.02</v>
      </c>
      <c r="EY155" s="7">
        <f t="shared" si="511"/>
        <v>28817.850467289722</v>
      </c>
      <c r="EZ155" s="9">
        <v>0</v>
      </c>
      <c r="FA155" s="5">
        <v>0</v>
      </c>
      <c r="FB155" s="7">
        <v>0</v>
      </c>
      <c r="FC155" s="9">
        <f t="shared" si="507"/>
        <v>358.60899999999998</v>
      </c>
      <c r="FD155" s="11">
        <f t="shared" si="508"/>
        <v>19186.77</v>
      </c>
    </row>
    <row r="156" spans="1:160" x14ac:dyDescent="0.3">
      <c r="A156" s="56">
        <v>2015</v>
      </c>
      <c r="B156" s="62" t="s">
        <v>9</v>
      </c>
      <c r="C156" s="9">
        <v>127.49</v>
      </c>
      <c r="D156" s="5">
        <v>8168.64</v>
      </c>
      <c r="E156" s="7">
        <f t="shared" ref="E156:E158" si="516">D156/C156*1000</f>
        <v>64072.790022746885</v>
      </c>
      <c r="F156" s="9">
        <v>0</v>
      </c>
      <c r="G156" s="5">
        <v>0</v>
      </c>
      <c r="H156" s="7">
        <v>0</v>
      </c>
      <c r="I156" s="9">
        <v>0</v>
      </c>
      <c r="J156" s="5">
        <v>0</v>
      </c>
      <c r="K156" s="7">
        <v>0</v>
      </c>
      <c r="L156" s="9">
        <v>0</v>
      </c>
      <c r="M156" s="5">
        <v>0</v>
      </c>
      <c r="N156" s="7">
        <v>0</v>
      </c>
      <c r="O156" s="9"/>
      <c r="P156" s="5"/>
      <c r="Q156" s="7"/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0</v>
      </c>
      <c r="AB156" s="5">
        <v>0</v>
      </c>
      <c r="AC156" s="7">
        <v>0</v>
      </c>
      <c r="AD156" s="9">
        <v>0</v>
      </c>
      <c r="AE156" s="5">
        <v>0</v>
      </c>
      <c r="AF156" s="7">
        <v>0</v>
      </c>
      <c r="AG156" s="9">
        <v>0</v>
      </c>
      <c r="AH156" s="5">
        <v>0</v>
      </c>
      <c r="AI156" s="7">
        <v>0</v>
      </c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f t="shared" si="499"/>
        <v>0</v>
      </c>
      <c r="BB156" s="9">
        <v>0</v>
      </c>
      <c r="BC156" s="5">
        <v>0</v>
      </c>
      <c r="BD156" s="7"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4.4999999999999998E-2</v>
      </c>
      <c r="BX156" s="5">
        <v>1.73</v>
      </c>
      <c r="BY156" s="7">
        <f t="shared" si="513"/>
        <v>38444.444444444445</v>
      </c>
      <c r="BZ156" s="9">
        <v>1.8240000000000001</v>
      </c>
      <c r="CA156" s="5">
        <v>57.71</v>
      </c>
      <c r="CB156" s="7">
        <f t="shared" si="500"/>
        <v>31639.254385964912</v>
      </c>
      <c r="CC156" s="9">
        <v>0</v>
      </c>
      <c r="CD156" s="5">
        <v>0</v>
      </c>
      <c r="CE156" s="7">
        <v>0</v>
      </c>
      <c r="CF156" s="9">
        <v>0</v>
      </c>
      <c r="CG156" s="5">
        <v>0</v>
      </c>
      <c r="CH156" s="7">
        <v>0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0</v>
      </c>
      <c r="CP156" s="5">
        <v>0</v>
      </c>
      <c r="CQ156" s="7">
        <v>0</v>
      </c>
      <c r="CR156" s="9">
        <v>0</v>
      </c>
      <c r="CS156" s="5">
        <v>0</v>
      </c>
      <c r="CT156" s="7">
        <f t="shared" si="501"/>
        <v>0</v>
      </c>
      <c r="CU156" s="9">
        <v>0</v>
      </c>
      <c r="CV156" s="5">
        <v>0</v>
      </c>
      <c r="CW156" s="7">
        <v>0</v>
      </c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f t="shared" si="502"/>
        <v>0</v>
      </c>
      <c r="DJ156" s="9">
        <v>0</v>
      </c>
      <c r="DK156" s="5">
        <v>0</v>
      </c>
      <c r="DL156" s="7">
        <v>0</v>
      </c>
      <c r="DM156" s="9">
        <v>0</v>
      </c>
      <c r="DN156" s="5">
        <v>0</v>
      </c>
      <c r="DO156" s="7">
        <v>0</v>
      </c>
      <c r="DP156" s="9">
        <v>0</v>
      </c>
      <c r="DQ156" s="5">
        <v>0</v>
      </c>
      <c r="DR156" s="7">
        <f t="shared" si="503"/>
        <v>0</v>
      </c>
      <c r="DS156" s="9">
        <v>0</v>
      </c>
      <c r="DT156" s="5">
        <v>0</v>
      </c>
      <c r="DU156" s="7">
        <f t="shared" si="504"/>
        <v>0</v>
      </c>
      <c r="DV156" s="9">
        <v>0</v>
      </c>
      <c r="DW156" s="5">
        <v>0</v>
      </c>
      <c r="DX156" s="7">
        <v>0</v>
      </c>
      <c r="DY156" s="9">
        <v>2.423</v>
      </c>
      <c r="DZ156" s="5">
        <v>170.03</v>
      </c>
      <c r="EA156" s="7">
        <f t="shared" si="515"/>
        <v>70173.338836153533</v>
      </c>
      <c r="EB156" s="9">
        <v>7.1999999999999995E-2</v>
      </c>
      <c r="EC156" s="5">
        <v>2.88</v>
      </c>
      <c r="ED156" s="7">
        <f t="shared" ref="ED156:ED157" si="517">EC156/EB156*1000</f>
        <v>40000</v>
      </c>
      <c r="EE156" s="9">
        <v>0</v>
      </c>
      <c r="EF156" s="5">
        <v>0</v>
      </c>
      <c r="EG156" s="7">
        <v>0</v>
      </c>
      <c r="EH156" s="9">
        <v>0</v>
      </c>
      <c r="EI156" s="5">
        <v>0</v>
      </c>
      <c r="EJ156" s="7">
        <v>0</v>
      </c>
      <c r="EK156" s="9">
        <v>0</v>
      </c>
      <c r="EL156" s="5">
        <v>0</v>
      </c>
      <c r="EM156" s="7">
        <v>0</v>
      </c>
      <c r="EN156" s="9">
        <v>6.9889999999999999</v>
      </c>
      <c r="EO156" s="5">
        <v>952.09</v>
      </c>
      <c r="EP156" s="7">
        <f t="shared" si="505"/>
        <v>136226.92802976107</v>
      </c>
      <c r="EQ156" s="9">
        <v>0</v>
      </c>
      <c r="ER156" s="5">
        <v>0</v>
      </c>
      <c r="ES156" s="7">
        <v>0</v>
      </c>
      <c r="ET156" s="9">
        <v>0</v>
      </c>
      <c r="EU156" s="5">
        <v>0</v>
      </c>
      <c r="EV156" s="7">
        <v>0</v>
      </c>
      <c r="EW156" s="9">
        <v>258.01</v>
      </c>
      <c r="EX156" s="5">
        <v>7260.64</v>
      </c>
      <c r="EY156" s="7">
        <f t="shared" si="511"/>
        <v>28140.924770357742</v>
      </c>
      <c r="EZ156" s="9">
        <v>0</v>
      </c>
      <c r="FA156" s="5">
        <v>0</v>
      </c>
      <c r="FB156" s="7">
        <v>0</v>
      </c>
      <c r="FC156" s="9">
        <f t="shared" si="507"/>
        <v>396.85300000000001</v>
      </c>
      <c r="FD156" s="11">
        <f t="shared" si="508"/>
        <v>16613.72</v>
      </c>
    </row>
    <row r="157" spans="1:160" x14ac:dyDescent="0.3">
      <c r="A157" s="56">
        <v>2015</v>
      </c>
      <c r="B157" s="62" t="s">
        <v>10</v>
      </c>
      <c r="C157" s="9">
        <v>0</v>
      </c>
      <c r="D157" s="5">
        <v>0</v>
      </c>
      <c r="E157" s="7">
        <v>0</v>
      </c>
      <c r="F157" s="9">
        <v>0</v>
      </c>
      <c r="G157" s="5">
        <v>0</v>
      </c>
      <c r="H157" s="7">
        <v>0</v>
      </c>
      <c r="I157" s="9">
        <v>0</v>
      </c>
      <c r="J157" s="5">
        <v>0</v>
      </c>
      <c r="K157" s="7">
        <v>0</v>
      </c>
      <c r="L157" s="9">
        <v>0</v>
      </c>
      <c r="M157" s="5">
        <v>0</v>
      </c>
      <c r="N157" s="7">
        <v>0</v>
      </c>
      <c r="O157" s="9"/>
      <c r="P157" s="5"/>
      <c r="Q157" s="7"/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0</v>
      </c>
      <c r="AB157" s="5">
        <v>0</v>
      </c>
      <c r="AC157" s="7">
        <v>0</v>
      </c>
      <c r="AD157" s="9">
        <v>0</v>
      </c>
      <c r="AE157" s="5">
        <v>0</v>
      </c>
      <c r="AF157" s="7">
        <v>0</v>
      </c>
      <c r="AG157" s="9">
        <v>0</v>
      </c>
      <c r="AH157" s="5">
        <v>0</v>
      </c>
      <c r="AI157" s="7">
        <v>0</v>
      </c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4.3520000000000003</v>
      </c>
      <c r="AQ157" s="5">
        <v>433.77</v>
      </c>
      <c r="AR157" s="7">
        <f t="shared" ref="AR157" si="518">AQ157/AP157*1000</f>
        <v>99671.415441176461</v>
      </c>
      <c r="AS157" s="9">
        <v>0</v>
      </c>
      <c r="AT157" s="5">
        <v>0</v>
      </c>
      <c r="AU157" s="7">
        <v>0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f t="shared" si="499"/>
        <v>0</v>
      </c>
      <c r="BB157" s="9">
        <v>0</v>
      </c>
      <c r="BC157" s="5">
        <v>0</v>
      </c>
      <c r="BD157" s="7">
        <v>0</v>
      </c>
      <c r="BE157" s="9">
        <v>0</v>
      </c>
      <c r="BF157" s="5">
        <v>0</v>
      </c>
      <c r="BG157" s="7">
        <v>0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1E-3</v>
      </c>
      <c r="BU157" s="5">
        <v>0.02</v>
      </c>
      <c r="BV157" s="7">
        <f t="shared" si="514"/>
        <v>20000</v>
      </c>
      <c r="BW157" s="9">
        <v>0</v>
      </c>
      <c r="BX157" s="5">
        <v>0</v>
      </c>
      <c r="BY157" s="7">
        <v>0</v>
      </c>
      <c r="BZ157" s="9">
        <v>8.9999999999999993E-3</v>
      </c>
      <c r="CA157" s="5">
        <v>0.26</v>
      </c>
      <c r="CB157" s="7">
        <f t="shared" si="500"/>
        <v>28888.888888888894</v>
      </c>
      <c r="CC157" s="9">
        <v>0</v>
      </c>
      <c r="CD157" s="5">
        <v>0</v>
      </c>
      <c r="CE157" s="7">
        <v>0</v>
      </c>
      <c r="CF157" s="9">
        <v>0</v>
      </c>
      <c r="CG157" s="5">
        <v>0</v>
      </c>
      <c r="CH157" s="7">
        <v>0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f t="shared" si="501"/>
        <v>0</v>
      </c>
      <c r="CU157" s="9">
        <v>0</v>
      </c>
      <c r="CV157" s="5">
        <v>0</v>
      </c>
      <c r="CW157" s="7">
        <v>0</v>
      </c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f t="shared" si="502"/>
        <v>0</v>
      </c>
      <c r="DJ157" s="9">
        <v>0</v>
      </c>
      <c r="DK157" s="5">
        <v>0</v>
      </c>
      <c r="DL157" s="7">
        <v>0</v>
      </c>
      <c r="DM157" s="9">
        <v>0</v>
      </c>
      <c r="DN157" s="5">
        <v>0</v>
      </c>
      <c r="DO157" s="7">
        <v>0</v>
      </c>
      <c r="DP157" s="9">
        <v>0</v>
      </c>
      <c r="DQ157" s="5">
        <v>0</v>
      </c>
      <c r="DR157" s="7">
        <f t="shared" si="503"/>
        <v>0</v>
      </c>
      <c r="DS157" s="9">
        <v>0</v>
      </c>
      <c r="DT157" s="5">
        <v>0</v>
      </c>
      <c r="DU157" s="7">
        <f t="shared" si="504"/>
        <v>0</v>
      </c>
      <c r="DV157" s="9">
        <v>0</v>
      </c>
      <c r="DW157" s="5">
        <v>0</v>
      </c>
      <c r="DX157" s="7">
        <v>0</v>
      </c>
      <c r="DY157" s="9">
        <v>1</v>
      </c>
      <c r="DZ157" s="5">
        <v>38.17</v>
      </c>
      <c r="EA157" s="7">
        <f t="shared" si="515"/>
        <v>38170</v>
      </c>
      <c r="EB157" s="9">
        <v>29.302</v>
      </c>
      <c r="EC157" s="5">
        <v>894.3</v>
      </c>
      <c r="ED157" s="7">
        <f t="shared" si="517"/>
        <v>30520.101016995424</v>
      </c>
      <c r="EE157" s="9">
        <v>0</v>
      </c>
      <c r="EF157" s="5">
        <v>0</v>
      </c>
      <c r="EG157" s="7">
        <v>0</v>
      </c>
      <c r="EH157" s="9">
        <v>0</v>
      </c>
      <c r="EI157" s="5">
        <v>0</v>
      </c>
      <c r="EJ157" s="7">
        <v>0</v>
      </c>
      <c r="EK157" s="9">
        <v>0</v>
      </c>
      <c r="EL157" s="5">
        <v>0</v>
      </c>
      <c r="EM157" s="7">
        <v>0</v>
      </c>
      <c r="EN157" s="9">
        <v>2306.0120000000002</v>
      </c>
      <c r="EO157" s="5">
        <v>1710.07</v>
      </c>
      <c r="EP157" s="7">
        <f t="shared" si="505"/>
        <v>741.57029538441247</v>
      </c>
      <c r="EQ157" s="9">
        <v>0</v>
      </c>
      <c r="ER157" s="5">
        <v>0</v>
      </c>
      <c r="ES157" s="7">
        <v>0</v>
      </c>
      <c r="ET157" s="9">
        <v>0</v>
      </c>
      <c r="EU157" s="5">
        <v>0</v>
      </c>
      <c r="EV157" s="7">
        <v>0</v>
      </c>
      <c r="EW157" s="9">
        <v>242.15600000000001</v>
      </c>
      <c r="EX157" s="5">
        <v>9164.31</v>
      </c>
      <c r="EY157" s="7">
        <f t="shared" si="511"/>
        <v>37844.653859495527</v>
      </c>
      <c r="EZ157" s="9">
        <v>0.82499999999999996</v>
      </c>
      <c r="FA157" s="5">
        <v>1.1200000000000001</v>
      </c>
      <c r="FB157" s="7">
        <f t="shared" ref="FB157" si="519">FA157/EZ157*1000</f>
        <v>1357.575757575758</v>
      </c>
      <c r="FC157" s="9">
        <f t="shared" si="507"/>
        <v>2583.6570000000002</v>
      </c>
      <c r="FD157" s="11">
        <f t="shared" si="508"/>
        <v>12242.02</v>
      </c>
    </row>
    <row r="158" spans="1:160" x14ac:dyDescent="0.3">
      <c r="A158" s="56">
        <v>2015</v>
      </c>
      <c r="B158" s="62" t="s">
        <v>11</v>
      </c>
      <c r="C158" s="9">
        <v>0.51</v>
      </c>
      <c r="D158" s="5">
        <v>40.26</v>
      </c>
      <c r="E158" s="7">
        <f t="shared" si="516"/>
        <v>78941.176470588238</v>
      </c>
      <c r="F158" s="9">
        <v>0</v>
      </c>
      <c r="G158" s="5">
        <v>0</v>
      </c>
      <c r="H158" s="7">
        <v>0</v>
      </c>
      <c r="I158" s="9">
        <v>0</v>
      </c>
      <c r="J158" s="5">
        <v>0</v>
      </c>
      <c r="K158" s="7">
        <v>0</v>
      </c>
      <c r="L158" s="9">
        <v>0</v>
      </c>
      <c r="M158" s="5">
        <v>0</v>
      </c>
      <c r="N158" s="7">
        <v>0</v>
      </c>
      <c r="O158" s="9"/>
      <c r="P158" s="5"/>
      <c r="Q158" s="7"/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17.466999999999999</v>
      </c>
      <c r="AB158" s="5">
        <v>583.74</v>
      </c>
      <c r="AC158" s="7">
        <f t="shared" si="509"/>
        <v>33419.591229175021</v>
      </c>
      <c r="AD158" s="9">
        <v>0</v>
      </c>
      <c r="AE158" s="5">
        <v>0</v>
      </c>
      <c r="AF158" s="7">
        <v>0</v>
      </c>
      <c r="AG158" s="9">
        <v>0</v>
      </c>
      <c r="AH158" s="5">
        <v>0</v>
      </c>
      <c r="AI158" s="7">
        <v>0</v>
      </c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f t="shared" si="499"/>
        <v>0</v>
      </c>
      <c r="BB158" s="9">
        <v>0</v>
      </c>
      <c r="BC158" s="5">
        <v>0</v>
      </c>
      <c r="BD158" s="7">
        <v>0</v>
      </c>
      <c r="BE158" s="9">
        <v>0</v>
      </c>
      <c r="BF158" s="5">
        <v>0</v>
      </c>
      <c r="BG158" s="7">
        <v>0</v>
      </c>
      <c r="BH158" s="9">
        <v>20</v>
      </c>
      <c r="BI158" s="5">
        <v>481.57</v>
      </c>
      <c r="BJ158" s="7">
        <f t="shared" ref="BJ158:BJ159" si="520">BI158/BH158*1000</f>
        <v>24078.5</v>
      </c>
      <c r="BK158" s="9">
        <v>0</v>
      </c>
      <c r="BL158" s="5">
        <v>0</v>
      </c>
      <c r="BM158" s="7">
        <v>0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56</v>
      </c>
      <c r="BX158" s="5">
        <v>1351.59</v>
      </c>
      <c r="BY158" s="7">
        <f t="shared" si="513"/>
        <v>24135.535714285714</v>
      </c>
      <c r="BZ158" s="9">
        <v>0.35899999999999999</v>
      </c>
      <c r="CA158" s="5">
        <v>4.75</v>
      </c>
      <c r="CB158" s="7">
        <f t="shared" si="500"/>
        <v>13231.197771587744</v>
      </c>
      <c r="CC158" s="9">
        <v>0</v>
      </c>
      <c r="CD158" s="5">
        <v>0</v>
      </c>
      <c r="CE158" s="7">
        <v>0</v>
      </c>
      <c r="CF158" s="9">
        <v>0</v>
      </c>
      <c r="CG158" s="5">
        <v>0</v>
      </c>
      <c r="CH158" s="7">
        <v>0</v>
      </c>
      <c r="CI158" s="9">
        <v>0.48</v>
      </c>
      <c r="CJ158" s="5">
        <v>22.85</v>
      </c>
      <c r="CK158" s="7">
        <f t="shared" ref="CK158" si="521">CJ158/CI158*1000</f>
        <v>47604.166666666672</v>
      </c>
      <c r="CL158" s="9">
        <v>0</v>
      </c>
      <c r="CM158" s="5">
        <v>0</v>
      </c>
      <c r="CN158" s="7">
        <v>0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f t="shared" si="501"/>
        <v>0</v>
      </c>
      <c r="CU158" s="9">
        <v>0.14000000000000001</v>
      </c>
      <c r="CV158" s="5">
        <v>4.74</v>
      </c>
      <c r="CW158" s="7">
        <f t="shared" ref="CW158:CW160" si="522">CV158/CU158*1000</f>
        <v>33857.142857142855</v>
      </c>
      <c r="CX158" s="9">
        <v>0</v>
      </c>
      <c r="CY158" s="5">
        <v>0</v>
      </c>
      <c r="CZ158" s="7">
        <v>0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f t="shared" si="502"/>
        <v>0</v>
      </c>
      <c r="DJ158" s="9">
        <v>0</v>
      </c>
      <c r="DK158" s="5">
        <v>0</v>
      </c>
      <c r="DL158" s="7">
        <v>0</v>
      </c>
      <c r="DM158" s="9">
        <v>0</v>
      </c>
      <c r="DN158" s="5">
        <v>0</v>
      </c>
      <c r="DO158" s="7">
        <v>0</v>
      </c>
      <c r="DP158" s="9">
        <v>0</v>
      </c>
      <c r="DQ158" s="5">
        <v>0</v>
      </c>
      <c r="DR158" s="7">
        <f t="shared" si="503"/>
        <v>0</v>
      </c>
      <c r="DS158" s="9">
        <v>0</v>
      </c>
      <c r="DT158" s="5">
        <v>0</v>
      </c>
      <c r="DU158" s="7">
        <f t="shared" si="504"/>
        <v>0</v>
      </c>
      <c r="DV158" s="9">
        <v>0</v>
      </c>
      <c r="DW158" s="5">
        <v>0</v>
      </c>
      <c r="DX158" s="7">
        <v>0</v>
      </c>
      <c r="DY158" s="9">
        <v>0</v>
      </c>
      <c r="DZ158" s="5">
        <v>0</v>
      </c>
      <c r="EA158" s="7">
        <v>0</v>
      </c>
      <c r="EB158" s="9">
        <v>0</v>
      </c>
      <c r="EC158" s="5">
        <v>0</v>
      </c>
      <c r="ED158" s="7">
        <v>0</v>
      </c>
      <c r="EE158" s="9">
        <v>0</v>
      </c>
      <c r="EF158" s="5">
        <v>0</v>
      </c>
      <c r="EG158" s="7">
        <v>0</v>
      </c>
      <c r="EH158" s="9">
        <v>0</v>
      </c>
      <c r="EI158" s="5">
        <v>0</v>
      </c>
      <c r="EJ158" s="7">
        <v>0</v>
      </c>
      <c r="EK158" s="9">
        <v>0</v>
      </c>
      <c r="EL158" s="5">
        <v>0</v>
      </c>
      <c r="EM158" s="7">
        <v>0</v>
      </c>
      <c r="EN158" s="9">
        <v>62.091200000000001</v>
      </c>
      <c r="EO158" s="5">
        <v>7444.31</v>
      </c>
      <c r="EP158" s="7">
        <f t="shared" si="505"/>
        <v>119893.15716236761</v>
      </c>
      <c r="EQ158" s="9">
        <v>0</v>
      </c>
      <c r="ER158" s="5">
        <v>0</v>
      </c>
      <c r="ES158" s="7">
        <v>0</v>
      </c>
      <c r="ET158" s="9">
        <v>0</v>
      </c>
      <c r="EU158" s="5">
        <v>0</v>
      </c>
      <c r="EV158" s="7">
        <v>0</v>
      </c>
      <c r="EW158" s="9">
        <v>97.703000000000003</v>
      </c>
      <c r="EX158" s="5">
        <v>2880.88</v>
      </c>
      <c r="EY158" s="7">
        <f t="shared" si="511"/>
        <v>29486.09561630656</v>
      </c>
      <c r="EZ158" s="9">
        <v>0</v>
      </c>
      <c r="FA158" s="5">
        <v>0</v>
      </c>
      <c r="FB158" s="7">
        <v>0</v>
      </c>
      <c r="FC158" s="9">
        <f t="shared" si="507"/>
        <v>254.75020000000001</v>
      </c>
      <c r="FD158" s="11">
        <f t="shared" si="508"/>
        <v>12814.689999999999</v>
      </c>
    </row>
    <row r="159" spans="1:160" x14ac:dyDescent="0.3">
      <c r="A159" s="56">
        <v>2015</v>
      </c>
      <c r="B159" s="63" t="s">
        <v>12</v>
      </c>
      <c r="C159" s="9">
        <v>0</v>
      </c>
      <c r="D159" s="5">
        <v>0</v>
      </c>
      <c r="E159" s="7">
        <v>0</v>
      </c>
      <c r="F159" s="9">
        <v>0</v>
      </c>
      <c r="G159" s="5">
        <v>0</v>
      </c>
      <c r="H159" s="7">
        <v>0</v>
      </c>
      <c r="I159" s="9">
        <v>0</v>
      </c>
      <c r="J159" s="5">
        <v>0</v>
      </c>
      <c r="K159" s="7">
        <v>0</v>
      </c>
      <c r="L159" s="9">
        <v>0</v>
      </c>
      <c r="M159" s="5">
        <v>0</v>
      </c>
      <c r="N159" s="7">
        <v>0</v>
      </c>
      <c r="O159" s="9"/>
      <c r="P159" s="5"/>
      <c r="Q159" s="7"/>
      <c r="R159" s="9">
        <v>29632.145</v>
      </c>
      <c r="S159" s="5">
        <v>63929.87</v>
      </c>
      <c r="T159" s="7">
        <f t="shared" si="498"/>
        <v>2157.4499584825871</v>
      </c>
      <c r="U159" s="9">
        <v>0</v>
      </c>
      <c r="V159" s="5">
        <v>0</v>
      </c>
      <c r="W159" s="7">
        <v>0</v>
      </c>
      <c r="X159" s="9">
        <v>4.4219999999999997</v>
      </c>
      <c r="Y159" s="5">
        <v>745.37</v>
      </c>
      <c r="Z159" s="7">
        <f t="shared" ref="Z159" si="523">Y159/X159*1000</f>
        <v>168559.47535052014</v>
      </c>
      <c r="AA159" s="9">
        <v>0</v>
      </c>
      <c r="AB159" s="5">
        <v>0</v>
      </c>
      <c r="AC159" s="7">
        <v>0</v>
      </c>
      <c r="AD159" s="9">
        <v>0</v>
      </c>
      <c r="AE159" s="5">
        <v>0</v>
      </c>
      <c r="AF159" s="7">
        <v>0</v>
      </c>
      <c r="AG159" s="9">
        <v>0</v>
      </c>
      <c r="AH159" s="5">
        <v>0</v>
      </c>
      <c r="AI159" s="7">
        <v>0</v>
      </c>
      <c r="AJ159" s="9">
        <v>0</v>
      </c>
      <c r="AK159" s="5">
        <v>0</v>
      </c>
      <c r="AL159" s="7">
        <v>0</v>
      </c>
      <c r="AM159" s="9">
        <v>0</v>
      </c>
      <c r="AN159" s="5">
        <v>0</v>
      </c>
      <c r="AO159" s="7">
        <v>0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f t="shared" si="499"/>
        <v>0</v>
      </c>
      <c r="BB159" s="9">
        <v>0</v>
      </c>
      <c r="BC159" s="5">
        <v>0</v>
      </c>
      <c r="BD159" s="7">
        <v>0</v>
      </c>
      <c r="BE159" s="9">
        <v>0</v>
      </c>
      <c r="BF159" s="5">
        <v>0</v>
      </c>
      <c r="BG159" s="7">
        <v>0</v>
      </c>
      <c r="BH159" s="9">
        <v>0.2</v>
      </c>
      <c r="BI159" s="5">
        <v>98.93</v>
      </c>
      <c r="BJ159" s="7">
        <f t="shared" si="520"/>
        <v>494650.00000000006</v>
      </c>
      <c r="BK159" s="9">
        <v>0</v>
      </c>
      <c r="BL159" s="5">
        <v>0</v>
      </c>
      <c r="BM159" s="7">
        <v>0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0.22500000000000001</v>
      </c>
      <c r="CA159" s="5">
        <v>5.96</v>
      </c>
      <c r="CB159" s="7">
        <f t="shared" si="500"/>
        <v>26488.888888888887</v>
      </c>
      <c r="CC159" s="9">
        <v>0</v>
      </c>
      <c r="CD159" s="5">
        <v>0</v>
      </c>
      <c r="CE159" s="7">
        <v>0</v>
      </c>
      <c r="CF159" s="9">
        <v>0</v>
      </c>
      <c r="CG159" s="5">
        <v>0</v>
      </c>
      <c r="CH159" s="7">
        <v>0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f t="shared" si="501"/>
        <v>0</v>
      </c>
      <c r="CU159" s="9">
        <v>0</v>
      </c>
      <c r="CV159" s="5">
        <v>0</v>
      </c>
      <c r="CW159" s="7">
        <v>0</v>
      </c>
      <c r="CX159" s="9">
        <v>0.24099999999999999</v>
      </c>
      <c r="CY159" s="5">
        <v>6.78</v>
      </c>
      <c r="CZ159" s="7">
        <f t="shared" ref="CZ159" si="524">CY159/CX159*1000</f>
        <v>28132.780082987556</v>
      </c>
      <c r="DA159" s="9">
        <v>0.24099999999999999</v>
      </c>
      <c r="DB159" s="5">
        <v>6.78</v>
      </c>
      <c r="DC159" s="7">
        <f t="shared" ref="DC159" si="525">DB159/DA159*1000</f>
        <v>28132.780082987556</v>
      </c>
      <c r="DD159" s="9">
        <v>0</v>
      </c>
      <c r="DE159" s="5">
        <v>0</v>
      </c>
      <c r="DF159" s="7">
        <v>0</v>
      </c>
      <c r="DG159" s="9">
        <v>0</v>
      </c>
      <c r="DH159" s="5">
        <v>0</v>
      </c>
      <c r="DI159" s="7">
        <f t="shared" si="502"/>
        <v>0</v>
      </c>
      <c r="DJ159" s="9">
        <v>0</v>
      </c>
      <c r="DK159" s="5">
        <v>0</v>
      </c>
      <c r="DL159" s="7">
        <v>0</v>
      </c>
      <c r="DM159" s="9">
        <v>0</v>
      </c>
      <c r="DN159" s="5">
        <v>0</v>
      </c>
      <c r="DO159" s="7">
        <v>0</v>
      </c>
      <c r="DP159" s="9">
        <v>0</v>
      </c>
      <c r="DQ159" s="5">
        <v>0</v>
      </c>
      <c r="DR159" s="7">
        <f t="shared" si="503"/>
        <v>0</v>
      </c>
      <c r="DS159" s="9">
        <v>0</v>
      </c>
      <c r="DT159" s="5">
        <v>0</v>
      </c>
      <c r="DU159" s="7">
        <f t="shared" si="504"/>
        <v>0</v>
      </c>
      <c r="DV159" s="9">
        <v>0</v>
      </c>
      <c r="DW159" s="5">
        <v>0</v>
      </c>
      <c r="DX159" s="7">
        <v>0</v>
      </c>
      <c r="DY159" s="9">
        <v>0</v>
      </c>
      <c r="DZ159" s="5">
        <v>0</v>
      </c>
      <c r="EA159" s="7">
        <v>0</v>
      </c>
      <c r="EB159" s="9">
        <v>0</v>
      </c>
      <c r="EC159" s="5">
        <v>0</v>
      </c>
      <c r="ED159" s="7">
        <v>0</v>
      </c>
      <c r="EE159" s="9">
        <v>0</v>
      </c>
      <c r="EF159" s="5">
        <v>0</v>
      </c>
      <c r="EG159" s="7">
        <v>0</v>
      </c>
      <c r="EH159" s="9">
        <v>0</v>
      </c>
      <c r="EI159" s="5">
        <v>0</v>
      </c>
      <c r="EJ159" s="7">
        <v>0</v>
      </c>
      <c r="EK159" s="9">
        <v>0</v>
      </c>
      <c r="EL159" s="5">
        <v>0</v>
      </c>
      <c r="EM159" s="7">
        <v>0</v>
      </c>
      <c r="EN159" s="9">
        <v>53.600999999999999</v>
      </c>
      <c r="EO159" s="5">
        <v>5556.23</v>
      </c>
      <c r="EP159" s="7">
        <f t="shared" si="505"/>
        <v>103659.07352474767</v>
      </c>
      <c r="EQ159" s="9">
        <v>0</v>
      </c>
      <c r="ER159" s="5">
        <v>0</v>
      </c>
      <c r="ES159" s="7">
        <v>0</v>
      </c>
      <c r="ET159" s="9">
        <v>0</v>
      </c>
      <c r="EU159" s="5">
        <v>0</v>
      </c>
      <c r="EV159" s="7">
        <v>0</v>
      </c>
      <c r="EW159" s="9">
        <v>168</v>
      </c>
      <c r="EX159" s="5">
        <v>3454.07</v>
      </c>
      <c r="EY159" s="7">
        <f t="shared" si="511"/>
        <v>20559.940476190477</v>
      </c>
      <c r="EZ159" s="9">
        <v>0</v>
      </c>
      <c r="FA159" s="5">
        <v>0</v>
      </c>
      <c r="FB159" s="7">
        <v>0</v>
      </c>
      <c r="FC159" s="9">
        <f t="shared" si="507"/>
        <v>29858.833999999999</v>
      </c>
      <c r="FD159" s="11">
        <f t="shared" si="508"/>
        <v>73797.210000000006</v>
      </c>
    </row>
    <row r="160" spans="1:160" x14ac:dyDescent="0.3">
      <c r="A160" s="56">
        <v>2015</v>
      </c>
      <c r="B160" s="62" t="s">
        <v>13</v>
      </c>
      <c r="C160" s="9">
        <v>19.596</v>
      </c>
      <c r="D160" s="5">
        <v>2986.5</v>
      </c>
      <c r="E160" s="7">
        <f t="shared" ref="E160" si="526">D160/C160*1000</f>
        <v>152403.55174525414</v>
      </c>
      <c r="F160" s="9">
        <v>0</v>
      </c>
      <c r="G160" s="5">
        <v>0</v>
      </c>
      <c r="H160" s="7">
        <v>0</v>
      </c>
      <c r="I160" s="9">
        <v>0</v>
      </c>
      <c r="J160" s="5">
        <v>0</v>
      </c>
      <c r="K160" s="7">
        <v>0</v>
      </c>
      <c r="L160" s="9">
        <v>0</v>
      </c>
      <c r="M160" s="5">
        <v>0</v>
      </c>
      <c r="N160" s="7">
        <v>0</v>
      </c>
      <c r="O160" s="9"/>
      <c r="P160" s="5"/>
      <c r="Q160" s="7"/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0</v>
      </c>
      <c r="AB160" s="5">
        <v>0</v>
      </c>
      <c r="AC160" s="7">
        <v>0</v>
      </c>
      <c r="AD160" s="9">
        <v>0</v>
      </c>
      <c r="AE160" s="5">
        <v>0</v>
      </c>
      <c r="AF160" s="7">
        <v>0</v>
      </c>
      <c r="AG160" s="9">
        <v>0</v>
      </c>
      <c r="AH160" s="5">
        <v>0</v>
      </c>
      <c r="AI160" s="7">
        <v>0</v>
      </c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f t="shared" si="499"/>
        <v>0</v>
      </c>
      <c r="BB160" s="9">
        <v>0</v>
      </c>
      <c r="BC160" s="5">
        <v>0</v>
      </c>
      <c r="BD160" s="7">
        <v>0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2.3E-2</v>
      </c>
      <c r="CA160" s="5">
        <v>0.2</v>
      </c>
      <c r="CB160" s="7">
        <f t="shared" si="500"/>
        <v>8695.652173913044</v>
      </c>
      <c r="CC160" s="9">
        <v>0</v>
      </c>
      <c r="CD160" s="5">
        <v>0</v>
      </c>
      <c r="CE160" s="7">
        <v>0</v>
      </c>
      <c r="CF160" s="9">
        <v>0</v>
      </c>
      <c r="CG160" s="5">
        <v>0</v>
      </c>
      <c r="CH160" s="7">
        <v>0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f t="shared" si="501"/>
        <v>0</v>
      </c>
      <c r="CU160" s="9">
        <v>2.5000000000000001E-2</v>
      </c>
      <c r="CV160" s="5">
        <v>0.8</v>
      </c>
      <c r="CW160" s="7">
        <f t="shared" si="522"/>
        <v>32000</v>
      </c>
      <c r="CX160" s="9">
        <v>0</v>
      </c>
      <c r="CY160" s="5">
        <v>0</v>
      </c>
      <c r="CZ160" s="7">
        <v>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f t="shared" si="502"/>
        <v>0</v>
      </c>
      <c r="DJ160" s="9">
        <v>0</v>
      </c>
      <c r="DK160" s="5">
        <v>0</v>
      </c>
      <c r="DL160" s="7">
        <v>0</v>
      </c>
      <c r="DM160" s="9">
        <v>0</v>
      </c>
      <c r="DN160" s="5">
        <v>0</v>
      </c>
      <c r="DO160" s="7">
        <v>0</v>
      </c>
      <c r="DP160" s="9">
        <v>0</v>
      </c>
      <c r="DQ160" s="5">
        <v>0</v>
      </c>
      <c r="DR160" s="7">
        <f t="shared" si="503"/>
        <v>0</v>
      </c>
      <c r="DS160" s="9">
        <v>0</v>
      </c>
      <c r="DT160" s="5">
        <v>0</v>
      </c>
      <c r="DU160" s="7">
        <f t="shared" si="504"/>
        <v>0</v>
      </c>
      <c r="DV160" s="9">
        <v>0</v>
      </c>
      <c r="DW160" s="5">
        <v>0</v>
      </c>
      <c r="DX160" s="7">
        <v>0</v>
      </c>
      <c r="DY160" s="9">
        <v>0</v>
      </c>
      <c r="DZ160" s="5">
        <v>0</v>
      </c>
      <c r="EA160" s="7">
        <v>0</v>
      </c>
      <c r="EB160" s="9">
        <v>0</v>
      </c>
      <c r="EC160" s="5">
        <v>0</v>
      </c>
      <c r="ED160" s="7">
        <v>0</v>
      </c>
      <c r="EE160" s="9">
        <v>0</v>
      </c>
      <c r="EF160" s="5">
        <v>0</v>
      </c>
      <c r="EG160" s="7">
        <v>0</v>
      </c>
      <c r="EH160" s="9">
        <v>0</v>
      </c>
      <c r="EI160" s="5">
        <v>0</v>
      </c>
      <c r="EJ160" s="7">
        <v>0</v>
      </c>
      <c r="EK160" s="9">
        <v>0</v>
      </c>
      <c r="EL160" s="5">
        <v>0</v>
      </c>
      <c r="EM160" s="7">
        <v>0</v>
      </c>
      <c r="EN160" s="9">
        <v>16.173999999999999</v>
      </c>
      <c r="EO160" s="5">
        <v>1495.93</v>
      </c>
      <c r="EP160" s="7">
        <f t="shared" si="505"/>
        <v>92489.798441943858</v>
      </c>
      <c r="EQ160" s="9">
        <v>0</v>
      </c>
      <c r="ER160" s="5">
        <v>0</v>
      </c>
      <c r="ES160" s="7">
        <v>0</v>
      </c>
      <c r="ET160" s="9">
        <v>0</v>
      </c>
      <c r="EU160" s="5">
        <v>0</v>
      </c>
      <c r="EV160" s="7">
        <v>0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f t="shared" si="507"/>
        <v>35.817999999999998</v>
      </c>
      <c r="FD160" s="11">
        <f t="shared" si="508"/>
        <v>4483.43</v>
      </c>
    </row>
    <row r="161" spans="1:160" ht="15" thickBot="1" x14ac:dyDescent="0.35">
      <c r="A161" s="58"/>
      <c r="B161" s="65" t="s">
        <v>14</v>
      </c>
      <c r="C161" s="39">
        <f>SUM(C149:C160)</f>
        <v>147.596</v>
      </c>
      <c r="D161" s="37">
        <f>SUM(D149:D160)</f>
        <v>11195.4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0</v>
      </c>
      <c r="P161" s="37">
        <f>SUM(P149:P160)</f>
        <v>0</v>
      </c>
      <c r="Q161" s="38"/>
      <c r="R161" s="39">
        <f>SUM(R149:R160)</f>
        <v>29632.289000000001</v>
      </c>
      <c r="S161" s="37">
        <f>SUM(S149:S160)</f>
        <v>63934.11</v>
      </c>
      <c r="T161" s="38"/>
      <c r="U161" s="39">
        <f>SUM(U149:U160)</f>
        <v>0</v>
      </c>
      <c r="V161" s="37">
        <f>SUM(V149:V160)</f>
        <v>0</v>
      </c>
      <c r="W161" s="38"/>
      <c r="X161" s="39">
        <f>SUM(X149:X160)</f>
        <v>4.4219999999999997</v>
      </c>
      <c r="Y161" s="37">
        <f>SUM(Y149:Y160)</f>
        <v>745.37</v>
      </c>
      <c r="Z161" s="38"/>
      <c r="AA161" s="39">
        <f>SUM(AA149:AA160)</f>
        <v>17.581999999999997</v>
      </c>
      <c r="AB161" s="37">
        <f>SUM(AB149:AB160)</f>
        <v>586.99</v>
      </c>
      <c r="AC161" s="38"/>
      <c r="AD161" s="39">
        <f>SUM(AD149:AD160)</f>
        <v>0</v>
      </c>
      <c r="AE161" s="37">
        <f>SUM(AE149:AE160)</f>
        <v>0</v>
      </c>
      <c r="AF161" s="38"/>
      <c r="AG161" s="39">
        <f>SUM(AG149:AG160)</f>
        <v>2E-3</v>
      </c>
      <c r="AH161" s="37">
        <f>SUM(AH149:AH160)</f>
        <v>0.63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4.3520000000000003</v>
      </c>
      <c r="AQ161" s="37">
        <f>SUM(AQ149:AQ160)</f>
        <v>433.77</v>
      </c>
      <c r="AR161" s="38"/>
      <c r="AS161" s="39">
        <f>SUM(AS149:AS160)</f>
        <v>0</v>
      </c>
      <c r="AT161" s="37">
        <f>SUM(AT149:AT160)</f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 t="shared" ref="AY161:AZ161" si="527">SUM(AY149:AY160)</f>
        <v>0</v>
      </c>
      <c r="AZ161" s="37">
        <f t="shared" si="527"/>
        <v>0</v>
      </c>
      <c r="BA161" s="38"/>
      <c r="BB161" s="39">
        <f>SUM(BB149:BB160)</f>
        <v>0</v>
      </c>
      <c r="BC161" s="37">
        <f>SUM(BC149:BC160)</f>
        <v>0</v>
      </c>
      <c r="BD161" s="38"/>
      <c r="BE161" s="39">
        <f>SUM(BE149:BE160)</f>
        <v>0</v>
      </c>
      <c r="BF161" s="37">
        <f>SUM(BF149:BF160)</f>
        <v>0</v>
      </c>
      <c r="BG161" s="38"/>
      <c r="BH161" s="39">
        <f>SUM(BH149:BH160)</f>
        <v>20.2</v>
      </c>
      <c r="BI161" s="37">
        <f>SUM(BI149:BI160)</f>
        <v>580.5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0</v>
      </c>
      <c r="BR161" s="37">
        <f>SUM(BR149:BR160)</f>
        <v>0</v>
      </c>
      <c r="BS161" s="38"/>
      <c r="BT161" s="39">
        <f>SUM(BT149:BT160)</f>
        <v>1.7000000000000001E-2</v>
      </c>
      <c r="BU161" s="37">
        <f>SUM(BU149:BU160)</f>
        <v>0.21</v>
      </c>
      <c r="BV161" s="38"/>
      <c r="BW161" s="39">
        <f>SUM(BW149:BW160)</f>
        <v>84.075999999999993</v>
      </c>
      <c r="BX161" s="37">
        <f>SUM(BX149:BX160)</f>
        <v>1907.28</v>
      </c>
      <c r="BY161" s="38"/>
      <c r="BZ161" s="39">
        <f>SUM(BZ149:BZ160)</f>
        <v>3.8760000000000003</v>
      </c>
      <c r="CA161" s="37">
        <f>SUM(CA149:CA160)</f>
        <v>112.08999999999999</v>
      </c>
      <c r="CB161" s="38"/>
      <c r="CC161" s="39">
        <f>SUM(CC149:CC160)</f>
        <v>40</v>
      </c>
      <c r="CD161" s="37">
        <f>SUM(CD149:CD160)</f>
        <v>363.07</v>
      </c>
      <c r="CE161" s="38"/>
      <c r="CF161" s="39">
        <f>SUM(CF149:CF160)</f>
        <v>0</v>
      </c>
      <c r="CG161" s="37">
        <f>SUM(CG149:CG160)</f>
        <v>0</v>
      </c>
      <c r="CH161" s="38"/>
      <c r="CI161" s="39">
        <f>SUM(CI149:CI160)</f>
        <v>0.48</v>
      </c>
      <c r="CJ161" s="37">
        <f>SUM(CJ149:CJ160)</f>
        <v>22.85</v>
      </c>
      <c r="CK161" s="38"/>
      <c r="CL161" s="39">
        <f>SUM(CL149:CL160)</f>
        <v>1E-3</v>
      </c>
      <c r="CM161" s="37">
        <f>SUM(CM149:CM160)</f>
        <v>0.75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 t="shared" ref="CR161:CS161" si="528">SUM(CR149:CR160)</f>
        <v>0</v>
      </c>
      <c r="CS161" s="37">
        <f t="shared" si="528"/>
        <v>0</v>
      </c>
      <c r="CT161" s="38"/>
      <c r="CU161" s="39">
        <f>SUM(CU149:CU160)</f>
        <v>0.16500000000000001</v>
      </c>
      <c r="CV161" s="37">
        <f>SUM(CV149:CV160)</f>
        <v>5.54</v>
      </c>
      <c r="CW161" s="38"/>
      <c r="CX161" s="39">
        <f>SUM(CX149:CX160)</f>
        <v>0.24099999999999999</v>
      </c>
      <c r="CY161" s="37">
        <f>SUM(CY149:CY160)</f>
        <v>6.78</v>
      </c>
      <c r="CZ161" s="38"/>
      <c r="DA161" s="39">
        <f>SUM(DA149:DA160)</f>
        <v>0.24099999999999999</v>
      </c>
      <c r="DB161" s="37">
        <f>SUM(DB149:DB160)</f>
        <v>6.78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 t="shared" ref="DG161:DH161" si="529">SUM(DG149:DG160)</f>
        <v>0</v>
      </c>
      <c r="DH161" s="37">
        <f t="shared" si="529"/>
        <v>0</v>
      </c>
      <c r="DI161" s="38"/>
      <c r="DJ161" s="39">
        <f>SUM(DJ149:DJ160)</f>
        <v>0</v>
      </c>
      <c r="DK161" s="37">
        <f>SUM(DK149:DK160)</f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 t="shared" ref="DP161:DQ161" si="530">SUM(DP149:DP160)</f>
        <v>0</v>
      </c>
      <c r="DQ161" s="37">
        <f t="shared" si="530"/>
        <v>0</v>
      </c>
      <c r="DR161" s="38"/>
      <c r="DS161" s="39">
        <f t="shared" ref="DS161:DT161" si="531">SUM(DS149:DS160)</f>
        <v>0</v>
      </c>
      <c r="DT161" s="37">
        <f t="shared" si="531"/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3.43</v>
      </c>
      <c r="DZ161" s="37">
        <f>SUM(DZ149:DZ160)</f>
        <v>208.43</v>
      </c>
      <c r="EA161" s="38"/>
      <c r="EB161" s="39">
        <f>SUM(EB149:EB160)</f>
        <v>29.373999999999999</v>
      </c>
      <c r="EC161" s="37">
        <f>SUM(EC149:EC160)</f>
        <v>897.18</v>
      </c>
      <c r="ED161" s="38"/>
      <c r="EE161" s="39">
        <f>SUM(EE149:EE160)</f>
        <v>0</v>
      </c>
      <c r="EF161" s="37">
        <f>SUM(EF149:EF160)</f>
        <v>0</v>
      </c>
      <c r="EG161" s="38"/>
      <c r="EH161" s="39">
        <f>SUM(EH149:EH160)</f>
        <v>0</v>
      </c>
      <c r="EI161" s="37">
        <f>SUM(EI149:EI160)</f>
        <v>0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3389.6831999999999</v>
      </c>
      <c r="EO161" s="37">
        <f>SUM(EO149:EO160)</f>
        <v>104703.90999999999</v>
      </c>
      <c r="EP161" s="38"/>
      <c r="EQ161" s="39">
        <f>SUM(EQ149:EQ160)</f>
        <v>2E-3</v>
      </c>
      <c r="ER161" s="37">
        <f>SUM(ER149:ER160)</f>
        <v>0.03</v>
      </c>
      <c r="ES161" s="38"/>
      <c r="ET161" s="39">
        <f>SUM(ET149:ET160)</f>
        <v>0</v>
      </c>
      <c r="EU161" s="37">
        <f>SUM(EU149:EU160)</f>
        <v>0</v>
      </c>
      <c r="EV161" s="38"/>
      <c r="EW161" s="39">
        <f>SUM(EW149:EW160)</f>
        <v>1700.3919999999998</v>
      </c>
      <c r="EX161" s="37">
        <f>SUM(EX149:EX160)</f>
        <v>33997.280000000006</v>
      </c>
      <c r="EY161" s="38"/>
      <c r="EZ161" s="39">
        <f>SUM(EZ149:EZ160)</f>
        <v>0.82499999999999996</v>
      </c>
      <c r="FA161" s="37">
        <f>SUM(FA149:FA160)</f>
        <v>1.1200000000000001</v>
      </c>
      <c r="FB161" s="38"/>
      <c r="FC161" s="39">
        <f t="shared" si="507"/>
        <v>35079.0052</v>
      </c>
      <c r="FD161" s="40">
        <f t="shared" si="508"/>
        <v>219703.28999999995</v>
      </c>
    </row>
    <row r="162" spans="1:160" x14ac:dyDescent="0.3">
      <c r="A162" s="60">
        <v>2016</v>
      </c>
      <c r="B162" s="61" t="s">
        <v>2</v>
      </c>
      <c r="C162" s="10">
        <v>0</v>
      </c>
      <c r="D162" s="32">
        <v>0</v>
      </c>
      <c r="E162" s="13">
        <v>0</v>
      </c>
      <c r="F162" s="10">
        <v>0</v>
      </c>
      <c r="G162" s="32">
        <v>0</v>
      </c>
      <c r="H162" s="13">
        <v>0</v>
      </c>
      <c r="I162" s="10">
        <v>0</v>
      </c>
      <c r="J162" s="32">
        <v>0</v>
      </c>
      <c r="K162" s="13">
        <v>0</v>
      </c>
      <c r="L162" s="10">
        <v>0</v>
      </c>
      <c r="M162" s="32">
        <v>0</v>
      </c>
      <c r="N162" s="13">
        <v>0</v>
      </c>
      <c r="O162" s="10"/>
      <c r="P162" s="32"/>
      <c r="Q162" s="13"/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0</v>
      </c>
      <c r="AB162" s="32">
        <v>0</v>
      </c>
      <c r="AC162" s="13">
        <v>0</v>
      </c>
      <c r="AD162" s="10">
        <v>0</v>
      </c>
      <c r="AE162" s="32">
        <v>0</v>
      </c>
      <c r="AF162" s="13">
        <v>0</v>
      </c>
      <c r="AG162" s="10">
        <v>0</v>
      </c>
      <c r="AH162" s="32">
        <v>0</v>
      </c>
      <c r="AI162" s="13">
        <v>0</v>
      </c>
      <c r="AJ162" s="10">
        <v>0</v>
      </c>
      <c r="AK162" s="32">
        <v>0</v>
      </c>
      <c r="AL162" s="13">
        <v>0</v>
      </c>
      <c r="AM162" s="10">
        <v>0</v>
      </c>
      <c r="AN162" s="32">
        <v>0</v>
      </c>
      <c r="AO162" s="13">
        <v>0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f t="shared" ref="BA162:BA173" si="532">IF(AY162=0,0,AZ162/AY162*1000)</f>
        <v>0</v>
      </c>
      <c r="BB162" s="10">
        <v>0</v>
      </c>
      <c r="BC162" s="32">
        <v>0</v>
      </c>
      <c r="BD162" s="13">
        <v>0</v>
      </c>
      <c r="BE162" s="10">
        <v>0</v>
      </c>
      <c r="BF162" s="32">
        <v>0</v>
      </c>
      <c r="BG162" s="13">
        <v>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0</v>
      </c>
      <c r="CA162" s="32">
        <v>0</v>
      </c>
      <c r="CB162" s="13">
        <v>0</v>
      </c>
      <c r="CC162" s="10">
        <v>0</v>
      </c>
      <c r="CD162" s="32">
        <v>0</v>
      </c>
      <c r="CE162" s="13">
        <v>0</v>
      </c>
      <c r="CF162" s="10">
        <v>0</v>
      </c>
      <c r="CG162" s="32">
        <v>0</v>
      </c>
      <c r="CH162" s="13">
        <v>0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f t="shared" ref="CT162:CT173" si="533">IF(CR162=0,0,CS162/CR162*1000)</f>
        <v>0</v>
      </c>
      <c r="CU162" s="10">
        <v>0</v>
      </c>
      <c r="CV162" s="32">
        <v>0</v>
      </c>
      <c r="CW162" s="13">
        <v>0</v>
      </c>
      <c r="CX162" s="10">
        <v>0</v>
      </c>
      <c r="CY162" s="32">
        <v>0</v>
      </c>
      <c r="CZ162" s="13">
        <v>0</v>
      </c>
      <c r="DA162" s="10">
        <v>0</v>
      </c>
      <c r="DB162" s="32">
        <v>0</v>
      </c>
      <c r="DC162" s="13">
        <v>0</v>
      </c>
      <c r="DD162" s="10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f t="shared" ref="DI162:DI173" si="534">IF(DG162=0,0,DH162/DG162*1000)</f>
        <v>0</v>
      </c>
      <c r="DJ162" s="10">
        <v>0</v>
      </c>
      <c r="DK162" s="32">
        <v>0</v>
      </c>
      <c r="DL162" s="13">
        <v>0</v>
      </c>
      <c r="DM162" s="10">
        <v>0</v>
      </c>
      <c r="DN162" s="32">
        <v>0</v>
      </c>
      <c r="DO162" s="13">
        <v>0</v>
      </c>
      <c r="DP162" s="10">
        <v>0</v>
      </c>
      <c r="DQ162" s="32">
        <v>0</v>
      </c>
      <c r="DR162" s="13">
        <f t="shared" ref="DR162:DR173" si="535">IF(DP162=0,0,DQ162/DP162*1000)</f>
        <v>0</v>
      </c>
      <c r="DS162" s="10">
        <v>0</v>
      </c>
      <c r="DT162" s="32">
        <v>0</v>
      </c>
      <c r="DU162" s="13">
        <f t="shared" ref="DU162:DU173" si="536">IF(DS162=0,0,DT162/DS162*1000)</f>
        <v>0</v>
      </c>
      <c r="DV162" s="10">
        <v>0</v>
      </c>
      <c r="DW162" s="32">
        <v>0</v>
      </c>
      <c r="DX162" s="13">
        <v>0</v>
      </c>
      <c r="DY162" s="10">
        <v>0</v>
      </c>
      <c r="DZ162" s="32">
        <v>0</v>
      </c>
      <c r="EA162" s="13">
        <v>0</v>
      </c>
      <c r="EB162" s="10">
        <v>0</v>
      </c>
      <c r="EC162" s="32">
        <v>0</v>
      </c>
      <c r="ED162" s="13">
        <v>0</v>
      </c>
      <c r="EE162" s="10">
        <v>0</v>
      </c>
      <c r="EF162" s="32">
        <v>0</v>
      </c>
      <c r="EG162" s="13">
        <v>0</v>
      </c>
      <c r="EH162" s="10">
        <v>0</v>
      </c>
      <c r="EI162" s="32">
        <v>0</v>
      </c>
      <c r="EJ162" s="13">
        <v>0</v>
      </c>
      <c r="EK162" s="10">
        <v>0</v>
      </c>
      <c r="EL162" s="32">
        <v>0</v>
      </c>
      <c r="EM162" s="13">
        <v>0</v>
      </c>
      <c r="EN162" s="10">
        <v>0.35099999999999998</v>
      </c>
      <c r="EO162" s="32">
        <v>11.37</v>
      </c>
      <c r="EP162" s="13">
        <f t="shared" ref="EP162:EP173" si="537">EO162/EN162*1000</f>
        <v>32393.162393162391</v>
      </c>
      <c r="EQ162" s="10">
        <v>0</v>
      </c>
      <c r="ER162" s="32">
        <v>0</v>
      </c>
      <c r="ES162" s="13">
        <v>0</v>
      </c>
      <c r="ET162" s="10">
        <v>0</v>
      </c>
      <c r="EU162" s="32">
        <v>0</v>
      </c>
      <c r="EV162" s="13">
        <v>0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f t="shared" ref="FC162:FC174" si="538">C162+F162+I162+L162+R162+AA162+AP162+AV162+BB162+BE162+BH162+BN162+BQ162+BW162+BZ162+CC162+CI162+CL162+CU162+DD162+DJ162+DM162+DY162+EB162+EH162+EQ162+EK162+EN162+EW162+EZ162+AD162+BT162+DA162+AG162+X162+AJ162</f>
        <v>0.35099999999999998</v>
      </c>
      <c r="FD162" s="12">
        <f t="shared" ref="FD162:FD174" si="539">D162+G162+J162+M162+S162+AB162+AQ162+AW162+BC162+BF162+BI162+BO162+BR162+BX162+CA162+CD162+CJ162+CM162+CV162+DE162+DK162+DN162+DZ162+EC162+EI162+ER162+EL162+EO162+EX162+FA162+AE162+BU162+DB162+AH162+Y162+AK162</f>
        <v>11.37</v>
      </c>
    </row>
    <row r="163" spans="1:160" x14ac:dyDescent="0.3">
      <c r="A163" s="56">
        <v>2016</v>
      </c>
      <c r="B163" s="57" t="s">
        <v>3</v>
      </c>
      <c r="C163" s="9">
        <v>0</v>
      </c>
      <c r="D163" s="5">
        <v>0</v>
      </c>
      <c r="E163" s="7">
        <v>0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/>
      <c r="P163" s="5"/>
      <c r="Q163" s="7"/>
      <c r="R163" s="9">
        <v>35905</v>
      </c>
      <c r="S163" s="5">
        <v>107688.08</v>
      </c>
      <c r="T163" s="7">
        <f t="shared" ref="T163:T171" si="540">S163/R163*1000</f>
        <v>2999.2502436986492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0</v>
      </c>
      <c r="AB163" s="5">
        <v>0</v>
      </c>
      <c r="AC163" s="7">
        <v>0</v>
      </c>
      <c r="AD163" s="9">
        <v>0</v>
      </c>
      <c r="AE163" s="5">
        <v>0</v>
      </c>
      <c r="AF163" s="7">
        <v>0</v>
      </c>
      <c r="AG163" s="9">
        <v>0</v>
      </c>
      <c r="AH163" s="5">
        <v>0</v>
      </c>
      <c r="AI163" s="7">
        <v>0</v>
      </c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f t="shared" si="532"/>
        <v>0</v>
      </c>
      <c r="BB163" s="9">
        <v>0</v>
      </c>
      <c r="BC163" s="5">
        <v>0</v>
      </c>
      <c r="BD163" s="7"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1.3</v>
      </c>
      <c r="BU163" s="5">
        <v>13</v>
      </c>
      <c r="BV163" s="7">
        <f t="shared" ref="BV163:BV166" si="541">BU163/BT163*1000</f>
        <v>10000</v>
      </c>
      <c r="BW163" s="9">
        <v>0</v>
      </c>
      <c r="BX163" s="5">
        <v>0</v>
      </c>
      <c r="BY163" s="7">
        <v>0</v>
      </c>
      <c r="BZ163" s="9">
        <v>7.0000000000000001E-3</v>
      </c>
      <c r="CA163" s="5">
        <v>0.46</v>
      </c>
      <c r="CB163" s="7">
        <f t="shared" ref="CB163:CB173" si="542">CA163/BZ163*1000</f>
        <v>65714.285714285725</v>
      </c>
      <c r="CC163" s="9">
        <v>0</v>
      </c>
      <c r="CD163" s="5">
        <v>0</v>
      </c>
      <c r="CE163" s="7">
        <v>0</v>
      </c>
      <c r="CF163" s="9">
        <v>0</v>
      </c>
      <c r="CG163" s="5">
        <v>0</v>
      </c>
      <c r="CH163" s="7">
        <v>0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f t="shared" si="533"/>
        <v>0</v>
      </c>
      <c r="CU163" s="9">
        <v>9.6000000000000002E-2</v>
      </c>
      <c r="CV163" s="5">
        <v>4.17</v>
      </c>
      <c r="CW163" s="7">
        <f t="shared" ref="CW163:CW173" si="543">CV163/CU163*1000</f>
        <v>43437.5</v>
      </c>
      <c r="CX163" s="9">
        <v>0</v>
      </c>
      <c r="CY163" s="5">
        <v>0</v>
      </c>
      <c r="CZ163" s="7">
        <v>0</v>
      </c>
      <c r="DA163" s="9">
        <v>0</v>
      </c>
      <c r="DB163" s="5">
        <v>0</v>
      </c>
      <c r="DC163" s="7">
        <v>0</v>
      </c>
      <c r="DD163" s="9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f t="shared" si="534"/>
        <v>0</v>
      </c>
      <c r="DJ163" s="9">
        <v>0</v>
      </c>
      <c r="DK163" s="5">
        <v>0</v>
      </c>
      <c r="DL163" s="7">
        <v>0</v>
      </c>
      <c r="DM163" s="9">
        <v>0</v>
      </c>
      <c r="DN163" s="5">
        <v>0</v>
      </c>
      <c r="DO163" s="7">
        <v>0</v>
      </c>
      <c r="DP163" s="9">
        <v>0</v>
      </c>
      <c r="DQ163" s="5">
        <v>0</v>
      </c>
      <c r="DR163" s="7">
        <f t="shared" si="535"/>
        <v>0</v>
      </c>
      <c r="DS163" s="9">
        <v>0</v>
      </c>
      <c r="DT163" s="5">
        <v>0</v>
      </c>
      <c r="DU163" s="7">
        <f t="shared" si="536"/>
        <v>0</v>
      </c>
      <c r="DV163" s="9">
        <v>0</v>
      </c>
      <c r="DW163" s="5">
        <v>0</v>
      </c>
      <c r="DX163" s="7">
        <v>0</v>
      </c>
      <c r="DY163" s="9">
        <v>0</v>
      </c>
      <c r="DZ163" s="5">
        <v>0</v>
      </c>
      <c r="EA163" s="7">
        <v>0</v>
      </c>
      <c r="EB163" s="9">
        <v>0</v>
      </c>
      <c r="EC163" s="5">
        <v>0</v>
      </c>
      <c r="ED163" s="7">
        <v>0</v>
      </c>
      <c r="EE163" s="9">
        <v>0</v>
      </c>
      <c r="EF163" s="5">
        <v>0</v>
      </c>
      <c r="EG163" s="7">
        <v>0</v>
      </c>
      <c r="EH163" s="9">
        <v>0</v>
      </c>
      <c r="EI163" s="5">
        <v>0</v>
      </c>
      <c r="EJ163" s="7">
        <v>0</v>
      </c>
      <c r="EK163" s="9">
        <v>0</v>
      </c>
      <c r="EL163" s="5">
        <v>0</v>
      </c>
      <c r="EM163" s="7">
        <v>0</v>
      </c>
      <c r="EN163" s="9">
        <v>0</v>
      </c>
      <c r="EO163" s="5">
        <v>0</v>
      </c>
      <c r="EP163" s="7">
        <v>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28</v>
      </c>
      <c r="EX163" s="5">
        <v>624.32000000000005</v>
      </c>
      <c r="EY163" s="7">
        <f t="shared" ref="EY163:EY173" si="544">EX163/EW163*1000</f>
        <v>22297.142857142859</v>
      </c>
      <c r="EZ163" s="9">
        <v>0</v>
      </c>
      <c r="FA163" s="5">
        <v>0</v>
      </c>
      <c r="FB163" s="7">
        <v>0</v>
      </c>
      <c r="FC163" s="9">
        <f t="shared" si="538"/>
        <v>35934.402999999998</v>
      </c>
      <c r="FD163" s="11">
        <f t="shared" si="539"/>
        <v>108330.03000000001</v>
      </c>
    </row>
    <row r="164" spans="1:160" x14ac:dyDescent="0.3">
      <c r="A164" s="56">
        <v>2016</v>
      </c>
      <c r="B164" s="57" t="s">
        <v>4</v>
      </c>
      <c r="C164" s="9">
        <v>41287</v>
      </c>
      <c r="D164" s="5">
        <v>106512.65</v>
      </c>
      <c r="E164" s="7">
        <f t="shared" ref="E164:E172" si="545">D164/C164*1000</f>
        <v>2579.8108363407368</v>
      </c>
      <c r="F164" s="9">
        <v>0</v>
      </c>
      <c r="G164" s="5">
        <v>0</v>
      </c>
      <c r="H164" s="7">
        <v>0</v>
      </c>
      <c r="I164" s="9">
        <v>0</v>
      </c>
      <c r="J164" s="5">
        <v>0</v>
      </c>
      <c r="K164" s="7">
        <v>0</v>
      </c>
      <c r="L164" s="9">
        <v>0</v>
      </c>
      <c r="M164" s="5">
        <v>0</v>
      </c>
      <c r="N164" s="7">
        <v>0</v>
      </c>
      <c r="O164" s="9"/>
      <c r="P164" s="5"/>
      <c r="Q164" s="7"/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0</v>
      </c>
      <c r="AB164" s="5">
        <v>0</v>
      </c>
      <c r="AC164" s="7">
        <v>0</v>
      </c>
      <c r="AD164" s="9">
        <v>0</v>
      </c>
      <c r="AE164" s="5">
        <v>0</v>
      </c>
      <c r="AF164" s="7">
        <v>0</v>
      </c>
      <c r="AG164" s="9">
        <v>0</v>
      </c>
      <c r="AH164" s="5">
        <v>0</v>
      </c>
      <c r="AI164" s="7">
        <v>0</v>
      </c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f t="shared" si="532"/>
        <v>0</v>
      </c>
      <c r="BB164" s="9">
        <v>0</v>
      </c>
      <c r="BC164" s="5">
        <v>0</v>
      </c>
      <c r="BD164" s="7">
        <v>0</v>
      </c>
      <c r="BE164" s="9">
        <v>0</v>
      </c>
      <c r="BF164" s="5">
        <v>0</v>
      </c>
      <c r="BG164" s="7">
        <v>0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8.9999999999999993E-3</v>
      </c>
      <c r="BU164" s="5">
        <v>0.13</v>
      </c>
      <c r="BV164" s="7">
        <f t="shared" si="541"/>
        <v>14444.444444444447</v>
      </c>
      <c r="BW164" s="9">
        <v>0</v>
      </c>
      <c r="BX164" s="5">
        <v>0</v>
      </c>
      <c r="BY164" s="7">
        <v>0</v>
      </c>
      <c r="BZ164" s="9">
        <v>0.106</v>
      </c>
      <c r="CA164" s="5">
        <v>3.94</v>
      </c>
      <c r="CB164" s="7">
        <f t="shared" si="542"/>
        <v>37169.811320754721</v>
      </c>
      <c r="CC164" s="9">
        <v>0</v>
      </c>
      <c r="CD164" s="5">
        <v>0</v>
      </c>
      <c r="CE164" s="7">
        <v>0</v>
      </c>
      <c r="CF164" s="9">
        <v>0</v>
      </c>
      <c r="CG164" s="5">
        <v>0</v>
      </c>
      <c r="CH164" s="7">
        <v>0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0</v>
      </c>
      <c r="CP164" s="5">
        <v>0</v>
      </c>
      <c r="CQ164" s="7">
        <v>0</v>
      </c>
      <c r="CR164" s="9">
        <v>0</v>
      </c>
      <c r="CS164" s="5">
        <v>0</v>
      </c>
      <c r="CT164" s="7">
        <f t="shared" si="533"/>
        <v>0</v>
      </c>
      <c r="CU164" s="9">
        <v>0</v>
      </c>
      <c r="CV164" s="5">
        <v>0</v>
      </c>
      <c r="CW164" s="7">
        <v>0</v>
      </c>
      <c r="CX164" s="9">
        <v>0</v>
      </c>
      <c r="CY164" s="5">
        <v>0</v>
      </c>
      <c r="CZ164" s="7">
        <v>0</v>
      </c>
      <c r="DA164" s="9">
        <v>0</v>
      </c>
      <c r="DB164" s="5">
        <v>0</v>
      </c>
      <c r="DC164" s="7">
        <v>0</v>
      </c>
      <c r="DD164" s="9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f t="shared" si="534"/>
        <v>0</v>
      </c>
      <c r="DJ164" s="9">
        <v>0</v>
      </c>
      <c r="DK164" s="5">
        <v>0</v>
      </c>
      <c r="DL164" s="7">
        <v>0</v>
      </c>
      <c r="DM164" s="9">
        <v>0</v>
      </c>
      <c r="DN164" s="5">
        <v>0</v>
      </c>
      <c r="DO164" s="7">
        <v>0</v>
      </c>
      <c r="DP164" s="9">
        <v>0</v>
      </c>
      <c r="DQ164" s="5">
        <v>0</v>
      </c>
      <c r="DR164" s="7">
        <f t="shared" si="535"/>
        <v>0</v>
      </c>
      <c r="DS164" s="9">
        <v>0</v>
      </c>
      <c r="DT164" s="5">
        <v>0</v>
      </c>
      <c r="DU164" s="7">
        <f t="shared" si="536"/>
        <v>0</v>
      </c>
      <c r="DV164" s="9">
        <v>0</v>
      </c>
      <c r="DW164" s="5">
        <v>0</v>
      </c>
      <c r="DX164" s="7">
        <v>0</v>
      </c>
      <c r="DY164" s="9">
        <v>0</v>
      </c>
      <c r="DZ164" s="5">
        <v>0</v>
      </c>
      <c r="EA164" s="7">
        <v>0</v>
      </c>
      <c r="EB164" s="9">
        <v>0</v>
      </c>
      <c r="EC164" s="5">
        <v>0</v>
      </c>
      <c r="ED164" s="7">
        <v>0</v>
      </c>
      <c r="EE164" s="9">
        <v>0</v>
      </c>
      <c r="EF164" s="5">
        <v>0</v>
      </c>
      <c r="EG164" s="7">
        <v>0</v>
      </c>
      <c r="EH164" s="9">
        <v>0</v>
      </c>
      <c r="EI164" s="5">
        <v>0</v>
      </c>
      <c r="EJ164" s="7">
        <v>0</v>
      </c>
      <c r="EK164" s="9">
        <v>0</v>
      </c>
      <c r="EL164" s="5">
        <v>0</v>
      </c>
      <c r="EM164" s="7">
        <v>0</v>
      </c>
      <c r="EN164" s="9">
        <v>388.22500000000002</v>
      </c>
      <c r="EO164" s="5">
        <v>33143.370000000003</v>
      </c>
      <c r="EP164" s="7">
        <f t="shared" si="537"/>
        <v>85371.550003219774</v>
      </c>
      <c r="EQ164" s="9">
        <v>0</v>
      </c>
      <c r="ER164" s="5">
        <v>0</v>
      </c>
      <c r="ES164" s="7">
        <v>0</v>
      </c>
      <c r="ET164" s="9">
        <v>0</v>
      </c>
      <c r="EU164" s="5">
        <v>0</v>
      </c>
      <c r="EV164" s="7">
        <v>0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f t="shared" si="538"/>
        <v>41675.339999999997</v>
      </c>
      <c r="FD164" s="11">
        <f t="shared" si="539"/>
        <v>139660.09</v>
      </c>
    </row>
    <row r="165" spans="1:160" x14ac:dyDescent="0.3">
      <c r="A165" s="56">
        <v>2016</v>
      </c>
      <c r="B165" s="57" t="s">
        <v>5</v>
      </c>
      <c r="C165" s="9">
        <v>0</v>
      </c>
      <c r="D165" s="5">
        <v>0</v>
      </c>
      <c r="E165" s="7">
        <v>0</v>
      </c>
      <c r="F165" s="9">
        <v>0</v>
      </c>
      <c r="G165" s="5">
        <v>0</v>
      </c>
      <c r="H165" s="7">
        <v>0</v>
      </c>
      <c r="I165" s="9">
        <v>0</v>
      </c>
      <c r="J165" s="5">
        <v>0</v>
      </c>
      <c r="K165" s="7">
        <v>0</v>
      </c>
      <c r="L165" s="9">
        <v>0</v>
      </c>
      <c r="M165" s="5">
        <v>0</v>
      </c>
      <c r="N165" s="7">
        <v>0</v>
      </c>
      <c r="O165" s="9"/>
      <c r="P165" s="5"/>
      <c r="Q165" s="7"/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0</v>
      </c>
      <c r="AB165" s="5">
        <v>0</v>
      </c>
      <c r="AC165" s="7">
        <v>0</v>
      </c>
      <c r="AD165" s="9">
        <v>0</v>
      </c>
      <c r="AE165" s="5">
        <v>0</v>
      </c>
      <c r="AF165" s="7">
        <v>0</v>
      </c>
      <c r="AG165" s="9">
        <v>0</v>
      </c>
      <c r="AH165" s="5">
        <v>0</v>
      </c>
      <c r="AI165" s="7">
        <v>0</v>
      </c>
      <c r="AJ165" s="9">
        <v>0</v>
      </c>
      <c r="AK165" s="5">
        <v>0</v>
      </c>
      <c r="AL165" s="7">
        <v>0</v>
      </c>
      <c r="AM165" s="9">
        <v>0</v>
      </c>
      <c r="AN165" s="5">
        <v>0</v>
      </c>
      <c r="AO165" s="7">
        <v>0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f t="shared" si="532"/>
        <v>0</v>
      </c>
      <c r="BB165" s="9">
        <v>0</v>
      </c>
      <c r="BC165" s="5">
        <v>0</v>
      </c>
      <c r="BD165" s="7"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1.831</v>
      </c>
      <c r="CA165" s="5">
        <v>64.959999999999994</v>
      </c>
      <c r="CB165" s="7">
        <f t="shared" si="542"/>
        <v>35477.880939377384</v>
      </c>
      <c r="CC165" s="9">
        <v>0</v>
      </c>
      <c r="CD165" s="5">
        <v>0</v>
      </c>
      <c r="CE165" s="7">
        <v>0</v>
      </c>
      <c r="CF165" s="9">
        <v>0</v>
      </c>
      <c r="CG165" s="5">
        <v>0</v>
      </c>
      <c r="CH165" s="7">
        <v>0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f t="shared" si="533"/>
        <v>0</v>
      </c>
      <c r="CU165" s="9">
        <v>0</v>
      </c>
      <c r="CV165" s="5">
        <v>0</v>
      </c>
      <c r="CW165" s="7">
        <v>0</v>
      </c>
      <c r="CX165" s="9">
        <v>0</v>
      </c>
      <c r="CY165" s="5">
        <v>0</v>
      </c>
      <c r="CZ165" s="7">
        <v>0</v>
      </c>
      <c r="DA165" s="9">
        <v>0</v>
      </c>
      <c r="DB165" s="5">
        <v>0</v>
      </c>
      <c r="DC165" s="7">
        <v>0</v>
      </c>
      <c r="DD165" s="9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f t="shared" si="534"/>
        <v>0</v>
      </c>
      <c r="DJ165" s="9">
        <v>0</v>
      </c>
      <c r="DK165" s="5">
        <v>0</v>
      </c>
      <c r="DL165" s="7">
        <v>0</v>
      </c>
      <c r="DM165" s="9">
        <v>0</v>
      </c>
      <c r="DN165" s="5">
        <v>0</v>
      </c>
      <c r="DO165" s="7">
        <v>0</v>
      </c>
      <c r="DP165" s="9">
        <v>0</v>
      </c>
      <c r="DQ165" s="5">
        <v>0</v>
      </c>
      <c r="DR165" s="7">
        <f t="shared" si="535"/>
        <v>0</v>
      </c>
      <c r="DS165" s="9">
        <v>0</v>
      </c>
      <c r="DT165" s="5">
        <v>0</v>
      </c>
      <c r="DU165" s="7">
        <f t="shared" si="536"/>
        <v>0</v>
      </c>
      <c r="DV165" s="9">
        <v>0</v>
      </c>
      <c r="DW165" s="5">
        <v>0</v>
      </c>
      <c r="DX165" s="7">
        <v>0</v>
      </c>
      <c r="DY165" s="9">
        <v>0</v>
      </c>
      <c r="DZ165" s="5">
        <v>0</v>
      </c>
      <c r="EA165" s="7">
        <v>0</v>
      </c>
      <c r="EB165" s="9">
        <v>0</v>
      </c>
      <c r="EC165" s="5">
        <v>0</v>
      </c>
      <c r="ED165" s="7">
        <v>0</v>
      </c>
      <c r="EE165" s="9">
        <v>0</v>
      </c>
      <c r="EF165" s="5">
        <v>0</v>
      </c>
      <c r="EG165" s="7">
        <v>0</v>
      </c>
      <c r="EH165" s="9">
        <v>0</v>
      </c>
      <c r="EI165" s="5">
        <v>0</v>
      </c>
      <c r="EJ165" s="7">
        <v>0</v>
      </c>
      <c r="EK165" s="9">
        <v>0</v>
      </c>
      <c r="EL165" s="5">
        <v>0</v>
      </c>
      <c r="EM165" s="7">
        <v>0</v>
      </c>
      <c r="EN165" s="9">
        <v>389.029</v>
      </c>
      <c r="EO165" s="5">
        <v>33489.360000000001</v>
      </c>
      <c r="EP165" s="7">
        <f t="shared" si="537"/>
        <v>86084.482133722689</v>
      </c>
      <c r="EQ165" s="9">
        <v>0</v>
      </c>
      <c r="ER165" s="5">
        <v>0</v>
      </c>
      <c r="ES165" s="7">
        <v>0</v>
      </c>
      <c r="ET165" s="9">
        <v>0</v>
      </c>
      <c r="EU165" s="5">
        <v>0</v>
      </c>
      <c r="EV165" s="7">
        <v>0</v>
      </c>
      <c r="EW165" s="9">
        <v>0</v>
      </c>
      <c r="EX165" s="5">
        <v>0</v>
      </c>
      <c r="EY165" s="7">
        <v>0</v>
      </c>
      <c r="EZ165" s="9">
        <v>0</v>
      </c>
      <c r="FA165" s="5">
        <v>0</v>
      </c>
      <c r="FB165" s="7">
        <v>0</v>
      </c>
      <c r="FC165" s="9">
        <f t="shared" si="538"/>
        <v>390.86</v>
      </c>
      <c r="FD165" s="11">
        <f t="shared" si="539"/>
        <v>33554.32</v>
      </c>
    </row>
    <row r="166" spans="1:160" x14ac:dyDescent="0.3">
      <c r="A166" s="56">
        <v>2016</v>
      </c>
      <c r="B166" s="57" t="s">
        <v>6</v>
      </c>
      <c r="C166" s="9">
        <v>33000</v>
      </c>
      <c r="D166" s="5">
        <v>85824.67</v>
      </c>
      <c r="E166" s="7">
        <f t="shared" si="545"/>
        <v>2600.7475757575758</v>
      </c>
      <c r="F166" s="9">
        <v>0</v>
      </c>
      <c r="G166" s="5">
        <v>0</v>
      </c>
      <c r="H166" s="7">
        <v>0</v>
      </c>
      <c r="I166" s="9">
        <v>0</v>
      </c>
      <c r="J166" s="5">
        <v>0</v>
      </c>
      <c r="K166" s="7">
        <v>0</v>
      </c>
      <c r="L166" s="9">
        <v>0</v>
      </c>
      <c r="M166" s="5">
        <v>0</v>
      </c>
      <c r="N166" s="7">
        <v>0</v>
      </c>
      <c r="O166" s="9"/>
      <c r="P166" s="5"/>
      <c r="Q166" s="7"/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0</v>
      </c>
      <c r="AB166" s="5">
        <v>0</v>
      </c>
      <c r="AC166" s="7">
        <v>0</v>
      </c>
      <c r="AD166" s="9">
        <v>0</v>
      </c>
      <c r="AE166" s="5">
        <v>0</v>
      </c>
      <c r="AF166" s="7">
        <v>0</v>
      </c>
      <c r="AG166" s="9">
        <v>0</v>
      </c>
      <c r="AH166" s="5">
        <v>0</v>
      </c>
      <c r="AI166" s="7">
        <v>0</v>
      </c>
      <c r="AJ166" s="9">
        <v>5</v>
      </c>
      <c r="AK166" s="5">
        <v>140</v>
      </c>
      <c r="AL166" s="7">
        <f t="shared" ref="AL166" si="546">AK166/AJ166*1000</f>
        <v>28000</v>
      </c>
      <c r="AM166" s="9">
        <v>0</v>
      </c>
      <c r="AN166" s="5">
        <v>0</v>
      </c>
      <c r="AO166" s="7">
        <v>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f t="shared" si="532"/>
        <v>0</v>
      </c>
      <c r="BB166" s="9">
        <v>0</v>
      </c>
      <c r="BC166" s="5">
        <v>0</v>
      </c>
      <c r="BD166" s="7">
        <v>0</v>
      </c>
      <c r="BE166" s="9">
        <v>0</v>
      </c>
      <c r="BF166" s="5">
        <v>0</v>
      </c>
      <c r="BG166" s="7">
        <v>0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3.0000000000000001E-3</v>
      </c>
      <c r="BU166" s="5">
        <v>0.05</v>
      </c>
      <c r="BV166" s="7">
        <f t="shared" si="541"/>
        <v>16666.666666666668</v>
      </c>
      <c r="BW166" s="9">
        <v>0</v>
      </c>
      <c r="BX166" s="5">
        <v>0</v>
      </c>
      <c r="BY166" s="7">
        <v>0</v>
      </c>
      <c r="BZ166" s="9">
        <v>1.2999999999999999E-2</v>
      </c>
      <c r="CA166" s="5">
        <v>0.3</v>
      </c>
      <c r="CB166" s="7">
        <f t="shared" si="542"/>
        <v>23076.923076923078</v>
      </c>
      <c r="CC166" s="9">
        <v>0</v>
      </c>
      <c r="CD166" s="5">
        <v>0</v>
      </c>
      <c r="CE166" s="7">
        <v>0</v>
      </c>
      <c r="CF166" s="9">
        <v>0</v>
      </c>
      <c r="CG166" s="5">
        <v>0</v>
      </c>
      <c r="CH166" s="7">
        <v>0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f t="shared" si="533"/>
        <v>0</v>
      </c>
      <c r="CU166" s="9">
        <v>0</v>
      </c>
      <c r="CV166" s="5">
        <v>0</v>
      </c>
      <c r="CW166" s="7">
        <v>0</v>
      </c>
      <c r="CX166" s="9">
        <v>0</v>
      </c>
      <c r="CY166" s="5">
        <v>0</v>
      </c>
      <c r="CZ166" s="7">
        <v>0</v>
      </c>
      <c r="DA166" s="9">
        <v>0</v>
      </c>
      <c r="DB166" s="5">
        <v>0</v>
      </c>
      <c r="DC166" s="7">
        <v>0</v>
      </c>
      <c r="DD166" s="9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f t="shared" si="534"/>
        <v>0</v>
      </c>
      <c r="DJ166" s="9">
        <v>0</v>
      </c>
      <c r="DK166" s="5">
        <v>0</v>
      </c>
      <c r="DL166" s="7">
        <v>0</v>
      </c>
      <c r="DM166" s="9">
        <v>0</v>
      </c>
      <c r="DN166" s="5">
        <v>0</v>
      </c>
      <c r="DO166" s="7">
        <v>0</v>
      </c>
      <c r="DP166" s="9">
        <v>0</v>
      </c>
      <c r="DQ166" s="5">
        <v>0</v>
      </c>
      <c r="DR166" s="7">
        <f t="shared" si="535"/>
        <v>0</v>
      </c>
      <c r="DS166" s="9">
        <v>0</v>
      </c>
      <c r="DT166" s="5">
        <v>0</v>
      </c>
      <c r="DU166" s="7">
        <f t="shared" si="536"/>
        <v>0</v>
      </c>
      <c r="DV166" s="9">
        <v>0</v>
      </c>
      <c r="DW166" s="5">
        <v>0</v>
      </c>
      <c r="DX166" s="7">
        <v>0</v>
      </c>
      <c r="DY166" s="9">
        <v>16.762</v>
      </c>
      <c r="DZ166" s="5">
        <v>973.7</v>
      </c>
      <c r="EA166" s="7">
        <f t="shared" ref="EA166:EA170" si="547">DZ166/DY166*1000</f>
        <v>58089.726762916122</v>
      </c>
      <c r="EB166" s="9">
        <v>0</v>
      </c>
      <c r="EC166" s="5">
        <v>0</v>
      </c>
      <c r="ED166" s="7">
        <v>0</v>
      </c>
      <c r="EE166" s="9">
        <v>0</v>
      </c>
      <c r="EF166" s="5">
        <v>0</v>
      </c>
      <c r="EG166" s="7">
        <v>0</v>
      </c>
      <c r="EH166" s="9">
        <v>0</v>
      </c>
      <c r="EI166" s="5">
        <v>0</v>
      </c>
      <c r="EJ166" s="7">
        <v>0</v>
      </c>
      <c r="EK166" s="9">
        <v>0</v>
      </c>
      <c r="EL166" s="5">
        <v>0</v>
      </c>
      <c r="EM166" s="7">
        <v>0</v>
      </c>
      <c r="EN166" s="9">
        <v>127.748</v>
      </c>
      <c r="EO166" s="5">
        <v>11096.23</v>
      </c>
      <c r="EP166" s="7">
        <f t="shared" si="537"/>
        <v>86860.303096721662</v>
      </c>
      <c r="EQ166" s="9">
        <v>0</v>
      </c>
      <c r="ER166" s="5">
        <v>0</v>
      </c>
      <c r="ES166" s="7">
        <v>0</v>
      </c>
      <c r="ET166" s="9">
        <v>0</v>
      </c>
      <c r="EU166" s="5">
        <v>0</v>
      </c>
      <c r="EV166" s="7">
        <v>0</v>
      </c>
      <c r="EW166" s="9">
        <v>20</v>
      </c>
      <c r="EX166" s="5">
        <v>455.82</v>
      </c>
      <c r="EY166" s="7">
        <f t="shared" si="544"/>
        <v>22791</v>
      </c>
      <c r="EZ166" s="9">
        <v>5</v>
      </c>
      <c r="FA166" s="5">
        <v>118.23</v>
      </c>
      <c r="FB166" s="7">
        <f t="shared" ref="FB166:FB173" si="548">FA166/EZ166*1000</f>
        <v>23646</v>
      </c>
      <c r="FC166" s="9">
        <f t="shared" si="538"/>
        <v>33174.525999999998</v>
      </c>
      <c r="FD166" s="11">
        <f t="shared" si="539"/>
        <v>98609</v>
      </c>
    </row>
    <row r="167" spans="1:160" x14ac:dyDescent="0.3">
      <c r="A167" s="56">
        <v>2016</v>
      </c>
      <c r="B167" s="57" t="s">
        <v>7</v>
      </c>
      <c r="C167" s="9">
        <v>41226</v>
      </c>
      <c r="D167" s="5">
        <v>103498.32</v>
      </c>
      <c r="E167" s="7">
        <f t="shared" si="545"/>
        <v>2510.5108426720999</v>
      </c>
      <c r="F167" s="9">
        <v>0.06</v>
      </c>
      <c r="G167" s="5">
        <v>0.32</v>
      </c>
      <c r="H167" s="7">
        <f t="shared" ref="H167:H172" si="549">G167/F167*1000</f>
        <v>5333.3333333333339</v>
      </c>
      <c r="I167" s="9">
        <v>0</v>
      </c>
      <c r="J167" s="5">
        <v>0</v>
      </c>
      <c r="K167" s="7">
        <v>0</v>
      </c>
      <c r="L167" s="9">
        <v>0</v>
      </c>
      <c r="M167" s="5">
        <v>0</v>
      </c>
      <c r="N167" s="7">
        <v>0</v>
      </c>
      <c r="O167" s="9"/>
      <c r="P167" s="5"/>
      <c r="Q167" s="7"/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206</v>
      </c>
      <c r="AB167" s="5">
        <v>17890.419999999998</v>
      </c>
      <c r="AC167" s="7">
        <f t="shared" ref="AC167:AC172" si="550">AB167/AA167*1000</f>
        <v>86846.699029126205</v>
      </c>
      <c r="AD167" s="9">
        <v>0</v>
      </c>
      <c r="AE167" s="5">
        <v>0</v>
      </c>
      <c r="AF167" s="7">
        <v>0</v>
      </c>
      <c r="AG167" s="9">
        <v>0</v>
      </c>
      <c r="AH167" s="5">
        <v>0</v>
      </c>
      <c r="AI167" s="7">
        <v>0</v>
      </c>
      <c r="AJ167" s="9">
        <v>0</v>
      </c>
      <c r="AK167" s="5">
        <v>0</v>
      </c>
      <c r="AL167" s="7">
        <v>0</v>
      </c>
      <c r="AM167" s="9">
        <v>0</v>
      </c>
      <c r="AN167" s="5">
        <v>0</v>
      </c>
      <c r="AO167" s="7">
        <v>0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f t="shared" si="532"/>
        <v>0</v>
      </c>
      <c r="BB167" s="9">
        <v>0</v>
      </c>
      <c r="BC167" s="5">
        <v>0</v>
      </c>
      <c r="BD167" s="7">
        <v>0</v>
      </c>
      <c r="BE167" s="9">
        <v>0</v>
      </c>
      <c r="BF167" s="5">
        <v>0</v>
      </c>
      <c r="BG167" s="7">
        <v>0</v>
      </c>
      <c r="BH167" s="9">
        <v>0</v>
      </c>
      <c r="BI167" s="5">
        <v>0</v>
      </c>
      <c r="BJ167" s="7">
        <v>0</v>
      </c>
      <c r="BK167" s="9">
        <v>0</v>
      </c>
      <c r="BL167" s="5">
        <v>0</v>
      </c>
      <c r="BM167" s="7"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0.14000000000000001</v>
      </c>
      <c r="CA167" s="5">
        <v>4.97</v>
      </c>
      <c r="CB167" s="7">
        <f t="shared" si="542"/>
        <v>35499.999999999993</v>
      </c>
      <c r="CC167" s="9">
        <v>0</v>
      </c>
      <c r="CD167" s="5">
        <v>0</v>
      </c>
      <c r="CE167" s="7">
        <v>0</v>
      </c>
      <c r="CF167" s="9">
        <v>0</v>
      </c>
      <c r="CG167" s="5">
        <v>0</v>
      </c>
      <c r="CH167" s="7">
        <v>0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f t="shared" si="533"/>
        <v>0</v>
      </c>
      <c r="CU167" s="9">
        <v>0</v>
      </c>
      <c r="CV167" s="5">
        <v>0</v>
      </c>
      <c r="CW167" s="7">
        <v>0</v>
      </c>
      <c r="CX167" s="9">
        <v>1.4999999999999999E-2</v>
      </c>
      <c r="CY167" s="5">
        <v>0.45</v>
      </c>
      <c r="CZ167" s="7">
        <f t="shared" ref="CZ167" si="551">CY167/CX167*1000</f>
        <v>30000.000000000004</v>
      </c>
      <c r="DA167" s="9">
        <v>1.4999999999999999E-2</v>
      </c>
      <c r="DB167" s="5">
        <v>0.45</v>
      </c>
      <c r="DC167" s="7">
        <f t="shared" ref="DC167" si="552">DB167/DA167*1000</f>
        <v>30000.000000000004</v>
      </c>
      <c r="DD167" s="9">
        <v>0</v>
      </c>
      <c r="DE167" s="5">
        <v>0</v>
      </c>
      <c r="DF167" s="7">
        <v>0</v>
      </c>
      <c r="DG167" s="9">
        <v>0</v>
      </c>
      <c r="DH167" s="5">
        <v>0</v>
      </c>
      <c r="DI167" s="7">
        <f t="shared" si="534"/>
        <v>0</v>
      </c>
      <c r="DJ167" s="9">
        <v>0</v>
      </c>
      <c r="DK167" s="5">
        <v>0</v>
      </c>
      <c r="DL167" s="7">
        <v>0</v>
      </c>
      <c r="DM167" s="9">
        <v>0</v>
      </c>
      <c r="DN167" s="5">
        <v>0</v>
      </c>
      <c r="DO167" s="7">
        <v>0</v>
      </c>
      <c r="DP167" s="9">
        <v>0</v>
      </c>
      <c r="DQ167" s="5">
        <v>0</v>
      </c>
      <c r="DR167" s="7">
        <f t="shared" si="535"/>
        <v>0</v>
      </c>
      <c r="DS167" s="9">
        <v>0</v>
      </c>
      <c r="DT167" s="5">
        <v>0</v>
      </c>
      <c r="DU167" s="7">
        <f t="shared" si="536"/>
        <v>0</v>
      </c>
      <c r="DV167" s="9">
        <v>0</v>
      </c>
      <c r="DW167" s="5">
        <v>0</v>
      </c>
      <c r="DX167" s="7">
        <v>0</v>
      </c>
      <c r="DY167" s="9">
        <v>0</v>
      </c>
      <c r="DZ167" s="5">
        <v>0</v>
      </c>
      <c r="EA167" s="7">
        <v>0</v>
      </c>
      <c r="EB167" s="9">
        <v>0</v>
      </c>
      <c r="EC167" s="5">
        <v>0</v>
      </c>
      <c r="ED167" s="7">
        <v>0</v>
      </c>
      <c r="EE167" s="9">
        <v>0</v>
      </c>
      <c r="EF167" s="5">
        <v>0</v>
      </c>
      <c r="EG167" s="7">
        <v>0</v>
      </c>
      <c r="EH167" s="9">
        <v>0</v>
      </c>
      <c r="EI167" s="5">
        <v>0</v>
      </c>
      <c r="EJ167" s="7">
        <v>0</v>
      </c>
      <c r="EK167" s="9">
        <v>0</v>
      </c>
      <c r="EL167" s="5">
        <v>0</v>
      </c>
      <c r="EM167" s="7">
        <v>0</v>
      </c>
      <c r="EN167" s="9">
        <v>152.733</v>
      </c>
      <c r="EO167" s="5">
        <v>14522.95</v>
      </c>
      <c r="EP167" s="7">
        <f t="shared" si="537"/>
        <v>95087.17827843361</v>
      </c>
      <c r="EQ167" s="9">
        <v>26</v>
      </c>
      <c r="ER167" s="5">
        <v>752.07</v>
      </c>
      <c r="ES167" s="7">
        <f t="shared" ref="ES167" si="553">ER167/EQ167*1000</f>
        <v>28925.769230769234</v>
      </c>
      <c r="ET167" s="9">
        <v>0</v>
      </c>
      <c r="EU167" s="5">
        <v>0</v>
      </c>
      <c r="EV167" s="7">
        <v>0</v>
      </c>
      <c r="EW167" s="9">
        <v>5.0999999999999997E-2</v>
      </c>
      <c r="EX167" s="5">
        <v>3.08</v>
      </c>
      <c r="EY167" s="7">
        <f t="shared" si="544"/>
        <v>60392.156862745105</v>
      </c>
      <c r="EZ167" s="9">
        <v>0</v>
      </c>
      <c r="FA167" s="5">
        <v>0</v>
      </c>
      <c r="FB167" s="7">
        <v>0</v>
      </c>
      <c r="FC167" s="9">
        <f t="shared" si="538"/>
        <v>41610.998999999996</v>
      </c>
      <c r="FD167" s="11">
        <f t="shared" si="539"/>
        <v>136672.58000000002</v>
      </c>
    </row>
    <row r="168" spans="1:160" x14ac:dyDescent="0.3">
      <c r="A168" s="56">
        <v>2016</v>
      </c>
      <c r="B168" s="62" t="s">
        <v>8</v>
      </c>
      <c r="C168" s="9">
        <v>0</v>
      </c>
      <c r="D168" s="5">
        <v>0</v>
      </c>
      <c r="E168" s="7">
        <v>0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/>
      <c r="P168" s="5"/>
      <c r="Q168" s="7"/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0</v>
      </c>
      <c r="AB168" s="5">
        <v>0</v>
      </c>
      <c r="AC168" s="7">
        <v>0</v>
      </c>
      <c r="AD168" s="9">
        <v>0</v>
      </c>
      <c r="AE168" s="5">
        <v>0</v>
      </c>
      <c r="AF168" s="7">
        <v>0</v>
      </c>
      <c r="AG168" s="9">
        <v>0</v>
      </c>
      <c r="AH168" s="5">
        <v>0</v>
      </c>
      <c r="AI168" s="7">
        <v>0</v>
      </c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f t="shared" si="532"/>
        <v>0</v>
      </c>
      <c r="BB168" s="9">
        <v>0</v>
      </c>
      <c r="BC168" s="5">
        <v>0</v>
      </c>
      <c r="BD168" s="7">
        <v>0</v>
      </c>
      <c r="BE168" s="9">
        <v>0</v>
      </c>
      <c r="BF168" s="5">
        <v>0</v>
      </c>
      <c r="BG168" s="7">
        <v>0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4.8000000000000001E-2</v>
      </c>
      <c r="BX168" s="5">
        <v>0.71</v>
      </c>
      <c r="BY168" s="7">
        <f t="shared" ref="BY168:BY173" si="554">BX168/BW168*1000</f>
        <v>14791.666666666666</v>
      </c>
      <c r="BZ168" s="9">
        <v>8.0000000000000002E-3</v>
      </c>
      <c r="CA168" s="5">
        <v>0.2</v>
      </c>
      <c r="CB168" s="7">
        <f t="shared" si="542"/>
        <v>25000</v>
      </c>
      <c r="CC168" s="9">
        <v>0</v>
      </c>
      <c r="CD168" s="5">
        <v>0</v>
      </c>
      <c r="CE168" s="7">
        <v>0</v>
      </c>
      <c r="CF168" s="9">
        <v>0</v>
      </c>
      <c r="CG168" s="5">
        <v>0</v>
      </c>
      <c r="CH168" s="7">
        <v>0</v>
      </c>
      <c r="CI168" s="9">
        <v>6.8000000000000005E-2</v>
      </c>
      <c r="CJ168" s="5">
        <v>0.05</v>
      </c>
      <c r="CK168" s="7">
        <f t="shared" ref="CK168" si="555">CJ168/CI168*1000</f>
        <v>735.29411764705878</v>
      </c>
      <c r="CL168" s="9">
        <v>0</v>
      </c>
      <c r="CM168" s="5">
        <v>0</v>
      </c>
      <c r="CN168" s="7">
        <v>0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f t="shared" si="533"/>
        <v>0</v>
      </c>
      <c r="CU168" s="9">
        <v>0</v>
      </c>
      <c r="CV168" s="5">
        <v>0</v>
      </c>
      <c r="CW168" s="7">
        <v>0</v>
      </c>
      <c r="CX168" s="9">
        <v>0</v>
      </c>
      <c r="CY168" s="5">
        <v>0</v>
      </c>
      <c r="CZ168" s="7">
        <v>0</v>
      </c>
      <c r="DA168" s="9">
        <v>0</v>
      </c>
      <c r="DB168" s="5">
        <v>0</v>
      </c>
      <c r="DC168" s="7">
        <v>0</v>
      </c>
      <c r="DD168" s="9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f t="shared" si="534"/>
        <v>0</v>
      </c>
      <c r="DJ168" s="9">
        <v>0</v>
      </c>
      <c r="DK168" s="5">
        <v>0</v>
      </c>
      <c r="DL168" s="7">
        <v>0</v>
      </c>
      <c r="DM168" s="9">
        <v>0</v>
      </c>
      <c r="DN168" s="5">
        <v>0</v>
      </c>
      <c r="DO168" s="7">
        <v>0</v>
      </c>
      <c r="DP168" s="9">
        <v>0</v>
      </c>
      <c r="DQ168" s="5">
        <v>0</v>
      </c>
      <c r="DR168" s="7">
        <f t="shared" si="535"/>
        <v>0</v>
      </c>
      <c r="DS168" s="9">
        <v>0</v>
      </c>
      <c r="DT168" s="5">
        <v>0</v>
      </c>
      <c r="DU168" s="7">
        <f t="shared" si="536"/>
        <v>0</v>
      </c>
      <c r="DV168" s="9">
        <v>0</v>
      </c>
      <c r="DW168" s="5">
        <v>0</v>
      </c>
      <c r="DX168" s="7">
        <v>0</v>
      </c>
      <c r="DY168" s="9">
        <v>0</v>
      </c>
      <c r="DZ168" s="5">
        <v>0</v>
      </c>
      <c r="EA168" s="7">
        <v>0</v>
      </c>
      <c r="EB168" s="9">
        <v>0</v>
      </c>
      <c r="EC168" s="5">
        <v>0</v>
      </c>
      <c r="ED168" s="7">
        <v>0</v>
      </c>
      <c r="EE168" s="9">
        <v>0</v>
      </c>
      <c r="EF168" s="5">
        <v>0</v>
      </c>
      <c r="EG168" s="7">
        <v>0</v>
      </c>
      <c r="EH168" s="9">
        <v>0</v>
      </c>
      <c r="EI168" s="5">
        <v>0</v>
      </c>
      <c r="EJ168" s="7">
        <v>0</v>
      </c>
      <c r="EK168" s="9">
        <v>0</v>
      </c>
      <c r="EL168" s="5">
        <v>0</v>
      </c>
      <c r="EM168" s="7">
        <v>0</v>
      </c>
      <c r="EN168" s="9">
        <v>0.34399999999999997</v>
      </c>
      <c r="EO168" s="5">
        <v>44.43</v>
      </c>
      <c r="EP168" s="7">
        <f t="shared" si="537"/>
        <v>129156.97674418607</v>
      </c>
      <c r="EQ168" s="9">
        <v>0</v>
      </c>
      <c r="ER168" s="5">
        <v>0</v>
      </c>
      <c r="ES168" s="7">
        <v>0</v>
      </c>
      <c r="ET168" s="9">
        <v>0</v>
      </c>
      <c r="EU168" s="5">
        <v>0</v>
      </c>
      <c r="EV168" s="7">
        <v>0</v>
      </c>
      <c r="EW168" s="9">
        <v>34</v>
      </c>
      <c r="EX168" s="5">
        <v>959.83</v>
      </c>
      <c r="EY168" s="7">
        <f t="shared" si="544"/>
        <v>28230.294117647059</v>
      </c>
      <c r="EZ168" s="9">
        <v>0</v>
      </c>
      <c r="FA168" s="5">
        <v>0</v>
      </c>
      <c r="FB168" s="7">
        <v>0</v>
      </c>
      <c r="FC168" s="9">
        <f t="shared" si="538"/>
        <v>34.468000000000004</v>
      </c>
      <c r="FD168" s="11">
        <f t="shared" si="539"/>
        <v>1005.22</v>
      </c>
    </row>
    <row r="169" spans="1:160" x14ac:dyDescent="0.3">
      <c r="A169" s="56">
        <v>2016</v>
      </c>
      <c r="B169" s="62" t="s">
        <v>9</v>
      </c>
      <c r="C169" s="9">
        <v>287.35199999999998</v>
      </c>
      <c r="D169" s="5">
        <v>20114.580000000002</v>
      </c>
      <c r="E169" s="7">
        <f t="shared" si="545"/>
        <v>69999.791196859616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/>
      <c r="P169" s="5"/>
      <c r="Q169" s="7"/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0</v>
      </c>
      <c r="AB169" s="5">
        <v>0</v>
      </c>
      <c r="AC169" s="7">
        <v>0</v>
      </c>
      <c r="AD169" s="9">
        <v>0</v>
      </c>
      <c r="AE169" s="5">
        <v>0</v>
      </c>
      <c r="AF169" s="7">
        <v>0</v>
      </c>
      <c r="AG169" s="9">
        <v>0</v>
      </c>
      <c r="AH169" s="5">
        <v>0</v>
      </c>
      <c r="AI169" s="7">
        <v>0</v>
      </c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f t="shared" si="532"/>
        <v>0</v>
      </c>
      <c r="BB169" s="9">
        <v>0</v>
      </c>
      <c r="BC169" s="5">
        <v>0</v>
      </c>
      <c r="BD169" s="7">
        <v>0</v>
      </c>
      <c r="BE169" s="9">
        <v>0</v>
      </c>
      <c r="BF169" s="5">
        <v>0</v>
      </c>
      <c r="BG169" s="7">
        <v>0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0</v>
      </c>
      <c r="CA169" s="5">
        <v>0</v>
      </c>
      <c r="CB169" s="7">
        <v>0</v>
      </c>
      <c r="CC169" s="9">
        <v>0</v>
      </c>
      <c r="CD169" s="5">
        <v>0</v>
      </c>
      <c r="CE169" s="7">
        <v>0</v>
      </c>
      <c r="CF169" s="9">
        <v>0</v>
      </c>
      <c r="CG169" s="5">
        <v>0</v>
      </c>
      <c r="CH169" s="7">
        <v>0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f t="shared" si="533"/>
        <v>0</v>
      </c>
      <c r="CU169" s="9">
        <v>0</v>
      </c>
      <c r="CV169" s="5">
        <v>0</v>
      </c>
      <c r="CW169" s="7">
        <v>0</v>
      </c>
      <c r="CX169" s="9">
        <v>0</v>
      </c>
      <c r="CY169" s="5">
        <v>0</v>
      </c>
      <c r="CZ169" s="7">
        <v>0</v>
      </c>
      <c r="DA169" s="9">
        <v>0</v>
      </c>
      <c r="DB169" s="5">
        <v>0</v>
      </c>
      <c r="DC169" s="7">
        <v>0</v>
      </c>
      <c r="DD169" s="9">
        <v>0</v>
      </c>
      <c r="DE169" s="5">
        <v>0</v>
      </c>
      <c r="DF169" s="7">
        <v>0</v>
      </c>
      <c r="DG169" s="9">
        <v>0</v>
      </c>
      <c r="DH169" s="5">
        <v>0</v>
      </c>
      <c r="DI169" s="7">
        <f t="shared" si="534"/>
        <v>0</v>
      </c>
      <c r="DJ169" s="9">
        <v>22</v>
      </c>
      <c r="DK169" s="5">
        <v>213.15</v>
      </c>
      <c r="DL169" s="7">
        <f t="shared" ref="DL169" si="556">DK169/DJ169*1000</f>
        <v>9688.636363636364</v>
      </c>
      <c r="DM169" s="9">
        <v>0</v>
      </c>
      <c r="DN169" s="5">
        <v>0</v>
      </c>
      <c r="DO169" s="7">
        <v>0</v>
      </c>
      <c r="DP169" s="9">
        <v>0</v>
      </c>
      <c r="DQ169" s="5">
        <v>0</v>
      </c>
      <c r="DR169" s="7">
        <f t="shared" si="535"/>
        <v>0</v>
      </c>
      <c r="DS169" s="9">
        <v>0</v>
      </c>
      <c r="DT169" s="5">
        <v>0</v>
      </c>
      <c r="DU169" s="7">
        <f t="shared" si="536"/>
        <v>0</v>
      </c>
      <c r="DV169" s="9">
        <v>0</v>
      </c>
      <c r="DW169" s="5">
        <v>0</v>
      </c>
      <c r="DX169" s="7">
        <v>0</v>
      </c>
      <c r="DY169" s="9">
        <v>0</v>
      </c>
      <c r="DZ169" s="5">
        <v>0</v>
      </c>
      <c r="EA169" s="7">
        <v>0</v>
      </c>
      <c r="EB169" s="9">
        <v>0</v>
      </c>
      <c r="EC169" s="5">
        <v>0</v>
      </c>
      <c r="ED169" s="7">
        <v>0</v>
      </c>
      <c r="EE169" s="9">
        <v>0</v>
      </c>
      <c r="EF169" s="5">
        <v>0</v>
      </c>
      <c r="EG169" s="7">
        <v>0</v>
      </c>
      <c r="EH169" s="9">
        <v>0</v>
      </c>
      <c r="EI169" s="5">
        <v>0</v>
      </c>
      <c r="EJ169" s="7">
        <v>0</v>
      </c>
      <c r="EK169" s="9">
        <v>0</v>
      </c>
      <c r="EL169" s="5">
        <v>0</v>
      </c>
      <c r="EM169" s="7">
        <v>0</v>
      </c>
      <c r="EN169" s="9">
        <v>58.978000000000002</v>
      </c>
      <c r="EO169" s="5">
        <v>7360.44</v>
      </c>
      <c r="EP169" s="7">
        <f t="shared" si="537"/>
        <v>124799.7558411611</v>
      </c>
      <c r="EQ169" s="9">
        <v>0</v>
      </c>
      <c r="ER169" s="5">
        <v>0</v>
      </c>
      <c r="ES169" s="7">
        <v>0</v>
      </c>
      <c r="ET169" s="9">
        <v>0</v>
      </c>
      <c r="EU169" s="5">
        <v>0</v>
      </c>
      <c r="EV169" s="7">
        <v>0</v>
      </c>
      <c r="EW169" s="9">
        <v>6.0999999999999999E-2</v>
      </c>
      <c r="EX169" s="5">
        <v>2.62</v>
      </c>
      <c r="EY169" s="7">
        <f t="shared" si="544"/>
        <v>42950.819672131154</v>
      </c>
      <c r="EZ169" s="9">
        <v>0</v>
      </c>
      <c r="FA169" s="5">
        <v>0</v>
      </c>
      <c r="FB169" s="7">
        <v>0</v>
      </c>
      <c r="FC169" s="9">
        <f t="shared" si="538"/>
        <v>368.39099999999996</v>
      </c>
      <c r="FD169" s="11">
        <f t="shared" si="539"/>
        <v>27690.79</v>
      </c>
    </row>
    <row r="170" spans="1:160" x14ac:dyDescent="0.3">
      <c r="A170" s="56">
        <v>2016</v>
      </c>
      <c r="B170" s="62" t="s">
        <v>10</v>
      </c>
      <c r="C170" s="9">
        <v>42535</v>
      </c>
      <c r="D170" s="5">
        <v>108961.97</v>
      </c>
      <c r="E170" s="7">
        <f t="shared" si="545"/>
        <v>2561.7014223580582</v>
      </c>
      <c r="F170" s="9">
        <v>0</v>
      </c>
      <c r="G170" s="5">
        <v>0</v>
      </c>
      <c r="H170" s="7">
        <v>0</v>
      </c>
      <c r="I170" s="9">
        <v>0</v>
      </c>
      <c r="J170" s="5">
        <v>0</v>
      </c>
      <c r="K170" s="7">
        <v>0</v>
      </c>
      <c r="L170" s="9">
        <v>0</v>
      </c>
      <c r="M170" s="5">
        <v>0</v>
      </c>
      <c r="N170" s="7">
        <v>0</v>
      </c>
      <c r="O170" s="9"/>
      <c r="P170" s="5"/>
      <c r="Q170" s="7"/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0.61599999999999999</v>
      </c>
      <c r="AB170" s="5">
        <v>8.0500000000000007</v>
      </c>
      <c r="AC170" s="7">
        <f t="shared" si="550"/>
        <v>13068.18181818182</v>
      </c>
      <c r="AD170" s="9">
        <v>0</v>
      </c>
      <c r="AE170" s="5">
        <v>0</v>
      </c>
      <c r="AF170" s="7">
        <v>0</v>
      </c>
      <c r="AG170" s="9">
        <v>0</v>
      </c>
      <c r="AH170" s="5">
        <v>0</v>
      </c>
      <c r="AI170" s="7">
        <v>0</v>
      </c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f t="shared" si="532"/>
        <v>0</v>
      </c>
      <c r="BB170" s="9">
        <v>0</v>
      </c>
      <c r="BC170" s="5">
        <v>0</v>
      </c>
      <c r="BD170" s="7">
        <v>0</v>
      </c>
      <c r="BE170" s="9">
        <v>0</v>
      </c>
      <c r="BF170" s="5">
        <v>0</v>
      </c>
      <c r="BG170" s="7">
        <v>0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0</v>
      </c>
      <c r="CA170" s="5">
        <v>0</v>
      </c>
      <c r="CB170" s="7">
        <v>0</v>
      </c>
      <c r="CC170" s="9">
        <v>0</v>
      </c>
      <c r="CD170" s="5">
        <v>0</v>
      </c>
      <c r="CE170" s="7">
        <v>0</v>
      </c>
      <c r="CF170" s="9">
        <v>0</v>
      </c>
      <c r="CG170" s="5">
        <v>0</v>
      </c>
      <c r="CH170" s="7">
        <v>0</v>
      </c>
      <c r="CI170" s="9">
        <v>0</v>
      </c>
      <c r="CJ170" s="5">
        <v>0</v>
      </c>
      <c r="CK170" s="7">
        <v>0</v>
      </c>
      <c r="CL170" s="9">
        <v>67.888999999999996</v>
      </c>
      <c r="CM170" s="5">
        <v>5860.96</v>
      </c>
      <c r="CN170" s="7">
        <f t="shared" ref="CN170:CN173" si="557">CM170/CL170*1000</f>
        <v>86331.511732386702</v>
      </c>
      <c r="CO170" s="9">
        <v>0</v>
      </c>
      <c r="CP170" s="5">
        <v>0</v>
      </c>
      <c r="CQ170" s="7">
        <v>0</v>
      </c>
      <c r="CR170" s="9">
        <v>0</v>
      </c>
      <c r="CS170" s="5">
        <v>0</v>
      </c>
      <c r="CT170" s="7">
        <f t="shared" si="533"/>
        <v>0</v>
      </c>
      <c r="CU170" s="9">
        <v>4.4999999999999998E-2</v>
      </c>
      <c r="CV170" s="5">
        <v>1.63</v>
      </c>
      <c r="CW170" s="7">
        <f t="shared" si="543"/>
        <v>36222.222222222219</v>
      </c>
      <c r="CX170" s="9">
        <v>0</v>
      </c>
      <c r="CY170" s="5">
        <v>0</v>
      </c>
      <c r="CZ170" s="7">
        <v>0</v>
      </c>
      <c r="DA170" s="9">
        <v>0</v>
      </c>
      <c r="DB170" s="5">
        <v>0</v>
      </c>
      <c r="DC170" s="7">
        <v>0</v>
      </c>
      <c r="DD170" s="9">
        <v>0</v>
      </c>
      <c r="DE170" s="5">
        <v>0</v>
      </c>
      <c r="DF170" s="7">
        <v>0</v>
      </c>
      <c r="DG170" s="9">
        <v>0</v>
      </c>
      <c r="DH170" s="5">
        <v>0</v>
      </c>
      <c r="DI170" s="7">
        <f t="shared" si="534"/>
        <v>0</v>
      </c>
      <c r="DJ170" s="9">
        <v>0</v>
      </c>
      <c r="DK170" s="5">
        <v>0</v>
      </c>
      <c r="DL170" s="7">
        <v>0</v>
      </c>
      <c r="DM170" s="9">
        <v>0</v>
      </c>
      <c r="DN170" s="5">
        <v>0</v>
      </c>
      <c r="DO170" s="7">
        <v>0</v>
      </c>
      <c r="DP170" s="9">
        <v>0</v>
      </c>
      <c r="DQ170" s="5">
        <v>0</v>
      </c>
      <c r="DR170" s="7">
        <f t="shared" si="535"/>
        <v>0</v>
      </c>
      <c r="DS170" s="9">
        <v>0</v>
      </c>
      <c r="DT170" s="5">
        <v>0</v>
      </c>
      <c r="DU170" s="7">
        <f t="shared" si="536"/>
        <v>0</v>
      </c>
      <c r="DV170" s="9">
        <v>0</v>
      </c>
      <c r="DW170" s="5">
        <v>0</v>
      </c>
      <c r="DX170" s="7">
        <v>0</v>
      </c>
      <c r="DY170" s="9">
        <v>1.0999999999999999E-2</v>
      </c>
      <c r="DZ170" s="5">
        <v>0.42</v>
      </c>
      <c r="EA170" s="7">
        <f t="shared" si="547"/>
        <v>38181.818181818177</v>
      </c>
      <c r="EB170" s="9">
        <v>0</v>
      </c>
      <c r="EC170" s="5">
        <v>0</v>
      </c>
      <c r="ED170" s="7">
        <v>0</v>
      </c>
      <c r="EE170" s="9">
        <v>0</v>
      </c>
      <c r="EF170" s="5">
        <v>0</v>
      </c>
      <c r="EG170" s="7">
        <v>0</v>
      </c>
      <c r="EH170" s="9">
        <v>0</v>
      </c>
      <c r="EI170" s="5">
        <v>0</v>
      </c>
      <c r="EJ170" s="7">
        <v>0</v>
      </c>
      <c r="EK170" s="9">
        <v>0</v>
      </c>
      <c r="EL170" s="5">
        <v>0</v>
      </c>
      <c r="EM170" s="7">
        <v>0</v>
      </c>
      <c r="EN170" s="9">
        <v>247.56800000000001</v>
      </c>
      <c r="EO170" s="5">
        <v>26657.39</v>
      </c>
      <c r="EP170" s="7">
        <f t="shared" si="537"/>
        <v>107677.04226717507</v>
      </c>
      <c r="EQ170" s="9">
        <v>0</v>
      </c>
      <c r="ER170" s="5">
        <v>0</v>
      </c>
      <c r="ES170" s="7">
        <v>0</v>
      </c>
      <c r="ET170" s="9">
        <v>0</v>
      </c>
      <c r="EU170" s="5">
        <v>0</v>
      </c>
      <c r="EV170" s="7">
        <v>0</v>
      </c>
      <c r="EW170" s="9">
        <v>714.09900000000005</v>
      </c>
      <c r="EX170" s="5">
        <v>21477.74</v>
      </c>
      <c r="EY170" s="7">
        <f t="shared" si="544"/>
        <v>30076.698048869974</v>
      </c>
      <c r="EZ170" s="9">
        <v>8.0000000000000002E-3</v>
      </c>
      <c r="FA170" s="5">
        <v>0.27</v>
      </c>
      <c r="FB170" s="7">
        <f t="shared" si="548"/>
        <v>33750</v>
      </c>
      <c r="FC170" s="9">
        <f t="shared" si="538"/>
        <v>43565.236000000004</v>
      </c>
      <c r="FD170" s="11">
        <f t="shared" si="539"/>
        <v>162968.43</v>
      </c>
    </row>
    <row r="171" spans="1:160" x14ac:dyDescent="0.3">
      <c r="A171" s="56">
        <v>2016</v>
      </c>
      <c r="B171" s="62" t="s">
        <v>11</v>
      </c>
      <c r="C171" s="9">
        <v>27400</v>
      </c>
      <c r="D171" s="5">
        <v>65070.32</v>
      </c>
      <c r="E171" s="7">
        <f t="shared" si="545"/>
        <v>2374.829197080292</v>
      </c>
      <c r="F171" s="9">
        <v>1.6E-2</v>
      </c>
      <c r="G171" s="5">
        <v>0.73</v>
      </c>
      <c r="H171" s="7">
        <f t="shared" si="549"/>
        <v>45625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/>
      <c r="P171" s="5"/>
      <c r="Q171" s="7"/>
      <c r="R171" s="9">
        <v>100.26600000000001</v>
      </c>
      <c r="S171" s="5">
        <v>6908.43</v>
      </c>
      <c r="T171" s="7">
        <f t="shared" si="540"/>
        <v>68901.023278080305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0.84199999999999997</v>
      </c>
      <c r="AB171" s="5">
        <v>113.21</v>
      </c>
      <c r="AC171" s="7">
        <f t="shared" si="550"/>
        <v>134453.68171021377</v>
      </c>
      <c r="AD171" s="9">
        <v>0</v>
      </c>
      <c r="AE171" s="5">
        <v>0</v>
      </c>
      <c r="AF171" s="7">
        <v>0</v>
      </c>
      <c r="AG171" s="9">
        <v>0</v>
      </c>
      <c r="AH171" s="5">
        <v>0</v>
      </c>
      <c r="AI171" s="7">
        <v>0</v>
      </c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0</v>
      </c>
      <c r="AT171" s="5">
        <v>0</v>
      </c>
      <c r="AU171" s="7">
        <v>0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f t="shared" si="532"/>
        <v>0</v>
      </c>
      <c r="BB171" s="9">
        <v>0</v>
      </c>
      <c r="BC171" s="5">
        <v>0</v>
      </c>
      <c r="BD171" s="7">
        <v>0</v>
      </c>
      <c r="BE171" s="9">
        <v>0</v>
      </c>
      <c r="BF171" s="5">
        <v>0</v>
      </c>
      <c r="BG171" s="7">
        <v>0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4.0000000000000001E-3</v>
      </c>
      <c r="CA171" s="5">
        <v>0.34</v>
      </c>
      <c r="CB171" s="7">
        <f t="shared" si="542"/>
        <v>85000</v>
      </c>
      <c r="CC171" s="9">
        <v>0</v>
      </c>
      <c r="CD171" s="5">
        <v>0</v>
      </c>
      <c r="CE171" s="7">
        <v>0</v>
      </c>
      <c r="CF171" s="9">
        <v>0</v>
      </c>
      <c r="CG171" s="5">
        <v>0</v>
      </c>
      <c r="CH171" s="7">
        <v>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f t="shared" si="533"/>
        <v>0</v>
      </c>
      <c r="CU171" s="9">
        <v>0</v>
      </c>
      <c r="CV171" s="5">
        <v>0</v>
      </c>
      <c r="CW171" s="7">
        <v>0</v>
      </c>
      <c r="CX171" s="9">
        <v>0</v>
      </c>
      <c r="CY171" s="5">
        <v>0</v>
      </c>
      <c r="CZ171" s="7">
        <v>0</v>
      </c>
      <c r="DA171" s="9">
        <v>0</v>
      </c>
      <c r="DB171" s="5">
        <v>0</v>
      </c>
      <c r="DC171" s="7">
        <v>0</v>
      </c>
      <c r="DD171" s="9">
        <v>0</v>
      </c>
      <c r="DE171" s="5">
        <v>0</v>
      </c>
      <c r="DF171" s="7">
        <v>0</v>
      </c>
      <c r="DG171" s="9">
        <v>0</v>
      </c>
      <c r="DH171" s="5">
        <v>0</v>
      </c>
      <c r="DI171" s="7">
        <f t="shared" si="534"/>
        <v>0</v>
      </c>
      <c r="DJ171" s="9">
        <v>0</v>
      </c>
      <c r="DK171" s="5">
        <v>0</v>
      </c>
      <c r="DL171" s="7">
        <v>0</v>
      </c>
      <c r="DM171" s="9">
        <v>0</v>
      </c>
      <c r="DN171" s="5">
        <v>0</v>
      </c>
      <c r="DO171" s="7">
        <v>0</v>
      </c>
      <c r="DP171" s="9">
        <v>0</v>
      </c>
      <c r="DQ171" s="5">
        <v>0</v>
      </c>
      <c r="DR171" s="7">
        <f t="shared" si="535"/>
        <v>0</v>
      </c>
      <c r="DS171" s="9">
        <v>0</v>
      </c>
      <c r="DT171" s="5">
        <v>0</v>
      </c>
      <c r="DU171" s="7">
        <f t="shared" si="536"/>
        <v>0</v>
      </c>
      <c r="DV171" s="9">
        <v>0</v>
      </c>
      <c r="DW171" s="5">
        <v>0</v>
      </c>
      <c r="DX171" s="7">
        <v>0</v>
      </c>
      <c r="DY171" s="9">
        <v>0</v>
      </c>
      <c r="DZ171" s="5">
        <v>0</v>
      </c>
      <c r="EA171" s="7">
        <v>0</v>
      </c>
      <c r="EB171" s="9">
        <v>0</v>
      </c>
      <c r="EC171" s="5">
        <v>0</v>
      </c>
      <c r="ED171" s="7">
        <v>0</v>
      </c>
      <c r="EE171" s="9">
        <v>0</v>
      </c>
      <c r="EF171" s="5">
        <v>0</v>
      </c>
      <c r="EG171" s="7">
        <v>0</v>
      </c>
      <c r="EH171" s="9">
        <v>0</v>
      </c>
      <c r="EI171" s="5">
        <v>0</v>
      </c>
      <c r="EJ171" s="7">
        <v>0</v>
      </c>
      <c r="EK171" s="9">
        <v>0</v>
      </c>
      <c r="EL171" s="5">
        <v>0</v>
      </c>
      <c r="EM171" s="7">
        <v>0</v>
      </c>
      <c r="EN171" s="9">
        <v>173.32300000000001</v>
      </c>
      <c r="EO171" s="5">
        <v>19689.650000000001</v>
      </c>
      <c r="EP171" s="7">
        <f t="shared" si="537"/>
        <v>113600.90697714672</v>
      </c>
      <c r="EQ171" s="9">
        <v>0</v>
      </c>
      <c r="ER171" s="5">
        <v>0</v>
      </c>
      <c r="ES171" s="7">
        <v>0</v>
      </c>
      <c r="ET171" s="9">
        <v>0</v>
      </c>
      <c r="EU171" s="5">
        <v>0</v>
      </c>
      <c r="EV171" s="7">
        <v>0</v>
      </c>
      <c r="EW171" s="9">
        <v>30</v>
      </c>
      <c r="EX171" s="5">
        <v>745.8</v>
      </c>
      <c r="EY171" s="7">
        <f t="shared" si="544"/>
        <v>24860</v>
      </c>
      <c r="EZ171" s="9">
        <v>21.266999999999999</v>
      </c>
      <c r="FA171" s="5">
        <v>747.8</v>
      </c>
      <c r="FB171" s="7">
        <f t="shared" si="548"/>
        <v>35162.458268679176</v>
      </c>
      <c r="FC171" s="9">
        <f t="shared" si="538"/>
        <v>27725.718000000001</v>
      </c>
      <c r="FD171" s="11">
        <f t="shared" si="539"/>
        <v>93276.280000000028</v>
      </c>
    </row>
    <row r="172" spans="1:160" x14ac:dyDescent="0.3">
      <c r="A172" s="56">
        <v>2016</v>
      </c>
      <c r="B172" s="63" t="s">
        <v>12</v>
      </c>
      <c r="C172" s="9">
        <v>27000</v>
      </c>
      <c r="D172" s="5">
        <v>67349.960000000006</v>
      </c>
      <c r="E172" s="7">
        <f t="shared" si="545"/>
        <v>2494.4429629629635</v>
      </c>
      <c r="F172" s="9">
        <v>0.253</v>
      </c>
      <c r="G172" s="5">
        <v>82.14</v>
      </c>
      <c r="H172" s="7">
        <f t="shared" si="549"/>
        <v>324664.03162055335</v>
      </c>
      <c r="I172" s="9">
        <v>0</v>
      </c>
      <c r="J172" s="5">
        <v>0</v>
      </c>
      <c r="K172" s="7">
        <v>0</v>
      </c>
      <c r="L172" s="9">
        <v>0</v>
      </c>
      <c r="M172" s="5">
        <v>0</v>
      </c>
      <c r="N172" s="7">
        <v>0</v>
      </c>
      <c r="O172" s="9"/>
      <c r="P172" s="5"/>
      <c r="Q172" s="7"/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56</v>
      </c>
      <c r="AB172" s="5">
        <v>4867.75</v>
      </c>
      <c r="AC172" s="7">
        <f t="shared" si="550"/>
        <v>86924.107142857145</v>
      </c>
      <c r="AD172" s="9">
        <v>0</v>
      </c>
      <c r="AE172" s="5">
        <v>0</v>
      </c>
      <c r="AF172" s="7">
        <v>0</v>
      </c>
      <c r="AG172" s="9">
        <v>0</v>
      </c>
      <c r="AH172" s="5">
        <v>0</v>
      </c>
      <c r="AI172" s="7">
        <v>0</v>
      </c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f t="shared" si="532"/>
        <v>0</v>
      </c>
      <c r="BB172" s="9">
        <v>0</v>
      </c>
      <c r="BC172" s="5">
        <v>0</v>
      </c>
      <c r="BD172" s="7">
        <v>0</v>
      </c>
      <c r="BE172" s="9">
        <v>0</v>
      </c>
      <c r="BF172" s="5">
        <v>0</v>
      </c>
      <c r="BG172" s="7">
        <v>0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690.12</v>
      </c>
      <c r="BX172" s="5">
        <v>8249.3700000000008</v>
      </c>
      <c r="BY172" s="7">
        <f t="shared" si="554"/>
        <v>11953.529820900714</v>
      </c>
      <c r="BZ172" s="9">
        <v>3.1E-2</v>
      </c>
      <c r="CA172" s="5">
        <v>1.21</v>
      </c>
      <c r="CB172" s="7">
        <f t="shared" si="542"/>
        <v>39032.258064516129</v>
      </c>
      <c r="CC172" s="9">
        <v>0</v>
      </c>
      <c r="CD172" s="5">
        <v>0</v>
      </c>
      <c r="CE172" s="7">
        <v>0</v>
      </c>
      <c r="CF172" s="9">
        <v>0</v>
      </c>
      <c r="CG172" s="5">
        <v>0</v>
      </c>
      <c r="CH172" s="7">
        <v>0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f t="shared" si="533"/>
        <v>0</v>
      </c>
      <c r="CU172" s="9">
        <v>0</v>
      </c>
      <c r="CV172" s="5">
        <v>0</v>
      </c>
      <c r="CW172" s="7">
        <v>0</v>
      </c>
      <c r="CX172" s="9">
        <v>0</v>
      </c>
      <c r="CY172" s="5">
        <v>0</v>
      </c>
      <c r="CZ172" s="7">
        <v>0</v>
      </c>
      <c r="DA172" s="9">
        <v>0</v>
      </c>
      <c r="DB172" s="5">
        <v>0</v>
      </c>
      <c r="DC172" s="7">
        <v>0</v>
      </c>
      <c r="DD172" s="9">
        <v>0</v>
      </c>
      <c r="DE172" s="5">
        <v>0</v>
      </c>
      <c r="DF172" s="7">
        <v>0</v>
      </c>
      <c r="DG172" s="9">
        <v>0</v>
      </c>
      <c r="DH172" s="5">
        <v>0</v>
      </c>
      <c r="DI172" s="7">
        <f t="shared" si="534"/>
        <v>0</v>
      </c>
      <c r="DJ172" s="9">
        <v>0</v>
      </c>
      <c r="DK172" s="5">
        <v>0</v>
      </c>
      <c r="DL172" s="7">
        <v>0</v>
      </c>
      <c r="DM172" s="9">
        <v>0</v>
      </c>
      <c r="DN172" s="5">
        <v>0</v>
      </c>
      <c r="DO172" s="7">
        <v>0</v>
      </c>
      <c r="DP172" s="9">
        <v>0</v>
      </c>
      <c r="DQ172" s="5">
        <v>0</v>
      </c>
      <c r="DR172" s="7">
        <f t="shared" si="535"/>
        <v>0</v>
      </c>
      <c r="DS172" s="9">
        <v>0</v>
      </c>
      <c r="DT172" s="5">
        <v>0</v>
      </c>
      <c r="DU172" s="7">
        <f t="shared" si="536"/>
        <v>0</v>
      </c>
      <c r="DV172" s="9">
        <v>0</v>
      </c>
      <c r="DW172" s="5">
        <v>0</v>
      </c>
      <c r="DX172" s="7">
        <v>0</v>
      </c>
      <c r="DY172" s="9">
        <v>0</v>
      </c>
      <c r="DZ172" s="5">
        <v>0</v>
      </c>
      <c r="EA172" s="7">
        <v>0</v>
      </c>
      <c r="EB172" s="9">
        <v>0.17599999999999999</v>
      </c>
      <c r="EC172" s="5">
        <v>2.13</v>
      </c>
      <c r="ED172" s="7">
        <f t="shared" ref="ED172" si="558">EC172/EB172*1000</f>
        <v>12102.272727272726</v>
      </c>
      <c r="EE172" s="9">
        <v>0</v>
      </c>
      <c r="EF172" s="5">
        <v>0</v>
      </c>
      <c r="EG172" s="7">
        <v>0</v>
      </c>
      <c r="EH172" s="9">
        <v>0</v>
      </c>
      <c r="EI172" s="5">
        <v>0</v>
      </c>
      <c r="EJ172" s="7">
        <v>0</v>
      </c>
      <c r="EK172" s="9">
        <v>0</v>
      </c>
      <c r="EL172" s="5">
        <v>0</v>
      </c>
      <c r="EM172" s="7">
        <v>0</v>
      </c>
      <c r="EN172" s="9">
        <v>0.60199999999999998</v>
      </c>
      <c r="EO172" s="5">
        <v>73.27</v>
      </c>
      <c r="EP172" s="7">
        <f t="shared" si="537"/>
        <v>121710.9634551495</v>
      </c>
      <c r="EQ172" s="9">
        <v>0</v>
      </c>
      <c r="ER172" s="5">
        <v>0</v>
      </c>
      <c r="ES172" s="7">
        <v>0</v>
      </c>
      <c r="ET172" s="9">
        <v>0</v>
      </c>
      <c r="EU172" s="5">
        <v>0</v>
      </c>
      <c r="EV172" s="7">
        <v>0</v>
      </c>
      <c r="EW172" s="9">
        <v>566</v>
      </c>
      <c r="EX172" s="5">
        <v>6463.71</v>
      </c>
      <c r="EY172" s="7">
        <f t="shared" si="544"/>
        <v>11419.982332155478</v>
      </c>
      <c r="EZ172" s="9">
        <v>9.5850000000000009</v>
      </c>
      <c r="FA172" s="5">
        <v>362.1</v>
      </c>
      <c r="FB172" s="7">
        <f t="shared" si="548"/>
        <v>37777.777777777781</v>
      </c>
      <c r="FC172" s="9">
        <f t="shared" si="538"/>
        <v>28322.766999999996</v>
      </c>
      <c r="FD172" s="11">
        <f t="shared" si="539"/>
        <v>87451.640000000029</v>
      </c>
    </row>
    <row r="173" spans="1:160" x14ac:dyDescent="0.3">
      <c r="A173" s="56">
        <v>2016</v>
      </c>
      <c r="B173" s="62" t="s">
        <v>13</v>
      </c>
      <c r="C173" s="9">
        <v>0</v>
      </c>
      <c r="D173" s="5">
        <v>0</v>
      </c>
      <c r="E173" s="7">
        <v>0</v>
      </c>
      <c r="F173" s="9">
        <v>0</v>
      </c>
      <c r="G173" s="5">
        <v>0</v>
      </c>
      <c r="H173" s="7">
        <v>0</v>
      </c>
      <c r="I173" s="9">
        <v>0</v>
      </c>
      <c r="J173" s="5">
        <v>0</v>
      </c>
      <c r="K173" s="7">
        <v>0</v>
      </c>
      <c r="L173" s="9">
        <v>0</v>
      </c>
      <c r="M173" s="5">
        <v>0</v>
      </c>
      <c r="N173" s="7">
        <v>0</v>
      </c>
      <c r="O173" s="9"/>
      <c r="P173" s="5"/>
      <c r="Q173" s="7"/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0</v>
      </c>
      <c r="AB173" s="5">
        <v>0</v>
      </c>
      <c r="AC173" s="7">
        <v>0</v>
      </c>
      <c r="AD173" s="9">
        <v>0</v>
      </c>
      <c r="AE173" s="5">
        <v>0</v>
      </c>
      <c r="AF173" s="7">
        <v>0</v>
      </c>
      <c r="AG173" s="9">
        <v>0</v>
      </c>
      <c r="AH173" s="5">
        <v>0</v>
      </c>
      <c r="AI173" s="7">
        <v>0</v>
      </c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f t="shared" si="532"/>
        <v>0</v>
      </c>
      <c r="BB173" s="9">
        <v>0</v>
      </c>
      <c r="BC173" s="5">
        <v>0</v>
      </c>
      <c r="BD173" s="7">
        <v>0</v>
      </c>
      <c r="BE173" s="9">
        <v>0</v>
      </c>
      <c r="BF173" s="5">
        <v>0</v>
      </c>
      <c r="BG173" s="7">
        <v>0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444.58</v>
      </c>
      <c r="BX173" s="5">
        <v>5016.84</v>
      </c>
      <c r="BY173" s="7">
        <f t="shared" si="554"/>
        <v>11284.448243285799</v>
      </c>
      <c r="BZ173" s="9">
        <v>1.129</v>
      </c>
      <c r="CA173" s="5">
        <v>34.24</v>
      </c>
      <c r="CB173" s="7">
        <f t="shared" si="542"/>
        <v>30327.723649247124</v>
      </c>
      <c r="CC173" s="9">
        <v>0</v>
      </c>
      <c r="CD173" s="5">
        <v>0</v>
      </c>
      <c r="CE173" s="7">
        <v>0</v>
      </c>
      <c r="CF173" s="9">
        <v>0</v>
      </c>
      <c r="CG173" s="5">
        <v>0</v>
      </c>
      <c r="CH173" s="7">
        <v>0</v>
      </c>
      <c r="CI173" s="9">
        <v>0</v>
      </c>
      <c r="CJ173" s="5">
        <v>0</v>
      </c>
      <c r="CK173" s="7">
        <v>0</v>
      </c>
      <c r="CL173" s="9">
        <v>1E-3</v>
      </c>
      <c r="CM173" s="5">
        <v>2.02</v>
      </c>
      <c r="CN173" s="7">
        <f t="shared" si="557"/>
        <v>2020000</v>
      </c>
      <c r="CO173" s="9">
        <v>0</v>
      </c>
      <c r="CP173" s="5">
        <v>0</v>
      </c>
      <c r="CQ173" s="7">
        <v>0</v>
      </c>
      <c r="CR173" s="9">
        <v>0</v>
      </c>
      <c r="CS173" s="5">
        <v>0</v>
      </c>
      <c r="CT173" s="7">
        <f t="shared" si="533"/>
        <v>0</v>
      </c>
      <c r="CU173" s="9">
        <v>6.2E-2</v>
      </c>
      <c r="CV173" s="5">
        <v>2.59</v>
      </c>
      <c r="CW173" s="7">
        <f t="shared" si="543"/>
        <v>41774.193548387098</v>
      </c>
      <c r="CX173" s="9">
        <v>0</v>
      </c>
      <c r="CY173" s="5">
        <v>0</v>
      </c>
      <c r="CZ173" s="7">
        <v>0</v>
      </c>
      <c r="DA173" s="9">
        <v>0</v>
      </c>
      <c r="DB173" s="5">
        <v>0</v>
      </c>
      <c r="DC173" s="7">
        <v>0</v>
      </c>
      <c r="DD173" s="9">
        <v>0</v>
      </c>
      <c r="DE173" s="5">
        <v>0</v>
      </c>
      <c r="DF173" s="7">
        <v>0</v>
      </c>
      <c r="DG173" s="9">
        <v>0</v>
      </c>
      <c r="DH173" s="5">
        <v>0</v>
      </c>
      <c r="DI173" s="7">
        <f t="shared" si="534"/>
        <v>0</v>
      </c>
      <c r="DJ173" s="9">
        <v>0</v>
      </c>
      <c r="DK173" s="5">
        <v>0</v>
      </c>
      <c r="DL173" s="7">
        <v>0</v>
      </c>
      <c r="DM173" s="9">
        <v>0</v>
      </c>
      <c r="DN173" s="5">
        <v>0</v>
      </c>
      <c r="DO173" s="7">
        <v>0</v>
      </c>
      <c r="DP173" s="9">
        <v>0</v>
      </c>
      <c r="DQ173" s="5">
        <v>0</v>
      </c>
      <c r="DR173" s="7">
        <f t="shared" si="535"/>
        <v>0</v>
      </c>
      <c r="DS173" s="9">
        <v>0</v>
      </c>
      <c r="DT173" s="5">
        <v>0</v>
      </c>
      <c r="DU173" s="7">
        <f t="shared" si="536"/>
        <v>0</v>
      </c>
      <c r="DV173" s="9">
        <v>0</v>
      </c>
      <c r="DW173" s="5">
        <v>0</v>
      </c>
      <c r="DX173" s="7">
        <v>0</v>
      </c>
      <c r="DY173" s="9">
        <v>0</v>
      </c>
      <c r="DZ173" s="5">
        <v>0</v>
      </c>
      <c r="EA173" s="7">
        <v>0</v>
      </c>
      <c r="EB173" s="9">
        <v>0</v>
      </c>
      <c r="EC173" s="5">
        <v>0</v>
      </c>
      <c r="ED173" s="7">
        <v>0</v>
      </c>
      <c r="EE173" s="9">
        <v>0</v>
      </c>
      <c r="EF173" s="5">
        <v>0</v>
      </c>
      <c r="EG173" s="7">
        <v>0</v>
      </c>
      <c r="EH173" s="9">
        <v>0</v>
      </c>
      <c r="EI173" s="5">
        <v>0</v>
      </c>
      <c r="EJ173" s="7">
        <v>0</v>
      </c>
      <c r="EK173" s="9">
        <v>0</v>
      </c>
      <c r="EL173" s="5">
        <v>0</v>
      </c>
      <c r="EM173" s="7">
        <v>0</v>
      </c>
      <c r="EN173" s="9">
        <v>1.079</v>
      </c>
      <c r="EO173" s="5">
        <v>294.85000000000002</v>
      </c>
      <c r="EP173" s="7">
        <f t="shared" si="537"/>
        <v>273262.27988878597</v>
      </c>
      <c r="EQ173" s="9">
        <v>0</v>
      </c>
      <c r="ER173" s="5">
        <v>0</v>
      </c>
      <c r="ES173" s="7">
        <v>0</v>
      </c>
      <c r="ET173" s="9">
        <v>0</v>
      </c>
      <c r="EU173" s="5">
        <v>0</v>
      </c>
      <c r="EV173" s="7">
        <v>0</v>
      </c>
      <c r="EW173" s="9">
        <v>234</v>
      </c>
      <c r="EX173" s="5">
        <v>2891.97</v>
      </c>
      <c r="EY173" s="7">
        <f t="shared" si="544"/>
        <v>12358.846153846154</v>
      </c>
      <c r="EZ173" s="9">
        <v>0.78200000000000003</v>
      </c>
      <c r="FA173" s="5">
        <v>3.77</v>
      </c>
      <c r="FB173" s="7">
        <f t="shared" si="548"/>
        <v>4820.9718670076727</v>
      </c>
      <c r="FC173" s="9">
        <f t="shared" si="538"/>
        <v>681.63300000000004</v>
      </c>
      <c r="FD173" s="11">
        <f t="shared" si="539"/>
        <v>8246.2800000000007</v>
      </c>
    </row>
    <row r="174" spans="1:160" ht="15" thickBot="1" x14ac:dyDescent="0.35">
      <c r="A174" s="58"/>
      <c r="B174" s="65" t="s">
        <v>14</v>
      </c>
      <c r="C174" s="39">
        <f>SUM(C162:C173)</f>
        <v>212735.35200000001</v>
      </c>
      <c r="D174" s="37">
        <f>SUM(D162:D173)</f>
        <v>557332.47000000009</v>
      </c>
      <c r="E174" s="38"/>
      <c r="F174" s="39">
        <f>SUM(F162:F173)</f>
        <v>0.32900000000000001</v>
      </c>
      <c r="G174" s="37">
        <f>SUM(G162:G173)</f>
        <v>83.19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0</v>
      </c>
      <c r="M174" s="37">
        <f>SUM(M162:M173)</f>
        <v>0</v>
      </c>
      <c r="N174" s="38"/>
      <c r="O174" s="39">
        <f>SUM(O162:O173)</f>
        <v>0</v>
      </c>
      <c r="P174" s="37">
        <f>SUM(P162:P173)</f>
        <v>0</v>
      </c>
      <c r="Q174" s="38"/>
      <c r="R174" s="39">
        <f>SUM(R162:R173)</f>
        <v>36005.266000000003</v>
      </c>
      <c r="S174" s="37">
        <f>SUM(S162:S173)</f>
        <v>114596.51000000001</v>
      </c>
      <c r="T174" s="38"/>
      <c r="U174" s="39">
        <f>SUM(U162:U173)</f>
        <v>0</v>
      </c>
      <c r="V174" s="37">
        <f>SUM(V162:V173)</f>
        <v>0</v>
      </c>
      <c r="W174" s="38"/>
      <c r="X174" s="39">
        <f>SUM(X162:X173)</f>
        <v>0</v>
      </c>
      <c r="Y174" s="37">
        <f>SUM(Y162:Y173)</f>
        <v>0</v>
      </c>
      <c r="Z174" s="38"/>
      <c r="AA174" s="39">
        <f>SUM(AA162:AA173)</f>
        <v>263.45800000000003</v>
      </c>
      <c r="AB174" s="37">
        <f>SUM(AB162:AB173)</f>
        <v>22879.429999999997</v>
      </c>
      <c r="AC174" s="38"/>
      <c r="AD174" s="39">
        <f>SUM(AD162:AD173)</f>
        <v>0</v>
      </c>
      <c r="AE174" s="37">
        <f>SUM(AE162:AE173)</f>
        <v>0</v>
      </c>
      <c r="AF174" s="38"/>
      <c r="AG174" s="39">
        <f>SUM(AG162:AG173)</f>
        <v>0</v>
      </c>
      <c r="AH174" s="37">
        <f>SUM(AH162:AH173)</f>
        <v>0</v>
      </c>
      <c r="AI174" s="38"/>
      <c r="AJ174" s="39">
        <f>SUM(AJ162:AJ173)</f>
        <v>5</v>
      </c>
      <c r="AK174" s="37">
        <f>SUM(AK162:AK173)</f>
        <v>140</v>
      </c>
      <c r="AL174" s="38"/>
      <c r="AM174" s="39">
        <f>SUM(AM162:AM173)</f>
        <v>0</v>
      </c>
      <c r="AN174" s="37">
        <f>SUM(AN162:AN173)</f>
        <v>0</v>
      </c>
      <c r="AO174" s="38"/>
      <c r="AP174" s="39">
        <f>SUM(AP162:AP173)</f>
        <v>0</v>
      </c>
      <c r="AQ174" s="37">
        <f>SUM(AQ162:AQ173)</f>
        <v>0</v>
      </c>
      <c r="AR174" s="38"/>
      <c r="AS174" s="39">
        <f>SUM(AS162:AS173)</f>
        <v>0</v>
      </c>
      <c r="AT174" s="37">
        <f>SUM(AT162:AT173)</f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 t="shared" ref="AY174:AZ174" si="559">SUM(AY162:AY173)</f>
        <v>0</v>
      </c>
      <c r="AZ174" s="37">
        <f t="shared" si="559"/>
        <v>0</v>
      </c>
      <c r="BA174" s="38"/>
      <c r="BB174" s="39">
        <f>SUM(BB162:BB173)</f>
        <v>0</v>
      </c>
      <c r="BC174" s="37">
        <f>SUM(BC162:BC173)</f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0</v>
      </c>
      <c r="BR174" s="37">
        <f>SUM(BR162:BR173)</f>
        <v>0</v>
      </c>
      <c r="BS174" s="38"/>
      <c r="BT174" s="39">
        <f>SUM(BT162:BT173)</f>
        <v>1.3119999999999998</v>
      </c>
      <c r="BU174" s="37">
        <f>SUM(BU162:BU173)</f>
        <v>13.180000000000001</v>
      </c>
      <c r="BV174" s="38"/>
      <c r="BW174" s="39">
        <f>SUM(BW162:BW173)</f>
        <v>1134.748</v>
      </c>
      <c r="BX174" s="37">
        <f>SUM(BX162:BX173)</f>
        <v>13266.92</v>
      </c>
      <c r="BY174" s="38"/>
      <c r="BZ174" s="39">
        <f>SUM(BZ162:BZ173)</f>
        <v>3.2690000000000001</v>
      </c>
      <c r="CA174" s="37">
        <f>SUM(CA162:CA173)</f>
        <v>110.62</v>
      </c>
      <c r="CB174" s="38"/>
      <c r="CC174" s="39">
        <f>SUM(CC162:CC173)</f>
        <v>0</v>
      </c>
      <c r="CD174" s="37">
        <f>SUM(CD162:CD173)</f>
        <v>0</v>
      </c>
      <c r="CE174" s="38"/>
      <c r="CF174" s="39">
        <f>SUM(CF162:CF173)</f>
        <v>0</v>
      </c>
      <c r="CG174" s="37">
        <f>SUM(CG162:CG173)</f>
        <v>0</v>
      </c>
      <c r="CH174" s="38"/>
      <c r="CI174" s="39">
        <f>SUM(CI162:CI173)</f>
        <v>6.8000000000000005E-2</v>
      </c>
      <c r="CJ174" s="37">
        <f>SUM(CJ162:CJ173)</f>
        <v>0.05</v>
      </c>
      <c r="CK174" s="38"/>
      <c r="CL174" s="39">
        <f>SUM(CL162:CL173)</f>
        <v>67.89</v>
      </c>
      <c r="CM174" s="37">
        <f>SUM(CM162:CM173)</f>
        <v>5862.9800000000005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 t="shared" ref="CR174:CS174" si="560">SUM(CR162:CR173)</f>
        <v>0</v>
      </c>
      <c r="CS174" s="37">
        <f t="shared" si="560"/>
        <v>0</v>
      </c>
      <c r="CT174" s="38"/>
      <c r="CU174" s="39">
        <f>SUM(CU162:CU173)</f>
        <v>0.20300000000000001</v>
      </c>
      <c r="CV174" s="37">
        <f>SUM(CV162:CV173)</f>
        <v>8.39</v>
      </c>
      <c r="CW174" s="38"/>
      <c r="CX174" s="39">
        <f>SUM(CX162:CX173)</f>
        <v>1.4999999999999999E-2</v>
      </c>
      <c r="CY174" s="37">
        <f>SUM(CY162:CY173)</f>
        <v>0.45</v>
      </c>
      <c r="CZ174" s="38"/>
      <c r="DA174" s="39">
        <f>SUM(DA162:DA173)</f>
        <v>1.4999999999999999E-2</v>
      </c>
      <c r="DB174" s="37">
        <f>SUM(DB162:DB173)</f>
        <v>0.45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 t="shared" ref="DG174:DH174" si="561">SUM(DG162:DG173)</f>
        <v>0</v>
      </c>
      <c r="DH174" s="37">
        <f t="shared" si="561"/>
        <v>0</v>
      </c>
      <c r="DI174" s="38"/>
      <c r="DJ174" s="39">
        <f>SUM(DJ162:DJ173)</f>
        <v>22</v>
      </c>
      <c r="DK174" s="37">
        <f>SUM(DK162:DK173)</f>
        <v>213.15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 t="shared" ref="DP174:DQ174" si="562">SUM(DP162:DP173)</f>
        <v>0</v>
      </c>
      <c r="DQ174" s="37">
        <f t="shared" si="562"/>
        <v>0</v>
      </c>
      <c r="DR174" s="38"/>
      <c r="DS174" s="39">
        <f t="shared" ref="DS174:DT174" si="563">SUM(DS162:DS173)</f>
        <v>0</v>
      </c>
      <c r="DT174" s="37">
        <f t="shared" si="563"/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16.773</v>
      </c>
      <c r="DZ174" s="37">
        <f>SUM(DZ162:DZ173)</f>
        <v>974.12</v>
      </c>
      <c r="EA174" s="38"/>
      <c r="EB174" s="39">
        <f>SUM(EB162:EB173)</f>
        <v>0.17599999999999999</v>
      </c>
      <c r="EC174" s="37">
        <f>SUM(EC162:EC173)</f>
        <v>2.13</v>
      </c>
      <c r="ED174" s="38"/>
      <c r="EE174" s="39">
        <f>SUM(EE162:EE173)</f>
        <v>0</v>
      </c>
      <c r="EF174" s="37">
        <f>SUM(EF162:EF173)</f>
        <v>0</v>
      </c>
      <c r="EG174" s="38"/>
      <c r="EH174" s="39">
        <f>SUM(EH162:EH173)</f>
        <v>0</v>
      </c>
      <c r="EI174" s="37">
        <f>SUM(EI162:EI173)</f>
        <v>0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1539.9800000000002</v>
      </c>
      <c r="EO174" s="37">
        <f>SUM(EO162:EO173)</f>
        <v>146383.31</v>
      </c>
      <c r="EP174" s="38"/>
      <c r="EQ174" s="39">
        <f>SUM(EQ162:EQ173)</f>
        <v>26</v>
      </c>
      <c r="ER174" s="37">
        <f>SUM(ER162:ER173)</f>
        <v>752.07</v>
      </c>
      <c r="ES174" s="38"/>
      <c r="ET174" s="39">
        <f>SUM(ET162:ET173)</f>
        <v>0</v>
      </c>
      <c r="EU174" s="37">
        <f>SUM(EU162:EU173)</f>
        <v>0</v>
      </c>
      <c r="EV174" s="38"/>
      <c r="EW174" s="39">
        <f>SUM(EW162:EW173)</f>
        <v>1626.211</v>
      </c>
      <c r="EX174" s="37">
        <f>SUM(EX162:EX173)</f>
        <v>33624.89</v>
      </c>
      <c r="EY174" s="38"/>
      <c r="EZ174" s="39">
        <f>SUM(EZ162:EZ173)</f>
        <v>36.641999999999996</v>
      </c>
      <c r="FA174" s="37">
        <f>SUM(FA162:FA173)</f>
        <v>1232.17</v>
      </c>
      <c r="FB174" s="38"/>
      <c r="FC174" s="39">
        <f t="shared" si="538"/>
        <v>253484.69200000007</v>
      </c>
      <c r="FD174" s="40">
        <f t="shared" si="539"/>
        <v>897476.03000000014</v>
      </c>
    </row>
    <row r="175" spans="1:160" x14ac:dyDescent="0.3">
      <c r="A175" s="60">
        <v>2017</v>
      </c>
      <c r="B175" s="61" t="s">
        <v>2</v>
      </c>
      <c r="C175" s="10">
        <v>0</v>
      </c>
      <c r="D175" s="32">
        <v>0</v>
      </c>
      <c r="E175" s="13">
        <v>0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10">
        <v>0</v>
      </c>
      <c r="M175" s="32">
        <v>0</v>
      </c>
      <c r="N175" s="13">
        <v>0</v>
      </c>
      <c r="O175" s="10"/>
      <c r="P175" s="32"/>
      <c r="Q175" s="13"/>
      <c r="R175" s="10">
        <v>0.31</v>
      </c>
      <c r="S175" s="32">
        <v>12.44</v>
      </c>
      <c r="T175" s="13">
        <f t="shared" ref="T175" si="564">S175/R175*1000</f>
        <v>40129.032258064515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4.2999999999999997E-2</v>
      </c>
      <c r="AB175" s="32">
        <v>5.34</v>
      </c>
      <c r="AC175" s="13">
        <f t="shared" ref="AC175:AC182" si="565">AB175/AA175*1000</f>
        <v>124186.04651162791</v>
      </c>
      <c r="AD175" s="10">
        <v>0</v>
      </c>
      <c r="AE175" s="32">
        <v>0</v>
      </c>
      <c r="AF175" s="13">
        <v>0</v>
      </c>
      <c r="AG175" s="10">
        <v>0</v>
      </c>
      <c r="AH175" s="32">
        <v>0</v>
      </c>
      <c r="AI175" s="13">
        <v>0</v>
      </c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f t="shared" ref="BA175:BA186" si="566">IF(AY175=0,0,AZ175/AY175*1000)</f>
        <v>0</v>
      </c>
      <c r="BB175" s="10">
        <v>0</v>
      </c>
      <c r="BC175" s="32">
        <v>0</v>
      </c>
      <c r="BD175" s="13">
        <v>0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0</v>
      </c>
      <c r="CA175" s="32">
        <v>0</v>
      </c>
      <c r="CB175" s="13">
        <v>0</v>
      </c>
      <c r="CC175" s="10">
        <v>0</v>
      </c>
      <c r="CD175" s="32">
        <v>0</v>
      </c>
      <c r="CE175" s="13">
        <v>0</v>
      </c>
      <c r="CF175" s="10">
        <v>0</v>
      </c>
      <c r="CG175" s="32">
        <v>0</v>
      </c>
      <c r="CH175" s="13">
        <v>0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f t="shared" ref="CT175:CT186" si="567">IF(CR175=0,0,CS175/CR175*1000)</f>
        <v>0</v>
      </c>
      <c r="CU175" s="10">
        <v>0</v>
      </c>
      <c r="CV175" s="32">
        <v>0</v>
      </c>
      <c r="CW175" s="13">
        <v>0</v>
      </c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f t="shared" ref="DI175:DI186" si="568">IF(DG175=0,0,DH175/DG175*1000)</f>
        <v>0</v>
      </c>
      <c r="DJ175" s="10">
        <v>0</v>
      </c>
      <c r="DK175" s="32">
        <v>0</v>
      </c>
      <c r="DL175" s="13">
        <v>0</v>
      </c>
      <c r="DM175" s="10">
        <v>0</v>
      </c>
      <c r="DN175" s="32">
        <v>0</v>
      </c>
      <c r="DO175" s="13">
        <v>0</v>
      </c>
      <c r="DP175" s="10">
        <v>0</v>
      </c>
      <c r="DQ175" s="32">
        <v>0</v>
      </c>
      <c r="DR175" s="13">
        <f t="shared" ref="DR175:DR186" si="569">IF(DP175=0,0,DQ175/DP175*1000)</f>
        <v>0</v>
      </c>
      <c r="DS175" s="10">
        <v>0</v>
      </c>
      <c r="DT175" s="32">
        <v>0</v>
      </c>
      <c r="DU175" s="13">
        <f t="shared" ref="DU175:DU186" si="570">IF(DS175=0,0,DT175/DS175*1000)</f>
        <v>0</v>
      </c>
      <c r="DV175" s="10">
        <v>0</v>
      </c>
      <c r="DW175" s="32">
        <v>0</v>
      </c>
      <c r="DX175" s="13">
        <v>0</v>
      </c>
      <c r="DY175" s="10">
        <v>0</v>
      </c>
      <c r="DZ175" s="32">
        <v>0</v>
      </c>
      <c r="EA175" s="13">
        <v>0</v>
      </c>
      <c r="EB175" s="10">
        <v>0</v>
      </c>
      <c r="EC175" s="32">
        <v>0</v>
      </c>
      <c r="ED175" s="13">
        <v>0</v>
      </c>
      <c r="EE175" s="10">
        <v>0</v>
      </c>
      <c r="EF175" s="32">
        <v>0</v>
      </c>
      <c r="EG175" s="13">
        <v>0</v>
      </c>
      <c r="EH175" s="10">
        <v>38729.455000000002</v>
      </c>
      <c r="EI175" s="32">
        <v>77869.53</v>
      </c>
      <c r="EJ175" s="13">
        <f t="shared" ref="EJ175" si="571">EI175/EH175*1000</f>
        <v>2010.6022664145416</v>
      </c>
      <c r="EK175" s="10">
        <v>0</v>
      </c>
      <c r="EL175" s="32">
        <v>0</v>
      </c>
      <c r="EM175" s="13">
        <v>0</v>
      </c>
      <c r="EN175" s="10">
        <v>0.105</v>
      </c>
      <c r="EO175" s="32">
        <v>13.06</v>
      </c>
      <c r="EP175" s="13">
        <f t="shared" ref="EP175:EP183" si="572">EO175/EN175*1000</f>
        <v>124380.9523809524</v>
      </c>
      <c r="EQ175" s="10">
        <v>0</v>
      </c>
      <c r="ER175" s="32">
        <v>0</v>
      </c>
      <c r="ES175" s="13">
        <v>0</v>
      </c>
      <c r="ET175" s="10">
        <v>0</v>
      </c>
      <c r="EU175" s="32">
        <v>0</v>
      </c>
      <c r="EV175" s="13">
        <v>0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f t="shared" ref="FC175:FC187" si="573">C175+F175+I175+L175+R175+AA175+AP175+AV175+BB175+BE175+BH175+BN175+BQ175+BW175+BZ175+CC175+CI175+CL175+CU175+DD175+DJ175+DM175+DY175+EB175+EH175+EQ175+EK175+EN175+EW175+EZ175+AD175+BT175+DA175+AG175+X175+AJ175+CF175+U175+CO175+DV175</f>
        <v>38729.913000000008</v>
      </c>
      <c r="FD175" s="12">
        <f t="shared" ref="FD175:FD187" si="574">D175+G175+J175+M175+S175+AB175+AQ175+AW175+BC175+BF175+BI175+BO175+BR175+BX175+CA175+CD175+CJ175+CM175+CV175+DE175+DK175+DN175+DZ175+EC175+EI175+ER175+EL175+EO175+EX175+FA175+AE175+BU175+DB175+AH175+Y175+AK175+CG175+V175+CP175+DW175</f>
        <v>77900.37</v>
      </c>
    </row>
    <row r="176" spans="1:160" x14ac:dyDescent="0.3">
      <c r="A176" s="56">
        <v>2017</v>
      </c>
      <c r="B176" s="57" t="s">
        <v>3</v>
      </c>
      <c r="C176" s="9">
        <v>0</v>
      </c>
      <c r="D176" s="5">
        <v>0</v>
      </c>
      <c r="E176" s="7">
        <v>0</v>
      </c>
      <c r="F176" s="9">
        <v>0</v>
      </c>
      <c r="G176" s="5">
        <v>0</v>
      </c>
      <c r="H176" s="7">
        <v>0</v>
      </c>
      <c r="I176" s="9">
        <v>0</v>
      </c>
      <c r="J176" s="5">
        <v>0</v>
      </c>
      <c r="K176" s="7">
        <v>0</v>
      </c>
      <c r="L176" s="9">
        <v>0</v>
      </c>
      <c r="M176" s="5">
        <v>0</v>
      </c>
      <c r="N176" s="7">
        <v>0</v>
      </c>
      <c r="O176" s="9"/>
      <c r="P176" s="5"/>
      <c r="Q176" s="7"/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0</v>
      </c>
      <c r="AB176" s="5">
        <v>0</v>
      </c>
      <c r="AC176" s="7">
        <v>0</v>
      </c>
      <c r="AD176" s="9">
        <v>0</v>
      </c>
      <c r="AE176" s="5">
        <v>0</v>
      </c>
      <c r="AF176" s="7">
        <v>0</v>
      </c>
      <c r="AG176" s="9">
        <v>0</v>
      </c>
      <c r="AH176" s="5">
        <v>0</v>
      </c>
      <c r="AI176" s="7">
        <v>0</v>
      </c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f t="shared" si="566"/>
        <v>0</v>
      </c>
      <c r="BB176" s="9">
        <v>0</v>
      </c>
      <c r="BC176" s="5">
        <v>0</v>
      </c>
      <c r="BD176" s="7">
        <v>0</v>
      </c>
      <c r="BE176" s="9">
        <v>0</v>
      </c>
      <c r="BF176" s="5">
        <v>0</v>
      </c>
      <c r="BG176" s="7">
        <v>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0.02</v>
      </c>
      <c r="CA176" s="5">
        <v>3.57</v>
      </c>
      <c r="CB176" s="7">
        <f t="shared" ref="CB176:CB181" si="575">CA176/BZ176*1000</f>
        <v>178500</v>
      </c>
      <c r="CC176" s="9">
        <v>0</v>
      </c>
      <c r="CD176" s="5">
        <v>0</v>
      </c>
      <c r="CE176" s="7">
        <v>0</v>
      </c>
      <c r="CF176" s="9">
        <v>4.0000000000000001E-3</v>
      </c>
      <c r="CG176" s="5">
        <v>0.09</v>
      </c>
      <c r="CH176" s="7">
        <f t="shared" ref="CH176:CH180" si="576">CG176/CF176*1000</f>
        <v>22500</v>
      </c>
      <c r="CI176" s="9">
        <v>0</v>
      </c>
      <c r="CJ176" s="5">
        <v>0</v>
      </c>
      <c r="CK176" s="7">
        <v>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f t="shared" si="567"/>
        <v>0</v>
      </c>
      <c r="CU176" s="9">
        <v>0</v>
      </c>
      <c r="CV176" s="5">
        <v>0</v>
      </c>
      <c r="CW176" s="7">
        <v>0</v>
      </c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f t="shared" si="568"/>
        <v>0</v>
      </c>
      <c r="DJ176" s="9">
        <v>0</v>
      </c>
      <c r="DK176" s="5">
        <v>0</v>
      </c>
      <c r="DL176" s="7">
        <v>0</v>
      </c>
      <c r="DM176" s="9">
        <v>0</v>
      </c>
      <c r="DN176" s="5">
        <v>0</v>
      </c>
      <c r="DO176" s="7">
        <v>0</v>
      </c>
      <c r="DP176" s="9">
        <v>0</v>
      </c>
      <c r="DQ176" s="5">
        <v>0</v>
      </c>
      <c r="DR176" s="7">
        <f t="shared" si="569"/>
        <v>0</v>
      </c>
      <c r="DS176" s="9">
        <v>0</v>
      </c>
      <c r="DT176" s="5">
        <v>0</v>
      </c>
      <c r="DU176" s="7">
        <f t="shared" si="570"/>
        <v>0</v>
      </c>
      <c r="DV176" s="9">
        <v>0</v>
      </c>
      <c r="DW176" s="5">
        <v>0</v>
      </c>
      <c r="DX176" s="7">
        <v>0</v>
      </c>
      <c r="DY176" s="9">
        <v>0</v>
      </c>
      <c r="DZ176" s="5">
        <v>0</v>
      </c>
      <c r="EA176" s="7">
        <v>0</v>
      </c>
      <c r="EB176" s="9">
        <v>0</v>
      </c>
      <c r="EC176" s="5">
        <v>0</v>
      </c>
      <c r="ED176" s="7">
        <v>0</v>
      </c>
      <c r="EE176" s="9">
        <v>0</v>
      </c>
      <c r="EF176" s="5">
        <v>0</v>
      </c>
      <c r="EG176" s="7">
        <v>0</v>
      </c>
      <c r="EH176" s="9">
        <v>0</v>
      </c>
      <c r="EI176" s="5">
        <v>0</v>
      </c>
      <c r="EJ176" s="7">
        <v>0</v>
      </c>
      <c r="EK176" s="9">
        <v>0</v>
      </c>
      <c r="EL176" s="5">
        <v>0</v>
      </c>
      <c r="EM176" s="7">
        <v>0</v>
      </c>
      <c r="EN176" s="9">
        <v>2.9849999999999999</v>
      </c>
      <c r="EO176" s="5">
        <v>976.76</v>
      </c>
      <c r="EP176" s="7">
        <f t="shared" si="572"/>
        <v>327222.78056951426</v>
      </c>
      <c r="EQ176" s="9">
        <v>0</v>
      </c>
      <c r="ER176" s="5">
        <v>0</v>
      </c>
      <c r="ES176" s="7">
        <v>0</v>
      </c>
      <c r="ET176" s="9">
        <v>0</v>
      </c>
      <c r="EU176" s="5">
        <v>0</v>
      </c>
      <c r="EV176" s="7">
        <v>0</v>
      </c>
      <c r="EW176" s="9">
        <v>2.2429999999999999</v>
      </c>
      <c r="EX176" s="5">
        <v>87.24</v>
      </c>
      <c r="EY176" s="7">
        <f t="shared" ref="EY176:EY183" si="577">EX176/EW176*1000</f>
        <v>38894.337940258578</v>
      </c>
      <c r="EZ176" s="9">
        <v>0</v>
      </c>
      <c r="FA176" s="5">
        <v>0</v>
      </c>
      <c r="FB176" s="7">
        <v>0</v>
      </c>
      <c r="FC176" s="9">
        <f t="shared" si="573"/>
        <v>5.2519999999999989</v>
      </c>
      <c r="FD176" s="11">
        <f t="shared" si="574"/>
        <v>1067.6599999999999</v>
      </c>
    </row>
    <row r="177" spans="1:160" x14ac:dyDescent="0.3">
      <c r="A177" s="56">
        <v>2017</v>
      </c>
      <c r="B177" s="57" t="s">
        <v>4</v>
      </c>
      <c r="C177" s="9">
        <v>0</v>
      </c>
      <c r="D177" s="5">
        <v>0</v>
      </c>
      <c r="E177" s="7">
        <v>0</v>
      </c>
      <c r="F177" s="9">
        <v>0</v>
      </c>
      <c r="G177" s="5">
        <v>0</v>
      </c>
      <c r="H177" s="7">
        <v>0</v>
      </c>
      <c r="I177" s="9">
        <v>0</v>
      </c>
      <c r="J177" s="5">
        <v>0</v>
      </c>
      <c r="K177" s="7">
        <v>0</v>
      </c>
      <c r="L177" s="9">
        <v>0</v>
      </c>
      <c r="M177" s="5">
        <v>0</v>
      </c>
      <c r="N177" s="7">
        <v>0</v>
      </c>
      <c r="O177" s="9"/>
      <c r="P177" s="5"/>
      <c r="Q177" s="7"/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0</v>
      </c>
      <c r="AB177" s="5">
        <v>0</v>
      </c>
      <c r="AC177" s="7">
        <v>0</v>
      </c>
      <c r="AD177" s="9">
        <v>0</v>
      </c>
      <c r="AE177" s="5">
        <v>0</v>
      </c>
      <c r="AF177" s="7">
        <v>0</v>
      </c>
      <c r="AG177" s="9">
        <v>0</v>
      </c>
      <c r="AH177" s="5">
        <v>0</v>
      </c>
      <c r="AI177" s="7">
        <v>0</v>
      </c>
      <c r="AJ177" s="9">
        <v>0</v>
      </c>
      <c r="AK177" s="5">
        <v>0</v>
      </c>
      <c r="AL177" s="7">
        <v>0</v>
      </c>
      <c r="AM177" s="9">
        <v>0</v>
      </c>
      <c r="AN177" s="5">
        <v>0</v>
      </c>
      <c r="AO177" s="7">
        <v>0</v>
      </c>
      <c r="AP177" s="9">
        <v>0.36</v>
      </c>
      <c r="AQ177" s="5">
        <v>31.64</v>
      </c>
      <c r="AR177" s="7">
        <f t="shared" ref="AR177:AR183" si="578">AQ177/AP177*1000</f>
        <v>87888.888888888905</v>
      </c>
      <c r="AS177" s="9">
        <v>0</v>
      </c>
      <c r="AT177" s="5">
        <v>0</v>
      </c>
      <c r="AU177" s="7">
        <v>0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f t="shared" si="566"/>
        <v>0</v>
      </c>
      <c r="BB177" s="9">
        <v>0</v>
      </c>
      <c r="BC177" s="5">
        <v>0</v>
      </c>
      <c r="BD177" s="7">
        <v>0</v>
      </c>
      <c r="BE177" s="9">
        <v>0</v>
      </c>
      <c r="BF177" s="5">
        <v>0</v>
      </c>
      <c r="BG177" s="7">
        <v>0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0</v>
      </c>
      <c r="CA177" s="5">
        <v>0</v>
      </c>
      <c r="CB177" s="7">
        <v>0</v>
      </c>
      <c r="CC177" s="9">
        <v>0</v>
      </c>
      <c r="CD177" s="5">
        <v>0</v>
      </c>
      <c r="CE177" s="7">
        <v>0</v>
      </c>
      <c r="CF177" s="9">
        <v>0</v>
      </c>
      <c r="CG177" s="5">
        <v>0</v>
      </c>
      <c r="CH177" s="7">
        <v>0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f t="shared" si="567"/>
        <v>0</v>
      </c>
      <c r="CU177" s="9">
        <v>0</v>
      </c>
      <c r="CV177" s="5">
        <v>0</v>
      </c>
      <c r="CW177" s="7">
        <v>0</v>
      </c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f t="shared" si="568"/>
        <v>0</v>
      </c>
      <c r="DJ177" s="9">
        <v>0</v>
      </c>
      <c r="DK177" s="5">
        <v>0</v>
      </c>
      <c r="DL177" s="7">
        <v>0</v>
      </c>
      <c r="DM177" s="9">
        <v>0.25</v>
      </c>
      <c r="DN177" s="5">
        <v>8.01</v>
      </c>
      <c r="DO177" s="7">
        <f t="shared" ref="DO177" si="579">DN177/DM177*1000</f>
        <v>32040</v>
      </c>
      <c r="DP177" s="9">
        <v>0</v>
      </c>
      <c r="DQ177" s="5">
        <v>0</v>
      </c>
      <c r="DR177" s="7">
        <f t="shared" si="569"/>
        <v>0</v>
      </c>
      <c r="DS177" s="9">
        <v>0</v>
      </c>
      <c r="DT177" s="5">
        <v>0</v>
      </c>
      <c r="DU177" s="7">
        <f t="shared" si="570"/>
        <v>0</v>
      </c>
      <c r="DV177" s="9">
        <v>0</v>
      </c>
      <c r="DW177" s="5">
        <v>0</v>
      </c>
      <c r="DX177" s="7">
        <v>0</v>
      </c>
      <c r="DY177" s="9">
        <v>0</v>
      </c>
      <c r="DZ177" s="5">
        <v>0</v>
      </c>
      <c r="EA177" s="7">
        <v>0</v>
      </c>
      <c r="EB177" s="9">
        <v>0</v>
      </c>
      <c r="EC177" s="5">
        <v>0</v>
      </c>
      <c r="ED177" s="7">
        <v>0</v>
      </c>
      <c r="EE177" s="9">
        <v>0</v>
      </c>
      <c r="EF177" s="5">
        <v>0</v>
      </c>
      <c r="EG177" s="7">
        <v>0</v>
      </c>
      <c r="EH177" s="9">
        <v>0</v>
      </c>
      <c r="EI177" s="5">
        <v>0</v>
      </c>
      <c r="EJ177" s="7">
        <v>0</v>
      </c>
      <c r="EK177" s="9">
        <v>0</v>
      </c>
      <c r="EL177" s="5">
        <v>0</v>
      </c>
      <c r="EM177" s="7">
        <v>0</v>
      </c>
      <c r="EN177" s="9">
        <v>0</v>
      </c>
      <c r="EO177" s="5">
        <v>0</v>
      </c>
      <c r="EP177" s="7">
        <v>0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60</v>
      </c>
      <c r="FA177" s="5">
        <v>1537.77</v>
      </c>
      <c r="FB177" s="7">
        <f t="shared" ref="FB177:FB182" si="580">FA177/EZ177*1000</f>
        <v>25629.5</v>
      </c>
      <c r="FC177" s="9">
        <f t="shared" si="573"/>
        <v>60.61</v>
      </c>
      <c r="FD177" s="11">
        <f t="shared" si="574"/>
        <v>1577.42</v>
      </c>
    </row>
    <row r="178" spans="1:160" x14ac:dyDescent="0.3">
      <c r="A178" s="56">
        <v>2017</v>
      </c>
      <c r="B178" s="57" t="s">
        <v>5</v>
      </c>
      <c r="C178" s="9">
        <v>0</v>
      </c>
      <c r="D178" s="5">
        <v>0</v>
      </c>
      <c r="E178" s="7">
        <v>0</v>
      </c>
      <c r="F178" s="9">
        <v>0</v>
      </c>
      <c r="G178" s="5">
        <v>0</v>
      </c>
      <c r="H178" s="7">
        <v>0</v>
      </c>
      <c r="I178" s="9">
        <v>0</v>
      </c>
      <c r="J178" s="5">
        <v>0</v>
      </c>
      <c r="K178" s="7">
        <v>0</v>
      </c>
      <c r="L178" s="9">
        <v>0</v>
      </c>
      <c r="M178" s="5">
        <v>0</v>
      </c>
      <c r="N178" s="7">
        <v>0</v>
      </c>
      <c r="O178" s="9"/>
      <c r="P178" s="5"/>
      <c r="Q178" s="7"/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0</v>
      </c>
      <c r="AB178" s="5">
        <v>0</v>
      </c>
      <c r="AC178" s="7">
        <v>0</v>
      </c>
      <c r="AD178" s="9">
        <v>0</v>
      </c>
      <c r="AE178" s="5">
        <v>0</v>
      </c>
      <c r="AF178" s="7">
        <v>0</v>
      </c>
      <c r="AG178" s="9">
        <v>0</v>
      </c>
      <c r="AH178" s="5">
        <v>0</v>
      </c>
      <c r="AI178" s="7">
        <v>0</v>
      </c>
      <c r="AJ178" s="9">
        <v>4</v>
      </c>
      <c r="AK178" s="5">
        <v>45</v>
      </c>
      <c r="AL178" s="7">
        <f t="shared" ref="AL178:AL183" si="581">AK178/AJ178*1000</f>
        <v>11250</v>
      </c>
      <c r="AM178" s="9">
        <v>0</v>
      </c>
      <c r="AN178" s="5">
        <v>0</v>
      </c>
      <c r="AO178" s="7">
        <v>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f t="shared" si="566"/>
        <v>0</v>
      </c>
      <c r="BB178" s="9">
        <v>0</v>
      </c>
      <c r="BC178" s="5">
        <v>0</v>
      </c>
      <c r="BD178" s="7">
        <v>0</v>
      </c>
      <c r="BE178" s="9">
        <v>0</v>
      </c>
      <c r="BF178" s="5">
        <v>0</v>
      </c>
      <c r="BG178" s="7">
        <v>0</v>
      </c>
      <c r="BH178" s="9">
        <v>1.7000000000000001E-2</v>
      </c>
      <c r="BI178" s="5">
        <v>0.61</v>
      </c>
      <c r="BJ178" s="7">
        <f t="shared" ref="BJ178" si="582">BI178/BH178*1000</f>
        <v>35882.352941176461</v>
      </c>
      <c r="BK178" s="9">
        <v>0</v>
      </c>
      <c r="BL178" s="5">
        <v>0</v>
      </c>
      <c r="BM178" s="7">
        <v>0</v>
      </c>
      <c r="BN178" s="9">
        <v>0</v>
      </c>
      <c r="BO178" s="5">
        <v>0</v>
      </c>
      <c r="BP178" s="7">
        <v>0</v>
      </c>
      <c r="BQ178" s="9">
        <v>0.53</v>
      </c>
      <c r="BR178" s="5">
        <v>14</v>
      </c>
      <c r="BS178" s="7">
        <f t="shared" ref="BS178:BS182" si="583">BR178/BQ178*1000</f>
        <v>26415.094339622639</v>
      </c>
      <c r="BT178" s="9">
        <v>0</v>
      </c>
      <c r="BU178" s="5">
        <v>0</v>
      </c>
      <c r="BV178" s="7">
        <v>0</v>
      </c>
      <c r="BW178" s="9">
        <v>0</v>
      </c>
      <c r="BX178" s="5">
        <v>0</v>
      </c>
      <c r="BY178" s="7">
        <v>0</v>
      </c>
      <c r="BZ178" s="9">
        <v>0.39500000000000002</v>
      </c>
      <c r="CA178" s="5">
        <v>15.97</v>
      </c>
      <c r="CB178" s="7">
        <f t="shared" si="575"/>
        <v>40430.379746835439</v>
      </c>
      <c r="CC178" s="9">
        <v>0</v>
      </c>
      <c r="CD178" s="5">
        <v>0</v>
      </c>
      <c r="CE178" s="7">
        <v>0</v>
      </c>
      <c r="CF178" s="9">
        <v>0</v>
      </c>
      <c r="CG178" s="5">
        <v>0</v>
      </c>
      <c r="CH178" s="7">
        <v>0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0</v>
      </c>
      <c r="CP178" s="5">
        <v>0</v>
      </c>
      <c r="CQ178" s="7">
        <v>0</v>
      </c>
      <c r="CR178" s="9">
        <v>0</v>
      </c>
      <c r="CS178" s="5">
        <v>0</v>
      </c>
      <c r="CT178" s="7">
        <f t="shared" si="567"/>
        <v>0</v>
      </c>
      <c r="CU178" s="9">
        <v>0</v>
      </c>
      <c r="CV178" s="5">
        <v>0</v>
      </c>
      <c r="CW178" s="7">
        <v>0</v>
      </c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f t="shared" si="568"/>
        <v>0</v>
      </c>
      <c r="DJ178" s="9">
        <v>0</v>
      </c>
      <c r="DK178" s="5">
        <v>0</v>
      </c>
      <c r="DL178" s="7">
        <v>0</v>
      </c>
      <c r="DM178" s="9">
        <v>0</v>
      </c>
      <c r="DN178" s="5">
        <v>0</v>
      </c>
      <c r="DO178" s="7">
        <v>0</v>
      </c>
      <c r="DP178" s="9">
        <v>0</v>
      </c>
      <c r="DQ178" s="5">
        <v>0</v>
      </c>
      <c r="DR178" s="7">
        <f t="shared" si="569"/>
        <v>0</v>
      </c>
      <c r="DS178" s="9">
        <v>0</v>
      </c>
      <c r="DT178" s="5">
        <v>0</v>
      </c>
      <c r="DU178" s="7">
        <f t="shared" si="570"/>
        <v>0</v>
      </c>
      <c r="DV178" s="9">
        <v>0</v>
      </c>
      <c r="DW178" s="5">
        <v>0</v>
      </c>
      <c r="DX178" s="7">
        <v>0</v>
      </c>
      <c r="DY178" s="9">
        <v>4</v>
      </c>
      <c r="DZ178" s="5">
        <v>317.57</v>
      </c>
      <c r="EA178" s="7">
        <f t="shared" ref="EA178:EA183" si="584">DZ178/DY178*1000</f>
        <v>79392.5</v>
      </c>
      <c r="EB178" s="9">
        <v>0</v>
      </c>
      <c r="EC178" s="5">
        <v>0</v>
      </c>
      <c r="ED178" s="7">
        <v>0</v>
      </c>
      <c r="EE178" s="9">
        <v>0</v>
      </c>
      <c r="EF178" s="5">
        <v>0</v>
      </c>
      <c r="EG178" s="7">
        <v>0</v>
      </c>
      <c r="EH178" s="9">
        <v>0</v>
      </c>
      <c r="EI178" s="5">
        <v>0</v>
      </c>
      <c r="EJ178" s="7">
        <v>0</v>
      </c>
      <c r="EK178" s="9">
        <v>0</v>
      </c>
      <c r="EL178" s="5">
        <v>0</v>
      </c>
      <c r="EM178" s="7">
        <v>0</v>
      </c>
      <c r="EN178" s="9">
        <v>0.25800000000000001</v>
      </c>
      <c r="EO178" s="5">
        <v>62.3</v>
      </c>
      <c r="EP178" s="7">
        <f t="shared" si="572"/>
        <v>241472.86821705423</v>
      </c>
      <c r="EQ178" s="9">
        <v>0</v>
      </c>
      <c r="ER178" s="5">
        <v>0</v>
      </c>
      <c r="ES178" s="7">
        <v>0</v>
      </c>
      <c r="ET178" s="9">
        <v>0</v>
      </c>
      <c r="EU178" s="5">
        <v>0</v>
      </c>
      <c r="EV178" s="7">
        <v>0</v>
      </c>
      <c r="EW178" s="9">
        <v>239.19200000000001</v>
      </c>
      <c r="EX178" s="5">
        <v>3625.86</v>
      </c>
      <c r="EY178" s="7">
        <f t="shared" si="577"/>
        <v>15158.784574734942</v>
      </c>
      <c r="EZ178" s="9">
        <v>130.04499999999999</v>
      </c>
      <c r="FA178" s="5">
        <v>3638.06</v>
      </c>
      <c r="FB178" s="7">
        <f t="shared" si="580"/>
        <v>27975.393133146219</v>
      </c>
      <c r="FC178" s="9">
        <f t="shared" si="573"/>
        <v>378.43700000000001</v>
      </c>
      <c r="FD178" s="11">
        <f t="shared" si="574"/>
        <v>7719.37</v>
      </c>
    </row>
    <row r="179" spans="1:160" x14ac:dyDescent="0.3">
      <c r="A179" s="56">
        <v>2017</v>
      </c>
      <c r="B179" s="57" t="s">
        <v>6</v>
      </c>
      <c r="C179" s="9">
        <v>0</v>
      </c>
      <c r="D179" s="5">
        <v>0</v>
      </c>
      <c r="E179" s="7">
        <v>0</v>
      </c>
      <c r="F179" s="9">
        <v>0</v>
      </c>
      <c r="G179" s="5">
        <v>0</v>
      </c>
      <c r="H179" s="7">
        <v>0</v>
      </c>
      <c r="I179" s="9">
        <v>0</v>
      </c>
      <c r="J179" s="5">
        <v>0</v>
      </c>
      <c r="K179" s="7">
        <v>0</v>
      </c>
      <c r="L179" s="9">
        <v>0</v>
      </c>
      <c r="M179" s="5">
        <v>0</v>
      </c>
      <c r="N179" s="7">
        <v>0</v>
      </c>
      <c r="O179" s="9"/>
      <c r="P179" s="5"/>
      <c r="Q179" s="7"/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0</v>
      </c>
      <c r="AB179" s="5">
        <v>0</v>
      </c>
      <c r="AC179" s="7">
        <v>0</v>
      </c>
      <c r="AD179" s="9">
        <v>0</v>
      </c>
      <c r="AE179" s="5">
        <v>0</v>
      </c>
      <c r="AF179" s="7">
        <v>0</v>
      </c>
      <c r="AG179" s="9">
        <v>0</v>
      </c>
      <c r="AH179" s="5">
        <v>0</v>
      </c>
      <c r="AI179" s="7">
        <v>0</v>
      </c>
      <c r="AJ179" s="9">
        <v>0</v>
      </c>
      <c r="AK179" s="5">
        <v>0</v>
      </c>
      <c r="AL179" s="7">
        <v>0</v>
      </c>
      <c r="AM179" s="9">
        <v>0</v>
      </c>
      <c r="AN179" s="5">
        <v>0</v>
      </c>
      <c r="AO179" s="7">
        <v>0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f t="shared" si="566"/>
        <v>0</v>
      </c>
      <c r="BB179" s="9">
        <v>0</v>
      </c>
      <c r="BC179" s="5">
        <v>0</v>
      </c>
      <c r="BD179" s="7">
        <v>0</v>
      </c>
      <c r="BE179" s="9">
        <v>0</v>
      </c>
      <c r="BF179" s="5">
        <v>0</v>
      </c>
      <c r="BG179" s="7">
        <v>0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0.84499999999999997</v>
      </c>
      <c r="CA179" s="5">
        <v>33.130000000000003</v>
      </c>
      <c r="CB179" s="7">
        <f t="shared" si="575"/>
        <v>39207.100591715978</v>
      </c>
      <c r="CC179" s="9">
        <v>0</v>
      </c>
      <c r="CD179" s="5">
        <v>0</v>
      </c>
      <c r="CE179" s="7">
        <v>0</v>
      </c>
      <c r="CF179" s="9">
        <v>0</v>
      </c>
      <c r="CG179" s="5">
        <v>0</v>
      </c>
      <c r="CH179" s="7">
        <v>0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0</v>
      </c>
      <c r="CP179" s="5">
        <v>0</v>
      </c>
      <c r="CQ179" s="7">
        <v>0</v>
      </c>
      <c r="CR179" s="9">
        <v>0</v>
      </c>
      <c r="CS179" s="5">
        <v>0</v>
      </c>
      <c r="CT179" s="7">
        <f t="shared" si="567"/>
        <v>0</v>
      </c>
      <c r="CU179" s="9">
        <v>0</v>
      </c>
      <c r="CV179" s="5">
        <v>0</v>
      </c>
      <c r="CW179" s="7">
        <v>0</v>
      </c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f t="shared" si="568"/>
        <v>0</v>
      </c>
      <c r="DJ179" s="9">
        <v>0</v>
      </c>
      <c r="DK179" s="5">
        <v>0</v>
      </c>
      <c r="DL179" s="7">
        <v>0</v>
      </c>
      <c r="DM179" s="9">
        <v>0</v>
      </c>
      <c r="DN179" s="5">
        <v>0</v>
      </c>
      <c r="DO179" s="7">
        <v>0</v>
      </c>
      <c r="DP179" s="9">
        <v>0</v>
      </c>
      <c r="DQ179" s="5">
        <v>0</v>
      </c>
      <c r="DR179" s="7">
        <f t="shared" si="569"/>
        <v>0</v>
      </c>
      <c r="DS179" s="9">
        <v>0</v>
      </c>
      <c r="DT179" s="5">
        <v>0</v>
      </c>
      <c r="DU179" s="7">
        <f t="shared" si="570"/>
        <v>0</v>
      </c>
      <c r="DV179" s="9">
        <v>0</v>
      </c>
      <c r="DW179" s="5">
        <v>0</v>
      </c>
      <c r="DX179" s="7">
        <v>0</v>
      </c>
      <c r="DY179" s="9">
        <v>0</v>
      </c>
      <c r="DZ179" s="5">
        <v>0</v>
      </c>
      <c r="EA179" s="7">
        <v>0</v>
      </c>
      <c r="EB179" s="9">
        <v>0</v>
      </c>
      <c r="EC179" s="5">
        <v>0</v>
      </c>
      <c r="ED179" s="7">
        <v>0</v>
      </c>
      <c r="EE179" s="9">
        <v>0</v>
      </c>
      <c r="EF179" s="5">
        <v>0</v>
      </c>
      <c r="EG179" s="7">
        <v>0</v>
      </c>
      <c r="EH179" s="9">
        <v>0</v>
      </c>
      <c r="EI179" s="5">
        <v>0</v>
      </c>
      <c r="EJ179" s="7">
        <v>0</v>
      </c>
      <c r="EK179" s="9">
        <v>0</v>
      </c>
      <c r="EL179" s="5">
        <v>0</v>
      </c>
      <c r="EM179" s="7">
        <v>0</v>
      </c>
      <c r="EN179" s="9">
        <v>583.49199999999996</v>
      </c>
      <c r="EO179" s="5">
        <v>56364.52</v>
      </c>
      <c r="EP179" s="7">
        <f t="shared" si="572"/>
        <v>96598.616604854906</v>
      </c>
      <c r="EQ179" s="9">
        <v>0</v>
      </c>
      <c r="ER179" s="5">
        <v>0</v>
      </c>
      <c r="ES179" s="7">
        <v>0</v>
      </c>
      <c r="ET179" s="9">
        <v>0</v>
      </c>
      <c r="EU179" s="5">
        <v>0</v>
      </c>
      <c r="EV179" s="7">
        <v>0</v>
      </c>
      <c r="EW179" s="9">
        <v>68</v>
      </c>
      <c r="EX179" s="5">
        <v>1586.01</v>
      </c>
      <c r="EY179" s="7">
        <f t="shared" si="577"/>
        <v>23323.676470588234</v>
      </c>
      <c r="EZ179" s="9">
        <v>0</v>
      </c>
      <c r="FA179" s="5">
        <v>0</v>
      </c>
      <c r="FB179" s="7">
        <v>0</v>
      </c>
      <c r="FC179" s="9">
        <f t="shared" si="573"/>
        <v>652.33699999999999</v>
      </c>
      <c r="FD179" s="11">
        <f t="shared" si="574"/>
        <v>57983.659999999996</v>
      </c>
    </row>
    <row r="180" spans="1:160" x14ac:dyDescent="0.3">
      <c r="A180" s="56">
        <v>2017</v>
      </c>
      <c r="B180" s="57" t="s">
        <v>7</v>
      </c>
      <c r="C180" s="9">
        <v>0</v>
      </c>
      <c r="D180" s="5">
        <v>0</v>
      </c>
      <c r="E180" s="7">
        <v>0</v>
      </c>
      <c r="F180" s="9">
        <v>0</v>
      </c>
      <c r="G180" s="5">
        <v>0</v>
      </c>
      <c r="H180" s="7">
        <v>0</v>
      </c>
      <c r="I180" s="9">
        <v>0</v>
      </c>
      <c r="J180" s="5">
        <v>0</v>
      </c>
      <c r="K180" s="7">
        <v>0</v>
      </c>
      <c r="L180" s="9">
        <v>0</v>
      </c>
      <c r="M180" s="5">
        <v>0</v>
      </c>
      <c r="N180" s="7">
        <v>0</v>
      </c>
      <c r="O180" s="9"/>
      <c r="P180" s="5"/>
      <c r="Q180" s="7"/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1143.4000000000001</v>
      </c>
      <c r="AB180" s="5">
        <v>113894.07</v>
      </c>
      <c r="AC180" s="7">
        <f t="shared" si="565"/>
        <v>99609.996501661706</v>
      </c>
      <c r="AD180" s="9">
        <v>0</v>
      </c>
      <c r="AE180" s="5">
        <v>0</v>
      </c>
      <c r="AF180" s="7">
        <v>0</v>
      </c>
      <c r="AG180" s="9">
        <v>0</v>
      </c>
      <c r="AH180" s="5">
        <v>0</v>
      </c>
      <c r="AI180" s="7">
        <v>0</v>
      </c>
      <c r="AJ180" s="9">
        <v>0.5</v>
      </c>
      <c r="AK180" s="5">
        <v>1.8</v>
      </c>
      <c r="AL180" s="7">
        <f t="shared" si="581"/>
        <v>3600</v>
      </c>
      <c r="AM180" s="9">
        <v>0</v>
      </c>
      <c r="AN180" s="5">
        <v>0</v>
      </c>
      <c r="AO180" s="7">
        <v>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f t="shared" si="566"/>
        <v>0</v>
      </c>
      <c r="BB180" s="9">
        <v>0</v>
      </c>
      <c r="BC180" s="5">
        <v>0</v>
      </c>
      <c r="BD180" s="7">
        <v>0</v>
      </c>
      <c r="BE180" s="9">
        <v>0</v>
      </c>
      <c r="BF180" s="5">
        <v>0</v>
      </c>
      <c r="BG180" s="7">
        <v>0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v>0</v>
      </c>
      <c r="BN180" s="9">
        <v>0</v>
      </c>
      <c r="BO180" s="5">
        <v>0</v>
      </c>
      <c r="BP180" s="7">
        <v>0</v>
      </c>
      <c r="BQ180" s="9">
        <v>1.3420000000000001</v>
      </c>
      <c r="BR180" s="5">
        <v>33.26</v>
      </c>
      <c r="BS180" s="7">
        <f t="shared" si="583"/>
        <v>24783.904619970192</v>
      </c>
      <c r="BT180" s="9">
        <v>0</v>
      </c>
      <c r="BU180" s="5">
        <v>0</v>
      </c>
      <c r="BV180" s="7">
        <v>0</v>
      </c>
      <c r="BW180" s="9">
        <v>28</v>
      </c>
      <c r="BX180" s="5">
        <v>504.66</v>
      </c>
      <c r="BY180" s="7">
        <f t="shared" ref="BY180:BY181" si="585">BX180/BW180*1000</f>
        <v>18023.571428571431</v>
      </c>
      <c r="BZ180" s="9">
        <v>4.0000000000000001E-3</v>
      </c>
      <c r="CA180" s="5">
        <v>2.19</v>
      </c>
      <c r="CB180" s="7">
        <f t="shared" si="575"/>
        <v>547500</v>
      </c>
      <c r="CC180" s="9">
        <v>0</v>
      </c>
      <c r="CD180" s="5">
        <v>0</v>
      </c>
      <c r="CE180" s="7">
        <v>0</v>
      </c>
      <c r="CF180" s="9">
        <v>5.0000000000000001E-3</v>
      </c>
      <c r="CG180" s="5">
        <v>0.06</v>
      </c>
      <c r="CH180" s="7">
        <f t="shared" si="576"/>
        <v>12000</v>
      </c>
      <c r="CI180" s="9">
        <v>0</v>
      </c>
      <c r="CJ180" s="5">
        <v>0</v>
      </c>
      <c r="CK180" s="7">
        <v>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f t="shared" si="567"/>
        <v>0</v>
      </c>
      <c r="CU180" s="9">
        <v>0</v>
      </c>
      <c r="CV180" s="5">
        <v>0</v>
      </c>
      <c r="CW180" s="7">
        <v>0</v>
      </c>
      <c r="CX180" s="9">
        <v>0</v>
      </c>
      <c r="CY180" s="5">
        <v>0</v>
      </c>
      <c r="CZ180" s="7">
        <v>0</v>
      </c>
      <c r="DA180" s="9">
        <v>0</v>
      </c>
      <c r="DB180" s="5">
        <v>0</v>
      </c>
      <c r="DC180" s="7">
        <v>0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f t="shared" si="568"/>
        <v>0</v>
      </c>
      <c r="DJ180" s="9">
        <v>0</v>
      </c>
      <c r="DK180" s="5">
        <v>0</v>
      </c>
      <c r="DL180" s="7">
        <v>0</v>
      </c>
      <c r="DM180" s="9">
        <v>0</v>
      </c>
      <c r="DN180" s="5">
        <v>0</v>
      </c>
      <c r="DO180" s="7">
        <v>0</v>
      </c>
      <c r="DP180" s="9">
        <v>0</v>
      </c>
      <c r="DQ180" s="5">
        <v>0</v>
      </c>
      <c r="DR180" s="7">
        <f t="shared" si="569"/>
        <v>0</v>
      </c>
      <c r="DS180" s="9">
        <v>0</v>
      </c>
      <c r="DT180" s="5">
        <v>0</v>
      </c>
      <c r="DU180" s="7">
        <f t="shared" si="570"/>
        <v>0</v>
      </c>
      <c r="DV180" s="9">
        <v>0</v>
      </c>
      <c r="DW180" s="5">
        <v>0</v>
      </c>
      <c r="DX180" s="7">
        <v>0</v>
      </c>
      <c r="DY180" s="9">
        <v>1.0999999999999999E-2</v>
      </c>
      <c r="DZ180" s="5">
        <v>0.44</v>
      </c>
      <c r="EA180" s="7">
        <f t="shared" si="584"/>
        <v>40000</v>
      </c>
      <c r="EB180" s="9">
        <v>0</v>
      </c>
      <c r="EC180" s="5">
        <v>0</v>
      </c>
      <c r="ED180" s="7">
        <v>0</v>
      </c>
      <c r="EE180" s="9">
        <v>0</v>
      </c>
      <c r="EF180" s="5">
        <v>0</v>
      </c>
      <c r="EG180" s="7">
        <v>0</v>
      </c>
      <c r="EH180" s="9">
        <v>0</v>
      </c>
      <c r="EI180" s="5">
        <v>0</v>
      </c>
      <c r="EJ180" s="7">
        <v>0</v>
      </c>
      <c r="EK180" s="9">
        <v>0</v>
      </c>
      <c r="EL180" s="5">
        <v>0</v>
      </c>
      <c r="EM180" s="7">
        <v>0</v>
      </c>
      <c r="EN180" s="9">
        <v>188.053</v>
      </c>
      <c r="EO180" s="5">
        <v>15880.62</v>
      </c>
      <c r="EP180" s="7">
        <f t="shared" si="572"/>
        <v>84447.575949333434</v>
      </c>
      <c r="EQ180" s="9">
        <v>0</v>
      </c>
      <c r="ER180" s="5">
        <v>0</v>
      </c>
      <c r="ES180" s="7">
        <v>0</v>
      </c>
      <c r="ET180" s="9">
        <v>0</v>
      </c>
      <c r="EU180" s="5">
        <v>0</v>
      </c>
      <c r="EV180" s="7">
        <v>0</v>
      </c>
      <c r="EW180" s="9">
        <v>34.026000000000003</v>
      </c>
      <c r="EX180" s="5">
        <v>563.07000000000005</v>
      </c>
      <c r="EY180" s="7">
        <f t="shared" si="577"/>
        <v>16548.227825780283</v>
      </c>
      <c r="EZ180" s="9">
        <v>0</v>
      </c>
      <c r="FA180" s="5">
        <v>0</v>
      </c>
      <c r="FB180" s="7">
        <v>0</v>
      </c>
      <c r="FC180" s="9">
        <f t="shared" si="573"/>
        <v>1395.3410000000001</v>
      </c>
      <c r="FD180" s="11">
        <f t="shared" si="574"/>
        <v>130880.17000000001</v>
      </c>
    </row>
    <row r="181" spans="1:160" x14ac:dyDescent="0.3">
      <c r="A181" s="56">
        <v>2017</v>
      </c>
      <c r="B181" s="62" t="s">
        <v>8</v>
      </c>
      <c r="C181" s="9">
        <v>0</v>
      </c>
      <c r="D181" s="5">
        <v>0</v>
      </c>
      <c r="E181" s="7">
        <v>0</v>
      </c>
      <c r="F181" s="9">
        <v>5.1680000000000001</v>
      </c>
      <c r="G181" s="5">
        <v>790.64</v>
      </c>
      <c r="H181" s="7">
        <f t="shared" ref="H181" si="586">G181/F181*1000</f>
        <v>152987.61609907119</v>
      </c>
      <c r="I181" s="9">
        <v>0</v>
      </c>
      <c r="J181" s="5">
        <v>0</v>
      </c>
      <c r="K181" s="7">
        <v>0</v>
      </c>
      <c r="L181" s="9">
        <v>0</v>
      </c>
      <c r="M181" s="5">
        <v>0</v>
      </c>
      <c r="N181" s="7">
        <v>0</v>
      </c>
      <c r="O181" s="9"/>
      <c r="P181" s="5"/>
      <c r="Q181" s="7"/>
      <c r="R181" s="9">
        <v>0</v>
      </c>
      <c r="S181" s="5">
        <v>0</v>
      </c>
      <c r="T181" s="7">
        <v>0</v>
      </c>
      <c r="U181" s="9">
        <v>0.55000000000000004</v>
      </c>
      <c r="V181" s="5">
        <v>1.68</v>
      </c>
      <c r="W181" s="7">
        <f t="shared" ref="W181" si="587">V181/U181*1000</f>
        <v>3054.545454545454</v>
      </c>
      <c r="X181" s="9">
        <v>0</v>
      </c>
      <c r="Y181" s="5">
        <v>0</v>
      </c>
      <c r="Z181" s="7">
        <v>0</v>
      </c>
      <c r="AA181" s="9">
        <v>524.95399999999995</v>
      </c>
      <c r="AB181" s="5">
        <v>51990.239999999998</v>
      </c>
      <c r="AC181" s="7">
        <f t="shared" si="565"/>
        <v>99037.706160920774</v>
      </c>
      <c r="AD181" s="9">
        <v>0</v>
      </c>
      <c r="AE181" s="5">
        <v>0</v>
      </c>
      <c r="AF181" s="7">
        <v>0</v>
      </c>
      <c r="AG181" s="9">
        <v>0</v>
      </c>
      <c r="AH181" s="5">
        <v>0</v>
      </c>
      <c r="AI181" s="7">
        <v>0</v>
      </c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f t="shared" si="566"/>
        <v>0</v>
      </c>
      <c r="BB181" s="9">
        <v>0</v>
      </c>
      <c r="BC181" s="5">
        <v>0</v>
      </c>
      <c r="BD181" s="7">
        <v>0</v>
      </c>
      <c r="BE181" s="9">
        <v>0</v>
      </c>
      <c r="BF181" s="5">
        <v>0</v>
      </c>
      <c r="BG181" s="7">
        <v>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v>0</v>
      </c>
      <c r="BN181" s="9">
        <v>0</v>
      </c>
      <c r="BO181" s="5">
        <v>0</v>
      </c>
      <c r="BP181" s="7">
        <v>0</v>
      </c>
      <c r="BQ181" s="9">
        <v>4.3999999999999997E-2</v>
      </c>
      <c r="BR181" s="5">
        <v>1.19</v>
      </c>
      <c r="BS181" s="7">
        <f t="shared" si="583"/>
        <v>27045.454545454548</v>
      </c>
      <c r="BT181" s="9">
        <v>0</v>
      </c>
      <c r="BU181" s="5">
        <v>0</v>
      </c>
      <c r="BV181" s="7">
        <v>0</v>
      </c>
      <c r="BW181" s="9">
        <v>0.13600000000000001</v>
      </c>
      <c r="BX181" s="5">
        <v>1.51</v>
      </c>
      <c r="BY181" s="7">
        <f t="shared" si="585"/>
        <v>11102.941176470587</v>
      </c>
      <c r="BZ181" s="9">
        <v>6.0000000000000001E-3</v>
      </c>
      <c r="CA181" s="5">
        <v>0.26</v>
      </c>
      <c r="CB181" s="7">
        <f t="shared" si="575"/>
        <v>43333.333333333336</v>
      </c>
      <c r="CC181" s="9">
        <v>0</v>
      </c>
      <c r="CD181" s="5">
        <v>0</v>
      </c>
      <c r="CE181" s="7">
        <v>0</v>
      </c>
      <c r="CF181" s="9">
        <v>0</v>
      </c>
      <c r="CG181" s="5">
        <v>0</v>
      </c>
      <c r="CH181" s="7">
        <v>0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1.2999999999999999E-2</v>
      </c>
      <c r="CP181" s="5">
        <v>0.04</v>
      </c>
      <c r="CQ181" s="7">
        <f t="shared" ref="CQ181" si="588">CP181/CO181*1000</f>
        <v>3076.9230769230771</v>
      </c>
      <c r="CR181" s="9">
        <v>0</v>
      </c>
      <c r="CS181" s="5">
        <v>0</v>
      </c>
      <c r="CT181" s="7">
        <f t="shared" si="567"/>
        <v>0</v>
      </c>
      <c r="CU181" s="9">
        <v>0</v>
      </c>
      <c r="CV181" s="5">
        <v>0</v>
      </c>
      <c r="CW181" s="7">
        <v>0</v>
      </c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f t="shared" si="568"/>
        <v>0</v>
      </c>
      <c r="DJ181" s="9">
        <v>0</v>
      </c>
      <c r="DK181" s="5">
        <v>0</v>
      </c>
      <c r="DL181" s="7">
        <v>0</v>
      </c>
      <c r="DM181" s="9">
        <v>0</v>
      </c>
      <c r="DN181" s="5">
        <v>0</v>
      </c>
      <c r="DO181" s="7">
        <v>0</v>
      </c>
      <c r="DP181" s="9">
        <v>0</v>
      </c>
      <c r="DQ181" s="5">
        <v>0</v>
      </c>
      <c r="DR181" s="7">
        <f t="shared" si="569"/>
        <v>0</v>
      </c>
      <c r="DS181" s="9">
        <v>0</v>
      </c>
      <c r="DT181" s="5">
        <v>0</v>
      </c>
      <c r="DU181" s="7">
        <f t="shared" si="570"/>
        <v>0</v>
      </c>
      <c r="DV181" s="9">
        <v>0</v>
      </c>
      <c r="DW181" s="5">
        <v>0</v>
      </c>
      <c r="DX181" s="7">
        <v>0</v>
      </c>
      <c r="DY181" s="9">
        <v>0</v>
      </c>
      <c r="DZ181" s="5">
        <v>0</v>
      </c>
      <c r="EA181" s="7">
        <v>0</v>
      </c>
      <c r="EB181" s="9">
        <v>0</v>
      </c>
      <c r="EC181" s="5">
        <v>0</v>
      </c>
      <c r="ED181" s="7">
        <v>0</v>
      </c>
      <c r="EE181" s="9">
        <v>0</v>
      </c>
      <c r="EF181" s="5">
        <v>0</v>
      </c>
      <c r="EG181" s="7">
        <v>0</v>
      </c>
      <c r="EH181" s="9">
        <v>0</v>
      </c>
      <c r="EI181" s="5">
        <v>0</v>
      </c>
      <c r="EJ181" s="7">
        <v>0</v>
      </c>
      <c r="EK181" s="9">
        <v>0</v>
      </c>
      <c r="EL181" s="5">
        <v>0</v>
      </c>
      <c r="EM181" s="7">
        <v>0</v>
      </c>
      <c r="EN181" s="9">
        <v>308.67399999999998</v>
      </c>
      <c r="EO181" s="5">
        <v>37299.68</v>
      </c>
      <c r="EP181" s="7">
        <f t="shared" si="572"/>
        <v>120838.42500502149</v>
      </c>
      <c r="EQ181" s="9">
        <v>0</v>
      </c>
      <c r="ER181" s="5">
        <v>0</v>
      </c>
      <c r="ES181" s="7">
        <v>0</v>
      </c>
      <c r="ET181" s="9">
        <v>0</v>
      </c>
      <c r="EU181" s="5">
        <v>0</v>
      </c>
      <c r="EV181" s="7">
        <v>0</v>
      </c>
      <c r="EW181" s="9">
        <v>104.13200000000001</v>
      </c>
      <c r="EX181" s="5">
        <v>2001.85</v>
      </c>
      <c r="EY181" s="7">
        <f t="shared" si="577"/>
        <v>19224.157799715744</v>
      </c>
      <c r="EZ181" s="9">
        <v>0</v>
      </c>
      <c r="FA181" s="5">
        <v>0</v>
      </c>
      <c r="FB181" s="7">
        <v>0</v>
      </c>
      <c r="FC181" s="9">
        <f t="shared" si="573"/>
        <v>943.67699999999979</v>
      </c>
      <c r="FD181" s="11">
        <f t="shared" si="574"/>
        <v>92087.09</v>
      </c>
    </row>
    <row r="182" spans="1:160" x14ac:dyDescent="0.3">
      <c r="A182" s="56">
        <v>2017</v>
      </c>
      <c r="B182" s="62" t="s">
        <v>9</v>
      </c>
      <c r="C182" s="9">
        <v>0</v>
      </c>
      <c r="D182" s="5">
        <v>0</v>
      </c>
      <c r="E182" s="7">
        <v>0</v>
      </c>
      <c r="F182" s="9">
        <v>0</v>
      </c>
      <c r="G182" s="5">
        <v>0</v>
      </c>
      <c r="H182" s="7">
        <v>0</v>
      </c>
      <c r="I182" s="9">
        <v>0</v>
      </c>
      <c r="J182" s="5">
        <v>0</v>
      </c>
      <c r="K182" s="7">
        <v>0</v>
      </c>
      <c r="L182" s="9">
        <v>0</v>
      </c>
      <c r="M182" s="5">
        <v>0</v>
      </c>
      <c r="N182" s="7">
        <v>0</v>
      </c>
      <c r="O182" s="9"/>
      <c r="P182" s="5"/>
      <c r="Q182" s="7"/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538.18399999999997</v>
      </c>
      <c r="AB182" s="5">
        <v>52658.16</v>
      </c>
      <c r="AC182" s="7">
        <f t="shared" si="565"/>
        <v>97844.157388551132</v>
      </c>
      <c r="AD182" s="9">
        <v>0</v>
      </c>
      <c r="AE182" s="5">
        <v>0</v>
      </c>
      <c r="AF182" s="7">
        <v>0</v>
      </c>
      <c r="AG182" s="9">
        <v>3.0000000000000001E-3</v>
      </c>
      <c r="AH182" s="5">
        <v>2.2599999999999998</v>
      </c>
      <c r="AI182" s="7">
        <f t="shared" ref="AI182" si="589">AH182/AG182*1000</f>
        <v>753333.33333333326</v>
      </c>
      <c r="AJ182" s="9">
        <v>0.82</v>
      </c>
      <c r="AK182" s="5">
        <v>2</v>
      </c>
      <c r="AL182" s="7">
        <f t="shared" si="581"/>
        <v>2439.0243902439024</v>
      </c>
      <c r="AM182" s="9">
        <v>0</v>
      </c>
      <c r="AN182" s="5">
        <v>0</v>
      </c>
      <c r="AO182" s="7">
        <v>0</v>
      </c>
      <c r="AP182" s="9">
        <v>0</v>
      </c>
      <c r="AQ182" s="5">
        <v>0</v>
      </c>
      <c r="AR182" s="7">
        <v>0</v>
      </c>
      <c r="AS182" s="9">
        <v>0</v>
      </c>
      <c r="AT182" s="5">
        <v>0</v>
      </c>
      <c r="AU182" s="7">
        <v>0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f t="shared" si="566"/>
        <v>0</v>
      </c>
      <c r="BB182" s="9">
        <v>0</v>
      </c>
      <c r="BC182" s="5">
        <v>0</v>
      </c>
      <c r="BD182" s="7">
        <v>0</v>
      </c>
      <c r="BE182" s="9">
        <v>0</v>
      </c>
      <c r="BF182" s="5">
        <v>0</v>
      </c>
      <c r="BG182" s="7">
        <v>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v>0</v>
      </c>
      <c r="BN182" s="9">
        <v>0</v>
      </c>
      <c r="BO182" s="5">
        <v>0</v>
      </c>
      <c r="BP182" s="7">
        <v>0</v>
      </c>
      <c r="BQ182" s="9">
        <v>5.7000000000000002E-2</v>
      </c>
      <c r="BR182" s="5">
        <v>2.23</v>
      </c>
      <c r="BS182" s="7">
        <f t="shared" si="583"/>
        <v>39122.807017543855</v>
      </c>
      <c r="BT182" s="9">
        <v>0</v>
      </c>
      <c r="BU182" s="5">
        <v>0</v>
      </c>
      <c r="BV182" s="7">
        <v>0</v>
      </c>
      <c r="BW182" s="9">
        <v>0</v>
      </c>
      <c r="BX182" s="5">
        <v>0</v>
      </c>
      <c r="BY182" s="7">
        <v>0</v>
      </c>
      <c r="BZ182" s="9">
        <v>0</v>
      </c>
      <c r="CA182" s="5">
        <v>0</v>
      </c>
      <c r="CB182" s="7">
        <v>0</v>
      </c>
      <c r="CC182" s="9">
        <v>0</v>
      </c>
      <c r="CD182" s="5">
        <v>0</v>
      </c>
      <c r="CE182" s="7">
        <v>0</v>
      </c>
      <c r="CF182" s="9">
        <v>0</v>
      </c>
      <c r="CG182" s="5">
        <v>0</v>
      </c>
      <c r="CH182" s="7">
        <v>0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f t="shared" si="567"/>
        <v>0</v>
      </c>
      <c r="CU182" s="9">
        <v>0</v>
      </c>
      <c r="CV182" s="5">
        <v>0</v>
      </c>
      <c r="CW182" s="7">
        <v>0</v>
      </c>
      <c r="CX182" s="9">
        <v>0</v>
      </c>
      <c r="CY182" s="5">
        <v>0</v>
      </c>
      <c r="CZ182" s="7">
        <v>0</v>
      </c>
      <c r="DA182" s="9">
        <v>0</v>
      </c>
      <c r="DB182" s="5">
        <v>0</v>
      </c>
      <c r="DC182" s="7">
        <v>0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f t="shared" si="568"/>
        <v>0</v>
      </c>
      <c r="DJ182" s="9">
        <v>6.0000000000000001E-3</v>
      </c>
      <c r="DK182" s="5">
        <v>0.67</v>
      </c>
      <c r="DL182" s="7">
        <f t="shared" ref="DL182" si="590">DK182/DJ182*1000</f>
        <v>111666.66666666667</v>
      </c>
      <c r="DM182" s="9">
        <v>0</v>
      </c>
      <c r="DN182" s="5">
        <v>0</v>
      </c>
      <c r="DO182" s="7">
        <v>0</v>
      </c>
      <c r="DP182" s="9">
        <v>0</v>
      </c>
      <c r="DQ182" s="5">
        <v>0</v>
      </c>
      <c r="DR182" s="7">
        <f t="shared" si="569"/>
        <v>0</v>
      </c>
      <c r="DS182" s="9">
        <v>0</v>
      </c>
      <c r="DT182" s="5">
        <v>0</v>
      </c>
      <c r="DU182" s="7">
        <f t="shared" si="570"/>
        <v>0</v>
      </c>
      <c r="DV182" s="9">
        <v>3.0000000000000001E-3</v>
      </c>
      <c r="DW182" s="5">
        <v>0.33</v>
      </c>
      <c r="DX182" s="7">
        <f t="shared" ref="DX182" si="591">DW182/DV182*1000</f>
        <v>110000</v>
      </c>
      <c r="DY182" s="9">
        <v>4.0000000000000001E-3</v>
      </c>
      <c r="DZ182" s="5">
        <v>0.17</v>
      </c>
      <c r="EA182" s="7">
        <f t="shared" si="584"/>
        <v>42500</v>
      </c>
      <c r="EB182" s="9">
        <v>0</v>
      </c>
      <c r="EC182" s="5">
        <v>0</v>
      </c>
      <c r="ED182" s="7">
        <v>0</v>
      </c>
      <c r="EE182" s="9">
        <v>0</v>
      </c>
      <c r="EF182" s="5">
        <v>0</v>
      </c>
      <c r="EG182" s="7">
        <v>0</v>
      </c>
      <c r="EH182" s="9">
        <v>0</v>
      </c>
      <c r="EI182" s="5">
        <v>0</v>
      </c>
      <c r="EJ182" s="7">
        <v>0</v>
      </c>
      <c r="EK182" s="9">
        <v>0</v>
      </c>
      <c r="EL182" s="5">
        <v>0</v>
      </c>
      <c r="EM182" s="7">
        <v>0</v>
      </c>
      <c r="EN182" s="9">
        <v>102.92</v>
      </c>
      <c r="EO182" s="5">
        <v>11578.13</v>
      </c>
      <c r="EP182" s="7">
        <f t="shared" si="572"/>
        <v>112496.40497473766</v>
      </c>
      <c r="EQ182" s="9">
        <v>0</v>
      </c>
      <c r="ER182" s="5">
        <v>0</v>
      </c>
      <c r="ES182" s="7">
        <v>0</v>
      </c>
      <c r="ET182" s="9">
        <v>0</v>
      </c>
      <c r="EU182" s="5">
        <v>0</v>
      </c>
      <c r="EV182" s="7">
        <v>0</v>
      </c>
      <c r="EW182" s="9">
        <v>0.32500000000000001</v>
      </c>
      <c r="EX182" s="5">
        <v>3.53</v>
      </c>
      <c r="EY182" s="7">
        <f t="shared" si="577"/>
        <v>10861.538461538461</v>
      </c>
      <c r="EZ182" s="9">
        <v>0.121</v>
      </c>
      <c r="FA182" s="5">
        <v>0.18</v>
      </c>
      <c r="FB182" s="7">
        <f t="shared" si="580"/>
        <v>1487.6033057851239</v>
      </c>
      <c r="FC182" s="9">
        <f t="shared" si="573"/>
        <v>642.4430000000001</v>
      </c>
      <c r="FD182" s="11">
        <f t="shared" si="574"/>
        <v>64247.66</v>
      </c>
    </row>
    <row r="183" spans="1:160" x14ac:dyDescent="0.3">
      <c r="A183" s="56">
        <v>2017</v>
      </c>
      <c r="B183" s="62" t="s">
        <v>10</v>
      </c>
      <c r="C183" s="9">
        <v>0</v>
      </c>
      <c r="D183" s="5">
        <v>0</v>
      </c>
      <c r="E183" s="7">
        <v>0</v>
      </c>
      <c r="F183" s="9">
        <v>0</v>
      </c>
      <c r="G183" s="5">
        <v>0</v>
      </c>
      <c r="H183" s="7">
        <v>0</v>
      </c>
      <c r="I183" s="9">
        <v>0</v>
      </c>
      <c r="J183" s="5">
        <v>0</v>
      </c>
      <c r="K183" s="7">
        <v>0</v>
      </c>
      <c r="L183" s="9">
        <v>0</v>
      </c>
      <c r="M183" s="5">
        <v>0</v>
      </c>
      <c r="N183" s="7">
        <v>0</v>
      </c>
      <c r="O183" s="9"/>
      <c r="P183" s="5"/>
      <c r="Q183" s="7"/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0</v>
      </c>
      <c r="AB183" s="5">
        <v>0</v>
      </c>
      <c r="AC183" s="7">
        <v>0</v>
      </c>
      <c r="AD183" s="9">
        <v>0</v>
      </c>
      <c r="AE183" s="5">
        <v>0</v>
      </c>
      <c r="AF183" s="7">
        <v>0</v>
      </c>
      <c r="AG183" s="9">
        <v>0</v>
      </c>
      <c r="AH183" s="5">
        <v>0</v>
      </c>
      <c r="AI183" s="7">
        <v>0</v>
      </c>
      <c r="AJ183" s="9">
        <v>13.38</v>
      </c>
      <c r="AK183" s="5">
        <v>82.29</v>
      </c>
      <c r="AL183" s="7">
        <f t="shared" si="581"/>
        <v>6150.224215246637</v>
      </c>
      <c r="AM183" s="9">
        <v>0</v>
      </c>
      <c r="AN183" s="5">
        <v>0</v>
      </c>
      <c r="AO183" s="7">
        <v>0</v>
      </c>
      <c r="AP183" s="9">
        <v>5.0000000000000001E-3</v>
      </c>
      <c r="AQ183" s="5">
        <v>107.94</v>
      </c>
      <c r="AR183" s="7">
        <f t="shared" si="578"/>
        <v>21588000</v>
      </c>
      <c r="AS183" s="9">
        <v>0</v>
      </c>
      <c r="AT183" s="5">
        <v>0</v>
      </c>
      <c r="AU183" s="7">
        <v>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f t="shared" si="566"/>
        <v>0</v>
      </c>
      <c r="BB183" s="9">
        <v>0</v>
      </c>
      <c r="BC183" s="5">
        <v>0</v>
      </c>
      <c r="BD183" s="7">
        <v>0</v>
      </c>
      <c r="BE183" s="9">
        <v>0</v>
      </c>
      <c r="BF183" s="5">
        <v>0</v>
      </c>
      <c r="BG183" s="7">
        <v>0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</v>
      </c>
      <c r="BX183" s="5">
        <v>0</v>
      </c>
      <c r="BY183" s="7">
        <v>0</v>
      </c>
      <c r="BZ183" s="9">
        <v>0</v>
      </c>
      <c r="CA183" s="5">
        <v>0</v>
      </c>
      <c r="CB183" s="7">
        <v>0</v>
      </c>
      <c r="CC183" s="9">
        <v>0</v>
      </c>
      <c r="CD183" s="5">
        <v>0</v>
      </c>
      <c r="CE183" s="7">
        <v>0</v>
      </c>
      <c r="CF183" s="9">
        <v>0</v>
      </c>
      <c r="CG183" s="5">
        <v>0</v>
      </c>
      <c r="CH183" s="7">
        <v>0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f t="shared" si="567"/>
        <v>0</v>
      </c>
      <c r="CU183" s="9">
        <v>4.9000000000000002E-2</v>
      </c>
      <c r="CV183" s="5">
        <v>1.5</v>
      </c>
      <c r="CW183" s="7">
        <f t="shared" ref="CW183" si="592">CV183/CU183*1000</f>
        <v>30612.244897959183</v>
      </c>
      <c r="CX183" s="9">
        <v>0</v>
      </c>
      <c r="CY183" s="5">
        <v>0</v>
      </c>
      <c r="CZ183" s="7">
        <v>0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f t="shared" si="568"/>
        <v>0</v>
      </c>
      <c r="DJ183" s="9">
        <v>0</v>
      </c>
      <c r="DK183" s="5">
        <v>0</v>
      </c>
      <c r="DL183" s="7">
        <v>0</v>
      </c>
      <c r="DM183" s="9">
        <v>0</v>
      </c>
      <c r="DN183" s="5">
        <v>0</v>
      </c>
      <c r="DO183" s="7">
        <v>0</v>
      </c>
      <c r="DP183" s="9">
        <v>0</v>
      </c>
      <c r="DQ183" s="5">
        <v>0</v>
      </c>
      <c r="DR183" s="7">
        <f t="shared" si="569"/>
        <v>0</v>
      </c>
      <c r="DS183" s="9">
        <v>0</v>
      </c>
      <c r="DT183" s="5">
        <v>0</v>
      </c>
      <c r="DU183" s="7">
        <f t="shared" si="570"/>
        <v>0</v>
      </c>
      <c r="DV183" s="9">
        <v>0</v>
      </c>
      <c r="DW183" s="5">
        <v>0</v>
      </c>
      <c r="DX183" s="7">
        <v>0</v>
      </c>
      <c r="DY183" s="9">
        <v>4.2000000000000003E-2</v>
      </c>
      <c r="DZ183" s="5">
        <v>0.52</v>
      </c>
      <c r="EA183" s="7">
        <f t="shared" si="584"/>
        <v>12380.952380952382</v>
      </c>
      <c r="EB183" s="9">
        <v>0</v>
      </c>
      <c r="EC183" s="5">
        <v>0</v>
      </c>
      <c r="ED183" s="7">
        <v>0</v>
      </c>
      <c r="EE183" s="9">
        <v>0</v>
      </c>
      <c r="EF183" s="5">
        <v>0</v>
      </c>
      <c r="EG183" s="7">
        <v>0</v>
      </c>
      <c r="EH183" s="9">
        <v>0</v>
      </c>
      <c r="EI183" s="5">
        <v>0</v>
      </c>
      <c r="EJ183" s="7">
        <v>0</v>
      </c>
      <c r="EK183" s="9">
        <v>0</v>
      </c>
      <c r="EL183" s="5">
        <v>0</v>
      </c>
      <c r="EM183" s="7">
        <v>0</v>
      </c>
      <c r="EN183" s="9">
        <v>81.400000000000006</v>
      </c>
      <c r="EO183" s="5">
        <v>8261.26</v>
      </c>
      <c r="EP183" s="7">
        <f t="shared" si="572"/>
        <v>101489.68058968059</v>
      </c>
      <c r="EQ183" s="9">
        <v>0</v>
      </c>
      <c r="ER183" s="5">
        <v>0</v>
      </c>
      <c r="ES183" s="7">
        <v>0</v>
      </c>
      <c r="ET183" s="9">
        <v>0</v>
      </c>
      <c r="EU183" s="5">
        <v>0</v>
      </c>
      <c r="EV183" s="7">
        <v>0</v>
      </c>
      <c r="EW183" s="9">
        <v>198.89099999999999</v>
      </c>
      <c r="EX183" s="5">
        <v>8094.43</v>
      </c>
      <c r="EY183" s="7">
        <f t="shared" si="577"/>
        <v>40697.81940862081</v>
      </c>
      <c r="EZ183" s="9">
        <v>0</v>
      </c>
      <c r="FA183" s="5">
        <v>0</v>
      </c>
      <c r="FB183" s="7">
        <v>0</v>
      </c>
      <c r="FC183" s="9">
        <f t="shared" si="573"/>
        <v>293.767</v>
      </c>
      <c r="FD183" s="11">
        <f t="shared" si="574"/>
        <v>16547.940000000002</v>
      </c>
    </row>
    <row r="184" spans="1:160" x14ac:dyDescent="0.3">
      <c r="A184" s="56">
        <v>2017</v>
      </c>
      <c r="B184" s="62" t="s">
        <v>11</v>
      </c>
      <c r="C184" s="9">
        <v>0</v>
      </c>
      <c r="D184" s="5">
        <v>0</v>
      </c>
      <c r="E184" s="7">
        <v>0</v>
      </c>
      <c r="F184" s="9">
        <v>0</v>
      </c>
      <c r="G184" s="5">
        <v>0</v>
      </c>
      <c r="H184" s="7">
        <v>0</v>
      </c>
      <c r="I184" s="9">
        <v>0</v>
      </c>
      <c r="J184" s="5">
        <v>0</v>
      </c>
      <c r="K184" s="7">
        <v>0</v>
      </c>
      <c r="L184" s="9">
        <v>0</v>
      </c>
      <c r="M184" s="5">
        <v>0</v>
      </c>
      <c r="N184" s="7">
        <v>0</v>
      </c>
      <c r="O184" s="9"/>
      <c r="P184" s="5"/>
      <c r="Q184" s="7"/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8.8999999999999996E-2</v>
      </c>
      <c r="AB184" s="5">
        <v>35.369999999999997</v>
      </c>
      <c r="AC184" s="7">
        <f t="shared" ref="AC184" si="593">AB184/AA184*1000</f>
        <v>397415.73033707862</v>
      </c>
      <c r="AD184" s="9">
        <v>0</v>
      </c>
      <c r="AE184" s="5">
        <v>0</v>
      </c>
      <c r="AF184" s="7">
        <v>0</v>
      </c>
      <c r="AG184" s="9">
        <v>8.0000000000000002E-3</v>
      </c>
      <c r="AH184" s="5">
        <v>0.69</v>
      </c>
      <c r="AI184" s="7">
        <f t="shared" ref="AI184:AI186" si="594">AH184/AG184*1000</f>
        <v>86249.999999999985</v>
      </c>
      <c r="AJ184" s="9">
        <v>1E-3</v>
      </c>
      <c r="AK184" s="5">
        <v>0.02</v>
      </c>
      <c r="AL184" s="7">
        <f t="shared" ref="AL184:AL186" si="595">AK184/AJ184*1000</f>
        <v>20000</v>
      </c>
      <c r="AM184" s="9">
        <v>0</v>
      </c>
      <c r="AN184" s="5">
        <v>0</v>
      </c>
      <c r="AO184" s="7">
        <v>0</v>
      </c>
      <c r="AP184" s="9">
        <v>0.48</v>
      </c>
      <c r="AQ184" s="5">
        <v>207.62</v>
      </c>
      <c r="AR184" s="7">
        <f t="shared" ref="AR184:AR185" si="596">AQ184/AP184*1000</f>
        <v>432541.66666666669</v>
      </c>
      <c r="AS184" s="9">
        <v>0</v>
      </c>
      <c r="AT184" s="5">
        <v>0</v>
      </c>
      <c r="AU184" s="7">
        <v>0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f t="shared" si="566"/>
        <v>0</v>
      </c>
      <c r="BB184" s="9">
        <v>0</v>
      </c>
      <c r="BC184" s="5">
        <v>0</v>
      </c>
      <c r="BD184" s="7">
        <v>0</v>
      </c>
      <c r="BE184" s="9">
        <v>0</v>
      </c>
      <c r="BF184" s="5">
        <v>0</v>
      </c>
      <c r="BG184" s="7">
        <v>0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0</v>
      </c>
      <c r="CA184" s="5">
        <v>0</v>
      </c>
      <c r="CB184" s="7">
        <v>0</v>
      </c>
      <c r="CC184" s="9">
        <v>0</v>
      </c>
      <c r="CD184" s="5">
        <v>0</v>
      </c>
      <c r="CE184" s="7">
        <v>0</v>
      </c>
      <c r="CF184" s="9">
        <v>0</v>
      </c>
      <c r="CG184" s="5">
        <v>0</v>
      </c>
      <c r="CH184" s="7">
        <v>0</v>
      </c>
      <c r="CI184" s="9">
        <v>0</v>
      </c>
      <c r="CJ184" s="5">
        <v>0</v>
      </c>
      <c r="CK184" s="7">
        <v>0</v>
      </c>
      <c r="CL184" s="9">
        <v>0.92</v>
      </c>
      <c r="CM184" s="5">
        <v>397.81</v>
      </c>
      <c r="CN184" s="7">
        <f t="shared" ref="CN184" si="597">CM184/CL184*1000</f>
        <v>432402.17391304346</v>
      </c>
      <c r="CO184" s="9">
        <v>0</v>
      </c>
      <c r="CP184" s="5">
        <v>0</v>
      </c>
      <c r="CQ184" s="7">
        <v>0</v>
      </c>
      <c r="CR184" s="9">
        <v>0</v>
      </c>
      <c r="CS184" s="5">
        <v>0</v>
      </c>
      <c r="CT184" s="7">
        <f t="shared" si="567"/>
        <v>0</v>
      </c>
      <c r="CU184" s="9">
        <v>0</v>
      </c>
      <c r="CV184" s="5">
        <v>0</v>
      </c>
      <c r="CW184" s="7">
        <v>0</v>
      </c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f t="shared" si="568"/>
        <v>0</v>
      </c>
      <c r="DJ184" s="9">
        <v>0</v>
      </c>
      <c r="DK184" s="5">
        <v>0</v>
      </c>
      <c r="DL184" s="7">
        <v>0</v>
      </c>
      <c r="DM184" s="9">
        <v>0</v>
      </c>
      <c r="DN184" s="5">
        <v>0</v>
      </c>
      <c r="DO184" s="7">
        <v>0</v>
      </c>
      <c r="DP184" s="9">
        <v>0</v>
      </c>
      <c r="DQ184" s="5">
        <v>0</v>
      </c>
      <c r="DR184" s="7">
        <f t="shared" si="569"/>
        <v>0</v>
      </c>
      <c r="DS184" s="9">
        <v>0</v>
      </c>
      <c r="DT184" s="5">
        <v>0</v>
      </c>
      <c r="DU184" s="7">
        <f t="shared" si="570"/>
        <v>0</v>
      </c>
      <c r="DV184" s="9">
        <v>0</v>
      </c>
      <c r="DW184" s="5">
        <v>0</v>
      </c>
      <c r="DX184" s="7">
        <v>0</v>
      </c>
      <c r="DY184" s="9">
        <v>0</v>
      </c>
      <c r="DZ184" s="5">
        <v>0</v>
      </c>
      <c r="EA184" s="7">
        <v>0</v>
      </c>
      <c r="EB184" s="9">
        <v>0</v>
      </c>
      <c r="EC184" s="5">
        <v>0</v>
      </c>
      <c r="ED184" s="7">
        <v>0</v>
      </c>
      <c r="EE184" s="9">
        <v>0</v>
      </c>
      <c r="EF184" s="5">
        <v>0</v>
      </c>
      <c r="EG184" s="7">
        <v>0</v>
      </c>
      <c r="EH184" s="9">
        <v>0</v>
      </c>
      <c r="EI184" s="5">
        <v>0</v>
      </c>
      <c r="EJ184" s="7">
        <v>0</v>
      </c>
      <c r="EK184" s="9">
        <v>0</v>
      </c>
      <c r="EL184" s="5">
        <v>0</v>
      </c>
      <c r="EM184" s="7">
        <v>0</v>
      </c>
      <c r="EN184" s="9">
        <v>278.327</v>
      </c>
      <c r="EO184" s="5">
        <v>29012.63</v>
      </c>
      <c r="EP184" s="7">
        <f t="shared" ref="EP184:EP186" si="598">EO184/EN184*1000</f>
        <v>104239.36592569173</v>
      </c>
      <c r="EQ184" s="9">
        <v>0</v>
      </c>
      <c r="ER184" s="5">
        <v>0</v>
      </c>
      <c r="ES184" s="7">
        <v>0</v>
      </c>
      <c r="ET184" s="9">
        <v>0</v>
      </c>
      <c r="EU184" s="5">
        <v>0</v>
      </c>
      <c r="EV184" s="7">
        <v>0</v>
      </c>
      <c r="EW184" s="9">
        <v>0.55600000000000005</v>
      </c>
      <c r="EX184" s="5">
        <v>7.58</v>
      </c>
      <c r="EY184" s="7">
        <f t="shared" ref="EY184:EY185" si="599">EX184/EW184*1000</f>
        <v>13633.093525179856</v>
      </c>
      <c r="EZ184" s="9">
        <v>1.5</v>
      </c>
      <c r="FA184" s="5">
        <v>100</v>
      </c>
      <c r="FB184" s="7">
        <f t="shared" ref="FB184" si="600">FA184/EZ184*1000</f>
        <v>66666.666666666672</v>
      </c>
      <c r="FC184" s="9">
        <f t="shared" si="573"/>
        <v>281.88099999999991</v>
      </c>
      <c r="FD184" s="11">
        <f t="shared" si="574"/>
        <v>29761.72</v>
      </c>
    </row>
    <row r="185" spans="1:160" x14ac:dyDescent="0.3">
      <c r="A185" s="56">
        <v>2017</v>
      </c>
      <c r="B185" s="63" t="s">
        <v>12</v>
      </c>
      <c r="C185" s="9">
        <v>8.1259999999999994</v>
      </c>
      <c r="D185" s="5">
        <v>604.73</v>
      </c>
      <c r="E185" s="7">
        <f t="shared" ref="E185" si="601">D185/C185*1000</f>
        <v>74419.148412503084</v>
      </c>
      <c r="F185" s="9">
        <v>0</v>
      </c>
      <c r="G185" s="5">
        <v>0</v>
      </c>
      <c r="H185" s="7">
        <v>0</v>
      </c>
      <c r="I185" s="9">
        <v>0</v>
      </c>
      <c r="J185" s="5">
        <v>0</v>
      </c>
      <c r="K185" s="7">
        <v>0</v>
      </c>
      <c r="L185" s="9">
        <v>0</v>
      </c>
      <c r="M185" s="5">
        <v>0</v>
      </c>
      <c r="N185" s="7">
        <v>0</v>
      </c>
      <c r="O185" s="9"/>
      <c r="P185" s="5"/>
      <c r="Q185" s="7"/>
      <c r="R185" s="9">
        <v>7.0999999999999994E-2</v>
      </c>
      <c r="S185" s="5">
        <v>6</v>
      </c>
      <c r="T185" s="7">
        <f t="shared" ref="T185" si="602">S185/R185*1000</f>
        <v>84507.04225352114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0</v>
      </c>
      <c r="AB185" s="5">
        <v>0</v>
      </c>
      <c r="AC185" s="7">
        <v>0</v>
      </c>
      <c r="AD185" s="9">
        <v>0</v>
      </c>
      <c r="AE185" s="5">
        <v>0</v>
      </c>
      <c r="AF185" s="7">
        <v>0</v>
      </c>
      <c r="AG185" s="9">
        <v>0</v>
      </c>
      <c r="AH185" s="5">
        <v>0</v>
      </c>
      <c r="AI185" s="7">
        <v>0</v>
      </c>
      <c r="AJ185" s="9">
        <v>2E-3</v>
      </c>
      <c r="AK185" s="5">
        <v>0.02</v>
      </c>
      <c r="AL185" s="7">
        <f t="shared" si="595"/>
        <v>10000</v>
      </c>
      <c r="AM185" s="9">
        <v>0</v>
      </c>
      <c r="AN185" s="5">
        <v>0</v>
      </c>
      <c r="AO185" s="7">
        <v>0</v>
      </c>
      <c r="AP185" s="9">
        <v>0.33</v>
      </c>
      <c r="AQ185" s="5">
        <v>110.33</v>
      </c>
      <c r="AR185" s="7">
        <f t="shared" si="596"/>
        <v>334333.33333333331</v>
      </c>
      <c r="AS185" s="9">
        <v>0</v>
      </c>
      <c r="AT185" s="5">
        <v>0</v>
      </c>
      <c r="AU185" s="7">
        <v>0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f t="shared" si="566"/>
        <v>0</v>
      </c>
      <c r="BB185" s="9">
        <v>0</v>
      </c>
      <c r="BC185" s="5">
        <v>0</v>
      </c>
      <c r="BD185" s="7">
        <v>0</v>
      </c>
      <c r="BE185" s="9">
        <v>0</v>
      </c>
      <c r="BF185" s="5">
        <v>0</v>
      </c>
      <c r="BG185" s="7">
        <v>0</v>
      </c>
      <c r="BH185" s="9">
        <v>4.8000000000000001E-2</v>
      </c>
      <c r="BI185" s="5">
        <v>1.33</v>
      </c>
      <c r="BJ185" s="7">
        <f t="shared" ref="BJ185" si="603">BI185/BH185*1000</f>
        <v>27708.333333333336</v>
      </c>
      <c r="BK185" s="9">
        <v>0</v>
      </c>
      <c r="BL185" s="5">
        <v>0</v>
      </c>
      <c r="BM185" s="7">
        <v>0</v>
      </c>
      <c r="BN185" s="9">
        <v>0</v>
      </c>
      <c r="BO185" s="5">
        <v>0</v>
      </c>
      <c r="BP185" s="7">
        <v>0</v>
      </c>
      <c r="BQ185" s="9">
        <v>0.06</v>
      </c>
      <c r="BR185" s="5">
        <v>1.73</v>
      </c>
      <c r="BS185" s="7">
        <f t="shared" ref="BS185:BS186" si="604">BR185/BQ185*1000</f>
        <v>28833.333333333336</v>
      </c>
      <c r="BT185" s="9">
        <v>0</v>
      </c>
      <c r="BU185" s="5">
        <v>0</v>
      </c>
      <c r="BV185" s="7">
        <v>0</v>
      </c>
      <c r="BW185" s="9">
        <v>0</v>
      </c>
      <c r="BX185" s="5">
        <v>0</v>
      </c>
      <c r="BY185" s="7">
        <v>0</v>
      </c>
      <c r="BZ185" s="9">
        <v>0.30399999999999999</v>
      </c>
      <c r="CA185" s="5">
        <v>7.45</v>
      </c>
      <c r="CB185" s="7">
        <f t="shared" ref="CB185:CB186" si="605">CA185/BZ185*1000</f>
        <v>24506.57894736842</v>
      </c>
      <c r="CC185" s="9">
        <v>0</v>
      </c>
      <c r="CD185" s="5">
        <v>0</v>
      </c>
      <c r="CE185" s="7">
        <v>0</v>
      </c>
      <c r="CF185" s="9">
        <v>0</v>
      </c>
      <c r="CG185" s="5">
        <v>0</v>
      </c>
      <c r="CH185" s="7">
        <v>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f t="shared" si="567"/>
        <v>0</v>
      </c>
      <c r="CU185" s="9">
        <v>0</v>
      </c>
      <c r="CV185" s="5">
        <v>0</v>
      </c>
      <c r="CW185" s="7">
        <v>0</v>
      </c>
      <c r="CX185" s="9">
        <v>0</v>
      </c>
      <c r="CY185" s="5">
        <v>0</v>
      </c>
      <c r="CZ185" s="7">
        <v>0</v>
      </c>
      <c r="DA185" s="9">
        <v>0</v>
      </c>
      <c r="DB185" s="5">
        <v>0</v>
      </c>
      <c r="DC185" s="7">
        <v>0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f t="shared" si="568"/>
        <v>0</v>
      </c>
      <c r="DJ185" s="9">
        <v>0</v>
      </c>
      <c r="DK185" s="5">
        <v>0</v>
      </c>
      <c r="DL185" s="7">
        <v>0</v>
      </c>
      <c r="DM185" s="9">
        <v>0</v>
      </c>
      <c r="DN185" s="5">
        <v>0</v>
      </c>
      <c r="DO185" s="7">
        <v>0</v>
      </c>
      <c r="DP185" s="9">
        <v>0</v>
      </c>
      <c r="DQ185" s="5">
        <v>0</v>
      </c>
      <c r="DR185" s="7">
        <f t="shared" si="569"/>
        <v>0</v>
      </c>
      <c r="DS185" s="9">
        <v>0</v>
      </c>
      <c r="DT185" s="5">
        <v>0</v>
      </c>
      <c r="DU185" s="7">
        <f t="shared" si="570"/>
        <v>0</v>
      </c>
      <c r="DV185" s="9">
        <v>0</v>
      </c>
      <c r="DW185" s="5">
        <v>0</v>
      </c>
      <c r="DX185" s="7">
        <v>0</v>
      </c>
      <c r="DY185" s="9">
        <v>0</v>
      </c>
      <c r="DZ185" s="5">
        <v>0</v>
      </c>
      <c r="EA185" s="7">
        <v>0</v>
      </c>
      <c r="EB185" s="9">
        <v>0.08</v>
      </c>
      <c r="EC185" s="5">
        <v>4.72</v>
      </c>
      <c r="ED185" s="7">
        <f t="shared" ref="ED185" si="606">EC185/EB185*1000</f>
        <v>58999.999999999993</v>
      </c>
      <c r="EE185" s="9">
        <v>0</v>
      </c>
      <c r="EF185" s="5">
        <v>0</v>
      </c>
      <c r="EG185" s="7">
        <v>0</v>
      </c>
      <c r="EH185" s="9">
        <v>0</v>
      </c>
      <c r="EI185" s="5">
        <v>0</v>
      </c>
      <c r="EJ185" s="7">
        <v>0</v>
      </c>
      <c r="EK185" s="9">
        <v>0</v>
      </c>
      <c r="EL185" s="5">
        <v>0</v>
      </c>
      <c r="EM185" s="7">
        <v>0</v>
      </c>
      <c r="EN185" s="9">
        <v>74.414000000000001</v>
      </c>
      <c r="EO185" s="5">
        <v>4563.08</v>
      </c>
      <c r="EP185" s="7">
        <f t="shared" si="598"/>
        <v>61320.181686241835</v>
      </c>
      <c r="EQ185" s="9">
        <v>19</v>
      </c>
      <c r="ER185" s="5">
        <v>511.8</v>
      </c>
      <c r="ES185" s="7">
        <f t="shared" ref="ES185" si="607">ER185/EQ185*1000</f>
        <v>26936.842105263157</v>
      </c>
      <c r="ET185" s="9">
        <v>0</v>
      </c>
      <c r="EU185" s="5">
        <v>0</v>
      </c>
      <c r="EV185" s="7">
        <v>0</v>
      </c>
      <c r="EW185" s="9">
        <v>0.52700000000000002</v>
      </c>
      <c r="EX185" s="5">
        <v>14.1</v>
      </c>
      <c r="EY185" s="7">
        <f t="shared" si="599"/>
        <v>26755.218216318783</v>
      </c>
      <c r="EZ185" s="9">
        <v>0</v>
      </c>
      <c r="FA185" s="5">
        <v>0</v>
      </c>
      <c r="FB185" s="7">
        <v>0</v>
      </c>
      <c r="FC185" s="9">
        <f t="shared" si="573"/>
        <v>102.96199999999999</v>
      </c>
      <c r="FD185" s="11">
        <f t="shared" si="574"/>
        <v>5825.2900000000009</v>
      </c>
    </row>
    <row r="186" spans="1:160" x14ac:dyDescent="0.3">
      <c r="A186" s="56">
        <v>2017</v>
      </c>
      <c r="B186" s="62" t="s">
        <v>13</v>
      </c>
      <c r="C186" s="9">
        <v>0</v>
      </c>
      <c r="D186" s="5">
        <v>0</v>
      </c>
      <c r="E186" s="7">
        <v>0</v>
      </c>
      <c r="F186" s="9">
        <v>3.8</v>
      </c>
      <c r="G186" s="5">
        <v>701.76</v>
      </c>
      <c r="H186" s="7">
        <f t="shared" ref="H186" si="608">G186/F186*1000</f>
        <v>184673.68421052632</v>
      </c>
      <c r="I186" s="9">
        <v>0</v>
      </c>
      <c r="J186" s="5">
        <v>0</v>
      </c>
      <c r="K186" s="7">
        <v>0</v>
      </c>
      <c r="L186" s="9">
        <v>0</v>
      </c>
      <c r="M186" s="5">
        <v>0</v>
      </c>
      <c r="N186" s="7">
        <v>0</v>
      </c>
      <c r="O186" s="9"/>
      <c r="P186" s="5"/>
      <c r="Q186" s="7"/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0</v>
      </c>
      <c r="AB186" s="5">
        <v>0</v>
      </c>
      <c r="AC186" s="7">
        <v>0</v>
      </c>
      <c r="AD186" s="9">
        <v>0</v>
      </c>
      <c r="AE186" s="5">
        <v>0</v>
      </c>
      <c r="AF186" s="7">
        <v>0</v>
      </c>
      <c r="AG186" s="9">
        <v>1.9E-2</v>
      </c>
      <c r="AH186" s="5">
        <v>1.41</v>
      </c>
      <c r="AI186" s="7">
        <f t="shared" si="594"/>
        <v>74210.526315789466</v>
      </c>
      <c r="AJ186" s="9">
        <v>1E-3</v>
      </c>
      <c r="AK186" s="5">
        <v>0.02</v>
      </c>
      <c r="AL186" s="7">
        <f t="shared" si="595"/>
        <v>20000</v>
      </c>
      <c r="AM186" s="9">
        <v>0</v>
      </c>
      <c r="AN186" s="5">
        <v>0</v>
      </c>
      <c r="AO186" s="7">
        <v>0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f t="shared" si="566"/>
        <v>0</v>
      </c>
      <c r="BB186" s="9">
        <v>0</v>
      </c>
      <c r="BC186" s="5">
        <v>0</v>
      </c>
      <c r="BD186" s="7">
        <v>0</v>
      </c>
      <c r="BE186" s="9">
        <v>0</v>
      </c>
      <c r="BF186" s="5">
        <v>0</v>
      </c>
      <c r="BG186" s="7">
        <v>0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v>0</v>
      </c>
      <c r="BN186" s="9">
        <v>0</v>
      </c>
      <c r="BO186" s="5">
        <v>0</v>
      </c>
      <c r="BP186" s="7">
        <v>0</v>
      </c>
      <c r="BQ186" s="9">
        <v>7.0000000000000001E-3</v>
      </c>
      <c r="BR186" s="5">
        <v>0.1</v>
      </c>
      <c r="BS186" s="7">
        <f t="shared" si="604"/>
        <v>14285.714285714286</v>
      </c>
      <c r="BT186" s="9">
        <v>0</v>
      </c>
      <c r="BU186" s="5">
        <v>0</v>
      </c>
      <c r="BV186" s="7">
        <v>0</v>
      </c>
      <c r="BW186" s="9">
        <v>0</v>
      </c>
      <c r="BX186" s="5">
        <v>0</v>
      </c>
      <c r="BY186" s="7">
        <v>0</v>
      </c>
      <c r="BZ186" s="9">
        <v>0.13800000000000001</v>
      </c>
      <c r="CA186" s="5">
        <v>4.92</v>
      </c>
      <c r="CB186" s="7">
        <f t="shared" si="605"/>
        <v>35652.17391304348</v>
      </c>
      <c r="CC186" s="9">
        <v>0</v>
      </c>
      <c r="CD186" s="5">
        <v>0</v>
      </c>
      <c r="CE186" s="7">
        <v>0</v>
      </c>
      <c r="CF186" s="9">
        <v>0</v>
      </c>
      <c r="CG186" s="5">
        <v>0</v>
      </c>
      <c r="CH186" s="7">
        <v>0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1.4E-2</v>
      </c>
      <c r="CP186" s="5">
        <v>0.04</v>
      </c>
      <c r="CQ186" s="7">
        <f t="shared" ref="CQ186" si="609">CP186/CO186*1000</f>
        <v>2857.1428571428573</v>
      </c>
      <c r="CR186" s="9">
        <v>0</v>
      </c>
      <c r="CS186" s="5">
        <v>0</v>
      </c>
      <c r="CT186" s="7">
        <f t="shared" si="567"/>
        <v>0</v>
      </c>
      <c r="CU186" s="9">
        <v>0</v>
      </c>
      <c r="CV186" s="5">
        <v>0</v>
      </c>
      <c r="CW186" s="7">
        <v>0</v>
      </c>
      <c r="CX186" s="9">
        <v>0</v>
      </c>
      <c r="CY186" s="5">
        <v>0</v>
      </c>
      <c r="CZ186" s="7">
        <v>0</v>
      </c>
      <c r="DA186" s="9">
        <v>0</v>
      </c>
      <c r="DB186" s="5">
        <v>0</v>
      </c>
      <c r="DC186" s="7">
        <v>0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f t="shared" si="568"/>
        <v>0</v>
      </c>
      <c r="DJ186" s="9">
        <v>0</v>
      </c>
      <c r="DK186" s="5">
        <v>0</v>
      </c>
      <c r="DL186" s="7">
        <v>0</v>
      </c>
      <c r="DM186" s="9">
        <v>0</v>
      </c>
      <c r="DN186" s="5">
        <v>0</v>
      </c>
      <c r="DO186" s="7">
        <v>0</v>
      </c>
      <c r="DP186" s="9">
        <v>0</v>
      </c>
      <c r="DQ186" s="5">
        <v>0</v>
      </c>
      <c r="DR186" s="7">
        <f t="shared" si="569"/>
        <v>0</v>
      </c>
      <c r="DS186" s="9">
        <v>0</v>
      </c>
      <c r="DT186" s="5">
        <v>0</v>
      </c>
      <c r="DU186" s="7">
        <f t="shared" si="570"/>
        <v>0</v>
      </c>
      <c r="DV186" s="9">
        <v>0</v>
      </c>
      <c r="DW186" s="5">
        <v>0</v>
      </c>
      <c r="DX186" s="7">
        <v>0</v>
      </c>
      <c r="DY186" s="9">
        <v>0</v>
      </c>
      <c r="DZ186" s="5">
        <v>0</v>
      </c>
      <c r="EA186" s="7">
        <v>0</v>
      </c>
      <c r="EB186" s="9">
        <v>0</v>
      </c>
      <c r="EC186" s="5">
        <v>0</v>
      </c>
      <c r="ED186" s="7">
        <v>0</v>
      </c>
      <c r="EE186" s="9">
        <v>0</v>
      </c>
      <c r="EF186" s="5">
        <v>0</v>
      </c>
      <c r="EG186" s="7">
        <v>0</v>
      </c>
      <c r="EH186" s="9">
        <v>0</v>
      </c>
      <c r="EI186" s="5">
        <v>0</v>
      </c>
      <c r="EJ186" s="7">
        <v>0</v>
      </c>
      <c r="EK186" s="9">
        <v>0</v>
      </c>
      <c r="EL186" s="5">
        <v>0</v>
      </c>
      <c r="EM186" s="7">
        <v>0</v>
      </c>
      <c r="EN186" s="9">
        <v>21.434000000000001</v>
      </c>
      <c r="EO186" s="5">
        <v>3438.54</v>
      </c>
      <c r="EP186" s="7">
        <f t="shared" si="598"/>
        <v>160424.55911169172</v>
      </c>
      <c r="EQ186" s="9">
        <v>0</v>
      </c>
      <c r="ER186" s="5">
        <v>0</v>
      </c>
      <c r="ES186" s="7">
        <v>0</v>
      </c>
      <c r="ET186" s="9">
        <v>0</v>
      </c>
      <c r="EU186" s="5">
        <v>0</v>
      </c>
      <c r="EV186" s="7">
        <v>0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f t="shared" si="573"/>
        <v>25.413</v>
      </c>
      <c r="FD186" s="11">
        <f t="shared" si="574"/>
        <v>4146.79</v>
      </c>
    </row>
    <row r="187" spans="1:160" ht="15" thickBot="1" x14ac:dyDescent="0.35">
      <c r="A187" s="58"/>
      <c r="B187" s="65" t="s">
        <v>14</v>
      </c>
      <c r="C187" s="39">
        <f>SUM(C175:C186)</f>
        <v>8.1259999999999994</v>
      </c>
      <c r="D187" s="37">
        <f>SUM(D175:D186)</f>
        <v>604.73</v>
      </c>
      <c r="E187" s="38"/>
      <c r="F187" s="39">
        <f>SUM(F175:F186)</f>
        <v>8.968</v>
      </c>
      <c r="G187" s="37">
        <f>SUM(G175:G186)</f>
        <v>1492.4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0</v>
      </c>
      <c r="P187" s="37">
        <f>SUM(P175:P186)</f>
        <v>0</v>
      </c>
      <c r="Q187" s="38"/>
      <c r="R187" s="39">
        <f>SUM(R175:R186)</f>
        <v>0.38100000000000001</v>
      </c>
      <c r="S187" s="37">
        <f>SUM(S175:S186)</f>
        <v>18.439999999999998</v>
      </c>
      <c r="T187" s="38"/>
      <c r="U187" s="39">
        <f>SUM(U175:U186)</f>
        <v>0.55000000000000004</v>
      </c>
      <c r="V187" s="37">
        <f>SUM(V175:V186)</f>
        <v>1.68</v>
      </c>
      <c r="W187" s="38"/>
      <c r="X187" s="39">
        <f>SUM(X175:X186)</f>
        <v>0</v>
      </c>
      <c r="Y187" s="37">
        <f>SUM(Y175:Y186)</f>
        <v>0</v>
      </c>
      <c r="Z187" s="38"/>
      <c r="AA187" s="39">
        <f>SUM(AA175:AA186)</f>
        <v>2206.67</v>
      </c>
      <c r="AB187" s="37">
        <f>SUM(AB175:AB186)</f>
        <v>218583.18</v>
      </c>
      <c r="AC187" s="38"/>
      <c r="AD187" s="39">
        <f>SUM(AD175:AD186)</f>
        <v>0</v>
      </c>
      <c r="AE187" s="37">
        <f>SUM(AE175:AE186)</f>
        <v>0</v>
      </c>
      <c r="AF187" s="38"/>
      <c r="AG187" s="39">
        <f>SUM(AG175:AG186)</f>
        <v>0.03</v>
      </c>
      <c r="AH187" s="37">
        <f>SUM(AH175:AH186)</f>
        <v>4.3599999999999994</v>
      </c>
      <c r="AI187" s="38"/>
      <c r="AJ187" s="39">
        <f>SUM(AJ175:AJ186)</f>
        <v>18.704000000000004</v>
      </c>
      <c r="AK187" s="37">
        <f>SUM(AK175:AK186)</f>
        <v>131.15000000000003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1.175</v>
      </c>
      <c r="AQ187" s="37">
        <f>SUM(AQ175:AQ186)</f>
        <v>457.53</v>
      </c>
      <c r="AR187" s="38"/>
      <c r="AS187" s="39">
        <f>SUM(AS175:AS186)</f>
        <v>0</v>
      </c>
      <c r="AT187" s="37">
        <f>SUM(AT175:AT186)</f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 t="shared" ref="AY187:AZ187" si="610">SUM(AY175:AY186)</f>
        <v>0</v>
      </c>
      <c r="AZ187" s="37">
        <f t="shared" si="610"/>
        <v>0</v>
      </c>
      <c r="BA187" s="38"/>
      <c r="BB187" s="39">
        <f>SUM(BB175:BB186)</f>
        <v>0</v>
      </c>
      <c r="BC187" s="37">
        <f>SUM(BC175:BC186)</f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6.5000000000000002E-2</v>
      </c>
      <c r="BI187" s="37">
        <f>SUM(BI175:BI186)</f>
        <v>1.94</v>
      </c>
      <c r="BJ187" s="38"/>
      <c r="BK187" s="39">
        <f>SUM(BK175:BK186)</f>
        <v>0</v>
      </c>
      <c r="BL187" s="37">
        <f>SUM(BL175:BL186)</f>
        <v>0</v>
      </c>
      <c r="BM187" s="38"/>
      <c r="BN187" s="39">
        <f>SUM(BN175:BN186)</f>
        <v>0</v>
      </c>
      <c r="BO187" s="37">
        <f>SUM(BO175:BO186)</f>
        <v>0</v>
      </c>
      <c r="BP187" s="38"/>
      <c r="BQ187" s="39">
        <f>SUM(BQ175:BQ186)</f>
        <v>2.04</v>
      </c>
      <c r="BR187" s="37">
        <f>SUM(BR175:BR186)</f>
        <v>52.509999999999991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28.135999999999999</v>
      </c>
      <c r="BX187" s="37">
        <f>SUM(BX175:BX186)</f>
        <v>506.17</v>
      </c>
      <c r="BY187" s="38"/>
      <c r="BZ187" s="39">
        <f>SUM(BZ175:BZ186)</f>
        <v>1.7120000000000002</v>
      </c>
      <c r="CA187" s="37">
        <f>SUM(CA175:CA186)</f>
        <v>67.489999999999995</v>
      </c>
      <c r="CB187" s="38"/>
      <c r="CC187" s="39">
        <f>SUM(CC175:CC186)</f>
        <v>0</v>
      </c>
      <c r="CD187" s="37">
        <f>SUM(CD175:CD186)</f>
        <v>0</v>
      </c>
      <c r="CE187" s="38"/>
      <c r="CF187" s="39">
        <f>SUM(CF175:CF186)</f>
        <v>9.0000000000000011E-3</v>
      </c>
      <c r="CG187" s="37">
        <f>SUM(CG175:CG186)</f>
        <v>0.15</v>
      </c>
      <c r="CH187" s="38"/>
      <c r="CI187" s="39">
        <f>SUM(CI175:CI186)</f>
        <v>0</v>
      </c>
      <c r="CJ187" s="37">
        <f>SUM(CJ175:CJ186)</f>
        <v>0</v>
      </c>
      <c r="CK187" s="38"/>
      <c r="CL187" s="39">
        <f>SUM(CL175:CL186)</f>
        <v>0.92</v>
      </c>
      <c r="CM187" s="37">
        <f>SUM(CM175:CM186)</f>
        <v>397.81</v>
      </c>
      <c r="CN187" s="38"/>
      <c r="CO187" s="39">
        <f>SUM(CO175:CO186)</f>
        <v>2.7E-2</v>
      </c>
      <c r="CP187" s="37">
        <f>SUM(CP175:CP186)</f>
        <v>0.08</v>
      </c>
      <c r="CQ187" s="38"/>
      <c r="CR187" s="39">
        <f t="shared" ref="CR187:CS187" si="611">SUM(CR175:CR186)</f>
        <v>0</v>
      </c>
      <c r="CS187" s="37">
        <f t="shared" si="611"/>
        <v>0</v>
      </c>
      <c r="CT187" s="38"/>
      <c r="CU187" s="39">
        <f>SUM(CU175:CU186)</f>
        <v>4.9000000000000002E-2</v>
      </c>
      <c r="CV187" s="37">
        <f>SUM(CV175:CV186)</f>
        <v>1.5</v>
      </c>
      <c r="CW187" s="38"/>
      <c r="CX187" s="39">
        <f>SUM(CX175:CX186)</f>
        <v>0</v>
      </c>
      <c r="CY187" s="37">
        <f>SUM(CY175:CY186)</f>
        <v>0</v>
      </c>
      <c r="CZ187" s="38"/>
      <c r="DA187" s="39">
        <f>SUM(DA175:DA186)</f>
        <v>0</v>
      </c>
      <c r="DB187" s="37">
        <f>SUM(DB175:DB186)</f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 t="shared" ref="DG187:DH187" si="612">SUM(DG175:DG186)</f>
        <v>0</v>
      </c>
      <c r="DH187" s="37">
        <f t="shared" si="612"/>
        <v>0</v>
      </c>
      <c r="DI187" s="38"/>
      <c r="DJ187" s="39">
        <f>SUM(DJ175:DJ186)</f>
        <v>6.0000000000000001E-3</v>
      </c>
      <c r="DK187" s="37">
        <f>SUM(DK175:DK186)</f>
        <v>0.67</v>
      </c>
      <c r="DL187" s="38"/>
      <c r="DM187" s="39">
        <f>SUM(DM175:DM186)</f>
        <v>0.25</v>
      </c>
      <c r="DN187" s="37">
        <f>SUM(DN175:DN186)</f>
        <v>8.01</v>
      </c>
      <c r="DO187" s="38"/>
      <c r="DP187" s="39">
        <f t="shared" ref="DP187:DQ187" si="613">SUM(DP175:DP186)</f>
        <v>0</v>
      </c>
      <c r="DQ187" s="37">
        <f t="shared" si="613"/>
        <v>0</v>
      </c>
      <c r="DR187" s="38"/>
      <c r="DS187" s="39">
        <f t="shared" ref="DS187:DT187" si="614">SUM(DS175:DS186)</f>
        <v>0</v>
      </c>
      <c r="DT187" s="37">
        <f t="shared" si="614"/>
        <v>0</v>
      </c>
      <c r="DU187" s="38"/>
      <c r="DV187" s="39">
        <f>SUM(DV175:DV186)</f>
        <v>3.0000000000000001E-3</v>
      </c>
      <c r="DW187" s="37">
        <f>SUM(DW175:DW186)</f>
        <v>0.33</v>
      </c>
      <c r="DX187" s="38"/>
      <c r="DY187" s="39">
        <f>SUM(DY175:DY186)</f>
        <v>4.0569999999999995</v>
      </c>
      <c r="DZ187" s="37">
        <f>SUM(DZ175:DZ186)</f>
        <v>318.7</v>
      </c>
      <c r="EA187" s="38"/>
      <c r="EB187" s="39">
        <f>SUM(EB175:EB186)</f>
        <v>0.08</v>
      </c>
      <c r="EC187" s="37">
        <f>SUM(EC175:EC186)</f>
        <v>4.72</v>
      </c>
      <c r="ED187" s="38"/>
      <c r="EE187" s="39">
        <f>SUM(EE175:EE186)</f>
        <v>0</v>
      </c>
      <c r="EF187" s="37">
        <f>SUM(EF175:EF186)</f>
        <v>0</v>
      </c>
      <c r="EG187" s="38"/>
      <c r="EH187" s="39">
        <f>SUM(EH175:EH186)</f>
        <v>38729.455000000002</v>
      </c>
      <c r="EI187" s="37">
        <f>SUM(EI175:EI186)</f>
        <v>77869.53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1642.0620000000001</v>
      </c>
      <c r="EO187" s="37">
        <f>SUM(EO175:EO186)</f>
        <v>167450.57999999999</v>
      </c>
      <c r="EP187" s="38"/>
      <c r="EQ187" s="39">
        <f>SUM(EQ175:EQ186)</f>
        <v>19</v>
      </c>
      <c r="ER187" s="37">
        <f>SUM(ER175:ER186)</f>
        <v>511.8</v>
      </c>
      <c r="ES187" s="38"/>
      <c r="ET187" s="39">
        <f>SUM(ET175:ET186)</f>
        <v>0</v>
      </c>
      <c r="EU187" s="37">
        <f>SUM(EU175:EU186)</f>
        <v>0</v>
      </c>
      <c r="EV187" s="38"/>
      <c r="EW187" s="39">
        <f>SUM(EW175:EW186)</f>
        <v>647.89200000000005</v>
      </c>
      <c r="EX187" s="37">
        <f>SUM(EX175:EX186)</f>
        <v>15983.669999999998</v>
      </c>
      <c r="EY187" s="38"/>
      <c r="EZ187" s="39">
        <f>SUM(EZ175:EZ186)</f>
        <v>191.666</v>
      </c>
      <c r="FA187" s="37">
        <f>SUM(FA175:FA186)</f>
        <v>5276.01</v>
      </c>
      <c r="FB187" s="38"/>
      <c r="FC187" s="39">
        <f t="shared" si="573"/>
        <v>43512.032999999996</v>
      </c>
      <c r="FD187" s="40">
        <f t="shared" si="574"/>
        <v>489745.14000000013</v>
      </c>
    </row>
    <row r="188" spans="1:160" x14ac:dyDescent="0.3">
      <c r="A188" s="60">
        <v>2018</v>
      </c>
      <c r="B188" s="61" t="s">
        <v>2</v>
      </c>
      <c r="C188" s="10">
        <v>0</v>
      </c>
      <c r="D188" s="32">
        <v>0</v>
      </c>
      <c r="E188" s="13">
        <v>0</v>
      </c>
      <c r="F188" s="10">
        <v>0</v>
      </c>
      <c r="G188" s="32">
        <v>0</v>
      </c>
      <c r="H188" s="13">
        <v>0</v>
      </c>
      <c r="I188" s="10">
        <v>0</v>
      </c>
      <c r="J188" s="32">
        <v>0</v>
      </c>
      <c r="K188" s="13">
        <v>0</v>
      </c>
      <c r="L188" s="10">
        <v>0</v>
      </c>
      <c r="M188" s="32">
        <v>0</v>
      </c>
      <c r="N188" s="13">
        <v>0</v>
      </c>
      <c r="O188" s="10"/>
      <c r="P188" s="32"/>
      <c r="Q188" s="13"/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0.06</v>
      </c>
      <c r="AB188" s="32">
        <v>26.72</v>
      </c>
      <c r="AC188" s="13">
        <f t="shared" ref="AC188:AC199" si="615">AB188/AA188*1000</f>
        <v>445333.33333333331</v>
      </c>
      <c r="AD188" s="10">
        <v>0</v>
      </c>
      <c r="AE188" s="32">
        <v>0</v>
      </c>
      <c r="AF188" s="13">
        <v>0</v>
      </c>
      <c r="AG188" s="10">
        <v>6.0000000000000001E-3</v>
      </c>
      <c r="AH188" s="32">
        <v>0.65</v>
      </c>
      <c r="AI188" s="13">
        <f t="shared" ref="AI188:AI199" si="616">AH188/AG188*1000</f>
        <v>108333.33333333333</v>
      </c>
      <c r="AJ188" s="10">
        <v>1E-3</v>
      </c>
      <c r="AK188" s="32">
        <v>0.02</v>
      </c>
      <c r="AL188" s="13">
        <f t="shared" ref="AL188:AL195" si="617">AK188/AJ188*1000</f>
        <v>20000</v>
      </c>
      <c r="AM188" s="10">
        <v>0</v>
      </c>
      <c r="AN188" s="32">
        <v>0</v>
      </c>
      <c r="AO188" s="13">
        <v>0</v>
      </c>
      <c r="AP188" s="10">
        <v>2.1999999999999999E-2</v>
      </c>
      <c r="AQ188" s="32">
        <v>0.75</v>
      </c>
      <c r="AR188" s="13">
        <f t="shared" ref="AR188:AR198" si="618">AQ188/AP188*1000</f>
        <v>34090.909090909096</v>
      </c>
      <c r="AS188" s="10">
        <v>0</v>
      </c>
      <c r="AT188" s="32">
        <v>0</v>
      </c>
      <c r="AU188" s="13">
        <v>0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f t="shared" ref="BA188:BA199" si="619">IF(AY188=0,0,AZ188/AY188*1000)</f>
        <v>0</v>
      </c>
      <c r="BB188" s="10">
        <v>0</v>
      </c>
      <c r="BC188" s="32">
        <v>0</v>
      </c>
      <c r="BD188" s="13">
        <v>0</v>
      </c>
      <c r="BE188" s="10">
        <v>0</v>
      </c>
      <c r="BF188" s="32">
        <v>0</v>
      </c>
      <c r="BG188" s="13">
        <v>0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0</v>
      </c>
      <c r="CA188" s="32">
        <v>0</v>
      </c>
      <c r="CB188" s="13">
        <v>0</v>
      </c>
      <c r="CC188" s="10">
        <v>0</v>
      </c>
      <c r="CD188" s="32">
        <v>0</v>
      </c>
      <c r="CE188" s="13">
        <v>0</v>
      </c>
      <c r="CF188" s="10">
        <v>0</v>
      </c>
      <c r="CG188" s="32">
        <v>0</v>
      </c>
      <c r="CH188" s="13">
        <v>0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8.0000000000000002E-3</v>
      </c>
      <c r="CP188" s="32">
        <v>0.04</v>
      </c>
      <c r="CQ188" s="13">
        <f t="shared" ref="CQ188" si="620">CP188/CO188*1000</f>
        <v>5000</v>
      </c>
      <c r="CR188" s="10">
        <v>0</v>
      </c>
      <c r="CS188" s="32">
        <v>0</v>
      </c>
      <c r="CT188" s="13">
        <f t="shared" ref="CT188:CT199" si="621">IF(CR188=0,0,CS188/CR188*1000)</f>
        <v>0</v>
      </c>
      <c r="CU188" s="10">
        <v>0</v>
      </c>
      <c r="CV188" s="32">
        <v>0</v>
      </c>
      <c r="CW188" s="13">
        <v>0</v>
      </c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f t="shared" ref="DI188:DI199" si="622">IF(DG188=0,0,DH188/DG188*1000)</f>
        <v>0</v>
      </c>
      <c r="DJ188" s="10">
        <v>0</v>
      </c>
      <c r="DK188" s="32">
        <v>0</v>
      </c>
      <c r="DL188" s="13">
        <v>0</v>
      </c>
      <c r="DM188" s="10">
        <v>0</v>
      </c>
      <c r="DN188" s="32">
        <v>0</v>
      </c>
      <c r="DO188" s="13">
        <v>0</v>
      </c>
      <c r="DP188" s="10">
        <v>0</v>
      </c>
      <c r="DQ188" s="32">
        <v>0</v>
      </c>
      <c r="DR188" s="13">
        <f t="shared" ref="DR188:DR199" si="623">IF(DP188=0,0,DQ188/DP188*1000)</f>
        <v>0</v>
      </c>
      <c r="DS188" s="10">
        <v>0</v>
      </c>
      <c r="DT188" s="32">
        <v>0</v>
      </c>
      <c r="DU188" s="13">
        <f t="shared" ref="DU188:DU199" si="624">IF(DS188=0,0,DT188/DS188*1000)</f>
        <v>0</v>
      </c>
      <c r="DV188" s="10">
        <v>0</v>
      </c>
      <c r="DW188" s="32">
        <v>0</v>
      </c>
      <c r="DX188" s="13">
        <v>0</v>
      </c>
      <c r="DY188" s="10">
        <v>0</v>
      </c>
      <c r="DZ188" s="32">
        <v>0</v>
      </c>
      <c r="EA188" s="13">
        <v>0</v>
      </c>
      <c r="EB188" s="10">
        <v>0</v>
      </c>
      <c r="EC188" s="32">
        <v>0</v>
      </c>
      <c r="ED188" s="13">
        <v>0</v>
      </c>
      <c r="EE188" s="10">
        <v>0</v>
      </c>
      <c r="EF188" s="32">
        <v>0</v>
      </c>
      <c r="EG188" s="13">
        <v>0</v>
      </c>
      <c r="EH188" s="10">
        <v>0</v>
      </c>
      <c r="EI188" s="32">
        <v>0</v>
      </c>
      <c r="EJ188" s="13">
        <v>0</v>
      </c>
      <c r="EK188" s="10">
        <v>1E-3</v>
      </c>
      <c r="EL188" s="32">
        <v>0.26</v>
      </c>
      <c r="EM188" s="13">
        <f t="shared" ref="EM188" si="625">EL188/EK188*1000</f>
        <v>260000</v>
      </c>
      <c r="EN188" s="10">
        <v>0.46400000000000002</v>
      </c>
      <c r="EO188" s="32">
        <v>67.33</v>
      </c>
      <c r="EP188" s="13">
        <f t="shared" ref="EP188:EP199" si="626">EO188/EN188*1000</f>
        <v>145107.75862068965</v>
      </c>
      <c r="EQ188" s="10">
        <v>0</v>
      </c>
      <c r="ER188" s="32">
        <v>0</v>
      </c>
      <c r="ES188" s="13">
        <v>0</v>
      </c>
      <c r="ET188" s="10">
        <v>0</v>
      </c>
      <c r="EU188" s="32">
        <v>0</v>
      </c>
      <c r="EV188" s="13">
        <v>0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f t="shared" ref="FC188:FC200" si="627">C188+F188+I188+L188+R188+AA188+AP188+AV188+BB188+BE188+BH188+BN188+BQ188+BW188+BZ188+CC188+CI188+CL188+CU188+DD188+DJ188+DM188+DY188+EB188+EH188+EQ188+EK188+EN188+EW188+EZ188+AD188+BT188+DA188+AG188+X188+AJ188+CF188+U188+CO188+DV188+AM188+AS188+ET188</f>
        <v>0.56200000000000006</v>
      </c>
      <c r="FD188" s="12">
        <f t="shared" ref="FD188:FD200" si="628">D188+G188+J188+M188+S188+AB188+AQ188+AW188+BC188+BF188+BI188+BO188+BR188+BX188+CA188+CD188+CJ188+CM188+CV188+DE188+DK188+DN188+DZ188+EC188+EI188+ER188+EL188+EO188+EX188+FA188+AE188+BU188+DB188+AH188+Y188+AK188+CG188+V188+CP188+DW188+AN188+AT188+EU188</f>
        <v>95.77000000000001</v>
      </c>
    </row>
    <row r="189" spans="1:160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0</v>
      </c>
      <c r="J189" s="5">
        <v>0</v>
      </c>
      <c r="K189" s="7">
        <v>0</v>
      </c>
      <c r="L189" s="9">
        <v>0</v>
      </c>
      <c r="M189" s="5">
        <v>0</v>
      </c>
      <c r="N189" s="7">
        <v>0</v>
      </c>
      <c r="O189" s="9"/>
      <c r="P189" s="5"/>
      <c r="Q189" s="7"/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0</v>
      </c>
      <c r="AB189" s="5">
        <v>0</v>
      </c>
      <c r="AC189" s="7">
        <v>0</v>
      </c>
      <c r="AD189" s="9">
        <v>0</v>
      </c>
      <c r="AE189" s="5">
        <v>0</v>
      </c>
      <c r="AF189" s="7">
        <v>0</v>
      </c>
      <c r="AG189" s="9">
        <v>0</v>
      </c>
      <c r="AH189" s="5">
        <v>0</v>
      </c>
      <c r="AI189" s="7">
        <v>0</v>
      </c>
      <c r="AJ189" s="9">
        <v>0.9</v>
      </c>
      <c r="AK189" s="5">
        <v>1.68</v>
      </c>
      <c r="AL189" s="7">
        <f t="shared" si="617"/>
        <v>1866.6666666666665</v>
      </c>
      <c r="AM189" s="9">
        <v>0</v>
      </c>
      <c r="AN189" s="5">
        <v>0</v>
      </c>
      <c r="AO189" s="7">
        <v>0</v>
      </c>
      <c r="AP189" s="9">
        <v>1.0509999999999999</v>
      </c>
      <c r="AQ189" s="5">
        <v>99.11</v>
      </c>
      <c r="AR189" s="7">
        <f t="shared" si="618"/>
        <v>94300.666032350156</v>
      </c>
      <c r="AS189" s="9">
        <v>0</v>
      </c>
      <c r="AT189" s="5">
        <v>0</v>
      </c>
      <c r="AU189" s="7">
        <v>0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f t="shared" si="619"/>
        <v>0</v>
      </c>
      <c r="BB189" s="9">
        <v>0</v>
      </c>
      <c r="BC189" s="5">
        <v>0</v>
      </c>
      <c r="BD189" s="7"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v>0</v>
      </c>
      <c r="BN189" s="9">
        <v>0</v>
      </c>
      <c r="BO189" s="5">
        <v>0</v>
      </c>
      <c r="BP189" s="7">
        <v>0</v>
      </c>
      <c r="BQ189" s="9">
        <v>1.4999999999999999E-2</v>
      </c>
      <c r="BR189" s="5">
        <v>0.35</v>
      </c>
      <c r="BS189" s="7">
        <f t="shared" ref="BS189:BS198" si="629">BR189/BQ189*1000</f>
        <v>23333.333333333332</v>
      </c>
      <c r="BT189" s="9">
        <v>0</v>
      </c>
      <c r="BU189" s="5">
        <v>0</v>
      </c>
      <c r="BV189" s="7">
        <v>0</v>
      </c>
      <c r="BW189" s="9">
        <v>0.18</v>
      </c>
      <c r="BX189" s="5">
        <v>6.22</v>
      </c>
      <c r="BY189" s="7">
        <f t="shared" ref="BY189:BY198" si="630">BX189/BW189*1000</f>
        <v>34555.555555555555</v>
      </c>
      <c r="BZ189" s="9">
        <v>1E-3</v>
      </c>
      <c r="CA189" s="5">
        <v>0.02</v>
      </c>
      <c r="CB189" s="7">
        <f t="shared" ref="CB189:CB197" si="631">CA189/BZ189*1000</f>
        <v>20000</v>
      </c>
      <c r="CC189" s="9">
        <v>0</v>
      </c>
      <c r="CD189" s="5">
        <v>0</v>
      </c>
      <c r="CE189" s="7">
        <v>0</v>
      </c>
      <c r="CF189" s="9">
        <v>8.9999999999999993E-3</v>
      </c>
      <c r="CG189" s="5">
        <v>0.05</v>
      </c>
      <c r="CH189" s="7">
        <f t="shared" ref="CH189:CH193" si="632">CG189/CF189*1000</f>
        <v>5555.5555555555566</v>
      </c>
      <c r="CI189" s="9">
        <v>0</v>
      </c>
      <c r="CJ189" s="5">
        <v>0</v>
      </c>
      <c r="CK189" s="7">
        <v>0</v>
      </c>
      <c r="CL189" s="9">
        <v>0</v>
      </c>
      <c r="CM189" s="5">
        <v>0</v>
      </c>
      <c r="CN189" s="7">
        <v>0</v>
      </c>
      <c r="CO189" s="9">
        <v>0</v>
      </c>
      <c r="CP189" s="5">
        <v>0</v>
      </c>
      <c r="CQ189" s="7">
        <v>0</v>
      </c>
      <c r="CR189" s="9">
        <v>0</v>
      </c>
      <c r="CS189" s="5">
        <v>0</v>
      </c>
      <c r="CT189" s="7">
        <f t="shared" si="621"/>
        <v>0</v>
      </c>
      <c r="CU189" s="9">
        <v>0</v>
      </c>
      <c r="CV189" s="5">
        <v>0</v>
      </c>
      <c r="CW189" s="7">
        <v>0</v>
      </c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f t="shared" si="622"/>
        <v>0</v>
      </c>
      <c r="DJ189" s="9">
        <v>0</v>
      </c>
      <c r="DK189" s="5">
        <v>0</v>
      </c>
      <c r="DL189" s="7">
        <v>0</v>
      </c>
      <c r="DM189" s="9">
        <v>0</v>
      </c>
      <c r="DN189" s="5">
        <v>0</v>
      </c>
      <c r="DO189" s="7">
        <v>0</v>
      </c>
      <c r="DP189" s="9">
        <v>0</v>
      </c>
      <c r="DQ189" s="5">
        <v>0</v>
      </c>
      <c r="DR189" s="7">
        <f t="shared" si="623"/>
        <v>0</v>
      </c>
      <c r="DS189" s="9">
        <v>0</v>
      </c>
      <c r="DT189" s="5">
        <v>0</v>
      </c>
      <c r="DU189" s="7">
        <f t="shared" si="624"/>
        <v>0</v>
      </c>
      <c r="DV189" s="9">
        <v>2E-3</v>
      </c>
      <c r="DW189" s="5">
        <v>7.0000000000000007E-2</v>
      </c>
      <c r="DX189" s="7">
        <f t="shared" ref="DX189:DX196" si="633">DW189/DV189*1000</f>
        <v>35000</v>
      </c>
      <c r="DY189" s="9">
        <v>0</v>
      </c>
      <c r="DZ189" s="5">
        <v>0</v>
      </c>
      <c r="EA189" s="7">
        <v>0</v>
      </c>
      <c r="EB189" s="9">
        <v>0</v>
      </c>
      <c r="EC189" s="5">
        <v>0</v>
      </c>
      <c r="ED189" s="7">
        <v>0</v>
      </c>
      <c r="EE189" s="9">
        <v>0</v>
      </c>
      <c r="EF189" s="5">
        <v>0</v>
      </c>
      <c r="EG189" s="7">
        <v>0</v>
      </c>
      <c r="EH189" s="9">
        <v>0</v>
      </c>
      <c r="EI189" s="5">
        <v>0</v>
      </c>
      <c r="EJ189" s="7">
        <v>0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1.165</v>
      </c>
      <c r="EX189" s="5">
        <v>72.2</v>
      </c>
      <c r="EY189" s="7">
        <f t="shared" ref="EY189:EY197" si="634">EX189/EW189*1000</f>
        <v>61974.248927038629</v>
      </c>
      <c r="EZ189" s="9">
        <v>10</v>
      </c>
      <c r="FA189" s="5">
        <v>224.53</v>
      </c>
      <c r="FB189" s="7">
        <f t="shared" ref="FB189:FB198" si="635">FA189/EZ189*1000</f>
        <v>22453</v>
      </c>
      <c r="FC189" s="9">
        <f t="shared" si="627"/>
        <v>13.323</v>
      </c>
      <c r="FD189" s="11">
        <f t="shared" si="628"/>
        <v>404.22999999999996</v>
      </c>
    </row>
    <row r="190" spans="1:160" x14ac:dyDescent="0.3">
      <c r="A190" s="56">
        <v>2018</v>
      </c>
      <c r="B190" s="57" t="s">
        <v>4</v>
      </c>
      <c r="C190" s="9">
        <v>0</v>
      </c>
      <c r="D190" s="5">
        <v>0</v>
      </c>
      <c r="E190" s="7">
        <v>0</v>
      </c>
      <c r="F190" s="9">
        <v>0</v>
      </c>
      <c r="G190" s="5">
        <v>0</v>
      </c>
      <c r="H190" s="7">
        <v>0</v>
      </c>
      <c r="I190" s="9">
        <v>0</v>
      </c>
      <c r="J190" s="5">
        <v>0</v>
      </c>
      <c r="K190" s="7">
        <v>0</v>
      </c>
      <c r="L190" s="9">
        <v>0</v>
      </c>
      <c r="M190" s="5">
        <v>0</v>
      </c>
      <c r="N190" s="7">
        <v>0</v>
      </c>
      <c r="O190" s="9"/>
      <c r="P190" s="5"/>
      <c r="Q190" s="7"/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0</v>
      </c>
      <c r="AB190" s="5">
        <v>0</v>
      </c>
      <c r="AC190" s="7">
        <v>0</v>
      </c>
      <c r="AD190" s="9">
        <v>0</v>
      </c>
      <c r="AE190" s="5">
        <v>0</v>
      </c>
      <c r="AF190" s="7">
        <v>0</v>
      </c>
      <c r="AG190" s="9">
        <v>2.5000000000000001E-2</v>
      </c>
      <c r="AH190" s="5">
        <v>0.59</v>
      </c>
      <c r="AI190" s="7">
        <f t="shared" si="616"/>
        <v>23599.999999999996</v>
      </c>
      <c r="AJ190" s="9">
        <v>2E-3</v>
      </c>
      <c r="AK190" s="5">
        <v>0.04</v>
      </c>
      <c r="AL190" s="7">
        <f t="shared" si="617"/>
        <v>20000</v>
      </c>
      <c r="AM190" s="9">
        <v>1.2E-2</v>
      </c>
      <c r="AN190" s="5">
        <v>0.09</v>
      </c>
      <c r="AO190" s="7">
        <f t="shared" ref="AO190" si="636">AN190/AM190*1000</f>
        <v>7500</v>
      </c>
      <c r="AP190" s="9">
        <v>0</v>
      </c>
      <c r="AQ190" s="5">
        <v>0</v>
      </c>
      <c r="AR190" s="7">
        <v>0</v>
      </c>
      <c r="AS190" s="9">
        <v>8.0000000000000002E-3</v>
      </c>
      <c r="AT190" s="5">
        <v>0.02</v>
      </c>
      <c r="AU190" s="7">
        <f t="shared" ref="AU190" si="637">AT190/AS190*1000</f>
        <v>2500</v>
      </c>
      <c r="AV190" s="9">
        <v>0</v>
      </c>
      <c r="AW190" s="5">
        <v>0</v>
      </c>
      <c r="AX190" s="7">
        <v>0</v>
      </c>
      <c r="AY190" s="9">
        <v>0</v>
      </c>
      <c r="AZ190" s="5">
        <v>0</v>
      </c>
      <c r="BA190" s="7">
        <f t="shared" si="619"/>
        <v>0</v>
      </c>
      <c r="BB190" s="9">
        <v>0</v>
      </c>
      <c r="BC190" s="5">
        <v>0</v>
      </c>
      <c r="BD190" s="7"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0</v>
      </c>
      <c r="CD190" s="5">
        <v>0</v>
      </c>
      <c r="CE190" s="7">
        <v>0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f t="shared" si="621"/>
        <v>0</v>
      </c>
      <c r="CU190" s="9">
        <v>0</v>
      </c>
      <c r="CV190" s="5">
        <v>0</v>
      </c>
      <c r="CW190" s="7">
        <v>0</v>
      </c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f t="shared" si="622"/>
        <v>0</v>
      </c>
      <c r="DJ190" s="9">
        <v>0</v>
      </c>
      <c r="DK190" s="5">
        <v>0</v>
      </c>
      <c r="DL190" s="7">
        <v>0</v>
      </c>
      <c r="DM190" s="9">
        <v>0</v>
      </c>
      <c r="DN190" s="5">
        <v>0</v>
      </c>
      <c r="DO190" s="7">
        <v>0</v>
      </c>
      <c r="DP190" s="9">
        <v>0</v>
      </c>
      <c r="DQ190" s="5">
        <v>0</v>
      </c>
      <c r="DR190" s="7">
        <f t="shared" si="623"/>
        <v>0</v>
      </c>
      <c r="DS190" s="9">
        <v>0</v>
      </c>
      <c r="DT190" s="5">
        <v>0</v>
      </c>
      <c r="DU190" s="7">
        <f t="shared" si="624"/>
        <v>0</v>
      </c>
      <c r="DV190" s="9">
        <v>0</v>
      </c>
      <c r="DW190" s="5">
        <v>0</v>
      </c>
      <c r="DX190" s="7">
        <v>0</v>
      </c>
      <c r="DY190" s="9">
        <v>0</v>
      </c>
      <c r="DZ190" s="5">
        <v>0</v>
      </c>
      <c r="EA190" s="7">
        <v>0</v>
      </c>
      <c r="EB190" s="9">
        <v>1.9850000000000001</v>
      </c>
      <c r="EC190" s="5">
        <v>1.46</v>
      </c>
      <c r="ED190" s="7">
        <f t="shared" ref="ED190:ED199" si="638">EC190/EB190*1000</f>
        <v>735.51637279596969</v>
      </c>
      <c r="EE190" s="9">
        <v>0</v>
      </c>
      <c r="EF190" s="5">
        <v>0</v>
      </c>
      <c r="EG190" s="7">
        <v>0</v>
      </c>
      <c r="EH190" s="9">
        <v>0</v>
      </c>
      <c r="EI190" s="5">
        <v>0</v>
      </c>
      <c r="EJ190" s="7">
        <v>0</v>
      </c>
      <c r="EK190" s="9">
        <v>0</v>
      </c>
      <c r="EL190" s="5">
        <v>0</v>
      </c>
      <c r="EM190" s="7">
        <v>0</v>
      </c>
      <c r="EN190" s="9">
        <v>224.209</v>
      </c>
      <c r="EO190" s="5">
        <v>19450.45</v>
      </c>
      <c r="EP190" s="7">
        <f t="shared" si="626"/>
        <v>86751.423894669715</v>
      </c>
      <c r="EQ190" s="9">
        <v>0</v>
      </c>
      <c r="ER190" s="5">
        <v>0</v>
      </c>
      <c r="ES190" s="7">
        <v>0</v>
      </c>
      <c r="ET190" s="9">
        <v>0</v>
      </c>
      <c r="EU190" s="5">
        <v>0</v>
      </c>
      <c r="EV190" s="7">
        <v>0</v>
      </c>
      <c r="EW190" s="9">
        <v>0</v>
      </c>
      <c r="EX190" s="5">
        <v>0</v>
      </c>
      <c r="EY190" s="7">
        <v>0</v>
      </c>
      <c r="EZ190" s="9">
        <v>0</v>
      </c>
      <c r="FA190" s="5">
        <v>0</v>
      </c>
      <c r="FB190" s="7">
        <v>0</v>
      </c>
      <c r="FC190" s="9">
        <f t="shared" si="627"/>
        <v>226.24100000000004</v>
      </c>
      <c r="FD190" s="11">
        <f t="shared" si="628"/>
        <v>19452.650000000001</v>
      </c>
    </row>
    <row r="191" spans="1:160" x14ac:dyDescent="0.3">
      <c r="A191" s="56">
        <v>2018</v>
      </c>
      <c r="B191" s="57" t="s">
        <v>5</v>
      </c>
      <c r="C191" s="9">
        <v>0</v>
      </c>
      <c r="D191" s="5">
        <v>0</v>
      </c>
      <c r="E191" s="7">
        <v>0</v>
      </c>
      <c r="F191" s="9">
        <v>0.14899999999999999</v>
      </c>
      <c r="G191" s="5">
        <v>0.18</v>
      </c>
      <c r="H191" s="7">
        <f t="shared" ref="H191:H198" si="639">G191/F191*1000</f>
        <v>1208.0536912751679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/>
      <c r="P191" s="5"/>
      <c r="Q191" s="7"/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0</v>
      </c>
      <c r="AB191" s="5">
        <v>0</v>
      </c>
      <c r="AC191" s="7">
        <v>0</v>
      </c>
      <c r="AD191" s="9">
        <v>0</v>
      </c>
      <c r="AE191" s="5">
        <v>0</v>
      </c>
      <c r="AF191" s="7">
        <v>0</v>
      </c>
      <c r="AG191" s="9">
        <v>6.0000000000000001E-3</v>
      </c>
      <c r="AH191" s="5">
        <v>0.6</v>
      </c>
      <c r="AI191" s="7">
        <f t="shared" si="616"/>
        <v>100000</v>
      </c>
      <c r="AJ191" s="9">
        <v>0</v>
      </c>
      <c r="AK191" s="5">
        <v>0</v>
      </c>
      <c r="AL191" s="7">
        <v>0</v>
      </c>
      <c r="AM191" s="9">
        <v>0</v>
      </c>
      <c r="AN191" s="5">
        <v>0</v>
      </c>
      <c r="AO191" s="7">
        <v>0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f t="shared" si="619"/>
        <v>0</v>
      </c>
      <c r="BB191" s="9">
        <v>0</v>
      </c>
      <c r="BC191" s="5">
        <v>0</v>
      </c>
      <c r="BD191" s="7">
        <v>0</v>
      </c>
      <c r="BE191" s="9">
        <v>0</v>
      </c>
      <c r="BF191" s="5">
        <v>0</v>
      </c>
      <c r="BG191" s="7">
        <v>0</v>
      </c>
      <c r="BH191" s="9">
        <v>4.8000000000000001E-2</v>
      </c>
      <c r="BI191" s="5">
        <v>1.31</v>
      </c>
      <c r="BJ191" s="7">
        <f t="shared" ref="BJ191:BJ197" si="640">BI191/BH191*1000</f>
        <v>27291.666666666668</v>
      </c>
      <c r="BK191" s="9">
        <v>0</v>
      </c>
      <c r="BL191" s="5">
        <v>0</v>
      </c>
      <c r="BM191" s="7">
        <v>0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0</v>
      </c>
      <c r="CA191" s="5">
        <v>0</v>
      </c>
      <c r="CB191" s="7">
        <v>0</v>
      </c>
      <c r="CC191" s="9">
        <v>0</v>
      </c>
      <c r="CD191" s="5">
        <v>0</v>
      </c>
      <c r="CE191" s="7">
        <v>0</v>
      </c>
      <c r="CF191" s="9">
        <v>0</v>
      </c>
      <c r="CG191" s="5">
        <v>0</v>
      </c>
      <c r="CH191" s="7">
        <v>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f t="shared" si="621"/>
        <v>0</v>
      </c>
      <c r="CU191" s="9">
        <v>0</v>
      </c>
      <c r="CV191" s="5">
        <v>0</v>
      </c>
      <c r="CW191" s="7">
        <v>0</v>
      </c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f t="shared" si="622"/>
        <v>0</v>
      </c>
      <c r="DJ191" s="9">
        <v>0</v>
      </c>
      <c r="DK191" s="5">
        <v>0</v>
      </c>
      <c r="DL191" s="7">
        <v>0</v>
      </c>
      <c r="DM191" s="9">
        <v>0</v>
      </c>
      <c r="DN191" s="5">
        <v>0</v>
      </c>
      <c r="DO191" s="7">
        <v>0</v>
      </c>
      <c r="DP191" s="9">
        <v>0</v>
      </c>
      <c r="DQ191" s="5">
        <v>0</v>
      </c>
      <c r="DR191" s="7">
        <f t="shared" si="623"/>
        <v>0</v>
      </c>
      <c r="DS191" s="9">
        <v>0</v>
      </c>
      <c r="DT191" s="5">
        <v>0</v>
      </c>
      <c r="DU191" s="7">
        <f t="shared" si="624"/>
        <v>0</v>
      </c>
      <c r="DV191" s="9">
        <v>0</v>
      </c>
      <c r="DW191" s="5">
        <v>0</v>
      </c>
      <c r="DX191" s="7">
        <v>0</v>
      </c>
      <c r="DY191" s="9">
        <v>0</v>
      </c>
      <c r="DZ191" s="5">
        <v>0</v>
      </c>
      <c r="EA191" s="7">
        <v>0</v>
      </c>
      <c r="EB191" s="9">
        <v>0</v>
      </c>
      <c r="EC191" s="5">
        <v>0</v>
      </c>
      <c r="ED191" s="7">
        <v>0</v>
      </c>
      <c r="EE191" s="9">
        <v>0</v>
      </c>
      <c r="EF191" s="5">
        <v>0</v>
      </c>
      <c r="EG191" s="7">
        <v>0</v>
      </c>
      <c r="EH191" s="9">
        <v>0</v>
      </c>
      <c r="EI191" s="5">
        <v>0</v>
      </c>
      <c r="EJ191" s="7">
        <v>0</v>
      </c>
      <c r="EK191" s="9">
        <v>0</v>
      </c>
      <c r="EL191" s="5">
        <v>0</v>
      </c>
      <c r="EM191" s="7">
        <v>0</v>
      </c>
      <c r="EN191" s="9">
        <v>367.82</v>
      </c>
      <c r="EO191" s="5">
        <v>30694.26</v>
      </c>
      <c r="EP191" s="7">
        <f t="shared" si="626"/>
        <v>83449.132727964767</v>
      </c>
      <c r="EQ191" s="9">
        <v>0</v>
      </c>
      <c r="ER191" s="5">
        <v>0</v>
      </c>
      <c r="ES191" s="7">
        <v>0</v>
      </c>
      <c r="ET191" s="9">
        <v>0</v>
      </c>
      <c r="EU191" s="5">
        <v>0</v>
      </c>
      <c r="EV191" s="7">
        <v>0</v>
      </c>
      <c r="EW191" s="9">
        <v>0.70699999999999996</v>
      </c>
      <c r="EX191" s="5">
        <v>35.58</v>
      </c>
      <c r="EY191" s="7">
        <f t="shared" si="634"/>
        <v>50325.318246110328</v>
      </c>
      <c r="EZ191" s="9">
        <v>0</v>
      </c>
      <c r="FA191" s="5">
        <v>0</v>
      </c>
      <c r="FB191" s="7">
        <v>0</v>
      </c>
      <c r="FC191" s="9">
        <f t="shared" si="627"/>
        <v>368.72999999999996</v>
      </c>
      <c r="FD191" s="11">
        <f t="shared" si="628"/>
        <v>30731.93</v>
      </c>
    </row>
    <row r="192" spans="1:160" x14ac:dyDescent="0.3">
      <c r="A192" s="56">
        <v>2018</v>
      </c>
      <c r="B192" s="57" t="s">
        <v>6</v>
      </c>
      <c r="C192" s="9">
        <v>0</v>
      </c>
      <c r="D192" s="5">
        <v>0</v>
      </c>
      <c r="E192" s="7">
        <v>0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/>
      <c r="P192" s="5"/>
      <c r="Q192" s="7"/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0</v>
      </c>
      <c r="AB192" s="5">
        <v>0</v>
      </c>
      <c r="AC192" s="7">
        <v>0</v>
      </c>
      <c r="AD192" s="9">
        <v>0</v>
      </c>
      <c r="AE192" s="5">
        <v>0</v>
      </c>
      <c r="AF192" s="7">
        <v>0</v>
      </c>
      <c r="AG192" s="9">
        <v>0</v>
      </c>
      <c r="AH192" s="5">
        <v>0</v>
      </c>
      <c r="AI192" s="7">
        <v>0</v>
      </c>
      <c r="AJ192" s="9">
        <v>0</v>
      </c>
      <c r="AK192" s="5">
        <v>0</v>
      </c>
      <c r="AL192" s="7">
        <v>0</v>
      </c>
      <c r="AM192" s="9">
        <v>0</v>
      </c>
      <c r="AN192" s="5">
        <v>0</v>
      </c>
      <c r="AO192" s="7">
        <v>0</v>
      </c>
      <c r="AP192" s="9">
        <v>0.187</v>
      </c>
      <c r="AQ192" s="5">
        <v>7.95</v>
      </c>
      <c r="AR192" s="7">
        <f t="shared" si="618"/>
        <v>42513.368983957218</v>
      </c>
      <c r="AS192" s="9">
        <v>0</v>
      </c>
      <c r="AT192" s="5">
        <v>0</v>
      </c>
      <c r="AU192" s="7">
        <v>0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f t="shared" si="619"/>
        <v>0</v>
      </c>
      <c r="BB192" s="9">
        <v>0</v>
      </c>
      <c r="BC192" s="5">
        <v>0</v>
      </c>
      <c r="BD192" s="7">
        <v>0</v>
      </c>
      <c r="BE192" s="9">
        <v>0</v>
      </c>
      <c r="BF192" s="5">
        <v>0</v>
      </c>
      <c r="BG192" s="7">
        <v>0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v>0</v>
      </c>
      <c r="BN192" s="9">
        <v>0</v>
      </c>
      <c r="BO192" s="5">
        <v>0</v>
      </c>
      <c r="BP192" s="7">
        <v>0</v>
      </c>
      <c r="BQ192" s="9">
        <v>4.0000000000000001E-3</v>
      </c>
      <c r="BR192" s="5">
        <v>0.08</v>
      </c>
      <c r="BS192" s="7">
        <f t="shared" si="629"/>
        <v>20000</v>
      </c>
      <c r="BT192" s="9">
        <v>0</v>
      </c>
      <c r="BU192" s="5">
        <v>0</v>
      </c>
      <c r="BV192" s="7">
        <v>0</v>
      </c>
      <c r="BW192" s="9">
        <v>0</v>
      </c>
      <c r="BX192" s="5">
        <v>0</v>
      </c>
      <c r="BY192" s="7">
        <v>0</v>
      </c>
      <c r="BZ192" s="9">
        <v>4.7E-2</v>
      </c>
      <c r="CA192" s="5">
        <v>1.27</v>
      </c>
      <c r="CB192" s="7">
        <f t="shared" si="631"/>
        <v>27021.276595744679</v>
      </c>
      <c r="CC192" s="9">
        <v>0</v>
      </c>
      <c r="CD192" s="5">
        <v>0</v>
      </c>
      <c r="CE192" s="7">
        <v>0</v>
      </c>
      <c r="CF192" s="9">
        <v>0</v>
      </c>
      <c r="CG192" s="5">
        <v>0</v>
      </c>
      <c r="CH192" s="7">
        <v>0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f t="shared" si="621"/>
        <v>0</v>
      </c>
      <c r="CU192" s="9">
        <v>0</v>
      </c>
      <c r="CV192" s="5">
        <v>0</v>
      </c>
      <c r="CW192" s="7">
        <v>0</v>
      </c>
      <c r="CX192" s="9">
        <v>0</v>
      </c>
      <c r="CY192" s="5">
        <v>0</v>
      </c>
      <c r="CZ192" s="7">
        <v>0</v>
      </c>
      <c r="DA192" s="9">
        <v>0</v>
      </c>
      <c r="DB192" s="5">
        <v>0</v>
      </c>
      <c r="DC192" s="7">
        <v>0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f t="shared" si="622"/>
        <v>0</v>
      </c>
      <c r="DJ192" s="9">
        <v>0</v>
      </c>
      <c r="DK192" s="5">
        <v>0</v>
      </c>
      <c r="DL192" s="7">
        <v>0</v>
      </c>
      <c r="DM192" s="9">
        <v>0</v>
      </c>
      <c r="DN192" s="5">
        <v>0</v>
      </c>
      <c r="DO192" s="7">
        <v>0</v>
      </c>
      <c r="DP192" s="9">
        <v>0</v>
      </c>
      <c r="DQ192" s="5">
        <v>0</v>
      </c>
      <c r="DR192" s="7">
        <f t="shared" si="623"/>
        <v>0</v>
      </c>
      <c r="DS192" s="9">
        <v>0</v>
      </c>
      <c r="DT192" s="5">
        <v>0</v>
      </c>
      <c r="DU192" s="7">
        <f t="shared" si="624"/>
        <v>0</v>
      </c>
      <c r="DV192" s="9">
        <v>6.0000000000000001E-3</v>
      </c>
      <c r="DW192" s="5">
        <v>7.0000000000000007E-2</v>
      </c>
      <c r="DX192" s="7">
        <f t="shared" si="633"/>
        <v>11666.666666666668</v>
      </c>
      <c r="DY192" s="9">
        <v>0</v>
      </c>
      <c r="DZ192" s="5">
        <v>0</v>
      </c>
      <c r="EA192" s="7">
        <v>0</v>
      </c>
      <c r="EB192" s="9">
        <v>0</v>
      </c>
      <c r="EC192" s="5">
        <v>0</v>
      </c>
      <c r="ED192" s="7">
        <v>0</v>
      </c>
      <c r="EE192" s="9">
        <v>0</v>
      </c>
      <c r="EF192" s="5">
        <v>0</v>
      </c>
      <c r="EG192" s="7">
        <v>0</v>
      </c>
      <c r="EH192" s="9">
        <v>0</v>
      </c>
      <c r="EI192" s="5">
        <v>0</v>
      </c>
      <c r="EJ192" s="7">
        <v>0</v>
      </c>
      <c r="EK192" s="9">
        <v>0</v>
      </c>
      <c r="EL192" s="5">
        <v>0</v>
      </c>
      <c r="EM192" s="7">
        <v>0</v>
      </c>
      <c r="EN192" s="9">
        <v>483.24400000000003</v>
      </c>
      <c r="EO192" s="5">
        <v>42508.59</v>
      </c>
      <c r="EP192" s="7">
        <f t="shared" si="626"/>
        <v>87965.065267235594</v>
      </c>
      <c r="EQ192" s="9">
        <v>0</v>
      </c>
      <c r="ER192" s="5">
        <v>0</v>
      </c>
      <c r="ES192" s="7">
        <v>0</v>
      </c>
      <c r="ET192" s="9">
        <v>0</v>
      </c>
      <c r="EU192" s="5">
        <v>0</v>
      </c>
      <c r="EV192" s="7">
        <v>0</v>
      </c>
      <c r="EW192" s="9">
        <v>0.13900000000000001</v>
      </c>
      <c r="EX192" s="5">
        <v>3.59</v>
      </c>
      <c r="EY192" s="7">
        <f t="shared" si="634"/>
        <v>25827.338129496402</v>
      </c>
      <c r="EZ192" s="9">
        <v>0</v>
      </c>
      <c r="FA192" s="5">
        <v>0</v>
      </c>
      <c r="FB192" s="7">
        <v>0</v>
      </c>
      <c r="FC192" s="9">
        <f t="shared" si="627"/>
        <v>483.62700000000001</v>
      </c>
      <c r="FD192" s="11">
        <f t="shared" si="628"/>
        <v>42521.549999999996</v>
      </c>
    </row>
    <row r="193" spans="1:160" x14ac:dyDescent="0.3">
      <c r="A193" s="56">
        <v>2018</v>
      </c>
      <c r="B193" s="57" t="s">
        <v>7</v>
      </c>
      <c r="C193" s="9">
        <v>0</v>
      </c>
      <c r="D193" s="5">
        <v>0</v>
      </c>
      <c r="E193" s="7">
        <v>0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/>
      <c r="P193" s="5"/>
      <c r="Q193" s="7"/>
      <c r="R193" s="9">
        <v>2E-3</v>
      </c>
      <c r="S193" s="5">
        <v>6.3E-2</v>
      </c>
      <c r="T193" s="7">
        <f t="shared" ref="T193" si="641">S193/R193*1000</f>
        <v>31500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1512.0350000000001</v>
      </c>
      <c r="AB193" s="5">
        <v>159357.636</v>
      </c>
      <c r="AC193" s="7">
        <f t="shared" si="615"/>
        <v>105392.82225609857</v>
      </c>
      <c r="AD193" s="9">
        <v>0</v>
      </c>
      <c r="AE193" s="5">
        <v>0</v>
      </c>
      <c r="AF193" s="7">
        <v>0</v>
      </c>
      <c r="AG193" s="9">
        <v>0</v>
      </c>
      <c r="AH193" s="5">
        <v>0</v>
      </c>
      <c r="AI193" s="7">
        <v>0</v>
      </c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f t="shared" si="619"/>
        <v>0</v>
      </c>
      <c r="BB193" s="9">
        <v>0</v>
      </c>
      <c r="BC193" s="5">
        <v>0</v>
      </c>
      <c r="BD193" s="7">
        <v>0</v>
      </c>
      <c r="BE193" s="9">
        <v>0</v>
      </c>
      <c r="BF193" s="5">
        <v>0</v>
      </c>
      <c r="BG193" s="7">
        <v>0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1.4E-2</v>
      </c>
      <c r="CA193" s="5">
        <v>0.46200000000000002</v>
      </c>
      <c r="CB193" s="7">
        <f t="shared" si="631"/>
        <v>33000</v>
      </c>
      <c r="CC193" s="9">
        <v>0</v>
      </c>
      <c r="CD193" s="5">
        <v>0</v>
      </c>
      <c r="CE193" s="7">
        <v>0</v>
      </c>
      <c r="CF193" s="9">
        <v>1E-3</v>
      </c>
      <c r="CG193" s="5">
        <v>3.4000000000000002E-2</v>
      </c>
      <c r="CH193" s="7">
        <f t="shared" si="632"/>
        <v>34000</v>
      </c>
      <c r="CI193" s="9">
        <v>0</v>
      </c>
      <c r="CJ193" s="5">
        <v>0</v>
      </c>
      <c r="CK193" s="7">
        <v>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f t="shared" si="621"/>
        <v>0</v>
      </c>
      <c r="CU193" s="9">
        <v>0</v>
      </c>
      <c r="CV193" s="5">
        <v>0</v>
      </c>
      <c r="CW193" s="7">
        <v>0</v>
      </c>
      <c r="CX193" s="9">
        <v>0</v>
      </c>
      <c r="CY193" s="5">
        <v>0</v>
      </c>
      <c r="CZ193" s="7">
        <v>0</v>
      </c>
      <c r="DA193" s="9">
        <v>0</v>
      </c>
      <c r="DB193" s="5">
        <v>0</v>
      </c>
      <c r="DC193" s="7">
        <v>0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f t="shared" si="622"/>
        <v>0</v>
      </c>
      <c r="DJ193" s="9">
        <v>0</v>
      </c>
      <c r="DK193" s="5">
        <v>0</v>
      </c>
      <c r="DL193" s="7">
        <v>0</v>
      </c>
      <c r="DM193" s="9">
        <v>0</v>
      </c>
      <c r="DN193" s="5">
        <v>0</v>
      </c>
      <c r="DO193" s="7">
        <v>0</v>
      </c>
      <c r="DP193" s="9">
        <v>0</v>
      </c>
      <c r="DQ193" s="5">
        <v>0</v>
      </c>
      <c r="DR193" s="7">
        <f t="shared" si="623"/>
        <v>0</v>
      </c>
      <c r="DS193" s="9">
        <v>0</v>
      </c>
      <c r="DT193" s="5">
        <v>0</v>
      </c>
      <c r="DU193" s="7">
        <f t="shared" si="624"/>
        <v>0</v>
      </c>
      <c r="DV193" s="9">
        <v>0</v>
      </c>
      <c r="DW193" s="5">
        <v>0</v>
      </c>
      <c r="DX193" s="7">
        <v>0</v>
      </c>
      <c r="DY193" s="9">
        <v>4.0000000000000001E-3</v>
      </c>
      <c r="DZ193" s="5">
        <v>0.28100000000000003</v>
      </c>
      <c r="EA193" s="7">
        <f t="shared" ref="EA193:EA198" si="642">DZ193/DY193*1000</f>
        <v>70250</v>
      </c>
      <c r="EB193" s="9">
        <v>0</v>
      </c>
      <c r="EC193" s="5">
        <v>0</v>
      </c>
      <c r="ED193" s="7">
        <v>0</v>
      </c>
      <c r="EE193" s="9">
        <v>0</v>
      </c>
      <c r="EF193" s="5">
        <v>0</v>
      </c>
      <c r="EG193" s="7">
        <v>0</v>
      </c>
      <c r="EH193" s="9">
        <v>0</v>
      </c>
      <c r="EI193" s="5">
        <v>0</v>
      </c>
      <c r="EJ193" s="7">
        <v>0</v>
      </c>
      <c r="EK193" s="9">
        <v>0</v>
      </c>
      <c r="EL193" s="5">
        <v>0</v>
      </c>
      <c r="EM193" s="7">
        <v>0</v>
      </c>
      <c r="EN193" s="9">
        <v>751.80459999999994</v>
      </c>
      <c r="EO193" s="5">
        <v>70097.993000000002</v>
      </c>
      <c r="EP193" s="7">
        <f t="shared" si="626"/>
        <v>93239.643652087267</v>
      </c>
      <c r="EQ193" s="9">
        <v>0</v>
      </c>
      <c r="ER193" s="5">
        <v>0</v>
      </c>
      <c r="ES193" s="7">
        <v>0</v>
      </c>
      <c r="ET193" s="9">
        <v>3.5000000000000001E-3</v>
      </c>
      <c r="EU193" s="5">
        <v>4.7E-2</v>
      </c>
      <c r="EV193" s="7">
        <f>EU193/ET193*1000</f>
        <v>13428.571428571429</v>
      </c>
      <c r="EW193" s="9">
        <v>0.183</v>
      </c>
      <c r="EX193" s="5">
        <v>1.841</v>
      </c>
      <c r="EY193" s="7">
        <f t="shared" si="634"/>
        <v>10060.109289617487</v>
      </c>
      <c r="EZ193" s="9">
        <v>0</v>
      </c>
      <c r="FA193" s="5">
        <v>0</v>
      </c>
      <c r="FB193" s="7">
        <v>0</v>
      </c>
      <c r="FC193" s="9">
        <f t="shared" si="627"/>
        <v>2264.0470999999998</v>
      </c>
      <c r="FD193" s="11">
        <f t="shared" si="628"/>
        <v>229458.35699999999</v>
      </c>
    </row>
    <row r="194" spans="1:160" x14ac:dyDescent="0.3">
      <c r="A194" s="56">
        <v>2018</v>
      </c>
      <c r="B194" s="62" t="s">
        <v>8</v>
      </c>
      <c r="C194" s="9">
        <v>0</v>
      </c>
      <c r="D194" s="5">
        <v>0</v>
      </c>
      <c r="E194" s="7">
        <v>0</v>
      </c>
      <c r="F194" s="9">
        <v>4.8864300000000007</v>
      </c>
      <c r="G194" s="5">
        <v>1001.355</v>
      </c>
      <c r="H194" s="7">
        <f t="shared" si="639"/>
        <v>204925.6819395755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/>
      <c r="P194" s="5"/>
      <c r="Q194" s="7"/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758.20231000000001</v>
      </c>
      <c r="AB194" s="5">
        <v>70676.205000000002</v>
      </c>
      <c r="AC194" s="7">
        <f t="shared" si="615"/>
        <v>93215.496797945656</v>
      </c>
      <c r="AD194" s="9">
        <v>0</v>
      </c>
      <c r="AE194" s="5">
        <v>0</v>
      </c>
      <c r="AF194" s="7">
        <v>0</v>
      </c>
      <c r="AG194" s="9">
        <v>0</v>
      </c>
      <c r="AH194" s="5">
        <v>0</v>
      </c>
      <c r="AI194" s="7">
        <v>0</v>
      </c>
      <c r="AJ194" s="9">
        <v>0.95</v>
      </c>
      <c r="AK194" s="5">
        <v>1.6</v>
      </c>
      <c r="AL194" s="7">
        <f t="shared" si="617"/>
        <v>1684.2105263157896</v>
      </c>
      <c r="AM194" s="9">
        <v>0</v>
      </c>
      <c r="AN194" s="5">
        <v>0</v>
      </c>
      <c r="AO194" s="7">
        <v>0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f t="shared" si="619"/>
        <v>0</v>
      </c>
      <c r="BB194" s="9">
        <v>0</v>
      </c>
      <c r="BC194" s="5">
        <v>0</v>
      </c>
      <c r="BD194" s="7">
        <v>0</v>
      </c>
      <c r="BE194" s="9">
        <v>0</v>
      </c>
      <c r="BF194" s="5">
        <v>0</v>
      </c>
      <c r="BG194" s="7">
        <v>0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1.4999999999999999E-2</v>
      </c>
      <c r="BX194" s="5">
        <v>0.16800000000000001</v>
      </c>
      <c r="BY194" s="7">
        <f t="shared" si="630"/>
        <v>11200.000000000002</v>
      </c>
      <c r="BZ194" s="9">
        <v>1.05047</v>
      </c>
      <c r="CA194" s="5">
        <v>15.747999999999999</v>
      </c>
      <c r="CB194" s="7">
        <f t="shared" si="631"/>
        <v>14991.384808704675</v>
      </c>
      <c r="CC194" s="9">
        <v>0</v>
      </c>
      <c r="CD194" s="5">
        <v>0</v>
      </c>
      <c r="CE194" s="7">
        <v>0</v>
      </c>
      <c r="CF194" s="9">
        <v>0</v>
      </c>
      <c r="CG194" s="5">
        <v>0</v>
      </c>
      <c r="CH194" s="7">
        <v>0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0</v>
      </c>
      <c r="CP194" s="5">
        <v>0</v>
      </c>
      <c r="CQ194" s="7">
        <v>0</v>
      </c>
      <c r="CR194" s="9">
        <v>0</v>
      </c>
      <c r="CS194" s="5">
        <v>0</v>
      </c>
      <c r="CT194" s="7">
        <f t="shared" si="621"/>
        <v>0</v>
      </c>
      <c r="CU194" s="9">
        <v>1.9230000000000001E-2</v>
      </c>
      <c r="CV194" s="5">
        <v>0.67400000000000004</v>
      </c>
      <c r="CW194" s="7">
        <f t="shared" ref="CW194:CW198" si="643">CV194/CU194*1000</f>
        <v>35049.401976079047</v>
      </c>
      <c r="CX194" s="9">
        <v>0</v>
      </c>
      <c r="CY194" s="5">
        <v>0</v>
      </c>
      <c r="CZ194" s="7">
        <v>0</v>
      </c>
      <c r="DA194" s="9">
        <v>0</v>
      </c>
      <c r="DB194" s="5">
        <v>0</v>
      </c>
      <c r="DC194" s="7">
        <v>0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f t="shared" si="622"/>
        <v>0</v>
      </c>
      <c r="DJ194" s="9">
        <v>0</v>
      </c>
      <c r="DK194" s="5">
        <v>0</v>
      </c>
      <c r="DL194" s="7">
        <v>0</v>
      </c>
      <c r="DM194" s="9">
        <v>0</v>
      </c>
      <c r="DN194" s="5">
        <v>0</v>
      </c>
      <c r="DO194" s="7">
        <v>0</v>
      </c>
      <c r="DP194" s="9">
        <v>0</v>
      </c>
      <c r="DQ194" s="5">
        <v>0</v>
      </c>
      <c r="DR194" s="7">
        <f t="shared" si="623"/>
        <v>0</v>
      </c>
      <c r="DS194" s="9">
        <v>0</v>
      </c>
      <c r="DT194" s="5">
        <v>0</v>
      </c>
      <c r="DU194" s="7">
        <f t="shared" si="624"/>
        <v>0</v>
      </c>
      <c r="DV194" s="9">
        <v>0</v>
      </c>
      <c r="DW194" s="5">
        <v>0</v>
      </c>
      <c r="DX194" s="7">
        <v>0</v>
      </c>
      <c r="DY194" s="9">
        <v>1.7000000000000001E-2</v>
      </c>
      <c r="DZ194" s="5">
        <v>0.48899999999999999</v>
      </c>
      <c r="EA194" s="7">
        <f t="shared" si="642"/>
        <v>28764.705882352937</v>
      </c>
      <c r="EB194" s="9">
        <v>0</v>
      </c>
      <c r="EC194" s="5">
        <v>0</v>
      </c>
      <c r="ED194" s="7">
        <v>0</v>
      </c>
      <c r="EE194" s="9">
        <v>0</v>
      </c>
      <c r="EF194" s="5">
        <v>0</v>
      </c>
      <c r="EG194" s="7">
        <v>0</v>
      </c>
      <c r="EH194" s="9">
        <v>0</v>
      </c>
      <c r="EI194" s="5">
        <v>0</v>
      </c>
      <c r="EJ194" s="7">
        <v>0</v>
      </c>
      <c r="EK194" s="9">
        <v>0</v>
      </c>
      <c r="EL194" s="5">
        <v>0</v>
      </c>
      <c r="EM194" s="7">
        <v>0</v>
      </c>
      <c r="EN194" s="9">
        <v>119.54497000000001</v>
      </c>
      <c r="EO194" s="5">
        <v>11572.835999999999</v>
      </c>
      <c r="EP194" s="7">
        <f t="shared" si="626"/>
        <v>96807.385538680537</v>
      </c>
      <c r="EQ194" s="9">
        <v>0</v>
      </c>
      <c r="ER194" s="5">
        <v>0</v>
      </c>
      <c r="ES194" s="7">
        <v>0</v>
      </c>
      <c r="ET194" s="9">
        <v>2.75E-2</v>
      </c>
      <c r="EU194" s="5">
        <v>0.36299999999999999</v>
      </c>
      <c r="EV194" s="7">
        <f t="shared" ref="EV194" si="644">EU194/ET194*1000</f>
        <v>13200</v>
      </c>
      <c r="EW194" s="9">
        <v>154</v>
      </c>
      <c r="EX194" s="5">
        <v>6407.7280000000001</v>
      </c>
      <c r="EY194" s="7">
        <f t="shared" si="634"/>
        <v>41608.623376623378</v>
      </c>
      <c r="EZ194" s="9">
        <v>5.5E-2</v>
      </c>
      <c r="FA194" s="5">
        <v>2.4470000000000001</v>
      </c>
      <c r="FB194" s="7">
        <f t="shared" si="635"/>
        <v>44490.909090909096</v>
      </c>
      <c r="FC194" s="9">
        <f t="shared" si="627"/>
        <v>1038.7679100000003</v>
      </c>
      <c r="FD194" s="11">
        <f t="shared" si="628"/>
        <v>89679.613000000012</v>
      </c>
    </row>
    <row r="195" spans="1:160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/>
      <c r="P195" s="5"/>
      <c r="Q195" s="7"/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857.34977000000003</v>
      </c>
      <c r="AB195" s="5">
        <v>88372.346000000005</v>
      </c>
      <c r="AC195" s="7">
        <f t="shared" si="615"/>
        <v>103076.18791336469</v>
      </c>
      <c r="AD195" s="9">
        <v>0</v>
      </c>
      <c r="AE195" s="5">
        <v>0</v>
      </c>
      <c r="AF195" s="7">
        <v>0</v>
      </c>
      <c r="AG195" s="9">
        <v>0</v>
      </c>
      <c r="AH195" s="5">
        <v>0</v>
      </c>
      <c r="AI195" s="7">
        <v>0</v>
      </c>
      <c r="AJ195" s="9">
        <v>1.35</v>
      </c>
      <c r="AK195" s="5">
        <v>3.5</v>
      </c>
      <c r="AL195" s="7">
        <f t="shared" si="617"/>
        <v>2592.5925925925926</v>
      </c>
      <c r="AM195" s="9">
        <v>0</v>
      </c>
      <c r="AN195" s="5">
        <v>0</v>
      </c>
      <c r="AO195" s="7">
        <v>0</v>
      </c>
      <c r="AP195" s="9">
        <v>0</v>
      </c>
      <c r="AQ195" s="5">
        <v>0</v>
      </c>
      <c r="AR195" s="7">
        <v>0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f t="shared" si="619"/>
        <v>0</v>
      </c>
      <c r="BB195" s="9">
        <v>0</v>
      </c>
      <c r="BC195" s="5">
        <v>0</v>
      </c>
      <c r="BD195" s="7">
        <v>0</v>
      </c>
      <c r="BE195" s="9">
        <v>0</v>
      </c>
      <c r="BF195" s="5">
        <v>0</v>
      </c>
      <c r="BG195" s="7">
        <v>0</v>
      </c>
      <c r="BH195" s="9">
        <v>0</v>
      </c>
      <c r="BI195" s="5">
        <v>0</v>
      </c>
      <c r="BJ195" s="7">
        <v>0</v>
      </c>
      <c r="BK195" s="9">
        <v>0</v>
      </c>
      <c r="BL195" s="5">
        <v>0</v>
      </c>
      <c r="BM195" s="7">
        <v>0</v>
      </c>
      <c r="BN195" s="9">
        <v>0</v>
      </c>
      <c r="BO195" s="5">
        <v>0</v>
      </c>
      <c r="BP195" s="7">
        <v>0</v>
      </c>
      <c r="BQ195" s="9">
        <v>6.4000000000000001E-2</v>
      </c>
      <c r="BR195" s="5">
        <v>0.98</v>
      </c>
      <c r="BS195" s="7">
        <f t="shared" si="629"/>
        <v>15312.5</v>
      </c>
      <c r="BT195" s="9">
        <v>0</v>
      </c>
      <c r="BU195" s="5">
        <v>0</v>
      </c>
      <c r="BV195" s="7">
        <v>0</v>
      </c>
      <c r="BW195" s="9">
        <v>0</v>
      </c>
      <c r="BX195" s="5">
        <v>0</v>
      </c>
      <c r="BY195" s="7">
        <v>0</v>
      </c>
      <c r="BZ195" s="9">
        <v>0.1484</v>
      </c>
      <c r="CA195" s="5">
        <v>4.91</v>
      </c>
      <c r="CB195" s="7">
        <f t="shared" si="631"/>
        <v>33086.253369272235</v>
      </c>
      <c r="CC195" s="9">
        <v>0</v>
      </c>
      <c r="CD195" s="5">
        <v>0</v>
      </c>
      <c r="CE195" s="7">
        <v>0</v>
      </c>
      <c r="CF195" s="9">
        <v>0</v>
      </c>
      <c r="CG195" s="5">
        <v>0</v>
      </c>
      <c r="CH195" s="7">
        <v>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0</v>
      </c>
      <c r="CP195" s="5">
        <v>0</v>
      </c>
      <c r="CQ195" s="7">
        <v>0</v>
      </c>
      <c r="CR195" s="9">
        <v>0</v>
      </c>
      <c r="CS195" s="5">
        <v>0</v>
      </c>
      <c r="CT195" s="7">
        <f t="shared" si="621"/>
        <v>0</v>
      </c>
      <c r="CU195" s="9">
        <v>0</v>
      </c>
      <c r="CV195" s="5">
        <v>0</v>
      </c>
      <c r="CW195" s="7">
        <v>0</v>
      </c>
      <c r="CX195" s="9">
        <v>0</v>
      </c>
      <c r="CY195" s="5">
        <v>0</v>
      </c>
      <c r="CZ195" s="7">
        <v>0</v>
      </c>
      <c r="DA195" s="9">
        <v>0</v>
      </c>
      <c r="DB195" s="5">
        <v>0</v>
      </c>
      <c r="DC195" s="7">
        <v>0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f t="shared" si="622"/>
        <v>0</v>
      </c>
      <c r="DJ195" s="9">
        <v>0</v>
      </c>
      <c r="DK195" s="5">
        <v>0</v>
      </c>
      <c r="DL195" s="7">
        <v>0</v>
      </c>
      <c r="DM195" s="9">
        <v>0</v>
      </c>
      <c r="DN195" s="5">
        <v>0</v>
      </c>
      <c r="DO195" s="7">
        <v>0</v>
      </c>
      <c r="DP195" s="9">
        <v>0</v>
      </c>
      <c r="DQ195" s="5">
        <v>0</v>
      </c>
      <c r="DR195" s="7">
        <f t="shared" si="623"/>
        <v>0</v>
      </c>
      <c r="DS195" s="9">
        <v>0</v>
      </c>
      <c r="DT195" s="5">
        <v>0</v>
      </c>
      <c r="DU195" s="7">
        <f t="shared" si="624"/>
        <v>0</v>
      </c>
      <c r="DV195" s="9">
        <v>0</v>
      </c>
      <c r="DW195" s="5">
        <v>0</v>
      </c>
      <c r="DX195" s="7">
        <v>0</v>
      </c>
      <c r="DY195" s="9">
        <v>3.2299999999999995E-2</v>
      </c>
      <c r="DZ195" s="5">
        <v>0.98699999999999999</v>
      </c>
      <c r="EA195" s="7">
        <f t="shared" si="642"/>
        <v>30557.275541795669</v>
      </c>
      <c r="EB195" s="9">
        <v>0</v>
      </c>
      <c r="EC195" s="5">
        <v>0</v>
      </c>
      <c r="ED195" s="7">
        <v>0</v>
      </c>
      <c r="EE195" s="9">
        <v>0</v>
      </c>
      <c r="EF195" s="5">
        <v>0</v>
      </c>
      <c r="EG195" s="7">
        <v>0</v>
      </c>
      <c r="EH195" s="9">
        <v>0</v>
      </c>
      <c r="EI195" s="5">
        <v>0</v>
      </c>
      <c r="EJ195" s="7">
        <v>0</v>
      </c>
      <c r="EK195" s="9">
        <v>0</v>
      </c>
      <c r="EL195" s="5">
        <v>0</v>
      </c>
      <c r="EM195" s="7">
        <v>0</v>
      </c>
      <c r="EN195" s="9">
        <v>10.017700000000001</v>
      </c>
      <c r="EO195" s="5">
        <v>2049.36</v>
      </c>
      <c r="EP195" s="7">
        <f t="shared" si="626"/>
        <v>204573.90418958443</v>
      </c>
      <c r="EQ195" s="9">
        <v>0</v>
      </c>
      <c r="ER195" s="5">
        <v>0</v>
      </c>
      <c r="ES195" s="7">
        <v>0</v>
      </c>
      <c r="ET195" s="9">
        <v>0</v>
      </c>
      <c r="EU195" s="5">
        <v>0</v>
      </c>
      <c r="EV195" s="7">
        <v>0</v>
      </c>
      <c r="EW195" s="9">
        <v>270.02540000000005</v>
      </c>
      <c r="EX195" s="5">
        <v>6566.3670000000002</v>
      </c>
      <c r="EY195" s="7">
        <f t="shared" ref="EY195" si="645">EX195/EW195*1000</f>
        <v>24317.59012300324</v>
      </c>
      <c r="EZ195" s="9">
        <v>0</v>
      </c>
      <c r="FA195" s="5">
        <v>0</v>
      </c>
      <c r="FB195" s="7">
        <v>0</v>
      </c>
      <c r="FC195" s="9">
        <f t="shared" si="627"/>
        <v>1138.98757</v>
      </c>
      <c r="FD195" s="11">
        <f t="shared" si="628"/>
        <v>96998.45</v>
      </c>
    </row>
    <row r="196" spans="1:160" x14ac:dyDescent="0.3">
      <c r="A196" s="56">
        <v>2018</v>
      </c>
      <c r="B196" s="62" t="s">
        <v>10</v>
      </c>
      <c r="C196" s="9">
        <v>9.4700000000000006E-2</v>
      </c>
      <c r="D196" s="5">
        <v>3.3439999999999999</v>
      </c>
      <c r="E196" s="7">
        <f t="shared" ref="E196:E198" si="646">D196/C196*1000</f>
        <v>35311.510031678983</v>
      </c>
      <c r="F196" s="9">
        <v>7.2385000000000002</v>
      </c>
      <c r="G196" s="5">
        <v>1637.825</v>
      </c>
      <c r="H196" s="7">
        <f t="shared" si="639"/>
        <v>226265.80092560613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/>
      <c r="P196" s="5"/>
      <c r="Q196" s="7"/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0</v>
      </c>
      <c r="AB196" s="5">
        <v>0</v>
      </c>
      <c r="AC196" s="7">
        <v>0</v>
      </c>
      <c r="AD196" s="9">
        <v>0</v>
      </c>
      <c r="AE196" s="5">
        <v>0</v>
      </c>
      <c r="AF196" s="7">
        <v>0</v>
      </c>
      <c r="AG196" s="9">
        <v>0</v>
      </c>
      <c r="AH196" s="5">
        <v>0</v>
      </c>
      <c r="AI196" s="7">
        <v>0</v>
      </c>
      <c r="AJ196" s="9">
        <v>0</v>
      </c>
      <c r="AK196" s="5">
        <v>0</v>
      </c>
      <c r="AL196" s="7">
        <v>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f t="shared" si="619"/>
        <v>0</v>
      </c>
      <c r="BB196" s="9">
        <v>0</v>
      </c>
      <c r="BC196" s="5">
        <v>0</v>
      </c>
      <c r="BD196" s="7">
        <v>0</v>
      </c>
      <c r="BE196" s="9">
        <v>0</v>
      </c>
      <c r="BF196" s="5">
        <v>0</v>
      </c>
      <c r="BG196" s="7">
        <v>0</v>
      </c>
      <c r="BH196" s="9">
        <v>0</v>
      </c>
      <c r="BI196" s="5">
        <v>0</v>
      </c>
      <c r="BJ196" s="7">
        <v>0</v>
      </c>
      <c r="BK196" s="9">
        <v>0</v>
      </c>
      <c r="BL196" s="5">
        <v>0</v>
      </c>
      <c r="BM196" s="7">
        <v>0</v>
      </c>
      <c r="BN196" s="9">
        <v>0</v>
      </c>
      <c r="BO196" s="5">
        <v>0</v>
      </c>
      <c r="BP196" s="7">
        <v>0</v>
      </c>
      <c r="BQ196" s="9">
        <v>1.4500000000000001E-2</v>
      </c>
      <c r="BR196" s="5">
        <v>0.54400000000000004</v>
      </c>
      <c r="BS196" s="7">
        <f t="shared" si="629"/>
        <v>37517.241379310348</v>
      </c>
      <c r="BT196" s="9">
        <v>0</v>
      </c>
      <c r="BU196" s="5">
        <v>0</v>
      </c>
      <c r="BV196" s="7">
        <v>0</v>
      </c>
      <c r="BW196" s="9">
        <v>0</v>
      </c>
      <c r="BX196" s="5">
        <v>0</v>
      </c>
      <c r="BY196" s="7">
        <v>0</v>
      </c>
      <c r="BZ196" s="9">
        <v>0</v>
      </c>
      <c r="CA196" s="5">
        <v>0</v>
      </c>
      <c r="CB196" s="7">
        <v>0</v>
      </c>
      <c r="CC196" s="9">
        <v>0</v>
      </c>
      <c r="CD196" s="5">
        <v>0</v>
      </c>
      <c r="CE196" s="7">
        <v>0</v>
      </c>
      <c r="CF196" s="9">
        <v>0</v>
      </c>
      <c r="CG196" s="5">
        <v>0</v>
      </c>
      <c r="CH196" s="7">
        <v>0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f t="shared" si="621"/>
        <v>0</v>
      </c>
      <c r="CU196" s="9">
        <v>0</v>
      </c>
      <c r="CV196" s="5">
        <v>0</v>
      </c>
      <c r="CW196" s="7">
        <v>0</v>
      </c>
      <c r="CX196" s="9">
        <v>0</v>
      </c>
      <c r="CY196" s="5">
        <v>0</v>
      </c>
      <c r="CZ196" s="7">
        <v>0</v>
      </c>
      <c r="DA196" s="9">
        <v>0</v>
      </c>
      <c r="DB196" s="5">
        <v>0</v>
      </c>
      <c r="DC196" s="7">
        <v>0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f t="shared" si="622"/>
        <v>0</v>
      </c>
      <c r="DJ196" s="9">
        <v>0</v>
      </c>
      <c r="DK196" s="5">
        <v>0</v>
      </c>
      <c r="DL196" s="7">
        <v>0</v>
      </c>
      <c r="DM196" s="9">
        <v>0</v>
      </c>
      <c r="DN196" s="5">
        <v>0</v>
      </c>
      <c r="DO196" s="7">
        <v>0</v>
      </c>
      <c r="DP196" s="9">
        <v>0</v>
      </c>
      <c r="DQ196" s="5">
        <v>0</v>
      </c>
      <c r="DR196" s="7">
        <f t="shared" si="623"/>
        <v>0</v>
      </c>
      <c r="DS196" s="9">
        <v>0</v>
      </c>
      <c r="DT196" s="5">
        <v>0</v>
      </c>
      <c r="DU196" s="7">
        <f t="shared" si="624"/>
        <v>0</v>
      </c>
      <c r="DV196" s="9">
        <v>1.9E-2</v>
      </c>
      <c r="DW196" s="5">
        <v>0.625</v>
      </c>
      <c r="DX196" s="7">
        <f t="shared" si="633"/>
        <v>32894.736842105267</v>
      </c>
      <c r="DY196" s="9">
        <v>4.3999999999999997E-2</v>
      </c>
      <c r="DZ196" s="5">
        <v>1.762</v>
      </c>
      <c r="EA196" s="7">
        <f t="shared" si="642"/>
        <v>40045.454545454544</v>
      </c>
      <c r="EB196" s="9">
        <v>0</v>
      </c>
      <c r="EC196" s="5">
        <v>0</v>
      </c>
      <c r="ED196" s="7">
        <v>0</v>
      </c>
      <c r="EE196" s="9">
        <v>0</v>
      </c>
      <c r="EF196" s="5">
        <v>0</v>
      </c>
      <c r="EG196" s="7">
        <v>0</v>
      </c>
      <c r="EH196" s="9">
        <v>0</v>
      </c>
      <c r="EI196" s="5">
        <v>0</v>
      </c>
      <c r="EJ196" s="7">
        <v>0</v>
      </c>
      <c r="EK196" s="9">
        <v>0</v>
      </c>
      <c r="EL196" s="5">
        <v>0</v>
      </c>
      <c r="EM196" s="7">
        <v>0</v>
      </c>
      <c r="EN196" s="9">
        <v>48.111830000000005</v>
      </c>
      <c r="EO196" s="5">
        <v>6308.8109999999997</v>
      </c>
      <c r="EP196" s="7">
        <f t="shared" si="626"/>
        <v>131128.06143520208</v>
      </c>
      <c r="EQ196" s="9">
        <v>0</v>
      </c>
      <c r="ER196" s="5">
        <v>0</v>
      </c>
      <c r="ES196" s="7">
        <v>0</v>
      </c>
      <c r="ET196" s="9">
        <v>0</v>
      </c>
      <c r="EU196" s="5">
        <v>0</v>
      </c>
      <c r="EV196" s="7">
        <v>0</v>
      </c>
      <c r="EW196" s="9">
        <v>65</v>
      </c>
      <c r="EX196" s="5">
        <v>1658.258</v>
      </c>
      <c r="EY196" s="7">
        <f t="shared" si="634"/>
        <v>25511.66153846154</v>
      </c>
      <c r="EZ196" s="9">
        <v>0</v>
      </c>
      <c r="FA196" s="5">
        <v>0</v>
      </c>
      <c r="FB196" s="7">
        <v>0</v>
      </c>
      <c r="FC196" s="9">
        <f t="shared" si="627"/>
        <v>120.52253000000002</v>
      </c>
      <c r="FD196" s="11">
        <f t="shared" si="628"/>
        <v>9611.1689999999999</v>
      </c>
    </row>
    <row r="197" spans="1:160" x14ac:dyDescent="0.3">
      <c r="A197" s="56">
        <v>2018</v>
      </c>
      <c r="B197" s="62" t="s">
        <v>11</v>
      </c>
      <c r="C197" s="9">
        <v>0</v>
      </c>
      <c r="D197" s="5">
        <v>0</v>
      </c>
      <c r="E197" s="7">
        <v>0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/>
      <c r="P197" s="5"/>
      <c r="Q197" s="7"/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0.20368</v>
      </c>
      <c r="AB197" s="5">
        <v>7.1050000000000004</v>
      </c>
      <c r="AC197" s="7">
        <f t="shared" si="615"/>
        <v>34883.150039277294</v>
      </c>
      <c r="AD197" s="9">
        <v>0</v>
      </c>
      <c r="AE197" s="5">
        <v>0</v>
      </c>
      <c r="AF197" s="7">
        <v>0</v>
      </c>
      <c r="AG197" s="9">
        <v>5.0000000000000001E-3</v>
      </c>
      <c r="AH197" s="5">
        <v>0.71899999999999997</v>
      </c>
      <c r="AI197" s="7">
        <f t="shared" si="616"/>
        <v>143799.99999999997</v>
      </c>
      <c r="AJ197" s="9">
        <v>0</v>
      </c>
      <c r="AK197" s="5">
        <v>0</v>
      </c>
      <c r="AL197" s="7">
        <v>0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0</v>
      </c>
      <c r="AT197" s="5">
        <v>0</v>
      </c>
      <c r="AU197" s="7">
        <v>0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f t="shared" si="619"/>
        <v>0</v>
      </c>
      <c r="BB197" s="9">
        <v>0</v>
      </c>
      <c r="BC197" s="5">
        <v>0</v>
      </c>
      <c r="BD197" s="7">
        <v>0</v>
      </c>
      <c r="BE197" s="9">
        <v>0</v>
      </c>
      <c r="BF197" s="5">
        <v>0</v>
      </c>
      <c r="BG197" s="7">
        <v>0</v>
      </c>
      <c r="BH197" s="9">
        <v>8.9999999999999993E-3</v>
      </c>
      <c r="BI197" s="5">
        <v>0.32800000000000001</v>
      </c>
      <c r="BJ197" s="7">
        <f t="shared" si="640"/>
        <v>36444.444444444453</v>
      </c>
      <c r="BK197" s="9">
        <v>0</v>
      </c>
      <c r="BL197" s="5">
        <v>0</v>
      </c>
      <c r="BM197" s="7">
        <v>0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594</v>
      </c>
      <c r="BX197" s="5">
        <v>14034.77</v>
      </c>
      <c r="BY197" s="7">
        <f t="shared" si="630"/>
        <v>23627.558922558921</v>
      </c>
      <c r="BZ197" s="9">
        <v>1.461E-2</v>
      </c>
      <c r="CA197" s="5">
        <v>0.53</v>
      </c>
      <c r="CB197" s="7">
        <f t="shared" si="631"/>
        <v>36276.522929500345</v>
      </c>
      <c r="CC197" s="9">
        <v>0</v>
      </c>
      <c r="CD197" s="5">
        <v>0</v>
      </c>
      <c r="CE197" s="7">
        <v>0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f t="shared" si="621"/>
        <v>0</v>
      </c>
      <c r="CU197" s="9">
        <v>0.59599999999999997</v>
      </c>
      <c r="CV197" s="5">
        <v>24.390999999999998</v>
      </c>
      <c r="CW197" s="7">
        <f t="shared" si="643"/>
        <v>40924.496644295301</v>
      </c>
      <c r="CX197" s="9">
        <v>0</v>
      </c>
      <c r="CY197" s="5">
        <v>0</v>
      </c>
      <c r="CZ197" s="7">
        <v>0</v>
      </c>
      <c r="DA197" s="9">
        <v>0</v>
      </c>
      <c r="DB197" s="5">
        <v>0</v>
      </c>
      <c r="DC197" s="7">
        <v>0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f t="shared" si="622"/>
        <v>0</v>
      </c>
      <c r="DJ197" s="9">
        <v>0</v>
      </c>
      <c r="DK197" s="5">
        <v>0</v>
      </c>
      <c r="DL197" s="7">
        <v>0</v>
      </c>
      <c r="DM197" s="9">
        <v>0</v>
      </c>
      <c r="DN197" s="5">
        <v>0</v>
      </c>
      <c r="DO197" s="7">
        <v>0</v>
      </c>
      <c r="DP197" s="9">
        <v>0</v>
      </c>
      <c r="DQ197" s="5">
        <v>0</v>
      </c>
      <c r="DR197" s="7">
        <f t="shared" si="623"/>
        <v>0</v>
      </c>
      <c r="DS197" s="9">
        <v>0</v>
      </c>
      <c r="DT197" s="5">
        <v>0</v>
      </c>
      <c r="DU197" s="7">
        <f t="shared" si="624"/>
        <v>0</v>
      </c>
      <c r="DV197" s="9">
        <v>0</v>
      </c>
      <c r="DW197" s="5">
        <v>0</v>
      </c>
      <c r="DX197" s="7">
        <v>0</v>
      </c>
      <c r="DY197" s="9">
        <v>0.20899999999999999</v>
      </c>
      <c r="DZ197" s="5">
        <v>8.6189999999999998</v>
      </c>
      <c r="EA197" s="7">
        <f t="shared" si="642"/>
        <v>41239.234449760763</v>
      </c>
      <c r="EB197" s="9">
        <v>0</v>
      </c>
      <c r="EC197" s="5">
        <v>0</v>
      </c>
      <c r="ED197" s="7">
        <v>0</v>
      </c>
      <c r="EE197" s="9">
        <v>0</v>
      </c>
      <c r="EF197" s="5">
        <v>0</v>
      </c>
      <c r="EG197" s="7">
        <v>0</v>
      </c>
      <c r="EH197" s="9">
        <v>0</v>
      </c>
      <c r="EI197" s="5">
        <v>0</v>
      </c>
      <c r="EJ197" s="7">
        <v>0</v>
      </c>
      <c r="EK197" s="9">
        <v>0</v>
      </c>
      <c r="EL197" s="5">
        <v>0</v>
      </c>
      <c r="EM197" s="7">
        <v>0</v>
      </c>
      <c r="EN197" s="9">
        <v>186.16809000000001</v>
      </c>
      <c r="EO197" s="5">
        <v>20703.244999999999</v>
      </c>
      <c r="EP197" s="7">
        <f t="shared" si="626"/>
        <v>111207.26973134869</v>
      </c>
      <c r="EQ197" s="9">
        <v>0</v>
      </c>
      <c r="ER197" s="5">
        <v>0</v>
      </c>
      <c r="ES197" s="7">
        <v>0</v>
      </c>
      <c r="ET197" s="9">
        <v>0</v>
      </c>
      <c r="EU197" s="5">
        <v>0</v>
      </c>
      <c r="EV197" s="7">
        <v>0</v>
      </c>
      <c r="EW197" s="9">
        <v>51</v>
      </c>
      <c r="EX197" s="5">
        <v>1743.4929999999999</v>
      </c>
      <c r="EY197" s="7">
        <f t="shared" si="634"/>
        <v>34186.137254901958</v>
      </c>
      <c r="EZ197" s="9">
        <v>0</v>
      </c>
      <c r="FA197" s="5">
        <v>0</v>
      </c>
      <c r="FB197" s="7">
        <v>0</v>
      </c>
      <c r="FC197" s="9">
        <f t="shared" si="627"/>
        <v>832.20537999999988</v>
      </c>
      <c r="FD197" s="11">
        <f t="shared" si="628"/>
        <v>36523.199999999997</v>
      </c>
    </row>
    <row r="198" spans="1:160" x14ac:dyDescent="0.3">
      <c r="A198" s="56">
        <v>2018</v>
      </c>
      <c r="B198" s="63" t="s">
        <v>12</v>
      </c>
      <c r="C198" s="9">
        <v>0.08</v>
      </c>
      <c r="D198" s="5">
        <v>7.0330000000000004</v>
      </c>
      <c r="E198" s="7">
        <f t="shared" si="646"/>
        <v>87912.500000000015</v>
      </c>
      <c r="F198" s="9">
        <v>1.075</v>
      </c>
      <c r="G198" s="5">
        <v>229.78200000000001</v>
      </c>
      <c r="H198" s="7">
        <f t="shared" si="639"/>
        <v>213750.69767441862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/>
      <c r="P198" s="5"/>
      <c r="Q198" s="7"/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2.8929999999999998</v>
      </c>
      <c r="AB198" s="5">
        <v>1030.4860000000001</v>
      </c>
      <c r="AC198" s="7">
        <f t="shared" si="615"/>
        <v>356199.79260283447</v>
      </c>
      <c r="AD198" s="9">
        <v>0</v>
      </c>
      <c r="AE198" s="5">
        <v>0</v>
      </c>
      <c r="AF198" s="7">
        <v>0</v>
      </c>
      <c r="AG198" s="9">
        <v>0</v>
      </c>
      <c r="AH198" s="5">
        <v>0</v>
      </c>
      <c r="AI198" s="7">
        <v>0</v>
      </c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0.38400000000000001</v>
      </c>
      <c r="AQ198" s="5">
        <v>24.436</v>
      </c>
      <c r="AR198" s="7">
        <f t="shared" si="618"/>
        <v>63635.416666666664</v>
      </c>
      <c r="AS198" s="9">
        <v>0</v>
      </c>
      <c r="AT198" s="5">
        <v>0</v>
      </c>
      <c r="AU198" s="7">
        <v>0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f t="shared" si="619"/>
        <v>0</v>
      </c>
      <c r="BB198" s="9">
        <v>0</v>
      </c>
      <c r="BC198" s="5">
        <v>0</v>
      </c>
      <c r="BD198" s="7">
        <v>0</v>
      </c>
      <c r="BE198" s="9">
        <v>0</v>
      </c>
      <c r="BF198" s="5">
        <v>0</v>
      </c>
      <c r="BG198" s="7">
        <v>0</v>
      </c>
      <c r="BH198" s="9">
        <v>0</v>
      </c>
      <c r="BI198" s="5">
        <v>0</v>
      </c>
      <c r="BJ198" s="7">
        <v>0</v>
      </c>
      <c r="BK198" s="9">
        <v>0</v>
      </c>
      <c r="BL198" s="5">
        <v>0</v>
      </c>
      <c r="BM198" s="7">
        <v>0</v>
      </c>
      <c r="BN198" s="9">
        <v>0</v>
      </c>
      <c r="BO198" s="5">
        <v>0</v>
      </c>
      <c r="BP198" s="7">
        <v>0</v>
      </c>
      <c r="BQ198" s="9">
        <v>2.1850000000000001E-2</v>
      </c>
      <c r="BR198" s="5">
        <v>0.66500000000000004</v>
      </c>
      <c r="BS198" s="7">
        <f t="shared" si="629"/>
        <v>30434.782608695652</v>
      </c>
      <c r="BT198" s="9">
        <v>0</v>
      </c>
      <c r="BU198" s="5">
        <v>0</v>
      </c>
      <c r="BV198" s="7">
        <v>0</v>
      </c>
      <c r="BW198" s="9">
        <v>56</v>
      </c>
      <c r="BX198" s="5">
        <v>1312.6079999999999</v>
      </c>
      <c r="BY198" s="7">
        <f t="shared" si="630"/>
        <v>23439.428571428572</v>
      </c>
      <c r="BZ198" s="9">
        <v>0</v>
      </c>
      <c r="CA198" s="5">
        <v>0</v>
      </c>
      <c r="CB198" s="7">
        <v>0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37.914000000000001</v>
      </c>
      <c r="CM198" s="5">
        <v>3463.2260000000001</v>
      </c>
      <c r="CN198" s="7">
        <f t="shared" ref="CN198" si="647">CM198/CL198*1000</f>
        <v>91344.252782613286</v>
      </c>
      <c r="CO198" s="9">
        <v>0</v>
      </c>
      <c r="CP198" s="5">
        <v>0</v>
      </c>
      <c r="CQ198" s="7">
        <v>0</v>
      </c>
      <c r="CR198" s="9">
        <v>0</v>
      </c>
      <c r="CS198" s="5">
        <v>0</v>
      </c>
      <c r="CT198" s="7">
        <f t="shared" si="621"/>
        <v>0</v>
      </c>
      <c r="CU198" s="9">
        <v>0.4</v>
      </c>
      <c r="CV198" s="5">
        <v>15.161</v>
      </c>
      <c r="CW198" s="7">
        <f t="shared" si="643"/>
        <v>37902.499999999993</v>
      </c>
      <c r="CX198" s="9">
        <v>0.12354000000000001</v>
      </c>
      <c r="CY198" s="5">
        <v>2.8</v>
      </c>
      <c r="CZ198" s="7">
        <f t="shared" ref="CZ198" si="648">CY198/CX198*1000</f>
        <v>22664.723976040146</v>
      </c>
      <c r="DA198" s="9">
        <v>0.12354000000000001</v>
      </c>
      <c r="DB198" s="5">
        <v>2.8</v>
      </c>
      <c r="DC198" s="7">
        <f t="shared" ref="DC198" si="649">DB198/DA198*1000</f>
        <v>22664.723976040146</v>
      </c>
      <c r="DD198" s="9">
        <v>0</v>
      </c>
      <c r="DE198" s="5">
        <v>0</v>
      </c>
      <c r="DF198" s="7">
        <v>0</v>
      </c>
      <c r="DG198" s="9">
        <v>0</v>
      </c>
      <c r="DH198" s="5">
        <v>0</v>
      </c>
      <c r="DI198" s="7">
        <f t="shared" si="622"/>
        <v>0</v>
      </c>
      <c r="DJ198" s="9">
        <v>0</v>
      </c>
      <c r="DK198" s="5">
        <v>0</v>
      </c>
      <c r="DL198" s="7">
        <v>0</v>
      </c>
      <c r="DM198" s="9">
        <v>0</v>
      </c>
      <c r="DN198" s="5">
        <v>0</v>
      </c>
      <c r="DO198" s="7">
        <v>0</v>
      </c>
      <c r="DP198" s="9">
        <v>0</v>
      </c>
      <c r="DQ198" s="5">
        <v>0</v>
      </c>
      <c r="DR198" s="7">
        <f t="shared" si="623"/>
        <v>0</v>
      </c>
      <c r="DS198" s="9">
        <v>0</v>
      </c>
      <c r="DT198" s="5">
        <v>0</v>
      </c>
      <c r="DU198" s="7">
        <f t="shared" si="624"/>
        <v>0</v>
      </c>
      <c r="DV198" s="9">
        <v>0</v>
      </c>
      <c r="DW198" s="5">
        <v>0</v>
      </c>
      <c r="DX198" s="7">
        <v>0</v>
      </c>
      <c r="DY198" s="9">
        <v>0.3</v>
      </c>
      <c r="DZ198" s="5">
        <v>4.2779999999999996</v>
      </c>
      <c r="EA198" s="7">
        <f t="shared" si="642"/>
        <v>14260</v>
      </c>
      <c r="EB198" s="9">
        <v>0</v>
      </c>
      <c r="EC198" s="5">
        <v>0</v>
      </c>
      <c r="ED198" s="7">
        <v>0</v>
      </c>
      <c r="EE198" s="9">
        <v>0</v>
      </c>
      <c r="EF198" s="5">
        <v>0</v>
      </c>
      <c r="EG198" s="7">
        <v>0</v>
      </c>
      <c r="EH198" s="9">
        <v>0</v>
      </c>
      <c r="EI198" s="5">
        <v>0</v>
      </c>
      <c r="EJ198" s="7">
        <v>0</v>
      </c>
      <c r="EK198" s="9">
        <v>0</v>
      </c>
      <c r="EL198" s="5">
        <v>0</v>
      </c>
      <c r="EM198" s="7">
        <v>0</v>
      </c>
      <c r="EN198" s="9">
        <v>72.52788000000001</v>
      </c>
      <c r="EO198" s="5">
        <v>11507.744000000001</v>
      </c>
      <c r="EP198" s="7">
        <f t="shared" si="626"/>
        <v>158666.48797676148</v>
      </c>
      <c r="EQ198" s="9">
        <v>0</v>
      </c>
      <c r="ER198" s="5">
        <v>0</v>
      </c>
      <c r="ES198" s="7">
        <v>0</v>
      </c>
      <c r="ET198" s="9">
        <v>0</v>
      </c>
      <c r="EU198" s="5">
        <v>0</v>
      </c>
      <c r="EV198" s="7">
        <v>0</v>
      </c>
      <c r="EW198" s="9">
        <v>0</v>
      </c>
      <c r="EX198" s="5">
        <v>0</v>
      </c>
      <c r="EY198" s="7">
        <v>0</v>
      </c>
      <c r="EZ198" s="9">
        <v>1.8800000000000001E-2</v>
      </c>
      <c r="FA198" s="5">
        <v>2.278</v>
      </c>
      <c r="FB198" s="7">
        <f t="shared" si="635"/>
        <v>121170.21276595745</v>
      </c>
      <c r="FC198" s="9">
        <f t="shared" si="627"/>
        <v>171.73806999999999</v>
      </c>
      <c r="FD198" s="11">
        <f t="shared" si="628"/>
        <v>17600.496999999999</v>
      </c>
    </row>
    <row r="199" spans="1:160" x14ac:dyDescent="0.3">
      <c r="A199" s="56">
        <v>2018</v>
      </c>
      <c r="B199" s="62" t="s">
        <v>13</v>
      </c>
      <c r="C199" s="9">
        <v>0</v>
      </c>
      <c r="D199" s="5">
        <v>0</v>
      </c>
      <c r="E199" s="7">
        <v>0</v>
      </c>
      <c r="F199" s="9">
        <v>0</v>
      </c>
      <c r="G199" s="5">
        <v>0</v>
      </c>
      <c r="H199" s="7">
        <v>0</v>
      </c>
      <c r="I199" s="9">
        <v>0</v>
      </c>
      <c r="J199" s="5">
        <v>0</v>
      </c>
      <c r="K199" s="7">
        <v>0</v>
      </c>
      <c r="L199" s="9">
        <v>0</v>
      </c>
      <c r="M199" s="5">
        <v>0</v>
      </c>
      <c r="N199" s="7">
        <v>0</v>
      </c>
      <c r="O199" s="9"/>
      <c r="P199" s="5"/>
      <c r="Q199" s="7"/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1.30409</v>
      </c>
      <c r="AB199" s="5">
        <v>295.02499999999998</v>
      </c>
      <c r="AC199" s="7">
        <f t="shared" si="615"/>
        <v>226230.55157236077</v>
      </c>
      <c r="AD199" s="9">
        <v>0</v>
      </c>
      <c r="AE199" s="5">
        <v>0</v>
      </c>
      <c r="AF199" s="7">
        <v>0</v>
      </c>
      <c r="AG199" s="9">
        <v>1.452E-2</v>
      </c>
      <c r="AH199" s="5">
        <v>0.69199999999999995</v>
      </c>
      <c r="AI199" s="7">
        <f t="shared" si="616"/>
        <v>47658.402203856742</v>
      </c>
      <c r="AJ199" s="9">
        <v>0</v>
      </c>
      <c r="AK199" s="5">
        <v>0</v>
      </c>
      <c r="AL199" s="7">
        <v>0</v>
      </c>
      <c r="AM199" s="9">
        <v>0</v>
      </c>
      <c r="AN199" s="5">
        <v>0</v>
      </c>
      <c r="AO199" s="7">
        <v>0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f t="shared" si="619"/>
        <v>0</v>
      </c>
      <c r="BB199" s="9">
        <v>0</v>
      </c>
      <c r="BC199" s="5">
        <v>0</v>
      </c>
      <c r="BD199" s="7">
        <v>0</v>
      </c>
      <c r="BE199" s="9">
        <v>0</v>
      </c>
      <c r="BF199" s="5">
        <v>0</v>
      </c>
      <c r="BG199" s="7">
        <v>0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0</v>
      </c>
      <c r="CA199" s="5">
        <v>0</v>
      </c>
      <c r="CB199" s="7">
        <v>0</v>
      </c>
      <c r="CC199" s="9">
        <v>0</v>
      </c>
      <c r="CD199" s="5">
        <v>0</v>
      </c>
      <c r="CE199" s="7">
        <v>0</v>
      </c>
      <c r="CF199" s="9">
        <v>0</v>
      </c>
      <c r="CG199" s="5">
        <v>0</v>
      </c>
      <c r="CH199" s="7">
        <v>0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0</v>
      </c>
      <c r="CP199" s="5">
        <v>0</v>
      </c>
      <c r="CQ199" s="7">
        <v>0</v>
      </c>
      <c r="CR199" s="9">
        <v>0</v>
      </c>
      <c r="CS199" s="5">
        <v>0</v>
      </c>
      <c r="CT199" s="7">
        <f t="shared" si="621"/>
        <v>0</v>
      </c>
      <c r="CU199" s="9">
        <v>0</v>
      </c>
      <c r="CV199" s="5">
        <v>0</v>
      </c>
      <c r="CW199" s="7">
        <v>0</v>
      </c>
      <c r="CX199" s="9">
        <v>0</v>
      </c>
      <c r="CY199" s="5">
        <v>0</v>
      </c>
      <c r="CZ199" s="7">
        <v>0</v>
      </c>
      <c r="DA199" s="9">
        <v>0</v>
      </c>
      <c r="DB199" s="5">
        <v>0</v>
      </c>
      <c r="DC199" s="7">
        <v>0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f t="shared" si="622"/>
        <v>0</v>
      </c>
      <c r="DJ199" s="9">
        <v>0</v>
      </c>
      <c r="DK199" s="5">
        <v>0</v>
      </c>
      <c r="DL199" s="7">
        <v>0</v>
      </c>
      <c r="DM199" s="9">
        <v>0</v>
      </c>
      <c r="DN199" s="5">
        <v>0</v>
      </c>
      <c r="DO199" s="7">
        <v>0</v>
      </c>
      <c r="DP199" s="9">
        <v>0</v>
      </c>
      <c r="DQ199" s="5">
        <v>0</v>
      </c>
      <c r="DR199" s="7">
        <f t="shared" si="623"/>
        <v>0</v>
      </c>
      <c r="DS199" s="9">
        <v>0</v>
      </c>
      <c r="DT199" s="5">
        <v>0</v>
      </c>
      <c r="DU199" s="7">
        <f t="shared" si="624"/>
        <v>0</v>
      </c>
      <c r="DV199" s="9">
        <v>0</v>
      </c>
      <c r="DW199" s="5">
        <v>0</v>
      </c>
      <c r="DX199" s="7">
        <v>0</v>
      </c>
      <c r="DY199" s="9">
        <v>0</v>
      </c>
      <c r="DZ199" s="5">
        <v>0</v>
      </c>
      <c r="EA199" s="7">
        <v>0</v>
      </c>
      <c r="EB199" s="9">
        <v>8.4000000000000005E-2</v>
      </c>
      <c r="EC199" s="5">
        <v>4.2839999999999998</v>
      </c>
      <c r="ED199" s="7">
        <f t="shared" si="638"/>
        <v>50999.999999999993</v>
      </c>
      <c r="EE199" s="9">
        <v>0</v>
      </c>
      <c r="EF199" s="5">
        <v>0</v>
      </c>
      <c r="EG199" s="7">
        <v>0</v>
      </c>
      <c r="EH199" s="9">
        <v>0</v>
      </c>
      <c r="EI199" s="5">
        <v>0</v>
      </c>
      <c r="EJ199" s="7">
        <v>0</v>
      </c>
      <c r="EK199" s="9">
        <v>0</v>
      </c>
      <c r="EL199" s="5">
        <v>0</v>
      </c>
      <c r="EM199" s="7">
        <v>0</v>
      </c>
      <c r="EN199" s="9">
        <v>0.38212000000000002</v>
      </c>
      <c r="EO199" s="5">
        <v>255.11099999999999</v>
      </c>
      <c r="EP199" s="7">
        <f t="shared" si="626"/>
        <v>667620.11933424044</v>
      </c>
      <c r="EQ199" s="9">
        <v>0</v>
      </c>
      <c r="ER199" s="5">
        <v>0</v>
      </c>
      <c r="ES199" s="7">
        <v>0</v>
      </c>
      <c r="ET199" s="9">
        <v>0</v>
      </c>
      <c r="EU199" s="5">
        <v>0</v>
      </c>
      <c r="EV199" s="7">
        <v>0</v>
      </c>
      <c r="EW199" s="9">
        <v>0</v>
      </c>
      <c r="EX199" s="5">
        <v>0</v>
      </c>
      <c r="EY199" s="7">
        <v>0</v>
      </c>
      <c r="EZ199" s="9">
        <v>0</v>
      </c>
      <c r="FA199" s="5">
        <v>0</v>
      </c>
      <c r="FB199" s="7">
        <v>0</v>
      </c>
      <c r="FC199" s="9">
        <f t="shared" si="627"/>
        <v>1.7847300000000001</v>
      </c>
      <c r="FD199" s="11">
        <f t="shared" si="628"/>
        <v>555.11199999999997</v>
      </c>
    </row>
    <row r="200" spans="1:160" ht="15" thickBot="1" x14ac:dyDescent="0.35">
      <c r="A200" s="58"/>
      <c r="B200" s="65" t="s">
        <v>14</v>
      </c>
      <c r="C200" s="39">
        <f>SUM(C188:C199)</f>
        <v>0.17470000000000002</v>
      </c>
      <c r="D200" s="37">
        <f>SUM(D188:D199)</f>
        <v>10.377000000000001</v>
      </c>
      <c r="E200" s="38"/>
      <c r="F200" s="39">
        <f>SUM(F188:F199)</f>
        <v>13.348929999999999</v>
      </c>
      <c r="G200" s="37">
        <f>SUM(G188:G199)</f>
        <v>2869.1420000000003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0</v>
      </c>
      <c r="P200" s="37">
        <f>SUM(P188:P199)</f>
        <v>0</v>
      </c>
      <c r="Q200" s="38"/>
      <c r="R200" s="39">
        <f>SUM(R188:R199)</f>
        <v>2E-3</v>
      </c>
      <c r="S200" s="37">
        <f>SUM(S188:S199)</f>
        <v>6.3E-2</v>
      </c>
      <c r="T200" s="38"/>
      <c r="U200" s="39">
        <f>SUM(U188:U199)</f>
        <v>0</v>
      </c>
      <c r="V200" s="37">
        <f>SUM(V188:V199)</f>
        <v>0</v>
      </c>
      <c r="W200" s="38"/>
      <c r="X200" s="39">
        <f>SUM(X188:X199)</f>
        <v>0</v>
      </c>
      <c r="Y200" s="37">
        <f>SUM(Y188:Y199)</f>
        <v>0</v>
      </c>
      <c r="Z200" s="38"/>
      <c r="AA200" s="39">
        <f>SUM(AA188:AA199)</f>
        <v>3132.0478499999999</v>
      </c>
      <c r="AB200" s="37">
        <f>SUM(AB188:AB199)</f>
        <v>319765.52299999999</v>
      </c>
      <c r="AC200" s="38"/>
      <c r="AD200" s="39">
        <f>SUM(AD188:AD199)</f>
        <v>0</v>
      </c>
      <c r="AE200" s="37">
        <f>SUM(AE188:AE199)</f>
        <v>0</v>
      </c>
      <c r="AF200" s="38"/>
      <c r="AG200" s="39">
        <f>SUM(AG188:AG199)</f>
        <v>5.6519999999999994E-2</v>
      </c>
      <c r="AH200" s="37">
        <f>SUM(AH188:AH199)</f>
        <v>3.2509999999999994</v>
      </c>
      <c r="AI200" s="38"/>
      <c r="AJ200" s="39">
        <f>SUM(AJ188:AJ199)</f>
        <v>3.2030000000000003</v>
      </c>
      <c r="AK200" s="37">
        <f>SUM(AK188:AK199)</f>
        <v>6.84</v>
      </c>
      <c r="AL200" s="38"/>
      <c r="AM200" s="39">
        <f>SUM(AM188:AM199)</f>
        <v>1.2E-2</v>
      </c>
      <c r="AN200" s="37">
        <f>SUM(AN188:AN199)</f>
        <v>0.09</v>
      </c>
      <c r="AO200" s="38"/>
      <c r="AP200" s="39">
        <f>SUM(AP188:AP199)</f>
        <v>1.6440000000000001</v>
      </c>
      <c r="AQ200" s="37">
        <f>SUM(AQ188:AQ199)</f>
        <v>132.24600000000001</v>
      </c>
      <c r="AR200" s="38"/>
      <c r="AS200" s="39">
        <f>SUM(AS188:AS199)</f>
        <v>8.0000000000000002E-3</v>
      </c>
      <c r="AT200" s="37">
        <f>SUM(AT188:AT199)</f>
        <v>0.02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 t="shared" ref="AY200:AZ200" si="650">SUM(AY188:AY199)</f>
        <v>0</v>
      </c>
      <c r="AZ200" s="37">
        <f t="shared" si="650"/>
        <v>0</v>
      </c>
      <c r="BA200" s="38"/>
      <c r="BB200" s="39">
        <f>SUM(BB188:BB199)</f>
        <v>0</v>
      </c>
      <c r="BC200" s="37">
        <f>SUM(BC188:BC199)</f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5.7000000000000002E-2</v>
      </c>
      <c r="BI200" s="37">
        <f>SUM(BI188:BI199)</f>
        <v>1.6380000000000001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0.11935000000000001</v>
      </c>
      <c r="BR200" s="37">
        <f>SUM(BR188:BR199)</f>
        <v>2.6189999999999998</v>
      </c>
      <c r="BS200" s="38"/>
      <c r="BT200" s="39">
        <f>SUM(BT188:BT199)</f>
        <v>0</v>
      </c>
      <c r="BU200" s="37">
        <f>SUM(BU188:BU199)</f>
        <v>0</v>
      </c>
      <c r="BV200" s="38"/>
      <c r="BW200" s="39">
        <f>SUM(BW188:BW199)</f>
        <v>650.19500000000005</v>
      </c>
      <c r="BX200" s="37">
        <f>SUM(BX188:BX199)</f>
        <v>15353.766000000001</v>
      </c>
      <c r="BY200" s="38"/>
      <c r="BZ200" s="39">
        <f>SUM(BZ188:BZ199)</f>
        <v>1.2754800000000002</v>
      </c>
      <c r="CA200" s="37">
        <f>SUM(CA188:CA199)</f>
        <v>22.94</v>
      </c>
      <c r="CB200" s="38"/>
      <c r="CC200" s="39">
        <f>SUM(CC188:CC199)</f>
        <v>0</v>
      </c>
      <c r="CD200" s="37">
        <f>SUM(CD188:CD199)</f>
        <v>0</v>
      </c>
      <c r="CE200" s="38"/>
      <c r="CF200" s="39">
        <f>SUM(CF188:CF199)</f>
        <v>9.9999999999999985E-3</v>
      </c>
      <c r="CG200" s="37">
        <f>SUM(CG188:CG199)</f>
        <v>8.4000000000000005E-2</v>
      </c>
      <c r="CH200" s="38"/>
      <c r="CI200" s="39">
        <f>SUM(CI188:CI199)</f>
        <v>0</v>
      </c>
      <c r="CJ200" s="37">
        <f>SUM(CJ188:CJ199)</f>
        <v>0</v>
      </c>
      <c r="CK200" s="38"/>
      <c r="CL200" s="39">
        <f>SUM(CL188:CL199)</f>
        <v>37.914000000000001</v>
      </c>
      <c r="CM200" s="37">
        <f>SUM(CM188:CM199)</f>
        <v>3463.2260000000001</v>
      </c>
      <c r="CN200" s="38"/>
      <c r="CO200" s="39">
        <f>SUM(CO188:CO199)</f>
        <v>8.0000000000000002E-3</v>
      </c>
      <c r="CP200" s="37">
        <f>SUM(CP188:CP199)</f>
        <v>0.04</v>
      </c>
      <c r="CQ200" s="38"/>
      <c r="CR200" s="39">
        <f t="shared" ref="CR200:CS200" si="651">SUM(CR188:CR199)</f>
        <v>0</v>
      </c>
      <c r="CS200" s="37">
        <f t="shared" si="651"/>
        <v>0</v>
      </c>
      <c r="CT200" s="38"/>
      <c r="CU200" s="39">
        <f>SUM(CU188:CU199)</f>
        <v>1.0152299999999999</v>
      </c>
      <c r="CV200" s="37">
        <f>SUM(CV188:CV199)</f>
        <v>40.225999999999999</v>
      </c>
      <c r="CW200" s="38"/>
      <c r="CX200" s="39">
        <f>SUM(CX188:CX199)</f>
        <v>0.12354000000000001</v>
      </c>
      <c r="CY200" s="37">
        <f>SUM(CY188:CY199)</f>
        <v>2.8</v>
      </c>
      <c r="CZ200" s="38"/>
      <c r="DA200" s="39">
        <f>SUM(DA188:DA199)</f>
        <v>0.12354000000000001</v>
      </c>
      <c r="DB200" s="37">
        <f>SUM(DB188:DB199)</f>
        <v>2.8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 t="shared" ref="DG200:DH200" si="652">SUM(DG188:DG199)</f>
        <v>0</v>
      </c>
      <c r="DH200" s="37">
        <f t="shared" si="652"/>
        <v>0</v>
      </c>
      <c r="DI200" s="38"/>
      <c r="DJ200" s="39">
        <f>SUM(DJ188:DJ199)</f>
        <v>0</v>
      </c>
      <c r="DK200" s="37">
        <f>SUM(DK188:DK199)</f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 t="shared" ref="DP200:DQ200" si="653">SUM(DP188:DP199)</f>
        <v>0</v>
      </c>
      <c r="DQ200" s="37">
        <f t="shared" si="653"/>
        <v>0</v>
      </c>
      <c r="DR200" s="38"/>
      <c r="DS200" s="39">
        <f t="shared" ref="DS200:DT200" si="654">SUM(DS188:DS199)</f>
        <v>0</v>
      </c>
      <c r="DT200" s="37">
        <f t="shared" si="654"/>
        <v>0</v>
      </c>
      <c r="DU200" s="38"/>
      <c r="DV200" s="39">
        <f>SUM(DV188:DV199)</f>
        <v>2.7E-2</v>
      </c>
      <c r="DW200" s="37">
        <f>SUM(DW188:DW199)</f>
        <v>0.76500000000000001</v>
      </c>
      <c r="DX200" s="38"/>
      <c r="DY200" s="39">
        <f>SUM(DY188:DY199)</f>
        <v>0.60630000000000006</v>
      </c>
      <c r="DZ200" s="37">
        <f>SUM(DZ188:DZ199)</f>
        <v>16.416</v>
      </c>
      <c r="EA200" s="38"/>
      <c r="EB200" s="39">
        <f>SUM(EB188:EB199)</f>
        <v>2.069</v>
      </c>
      <c r="EC200" s="37">
        <f>SUM(EC188:EC199)</f>
        <v>5.7439999999999998</v>
      </c>
      <c r="ED200" s="38"/>
      <c r="EE200" s="39">
        <f>SUM(EE188:EE199)</f>
        <v>0</v>
      </c>
      <c r="EF200" s="37">
        <f>SUM(EF188:EF199)</f>
        <v>0</v>
      </c>
      <c r="EG200" s="38"/>
      <c r="EH200" s="39">
        <f>SUM(EH188:EH199)</f>
        <v>0</v>
      </c>
      <c r="EI200" s="37">
        <f>SUM(EI188:EI199)</f>
        <v>0</v>
      </c>
      <c r="EJ200" s="38"/>
      <c r="EK200" s="39">
        <f>SUM(EK188:EK199)</f>
        <v>1E-3</v>
      </c>
      <c r="EL200" s="37">
        <f>SUM(EL188:EL199)</f>
        <v>0.26</v>
      </c>
      <c r="EM200" s="38"/>
      <c r="EN200" s="39">
        <f>SUM(EN188:EN199)</f>
        <v>2264.2941900000005</v>
      </c>
      <c r="EO200" s="37">
        <f>SUM(EO188:EO199)</f>
        <v>215215.73</v>
      </c>
      <c r="EP200" s="38"/>
      <c r="EQ200" s="39">
        <f>SUM(EQ188:EQ199)</f>
        <v>0</v>
      </c>
      <c r="ER200" s="37">
        <f>SUM(ER188:ER199)</f>
        <v>0</v>
      </c>
      <c r="ES200" s="38"/>
      <c r="ET200" s="39">
        <f>SUM(ET188:ET199)</f>
        <v>3.1E-2</v>
      </c>
      <c r="EU200" s="37">
        <f>SUM(EU188:EU199)</f>
        <v>0.41</v>
      </c>
      <c r="EV200" s="38"/>
      <c r="EW200" s="39">
        <f>SUM(EW188:EW199)</f>
        <v>542.21940000000006</v>
      </c>
      <c r="EX200" s="37">
        <f>SUM(EX188:EX199)</f>
        <v>16489.057000000001</v>
      </c>
      <c r="EY200" s="38"/>
      <c r="EZ200" s="39">
        <f>SUM(EZ188:EZ199)</f>
        <v>10.0738</v>
      </c>
      <c r="FA200" s="37">
        <f>SUM(FA188:FA199)</f>
        <v>229.255</v>
      </c>
      <c r="FB200" s="38"/>
      <c r="FC200" s="39">
        <f t="shared" si="627"/>
        <v>6660.53629</v>
      </c>
      <c r="FD200" s="40">
        <f t="shared" si="628"/>
        <v>573632.52800000028</v>
      </c>
    </row>
    <row r="201" spans="1:160" x14ac:dyDescent="0.3">
      <c r="A201" s="56">
        <v>2019</v>
      </c>
      <c r="B201" s="61" t="s">
        <v>2</v>
      </c>
      <c r="C201" s="9">
        <v>0</v>
      </c>
      <c r="D201" s="5">
        <v>0</v>
      </c>
      <c r="E201" s="7">
        <v>0</v>
      </c>
      <c r="F201" s="9">
        <v>0</v>
      </c>
      <c r="G201" s="5">
        <v>0</v>
      </c>
      <c r="H201" s="7">
        <v>0</v>
      </c>
      <c r="I201" s="9">
        <v>0</v>
      </c>
      <c r="J201" s="5">
        <v>0</v>
      </c>
      <c r="K201" s="7">
        <v>0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2.5999999999999999E-2</v>
      </c>
      <c r="S201" s="5">
        <v>0.93</v>
      </c>
      <c r="T201" s="7">
        <f t="shared" ref="T201:T212" si="655">S201/R201*1000</f>
        <v>35769.230769230773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0</v>
      </c>
      <c r="AB201" s="5">
        <v>0</v>
      </c>
      <c r="AC201" s="7">
        <v>0</v>
      </c>
      <c r="AD201" s="9">
        <v>0</v>
      </c>
      <c r="AE201" s="5">
        <v>0</v>
      </c>
      <c r="AF201" s="7">
        <v>0</v>
      </c>
      <c r="AG201" s="9">
        <v>2.0559999999999998E-2</v>
      </c>
      <c r="AH201" s="5">
        <v>0.70099999999999996</v>
      </c>
      <c r="AI201" s="7">
        <f t="shared" ref="AI201:AI209" si="656">AH201/AG201*1000</f>
        <v>34095.330739299614</v>
      </c>
      <c r="AJ201" s="9">
        <v>0</v>
      </c>
      <c r="AK201" s="5">
        <v>0</v>
      </c>
      <c r="AL201" s="7">
        <v>0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f t="shared" ref="BA201:BA212" si="657">IF(AY201=0,0,AZ201/AY201*1000)</f>
        <v>0</v>
      </c>
      <c r="BB201" s="9">
        <v>0</v>
      </c>
      <c r="BC201" s="5">
        <v>0</v>
      </c>
      <c r="BD201" s="7">
        <v>0</v>
      </c>
      <c r="BE201" s="9">
        <v>0</v>
      </c>
      <c r="BF201" s="5">
        <v>0</v>
      </c>
      <c r="BG201" s="7">
        <v>0</v>
      </c>
      <c r="BH201" s="9">
        <v>0</v>
      </c>
      <c r="BI201" s="5">
        <v>0</v>
      </c>
      <c r="BJ201" s="7">
        <v>0</v>
      </c>
      <c r="BK201" s="9">
        <v>0</v>
      </c>
      <c r="BL201" s="5">
        <v>0</v>
      </c>
      <c r="BM201" s="7"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5.34</v>
      </c>
      <c r="BX201" s="5">
        <v>2246.9299999999998</v>
      </c>
      <c r="BY201" s="7">
        <f t="shared" ref="BY201:BY206" si="658">BX201/BW201*1000</f>
        <v>420773.40823970037</v>
      </c>
      <c r="BZ201" s="9">
        <v>8.929999999999999E-2</v>
      </c>
      <c r="CA201" s="5">
        <v>1.3</v>
      </c>
      <c r="CB201" s="7">
        <f t="shared" ref="CB201:CB211" si="659">CA201/BZ201*1000</f>
        <v>14557.670772676374</v>
      </c>
      <c r="CC201" s="9">
        <v>0</v>
      </c>
      <c r="CD201" s="5">
        <v>0</v>
      </c>
      <c r="CE201" s="7">
        <v>0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0</v>
      </c>
      <c r="CP201" s="5">
        <v>0</v>
      </c>
      <c r="CQ201" s="7">
        <v>0</v>
      </c>
      <c r="CR201" s="9">
        <v>0</v>
      </c>
      <c r="CS201" s="5">
        <v>0</v>
      </c>
      <c r="CT201" s="7">
        <f t="shared" ref="CT201:CT212" si="660">IF(CR201=0,0,CS201/CR201*1000)</f>
        <v>0</v>
      </c>
      <c r="CU201" s="9">
        <v>0</v>
      </c>
      <c r="CV201" s="5">
        <v>0</v>
      </c>
      <c r="CW201" s="7">
        <v>0</v>
      </c>
      <c r="CX201" s="9">
        <v>0</v>
      </c>
      <c r="CY201" s="5">
        <v>0</v>
      </c>
      <c r="CZ201" s="7">
        <v>0</v>
      </c>
      <c r="DA201" s="9">
        <v>0</v>
      </c>
      <c r="DB201" s="5">
        <v>0</v>
      </c>
      <c r="DC201" s="7">
        <v>0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f t="shared" ref="DI201:DI212" si="661">IF(DG201=0,0,DH201/DG201*1000)</f>
        <v>0</v>
      </c>
      <c r="DJ201" s="9">
        <v>0</v>
      </c>
      <c r="DK201" s="5">
        <v>0</v>
      </c>
      <c r="DL201" s="7">
        <v>0</v>
      </c>
      <c r="DM201" s="9">
        <v>0</v>
      </c>
      <c r="DN201" s="5">
        <v>0</v>
      </c>
      <c r="DO201" s="7">
        <v>0</v>
      </c>
      <c r="DP201" s="9">
        <v>0</v>
      </c>
      <c r="DQ201" s="5">
        <v>0</v>
      </c>
      <c r="DR201" s="7">
        <f t="shared" ref="DR201:DR212" si="662">IF(DP201=0,0,DQ201/DP201*1000)</f>
        <v>0</v>
      </c>
      <c r="DS201" s="9">
        <v>0</v>
      </c>
      <c r="DT201" s="5">
        <v>0</v>
      </c>
      <c r="DU201" s="7">
        <f t="shared" ref="DU201:DU212" si="663">IF(DS201=0,0,DT201/DS201*1000)</f>
        <v>0</v>
      </c>
      <c r="DV201" s="9">
        <v>100</v>
      </c>
      <c r="DW201" s="5">
        <v>2598.3009999999999</v>
      </c>
      <c r="DX201" s="7">
        <f t="shared" ref="DX201:DX208" si="664">DW201/DV201*1000</f>
        <v>25983.01</v>
      </c>
      <c r="DY201" s="9">
        <v>0</v>
      </c>
      <c r="DZ201" s="5">
        <v>0</v>
      </c>
      <c r="EA201" s="7">
        <v>0</v>
      </c>
      <c r="EB201" s="9">
        <v>8.4000000000000005E-2</v>
      </c>
      <c r="EC201" s="5">
        <v>4.343</v>
      </c>
      <c r="ED201" s="7">
        <f t="shared" ref="ED201" si="665">EC201/EB201*1000</f>
        <v>51702.380952380947</v>
      </c>
      <c r="EE201" s="9">
        <v>0</v>
      </c>
      <c r="EF201" s="5">
        <v>0</v>
      </c>
      <c r="EG201" s="7">
        <v>0</v>
      </c>
      <c r="EH201" s="9">
        <v>0</v>
      </c>
      <c r="EI201" s="5">
        <v>0</v>
      </c>
      <c r="EJ201" s="7">
        <v>0</v>
      </c>
      <c r="EK201" s="9">
        <v>0</v>
      </c>
      <c r="EL201" s="5">
        <v>0</v>
      </c>
      <c r="EM201" s="7">
        <v>0</v>
      </c>
      <c r="EN201" s="9">
        <v>0</v>
      </c>
      <c r="EO201" s="5">
        <v>0</v>
      </c>
      <c r="EP201" s="7">
        <v>0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f t="shared" ref="FC201:FC210" si="666">C201+F201+I201+L201+R201+AA201+AP201+AV201+BB201+BE201+BH201+BN201+BQ201+BW201+BZ201+CC201+CI201+CL201+CU201+DD201+DJ201+DM201+DY201+EB201+EH201+EQ201+EK201+EN201+EW201+EZ201+AD201+BT201+DA201+AG201+X201+AJ201+CF201+U201+CO201+DV201+AM201+AS201+ET201+EE201+O201</f>
        <v>105.55986</v>
      </c>
      <c r="FD201" s="11">
        <f t="shared" ref="FD201:FD210" si="667">D201+G201+J201+M201+S201+AB201+AQ201+AW201+BC201+BF201+BI201+BO201+BR201+BX201+CA201+CD201+CJ201+CM201+CV201+DE201+DK201+DN201+DZ201+EC201+EI201+ER201+EL201+EO201+EX201+FA201+AE201+BU201+DB201+AH201+Y201+AK201+CG201+V201+CP201+DW201+AN201+AT201+EU201+EF201+P201</f>
        <v>4852.5049999999992</v>
      </c>
    </row>
    <row r="202" spans="1:160" x14ac:dyDescent="0.3">
      <c r="A202" s="56">
        <v>2019</v>
      </c>
      <c r="B202" s="57" t="s">
        <v>3</v>
      </c>
      <c r="C202" s="9">
        <v>0</v>
      </c>
      <c r="D202" s="5">
        <v>0</v>
      </c>
      <c r="E202" s="7">
        <v>0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2.5000000000000001E-3</v>
      </c>
      <c r="AB202" s="5">
        <v>2.9000000000000001E-2</v>
      </c>
      <c r="AC202" s="7">
        <f t="shared" ref="AC202:AC212" si="668">AB202/AA202*1000</f>
        <v>11600</v>
      </c>
      <c r="AD202" s="9">
        <v>0</v>
      </c>
      <c r="AE202" s="5">
        <v>0</v>
      </c>
      <c r="AF202" s="7">
        <v>0</v>
      </c>
      <c r="AG202" s="9">
        <v>1.2760000000000001E-2</v>
      </c>
      <c r="AH202" s="5">
        <v>0.67400000000000004</v>
      </c>
      <c r="AI202" s="7">
        <f t="shared" si="656"/>
        <v>52821.316614420066</v>
      </c>
      <c r="AJ202" s="9">
        <v>0</v>
      </c>
      <c r="AK202" s="5">
        <v>0</v>
      </c>
      <c r="AL202" s="7">
        <v>0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f t="shared" si="657"/>
        <v>0</v>
      </c>
      <c r="BB202" s="9">
        <v>0</v>
      </c>
      <c r="BC202" s="5">
        <v>0</v>
      </c>
      <c r="BD202" s="7">
        <v>0</v>
      </c>
      <c r="BE202" s="9">
        <v>0</v>
      </c>
      <c r="BF202" s="5">
        <v>0</v>
      </c>
      <c r="BG202" s="7">
        <v>0</v>
      </c>
      <c r="BH202" s="9">
        <v>0</v>
      </c>
      <c r="BI202" s="5">
        <v>0</v>
      </c>
      <c r="BJ202" s="7">
        <v>0</v>
      </c>
      <c r="BK202" s="9">
        <v>0</v>
      </c>
      <c r="BL202" s="5">
        <v>0</v>
      </c>
      <c r="BM202" s="7"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18</v>
      </c>
      <c r="BX202" s="5">
        <v>251.99199999999999</v>
      </c>
      <c r="BY202" s="7">
        <f t="shared" si="658"/>
        <v>13999.555555555555</v>
      </c>
      <c r="BZ202" s="9">
        <v>7.0000000000000001E-3</v>
      </c>
      <c r="CA202" s="5">
        <v>0.189</v>
      </c>
      <c r="CB202" s="7">
        <f t="shared" si="659"/>
        <v>27000</v>
      </c>
      <c r="CC202" s="9">
        <v>0</v>
      </c>
      <c r="CD202" s="5">
        <v>0</v>
      </c>
      <c r="CE202" s="7">
        <v>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2.5999999999999999E-2</v>
      </c>
      <c r="CP202" s="5">
        <v>1.056</v>
      </c>
      <c r="CQ202" s="7">
        <f t="shared" ref="CQ202" si="669">CP202/CO202*1000</f>
        <v>40615.384615384617</v>
      </c>
      <c r="CR202" s="9">
        <v>0</v>
      </c>
      <c r="CS202" s="5">
        <v>0</v>
      </c>
      <c r="CT202" s="7">
        <f t="shared" si="660"/>
        <v>0</v>
      </c>
      <c r="CU202" s="9">
        <v>0</v>
      </c>
      <c r="CV202" s="5">
        <v>0</v>
      </c>
      <c r="CW202" s="7">
        <v>0</v>
      </c>
      <c r="CX202" s="9">
        <v>0</v>
      </c>
      <c r="CY202" s="5">
        <v>0</v>
      </c>
      <c r="CZ202" s="7">
        <v>0</v>
      </c>
      <c r="DA202" s="9">
        <v>0</v>
      </c>
      <c r="DB202" s="5">
        <v>0</v>
      </c>
      <c r="DC202" s="7">
        <v>0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f t="shared" si="661"/>
        <v>0</v>
      </c>
      <c r="DJ202" s="9">
        <v>0</v>
      </c>
      <c r="DK202" s="5">
        <v>0</v>
      </c>
      <c r="DL202" s="7">
        <v>0</v>
      </c>
      <c r="DM202" s="9">
        <v>0</v>
      </c>
      <c r="DN202" s="5">
        <v>0</v>
      </c>
      <c r="DO202" s="7">
        <v>0</v>
      </c>
      <c r="DP202" s="9">
        <v>0</v>
      </c>
      <c r="DQ202" s="5">
        <v>0</v>
      </c>
      <c r="DR202" s="7">
        <f t="shared" si="662"/>
        <v>0</v>
      </c>
      <c r="DS202" s="9">
        <v>0</v>
      </c>
      <c r="DT202" s="5">
        <v>0</v>
      </c>
      <c r="DU202" s="7">
        <f t="shared" si="663"/>
        <v>0</v>
      </c>
      <c r="DV202" s="9">
        <v>0</v>
      </c>
      <c r="DW202" s="5">
        <v>0</v>
      </c>
      <c r="DX202" s="7">
        <v>0</v>
      </c>
      <c r="DY202" s="9">
        <v>0</v>
      </c>
      <c r="DZ202" s="5">
        <v>0</v>
      </c>
      <c r="EA202" s="7">
        <v>0</v>
      </c>
      <c r="EB202" s="9">
        <v>0</v>
      </c>
      <c r="EC202" s="5">
        <v>0</v>
      </c>
      <c r="ED202" s="7">
        <v>0</v>
      </c>
      <c r="EE202" s="9">
        <v>0</v>
      </c>
      <c r="EF202" s="5">
        <v>0</v>
      </c>
      <c r="EG202" s="7">
        <v>0</v>
      </c>
      <c r="EH202" s="9">
        <v>0</v>
      </c>
      <c r="EI202" s="5">
        <v>0</v>
      </c>
      <c r="EJ202" s="7">
        <v>0</v>
      </c>
      <c r="EK202" s="9">
        <v>0</v>
      </c>
      <c r="EL202" s="5">
        <v>0</v>
      </c>
      <c r="EM202" s="7">
        <v>0</v>
      </c>
      <c r="EN202" s="9">
        <v>0</v>
      </c>
      <c r="EO202" s="5">
        <v>0</v>
      </c>
      <c r="EP202" s="7">
        <v>0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6.7240000000000002</v>
      </c>
      <c r="EX202" s="5">
        <v>312.13600000000002</v>
      </c>
      <c r="EY202" s="7">
        <f t="shared" ref="EY202:EY212" si="670">EX202/EW202*1000</f>
        <v>46421.177870315289</v>
      </c>
      <c r="EZ202" s="9">
        <v>0</v>
      </c>
      <c r="FA202" s="5">
        <v>0</v>
      </c>
      <c r="FB202" s="7">
        <v>0</v>
      </c>
      <c r="FC202" s="9">
        <f t="shared" si="666"/>
        <v>24.772260000000003</v>
      </c>
      <c r="FD202" s="11">
        <f t="shared" si="667"/>
        <v>566.07600000000002</v>
      </c>
    </row>
    <row r="203" spans="1:160" x14ac:dyDescent="0.3">
      <c r="A203" s="56">
        <v>2019</v>
      </c>
      <c r="B203" s="57" t="s">
        <v>4</v>
      </c>
      <c r="C203" s="9">
        <v>0</v>
      </c>
      <c r="D203" s="5">
        <v>0</v>
      </c>
      <c r="E203" s="7">
        <v>0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0</v>
      </c>
      <c r="AB203" s="5">
        <v>0</v>
      </c>
      <c r="AC203" s="7">
        <v>0</v>
      </c>
      <c r="AD203" s="9">
        <v>0</v>
      </c>
      <c r="AE203" s="5">
        <v>0</v>
      </c>
      <c r="AF203" s="7">
        <v>0</v>
      </c>
      <c r="AG203" s="9">
        <v>0</v>
      </c>
      <c r="AH203" s="5">
        <v>0</v>
      </c>
      <c r="AI203" s="7">
        <v>0</v>
      </c>
      <c r="AJ203" s="9">
        <v>0</v>
      </c>
      <c r="AK203" s="5">
        <v>0</v>
      </c>
      <c r="AL203" s="7">
        <v>0</v>
      </c>
      <c r="AM203" s="9">
        <v>2.8000000000000001E-2</v>
      </c>
      <c r="AN203" s="5">
        <v>0.20300000000000001</v>
      </c>
      <c r="AO203" s="7">
        <f t="shared" ref="AO203" si="671">AN203/AM203*1000</f>
        <v>7250</v>
      </c>
      <c r="AP203" s="9">
        <v>0.01</v>
      </c>
      <c r="AQ203" s="5">
        <v>0.71699999999999997</v>
      </c>
      <c r="AR203" s="7">
        <f t="shared" ref="AR203:AR212" si="672">AQ203/AP203*1000</f>
        <v>71699.999999999985</v>
      </c>
      <c r="AS203" s="9">
        <v>0</v>
      </c>
      <c r="AT203" s="5">
        <v>0</v>
      </c>
      <c r="AU203" s="7">
        <v>0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f t="shared" si="657"/>
        <v>0</v>
      </c>
      <c r="BB203" s="9">
        <v>0</v>
      </c>
      <c r="BC203" s="5">
        <v>0</v>
      </c>
      <c r="BD203" s="7">
        <v>0</v>
      </c>
      <c r="BE203" s="9">
        <v>0</v>
      </c>
      <c r="BF203" s="5">
        <v>0</v>
      </c>
      <c r="BG203" s="7">
        <v>0</v>
      </c>
      <c r="BH203" s="9">
        <v>0.14499999999999999</v>
      </c>
      <c r="BI203" s="5">
        <v>5.2409999999999997</v>
      </c>
      <c r="BJ203" s="7">
        <f t="shared" ref="BJ203:BJ210" si="673">BI203/BH203*1000</f>
        <v>36144.827586206891</v>
      </c>
      <c r="BK203" s="9">
        <v>0</v>
      </c>
      <c r="BL203" s="5">
        <v>0</v>
      </c>
      <c r="BM203" s="7">
        <v>0</v>
      </c>
      <c r="BN203" s="9">
        <v>0</v>
      </c>
      <c r="BO203" s="5">
        <v>0</v>
      </c>
      <c r="BP203" s="7">
        <v>0</v>
      </c>
      <c r="BQ203" s="9">
        <v>1E-3</v>
      </c>
      <c r="BR203" s="5">
        <v>0.23400000000000001</v>
      </c>
      <c r="BS203" s="7">
        <f t="shared" ref="BS203:BS211" si="674">BR203/BQ203*1000</f>
        <v>234000</v>
      </c>
      <c r="BT203" s="9">
        <v>0</v>
      </c>
      <c r="BU203" s="5">
        <v>0</v>
      </c>
      <c r="BV203" s="7">
        <v>0</v>
      </c>
      <c r="BW203" s="9">
        <v>0</v>
      </c>
      <c r="BX203" s="5">
        <v>0</v>
      </c>
      <c r="BY203" s="7">
        <v>0</v>
      </c>
      <c r="BZ203" s="9">
        <v>0</v>
      </c>
      <c r="CA203" s="5">
        <v>0</v>
      </c>
      <c r="CB203" s="7">
        <v>0</v>
      </c>
      <c r="CC203" s="9">
        <v>0</v>
      </c>
      <c r="CD203" s="5">
        <v>0</v>
      </c>
      <c r="CE203" s="7">
        <v>0</v>
      </c>
      <c r="CF203" s="9">
        <v>0</v>
      </c>
      <c r="CG203" s="5">
        <v>0</v>
      </c>
      <c r="CH203" s="7">
        <v>0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0</v>
      </c>
      <c r="CP203" s="5">
        <v>0</v>
      </c>
      <c r="CQ203" s="7">
        <v>0</v>
      </c>
      <c r="CR203" s="9">
        <v>0</v>
      </c>
      <c r="CS203" s="5">
        <v>0</v>
      </c>
      <c r="CT203" s="7">
        <f t="shared" si="660"/>
        <v>0</v>
      </c>
      <c r="CU203" s="9">
        <v>0</v>
      </c>
      <c r="CV203" s="5">
        <v>0</v>
      </c>
      <c r="CW203" s="7">
        <v>0</v>
      </c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f t="shared" si="661"/>
        <v>0</v>
      </c>
      <c r="DJ203" s="9">
        <v>0</v>
      </c>
      <c r="DK203" s="5">
        <v>0</v>
      </c>
      <c r="DL203" s="7">
        <v>0</v>
      </c>
      <c r="DM203" s="9">
        <v>0</v>
      </c>
      <c r="DN203" s="5">
        <v>0</v>
      </c>
      <c r="DO203" s="7">
        <v>0</v>
      </c>
      <c r="DP203" s="9">
        <v>0</v>
      </c>
      <c r="DQ203" s="5">
        <v>0</v>
      </c>
      <c r="DR203" s="7">
        <f t="shared" si="662"/>
        <v>0</v>
      </c>
      <c r="DS203" s="9">
        <v>0</v>
      </c>
      <c r="DT203" s="5">
        <v>0</v>
      </c>
      <c r="DU203" s="7">
        <f t="shared" si="663"/>
        <v>0</v>
      </c>
      <c r="DV203" s="9">
        <v>0</v>
      </c>
      <c r="DW203" s="5">
        <v>0</v>
      </c>
      <c r="DX203" s="7">
        <v>0</v>
      </c>
      <c r="DY203" s="9">
        <v>0</v>
      </c>
      <c r="DZ203" s="5">
        <v>0</v>
      </c>
      <c r="EA203" s="7">
        <v>0</v>
      </c>
      <c r="EB203" s="9">
        <v>0</v>
      </c>
      <c r="EC203" s="5">
        <v>0</v>
      </c>
      <c r="ED203" s="7">
        <v>0</v>
      </c>
      <c r="EE203" s="9">
        <v>1E-3</v>
      </c>
      <c r="EF203" s="5">
        <v>1.4E-2</v>
      </c>
      <c r="EG203" s="7">
        <f t="shared" ref="EG203" si="675">EF203/EE203*1000</f>
        <v>14000</v>
      </c>
      <c r="EH203" s="9">
        <v>0</v>
      </c>
      <c r="EI203" s="5">
        <v>0</v>
      </c>
      <c r="EJ203" s="7">
        <v>0</v>
      </c>
      <c r="EK203" s="9">
        <v>0</v>
      </c>
      <c r="EL203" s="5">
        <v>0</v>
      </c>
      <c r="EM203" s="7">
        <v>0</v>
      </c>
      <c r="EN203" s="9">
        <v>0.17371999999999999</v>
      </c>
      <c r="EO203" s="5">
        <v>8.1329999999999991</v>
      </c>
      <c r="EP203" s="7">
        <f t="shared" ref="EP203:EP212" si="676">EO203/EN203*1000</f>
        <v>46816.716555376464</v>
      </c>
      <c r="EQ203" s="9">
        <v>0</v>
      </c>
      <c r="ER203" s="5">
        <v>0</v>
      </c>
      <c r="ES203" s="7">
        <v>0</v>
      </c>
      <c r="ET203" s="9">
        <v>0</v>
      </c>
      <c r="EU203" s="5">
        <v>0</v>
      </c>
      <c r="EV203" s="7">
        <v>0</v>
      </c>
      <c r="EW203" s="9">
        <v>0.36199999999999999</v>
      </c>
      <c r="EX203" s="5">
        <v>15.003</v>
      </c>
      <c r="EY203" s="7">
        <f t="shared" si="670"/>
        <v>41444.751381215465</v>
      </c>
      <c r="EZ203" s="9">
        <v>0</v>
      </c>
      <c r="FA203" s="5">
        <v>0</v>
      </c>
      <c r="FB203" s="7">
        <v>0</v>
      </c>
      <c r="FC203" s="9">
        <f t="shared" si="666"/>
        <v>0.72072000000000003</v>
      </c>
      <c r="FD203" s="11">
        <f t="shared" si="667"/>
        <v>29.544999999999998</v>
      </c>
    </row>
    <row r="204" spans="1:160" x14ac:dyDescent="0.3">
      <c r="A204" s="56">
        <v>2019</v>
      </c>
      <c r="B204" s="57" t="s">
        <v>5</v>
      </c>
      <c r="C204" s="9">
        <v>1.2</v>
      </c>
      <c r="D204" s="5">
        <v>34.42</v>
      </c>
      <c r="E204" s="7">
        <f t="shared" ref="E204:E212" si="677">D204/C204*1000</f>
        <v>28683.333333333336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0</v>
      </c>
      <c r="AB204" s="5">
        <v>0</v>
      </c>
      <c r="AC204" s="7">
        <v>0</v>
      </c>
      <c r="AD204" s="9">
        <v>0</v>
      </c>
      <c r="AE204" s="5">
        <v>0</v>
      </c>
      <c r="AF204" s="7">
        <v>0</v>
      </c>
      <c r="AG204" s="9">
        <v>4.0000000000000001E-3</v>
      </c>
      <c r="AH204" s="5">
        <v>0.70899999999999996</v>
      </c>
      <c r="AI204" s="7">
        <f t="shared" si="656"/>
        <v>177250</v>
      </c>
      <c r="AJ204" s="9">
        <v>0</v>
      </c>
      <c r="AK204" s="5">
        <v>0</v>
      </c>
      <c r="AL204" s="7">
        <v>0</v>
      </c>
      <c r="AM204" s="9">
        <v>0</v>
      </c>
      <c r="AN204" s="5">
        <v>0</v>
      </c>
      <c r="AO204" s="7">
        <v>0</v>
      </c>
      <c r="AP204" s="9">
        <v>2.7149999999999997E-2</v>
      </c>
      <c r="AQ204" s="5">
        <v>5.0750000000000002</v>
      </c>
      <c r="AR204" s="7">
        <f t="shared" si="672"/>
        <v>186924.49355432781</v>
      </c>
      <c r="AS204" s="9">
        <v>0</v>
      </c>
      <c r="AT204" s="5">
        <v>0</v>
      </c>
      <c r="AU204" s="7">
        <v>0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f t="shared" si="657"/>
        <v>0</v>
      </c>
      <c r="BB204" s="9">
        <v>0</v>
      </c>
      <c r="BC204" s="5">
        <v>0</v>
      </c>
      <c r="BD204" s="7"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0.16491999999999998</v>
      </c>
      <c r="BX204" s="5">
        <v>3.9209999999999998</v>
      </c>
      <c r="BY204" s="7">
        <f t="shared" si="658"/>
        <v>23775.163715740968</v>
      </c>
      <c r="BZ204" s="9">
        <v>7.6499999999999999E-2</v>
      </c>
      <c r="CA204" s="5">
        <v>20.46</v>
      </c>
      <c r="CB204" s="7">
        <f t="shared" si="659"/>
        <v>267450.98039215693</v>
      </c>
      <c r="CC204" s="9">
        <v>0</v>
      </c>
      <c r="CD204" s="5">
        <v>0</v>
      </c>
      <c r="CE204" s="7">
        <v>0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0</v>
      </c>
      <c r="CP204" s="5">
        <v>0</v>
      </c>
      <c r="CQ204" s="7">
        <v>0</v>
      </c>
      <c r="CR204" s="9">
        <v>0</v>
      </c>
      <c r="CS204" s="5">
        <v>0</v>
      </c>
      <c r="CT204" s="7">
        <f t="shared" si="660"/>
        <v>0</v>
      </c>
      <c r="CU204" s="9">
        <v>0</v>
      </c>
      <c r="CV204" s="5">
        <v>0</v>
      </c>
      <c r="CW204" s="7">
        <v>0</v>
      </c>
      <c r="CX204" s="9">
        <v>0</v>
      </c>
      <c r="CY204" s="5">
        <v>0</v>
      </c>
      <c r="CZ204" s="7">
        <v>0</v>
      </c>
      <c r="DA204" s="9">
        <v>0</v>
      </c>
      <c r="DB204" s="5">
        <v>0</v>
      </c>
      <c r="DC204" s="7">
        <v>0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f t="shared" si="661"/>
        <v>0</v>
      </c>
      <c r="DJ204" s="9">
        <v>0</v>
      </c>
      <c r="DK204" s="5">
        <v>0</v>
      </c>
      <c r="DL204" s="7">
        <v>0</v>
      </c>
      <c r="DM204" s="9">
        <v>0</v>
      </c>
      <c r="DN204" s="5">
        <v>0</v>
      </c>
      <c r="DO204" s="7">
        <v>0</v>
      </c>
      <c r="DP204" s="9">
        <v>0</v>
      </c>
      <c r="DQ204" s="5">
        <v>0</v>
      </c>
      <c r="DR204" s="7">
        <f t="shared" si="662"/>
        <v>0</v>
      </c>
      <c r="DS204" s="9">
        <v>0</v>
      </c>
      <c r="DT204" s="5">
        <v>0</v>
      </c>
      <c r="DU204" s="7">
        <f t="shared" si="663"/>
        <v>0</v>
      </c>
      <c r="DV204" s="9">
        <v>0</v>
      </c>
      <c r="DW204" s="5">
        <v>0</v>
      </c>
      <c r="DX204" s="7">
        <v>0</v>
      </c>
      <c r="DY204" s="9">
        <v>0</v>
      </c>
      <c r="DZ204" s="5">
        <v>0</v>
      </c>
      <c r="EA204" s="7">
        <v>0</v>
      </c>
      <c r="EB204" s="9">
        <v>0</v>
      </c>
      <c r="EC204" s="5">
        <v>0</v>
      </c>
      <c r="ED204" s="7">
        <v>0</v>
      </c>
      <c r="EE204" s="9">
        <v>0</v>
      </c>
      <c r="EF204" s="5">
        <v>0</v>
      </c>
      <c r="EG204" s="7">
        <v>0</v>
      </c>
      <c r="EH204" s="9">
        <v>0</v>
      </c>
      <c r="EI204" s="5">
        <v>0</v>
      </c>
      <c r="EJ204" s="7">
        <v>0</v>
      </c>
      <c r="EK204" s="9">
        <v>0</v>
      </c>
      <c r="EL204" s="5">
        <v>0</v>
      </c>
      <c r="EM204" s="7">
        <v>0</v>
      </c>
      <c r="EN204" s="9">
        <v>350.22085999999996</v>
      </c>
      <c r="EO204" s="5">
        <v>38097.031000000003</v>
      </c>
      <c r="EP204" s="7">
        <f t="shared" si="676"/>
        <v>108780.01670146092</v>
      </c>
      <c r="EQ204" s="9">
        <v>0</v>
      </c>
      <c r="ER204" s="5">
        <v>0</v>
      </c>
      <c r="ES204" s="7">
        <v>0</v>
      </c>
      <c r="ET204" s="9">
        <v>0</v>
      </c>
      <c r="EU204" s="5">
        <v>0</v>
      </c>
      <c r="EV204" s="7">
        <v>0</v>
      </c>
      <c r="EW204" s="9">
        <v>0.23200000000000001</v>
      </c>
      <c r="EX204" s="5">
        <v>10.257</v>
      </c>
      <c r="EY204" s="7">
        <f t="shared" si="670"/>
        <v>44211.206896551725</v>
      </c>
      <c r="EZ204" s="9">
        <v>0</v>
      </c>
      <c r="FA204" s="5">
        <v>0</v>
      </c>
      <c r="FB204" s="7">
        <v>0</v>
      </c>
      <c r="FC204" s="9">
        <f t="shared" si="666"/>
        <v>351.92543000000001</v>
      </c>
      <c r="FD204" s="11">
        <f t="shared" si="667"/>
        <v>38171.873</v>
      </c>
    </row>
    <row r="205" spans="1:160" x14ac:dyDescent="0.3">
      <c r="A205" s="56">
        <v>2019</v>
      </c>
      <c r="B205" s="57" t="s">
        <v>6</v>
      </c>
      <c r="C205" s="9">
        <v>3.6600000000000001E-3</v>
      </c>
      <c r="D205" s="5">
        <v>0.11700000000000001</v>
      </c>
      <c r="E205" s="7">
        <f t="shared" si="677"/>
        <v>31967.2131147541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1.2289999999999999E-2</v>
      </c>
      <c r="AB205" s="5">
        <v>0.38700000000000001</v>
      </c>
      <c r="AC205" s="7">
        <f t="shared" si="668"/>
        <v>31489.015459723356</v>
      </c>
      <c r="AD205" s="9">
        <v>0</v>
      </c>
      <c r="AE205" s="5">
        <v>0</v>
      </c>
      <c r="AF205" s="7">
        <v>0</v>
      </c>
      <c r="AG205" s="9">
        <v>1.2999999999999999E-2</v>
      </c>
      <c r="AH205" s="5">
        <v>0.71799999999999997</v>
      </c>
      <c r="AI205" s="7">
        <f t="shared" si="656"/>
        <v>55230.769230769234</v>
      </c>
      <c r="AJ205" s="9">
        <v>0</v>
      </c>
      <c r="AK205" s="5">
        <v>0</v>
      </c>
      <c r="AL205" s="7">
        <v>0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f t="shared" si="657"/>
        <v>0</v>
      </c>
      <c r="BB205" s="9">
        <v>0</v>
      </c>
      <c r="BC205" s="5">
        <v>0</v>
      </c>
      <c r="BD205" s="7">
        <v>0</v>
      </c>
      <c r="BE205" s="9">
        <v>0</v>
      </c>
      <c r="BF205" s="5">
        <v>0</v>
      </c>
      <c r="BG205" s="7">
        <v>0</v>
      </c>
      <c r="BH205" s="9">
        <v>0</v>
      </c>
      <c r="BI205" s="5">
        <v>0</v>
      </c>
      <c r="BJ205" s="7">
        <v>0</v>
      </c>
      <c r="BK205" s="9">
        <v>0</v>
      </c>
      <c r="BL205" s="5">
        <v>0</v>
      </c>
      <c r="BM205" s="7"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0.35199000000000003</v>
      </c>
      <c r="CA205" s="5">
        <v>13.65</v>
      </c>
      <c r="CB205" s="7">
        <f t="shared" si="659"/>
        <v>38779.510781556288</v>
      </c>
      <c r="CC205" s="9">
        <v>0</v>
      </c>
      <c r="CD205" s="5">
        <v>0</v>
      </c>
      <c r="CE205" s="7">
        <v>0</v>
      </c>
      <c r="CF205" s="9">
        <v>0</v>
      </c>
      <c r="CG205" s="5">
        <v>0</v>
      </c>
      <c r="CH205" s="7">
        <v>0</v>
      </c>
      <c r="CI205" s="9">
        <v>0</v>
      </c>
      <c r="CJ205" s="5">
        <v>0</v>
      </c>
      <c r="CK205" s="7">
        <v>0</v>
      </c>
      <c r="CL205" s="9">
        <v>0</v>
      </c>
      <c r="CM205" s="5">
        <v>0</v>
      </c>
      <c r="CN205" s="7">
        <v>0</v>
      </c>
      <c r="CO205" s="9">
        <v>0</v>
      </c>
      <c r="CP205" s="5">
        <v>0</v>
      </c>
      <c r="CQ205" s="7">
        <v>0</v>
      </c>
      <c r="CR205" s="9">
        <v>0</v>
      </c>
      <c r="CS205" s="5">
        <v>0</v>
      </c>
      <c r="CT205" s="7">
        <f t="shared" si="660"/>
        <v>0</v>
      </c>
      <c r="CU205" s="9">
        <v>0</v>
      </c>
      <c r="CV205" s="5">
        <v>0</v>
      </c>
      <c r="CW205" s="7">
        <v>0</v>
      </c>
      <c r="CX205" s="9">
        <v>0</v>
      </c>
      <c r="CY205" s="5">
        <v>0</v>
      </c>
      <c r="CZ205" s="7">
        <v>0</v>
      </c>
      <c r="DA205" s="9">
        <v>0</v>
      </c>
      <c r="DB205" s="5">
        <v>0</v>
      </c>
      <c r="DC205" s="7">
        <v>0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f t="shared" si="661"/>
        <v>0</v>
      </c>
      <c r="DJ205" s="9">
        <v>0</v>
      </c>
      <c r="DK205" s="5">
        <v>0</v>
      </c>
      <c r="DL205" s="7">
        <v>0</v>
      </c>
      <c r="DM205" s="9">
        <v>0</v>
      </c>
      <c r="DN205" s="5">
        <v>0</v>
      </c>
      <c r="DO205" s="7">
        <v>0</v>
      </c>
      <c r="DP205" s="9">
        <v>0</v>
      </c>
      <c r="DQ205" s="5">
        <v>0</v>
      </c>
      <c r="DR205" s="7">
        <f t="shared" si="662"/>
        <v>0</v>
      </c>
      <c r="DS205" s="9">
        <v>0</v>
      </c>
      <c r="DT205" s="5">
        <v>0</v>
      </c>
      <c r="DU205" s="7">
        <f t="shared" si="663"/>
        <v>0</v>
      </c>
      <c r="DV205" s="9">
        <v>0</v>
      </c>
      <c r="DW205" s="5">
        <v>0</v>
      </c>
      <c r="DX205" s="7">
        <v>0</v>
      </c>
      <c r="DY205" s="9">
        <v>0</v>
      </c>
      <c r="DZ205" s="5">
        <v>0</v>
      </c>
      <c r="EA205" s="7">
        <v>0</v>
      </c>
      <c r="EB205" s="9">
        <v>0</v>
      </c>
      <c r="EC205" s="5">
        <v>0</v>
      </c>
      <c r="ED205" s="7">
        <v>0</v>
      </c>
      <c r="EE205" s="9">
        <v>0</v>
      </c>
      <c r="EF205" s="5">
        <v>0</v>
      </c>
      <c r="EG205" s="7">
        <v>0</v>
      </c>
      <c r="EH205" s="9">
        <v>0</v>
      </c>
      <c r="EI205" s="5">
        <v>0</v>
      </c>
      <c r="EJ205" s="7">
        <v>0</v>
      </c>
      <c r="EK205" s="9">
        <v>0</v>
      </c>
      <c r="EL205" s="5">
        <v>0</v>
      </c>
      <c r="EM205" s="7">
        <v>0</v>
      </c>
      <c r="EN205" s="9">
        <v>1681.9221100000002</v>
      </c>
      <c r="EO205" s="5">
        <v>181204.446</v>
      </c>
      <c r="EP205" s="7">
        <f t="shared" si="676"/>
        <v>107736.52651489312</v>
      </c>
      <c r="EQ205" s="9">
        <v>0.22</v>
      </c>
      <c r="ER205" s="5">
        <v>7.1639999999999997</v>
      </c>
      <c r="ES205" s="7">
        <f t="shared" ref="ES205:ES209" si="678">ER205/EQ205*1000</f>
        <v>32563.636363636364</v>
      </c>
      <c r="ET205" s="9">
        <v>9.4999999999999998E-3</v>
      </c>
      <c r="EU205" s="5">
        <v>0.13900000000000001</v>
      </c>
      <c r="EV205" s="7">
        <f t="shared" ref="EV205:EV206" si="679">EU205/ET205*1000</f>
        <v>14631.578947368424</v>
      </c>
      <c r="EW205" s="9">
        <v>0.17499999999999999</v>
      </c>
      <c r="EX205" s="5">
        <v>6.7</v>
      </c>
      <c r="EY205" s="7">
        <f t="shared" si="670"/>
        <v>38285.71428571429</v>
      </c>
      <c r="EZ205" s="9">
        <v>0.09</v>
      </c>
      <c r="FA205" s="5">
        <v>0.51400000000000001</v>
      </c>
      <c r="FB205" s="7">
        <f t="shared" ref="FB205:FB212" si="680">FA205/EZ205*1000</f>
        <v>5711.1111111111113</v>
      </c>
      <c r="FC205" s="9">
        <f t="shared" si="666"/>
        <v>1682.7975499999998</v>
      </c>
      <c r="FD205" s="11">
        <f t="shared" si="667"/>
        <v>181233.83499999999</v>
      </c>
    </row>
    <row r="206" spans="1:160" x14ac:dyDescent="0.3">
      <c r="A206" s="56">
        <v>2019</v>
      </c>
      <c r="B206" s="57" t="s">
        <v>7</v>
      </c>
      <c r="C206" s="9">
        <v>0</v>
      </c>
      <c r="D206" s="5">
        <v>0</v>
      </c>
      <c r="E206" s="7">
        <v>0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332.78479999999996</v>
      </c>
      <c r="AB206" s="5">
        <v>36377.283000000003</v>
      </c>
      <c r="AC206" s="7">
        <f t="shared" si="668"/>
        <v>109311.73238681577</v>
      </c>
      <c r="AD206" s="9">
        <v>0</v>
      </c>
      <c r="AE206" s="5">
        <v>0</v>
      </c>
      <c r="AF206" s="7">
        <v>0</v>
      </c>
      <c r="AG206" s="9">
        <v>0</v>
      </c>
      <c r="AH206" s="5">
        <v>0</v>
      </c>
      <c r="AI206" s="7">
        <v>0</v>
      </c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f t="shared" si="657"/>
        <v>0</v>
      </c>
      <c r="BB206" s="9">
        <v>0</v>
      </c>
      <c r="BC206" s="5">
        <v>0</v>
      </c>
      <c r="BD206" s="7">
        <v>0</v>
      </c>
      <c r="BE206" s="9">
        <v>0</v>
      </c>
      <c r="BF206" s="5">
        <v>0</v>
      </c>
      <c r="BG206" s="7">
        <v>0</v>
      </c>
      <c r="BH206" s="9">
        <v>0</v>
      </c>
      <c r="BI206" s="5">
        <v>0</v>
      </c>
      <c r="BJ206" s="7">
        <v>0</v>
      </c>
      <c r="BK206" s="9">
        <v>0</v>
      </c>
      <c r="BL206" s="5">
        <v>0</v>
      </c>
      <c r="BM206" s="7">
        <v>0</v>
      </c>
      <c r="BN206" s="9">
        <v>0</v>
      </c>
      <c r="BO206" s="5">
        <v>0</v>
      </c>
      <c r="BP206" s="7">
        <v>0</v>
      </c>
      <c r="BQ206" s="9">
        <v>2.3E-2</v>
      </c>
      <c r="BR206" s="5">
        <v>0.5</v>
      </c>
      <c r="BS206" s="7">
        <f t="shared" si="674"/>
        <v>21739.130434782608</v>
      </c>
      <c r="BT206" s="9">
        <v>0</v>
      </c>
      <c r="BU206" s="5">
        <v>0</v>
      </c>
      <c r="BV206" s="7">
        <v>0</v>
      </c>
      <c r="BW206" s="9">
        <v>7.1389999999999995E-2</v>
      </c>
      <c r="BX206" s="5">
        <v>0.64700000000000002</v>
      </c>
      <c r="BY206" s="7">
        <f t="shared" si="658"/>
        <v>9062.8939627398795</v>
      </c>
      <c r="BZ206" s="9">
        <v>3.0000000000000001E-3</v>
      </c>
      <c r="CA206" s="5">
        <v>0.06</v>
      </c>
      <c r="CB206" s="7">
        <f t="shared" si="659"/>
        <v>20000</v>
      </c>
      <c r="CC206" s="9">
        <v>0</v>
      </c>
      <c r="CD206" s="5">
        <v>0</v>
      </c>
      <c r="CE206" s="7">
        <v>0</v>
      </c>
      <c r="CF206" s="9">
        <v>0</v>
      </c>
      <c r="CG206" s="5">
        <v>0</v>
      </c>
      <c r="CH206" s="7">
        <v>0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0</v>
      </c>
      <c r="CP206" s="5">
        <v>0</v>
      </c>
      <c r="CQ206" s="7">
        <v>0</v>
      </c>
      <c r="CR206" s="9">
        <v>0</v>
      </c>
      <c r="CS206" s="5">
        <v>0</v>
      </c>
      <c r="CT206" s="7">
        <f t="shared" si="660"/>
        <v>0</v>
      </c>
      <c r="CU206" s="9">
        <v>0</v>
      </c>
      <c r="CV206" s="5">
        <v>0</v>
      </c>
      <c r="CW206" s="7">
        <v>0</v>
      </c>
      <c r="CX206" s="9">
        <v>0</v>
      </c>
      <c r="CY206" s="5">
        <v>0</v>
      </c>
      <c r="CZ206" s="7">
        <v>0</v>
      </c>
      <c r="DA206" s="9">
        <v>0</v>
      </c>
      <c r="DB206" s="5">
        <v>0</v>
      </c>
      <c r="DC206" s="7">
        <v>0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f t="shared" si="661"/>
        <v>0</v>
      </c>
      <c r="DJ206" s="9">
        <v>0</v>
      </c>
      <c r="DK206" s="5">
        <v>0</v>
      </c>
      <c r="DL206" s="7">
        <v>0</v>
      </c>
      <c r="DM206" s="9">
        <v>0</v>
      </c>
      <c r="DN206" s="5">
        <v>0</v>
      </c>
      <c r="DO206" s="7">
        <v>0</v>
      </c>
      <c r="DP206" s="9">
        <v>0</v>
      </c>
      <c r="DQ206" s="5">
        <v>0</v>
      </c>
      <c r="DR206" s="7">
        <f t="shared" si="662"/>
        <v>0</v>
      </c>
      <c r="DS206" s="9">
        <v>0</v>
      </c>
      <c r="DT206" s="5">
        <v>0</v>
      </c>
      <c r="DU206" s="7">
        <f t="shared" si="663"/>
        <v>0</v>
      </c>
      <c r="DV206" s="9">
        <v>0</v>
      </c>
      <c r="DW206" s="5">
        <v>0</v>
      </c>
      <c r="DX206" s="7">
        <v>0</v>
      </c>
      <c r="DY206" s="9">
        <v>0</v>
      </c>
      <c r="DZ206" s="5">
        <v>0</v>
      </c>
      <c r="EA206" s="7">
        <v>0</v>
      </c>
      <c r="EB206" s="9">
        <v>0</v>
      </c>
      <c r="EC206" s="5">
        <v>0</v>
      </c>
      <c r="ED206" s="7">
        <v>0</v>
      </c>
      <c r="EE206" s="9">
        <v>0</v>
      </c>
      <c r="EF206" s="5">
        <v>0</v>
      </c>
      <c r="EG206" s="7">
        <v>0</v>
      </c>
      <c r="EH206" s="9">
        <v>0</v>
      </c>
      <c r="EI206" s="5">
        <v>0</v>
      </c>
      <c r="EJ206" s="7">
        <v>0</v>
      </c>
      <c r="EK206" s="9">
        <v>0</v>
      </c>
      <c r="EL206" s="5">
        <v>0</v>
      </c>
      <c r="EM206" s="7">
        <v>0</v>
      </c>
      <c r="EN206" s="9">
        <v>16.802</v>
      </c>
      <c r="EO206" s="5">
        <v>1780.2329999999999</v>
      </c>
      <c r="EP206" s="7">
        <f t="shared" si="676"/>
        <v>105953.63647184859</v>
      </c>
      <c r="EQ206" s="9">
        <v>0</v>
      </c>
      <c r="ER206" s="5">
        <v>0</v>
      </c>
      <c r="ES206" s="7">
        <v>0</v>
      </c>
      <c r="ET206" s="9">
        <v>1.4999999999999999E-2</v>
      </c>
      <c r="EU206" s="5">
        <v>0.217</v>
      </c>
      <c r="EV206" s="7">
        <f t="shared" si="679"/>
        <v>14466.666666666666</v>
      </c>
      <c r="EW206" s="9">
        <v>120.006</v>
      </c>
      <c r="EX206" s="5">
        <v>6034.8379999999997</v>
      </c>
      <c r="EY206" s="7">
        <f t="shared" si="670"/>
        <v>50287.802276552837</v>
      </c>
      <c r="EZ206" s="9">
        <v>1.7000000000000001E-2</v>
      </c>
      <c r="FA206" s="5">
        <v>0.53900000000000003</v>
      </c>
      <c r="FB206" s="7">
        <f t="shared" si="680"/>
        <v>31705.882352941178</v>
      </c>
      <c r="FC206" s="9">
        <f t="shared" si="666"/>
        <v>469.72219000000001</v>
      </c>
      <c r="FD206" s="11">
        <f t="shared" si="667"/>
        <v>44194.316999999995</v>
      </c>
    </row>
    <row r="207" spans="1:160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5.4999999999999997E-3</v>
      </c>
      <c r="S207" s="5">
        <v>0.45100000000000001</v>
      </c>
      <c r="T207" s="7">
        <f t="shared" si="655"/>
        <v>82000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26.252680000000002</v>
      </c>
      <c r="AB207" s="5">
        <v>3008.9070000000002</v>
      </c>
      <c r="AC207" s="7">
        <f t="shared" si="668"/>
        <v>114613.32709650976</v>
      </c>
      <c r="AD207" s="9">
        <v>0</v>
      </c>
      <c r="AE207" s="5">
        <v>0</v>
      </c>
      <c r="AF207" s="7">
        <v>0</v>
      </c>
      <c r="AG207" s="9">
        <v>0</v>
      </c>
      <c r="AH207" s="5">
        <v>0</v>
      </c>
      <c r="AI207" s="7">
        <v>0</v>
      </c>
      <c r="AJ207" s="9">
        <v>4.5</v>
      </c>
      <c r="AK207" s="5">
        <v>3</v>
      </c>
      <c r="AL207" s="7">
        <f t="shared" ref="AL207:AL211" si="681">AK207/AJ207*1000</f>
        <v>666.66666666666663</v>
      </c>
      <c r="AM207" s="9">
        <v>0</v>
      </c>
      <c r="AN207" s="5">
        <v>0</v>
      </c>
      <c r="AO207" s="7">
        <v>0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f t="shared" si="657"/>
        <v>0</v>
      </c>
      <c r="BB207" s="9">
        <v>0</v>
      </c>
      <c r="BC207" s="5">
        <v>0</v>
      </c>
      <c r="BD207" s="7">
        <v>0</v>
      </c>
      <c r="BE207" s="9">
        <v>0</v>
      </c>
      <c r="BF207" s="5">
        <v>0</v>
      </c>
      <c r="BG207" s="7">
        <v>0</v>
      </c>
      <c r="BH207" s="9">
        <v>0</v>
      </c>
      <c r="BI207" s="5">
        <v>0</v>
      </c>
      <c r="BJ207" s="7">
        <v>0</v>
      </c>
      <c r="BK207" s="9">
        <v>0</v>
      </c>
      <c r="BL207" s="5">
        <v>0</v>
      </c>
      <c r="BM207" s="7"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1.6500000000000001E-2</v>
      </c>
      <c r="CA207" s="5">
        <v>1.3520000000000001</v>
      </c>
      <c r="CB207" s="7">
        <f t="shared" si="659"/>
        <v>81939.393939393936</v>
      </c>
      <c r="CC207" s="9">
        <v>0</v>
      </c>
      <c r="CD207" s="5">
        <v>0</v>
      </c>
      <c r="CE207" s="7">
        <v>0</v>
      </c>
      <c r="CF207" s="9">
        <v>0</v>
      </c>
      <c r="CG207" s="5">
        <v>0</v>
      </c>
      <c r="CH207" s="7">
        <v>0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f t="shared" si="660"/>
        <v>0</v>
      </c>
      <c r="CU207" s="9">
        <v>0</v>
      </c>
      <c r="CV207" s="5">
        <v>0</v>
      </c>
      <c r="CW207" s="7">
        <v>0</v>
      </c>
      <c r="CX207" s="9">
        <v>0</v>
      </c>
      <c r="CY207" s="5">
        <v>0</v>
      </c>
      <c r="CZ207" s="7">
        <v>0</v>
      </c>
      <c r="DA207" s="9">
        <v>0</v>
      </c>
      <c r="DB207" s="5">
        <v>0</v>
      </c>
      <c r="DC207" s="7">
        <v>0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f t="shared" si="661"/>
        <v>0</v>
      </c>
      <c r="DJ207" s="9">
        <v>0</v>
      </c>
      <c r="DK207" s="5">
        <v>0</v>
      </c>
      <c r="DL207" s="7">
        <v>0</v>
      </c>
      <c r="DM207" s="9">
        <v>0</v>
      </c>
      <c r="DN207" s="5">
        <v>0</v>
      </c>
      <c r="DO207" s="7">
        <v>0</v>
      </c>
      <c r="DP207" s="9">
        <v>0</v>
      </c>
      <c r="DQ207" s="5">
        <v>0</v>
      </c>
      <c r="DR207" s="7">
        <f t="shared" si="662"/>
        <v>0</v>
      </c>
      <c r="DS207" s="9">
        <v>0</v>
      </c>
      <c r="DT207" s="5">
        <v>0</v>
      </c>
      <c r="DU207" s="7">
        <f t="shared" si="663"/>
        <v>0</v>
      </c>
      <c r="DV207" s="9">
        <v>0</v>
      </c>
      <c r="DW207" s="5">
        <v>0</v>
      </c>
      <c r="DX207" s="7">
        <v>0</v>
      </c>
      <c r="DY207" s="9">
        <v>0</v>
      </c>
      <c r="DZ207" s="5">
        <v>0</v>
      </c>
      <c r="EA207" s="7">
        <v>0</v>
      </c>
      <c r="EB207" s="9">
        <v>0</v>
      </c>
      <c r="EC207" s="5">
        <v>0</v>
      </c>
      <c r="ED207" s="7">
        <v>0</v>
      </c>
      <c r="EE207" s="9">
        <v>0</v>
      </c>
      <c r="EF207" s="5">
        <v>0</v>
      </c>
      <c r="EG207" s="7">
        <v>0</v>
      </c>
      <c r="EH207" s="9">
        <v>0</v>
      </c>
      <c r="EI207" s="5">
        <v>0</v>
      </c>
      <c r="EJ207" s="7">
        <v>0</v>
      </c>
      <c r="EK207" s="9">
        <v>0</v>
      </c>
      <c r="EL207" s="5">
        <v>0</v>
      </c>
      <c r="EM207" s="7">
        <v>0</v>
      </c>
      <c r="EN207" s="9">
        <v>14.17632</v>
      </c>
      <c r="EO207" s="5">
        <v>2374.7350000000001</v>
      </c>
      <c r="EP207" s="7">
        <f t="shared" si="676"/>
        <v>167514.20678991446</v>
      </c>
      <c r="EQ207" s="9">
        <v>0</v>
      </c>
      <c r="ER207" s="5">
        <v>0</v>
      </c>
      <c r="ES207" s="7">
        <v>0</v>
      </c>
      <c r="ET207" s="9">
        <v>0</v>
      </c>
      <c r="EU207" s="5">
        <v>0</v>
      </c>
      <c r="EV207" s="7">
        <v>0</v>
      </c>
      <c r="EW207" s="9">
        <v>90.046499999999995</v>
      </c>
      <c r="EX207" s="5">
        <v>2576.989</v>
      </c>
      <c r="EY207" s="7">
        <f t="shared" si="670"/>
        <v>28618.424924899915</v>
      </c>
      <c r="EZ207" s="9">
        <v>0</v>
      </c>
      <c r="FA207" s="5">
        <v>0</v>
      </c>
      <c r="FB207" s="7">
        <v>0</v>
      </c>
      <c r="FC207" s="9">
        <f t="shared" si="666"/>
        <v>134.9975</v>
      </c>
      <c r="FD207" s="11">
        <f t="shared" si="667"/>
        <v>7965.4339999999993</v>
      </c>
    </row>
    <row r="208" spans="1:160" x14ac:dyDescent="0.3">
      <c r="A208" s="56">
        <v>2019</v>
      </c>
      <c r="B208" s="62" t="s">
        <v>9</v>
      </c>
      <c r="C208" s="9">
        <v>0.106</v>
      </c>
      <c r="D208" s="5">
        <v>25.763000000000002</v>
      </c>
      <c r="E208" s="7">
        <f t="shared" si="677"/>
        <v>243047.16981132078</v>
      </c>
      <c r="F208" s="9">
        <v>0</v>
      </c>
      <c r="G208" s="5">
        <v>0</v>
      </c>
      <c r="H208" s="7">
        <v>0</v>
      </c>
      <c r="I208" s="9">
        <v>0</v>
      </c>
      <c r="J208" s="5">
        <v>0</v>
      </c>
      <c r="K208" s="7">
        <v>0</v>
      </c>
      <c r="L208" s="9">
        <v>0</v>
      </c>
      <c r="M208" s="5">
        <v>0</v>
      </c>
      <c r="N208" s="7">
        <v>0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29.061</v>
      </c>
      <c r="AB208" s="5">
        <v>3136.8069999999998</v>
      </c>
      <c r="AC208" s="7">
        <f t="shared" si="668"/>
        <v>107938.71511647911</v>
      </c>
      <c r="AD208" s="9">
        <v>0</v>
      </c>
      <c r="AE208" s="5">
        <v>0</v>
      </c>
      <c r="AF208" s="7">
        <v>0</v>
      </c>
      <c r="AG208" s="9">
        <v>0</v>
      </c>
      <c r="AH208" s="5">
        <v>0</v>
      </c>
      <c r="AI208" s="7">
        <v>0</v>
      </c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0.02</v>
      </c>
      <c r="AQ208" s="5">
        <v>1.506</v>
      </c>
      <c r="AR208" s="7">
        <f t="shared" si="672"/>
        <v>75300</v>
      </c>
      <c r="AS208" s="9">
        <v>0</v>
      </c>
      <c r="AT208" s="5">
        <v>0</v>
      </c>
      <c r="AU208" s="7">
        <v>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f t="shared" si="657"/>
        <v>0</v>
      </c>
      <c r="BB208" s="9">
        <v>0</v>
      </c>
      <c r="BC208" s="5">
        <v>0</v>
      </c>
      <c r="BD208" s="7">
        <v>0</v>
      </c>
      <c r="BE208" s="9">
        <v>0</v>
      </c>
      <c r="BF208" s="5">
        <v>0</v>
      </c>
      <c r="BG208" s="7">
        <v>0</v>
      </c>
      <c r="BH208" s="9">
        <v>0</v>
      </c>
      <c r="BI208" s="5">
        <v>0</v>
      </c>
      <c r="BJ208" s="7">
        <v>0</v>
      </c>
      <c r="BK208" s="9">
        <v>0</v>
      </c>
      <c r="BL208" s="5">
        <v>0</v>
      </c>
      <c r="BM208" s="7"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0.38339999999999996</v>
      </c>
      <c r="CA208" s="5">
        <v>11.887</v>
      </c>
      <c r="CB208" s="7">
        <f t="shared" si="659"/>
        <v>31004.173187271783</v>
      </c>
      <c r="CC208" s="9">
        <v>0</v>
      </c>
      <c r="CD208" s="5">
        <v>0</v>
      </c>
      <c r="CE208" s="7">
        <v>0</v>
      </c>
      <c r="CF208" s="9">
        <v>0</v>
      </c>
      <c r="CG208" s="5">
        <v>0</v>
      </c>
      <c r="CH208" s="7">
        <v>0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f t="shared" si="660"/>
        <v>0</v>
      </c>
      <c r="CU208" s="9">
        <v>0</v>
      </c>
      <c r="CV208" s="5">
        <v>0</v>
      </c>
      <c r="CW208" s="7">
        <v>0</v>
      </c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f t="shared" si="661"/>
        <v>0</v>
      </c>
      <c r="DJ208" s="9">
        <v>0</v>
      </c>
      <c r="DK208" s="5">
        <v>0</v>
      </c>
      <c r="DL208" s="7">
        <v>0</v>
      </c>
      <c r="DM208" s="9">
        <v>0</v>
      </c>
      <c r="DN208" s="5">
        <v>0</v>
      </c>
      <c r="DO208" s="7">
        <v>0</v>
      </c>
      <c r="DP208" s="9">
        <v>0</v>
      </c>
      <c r="DQ208" s="5">
        <v>0</v>
      </c>
      <c r="DR208" s="7">
        <f t="shared" si="662"/>
        <v>0</v>
      </c>
      <c r="DS208" s="9">
        <v>0</v>
      </c>
      <c r="DT208" s="5">
        <v>0</v>
      </c>
      <c r="DU208" s="7">
        <f t="shared" si="663"/>
        <v>0</v>
      </c>
      <c r="DV208" s="9">
        <v>1E-3</v>
      </c>
      <c r="DW208" s="5">
        <v>1.6E-2</v>
      </c>
      <c r="DX208" s="7">
        <f t="shared" si="664"/>
        <v>16000</v>
      </c>
      <c r="DY208" s="9">
        <v>0.01</v>
      </c>
      <c r="DZ208" s="5">
        <v>0.42899999999999999</v>
      </c>
      <c r="EA208" s="7">
        <f t="shared" ref="EA208:EA211" si="682">DZ208/DY208*1000</f>
        <v>42900</v>
      </c>
      <c r="EB208" s="9">
        <v>0</v>
      </c>
      <c r="EC208" s="5">
        <v>0</v>
      </c>
      <c r="ED208" s="7">
        <v>0</v>
      </c>
      <c r="EE208" s="9">
        <v>0</v>
      </c>
      <c r="EF208" s="5">
        <v>0</v>
      </c>
      <c r="EG208" s="7">
        <v>0</v>
      </c>
      <c r="EH208" s="9">
        <v>0</v>
      </c>
      <c r="EI208" s="5">
        <v>0</v>
      </c>
      <c r="EJ208" s="7">
        <v>0</v>
      </c>
      <c r="EK208" s="9">
        <v>7.0000000000000001E-3</v>
      </c>
      <c r="EL208" s="5">
        <v>1.276</v>
      </c>
      <c r="EM208" s="7">
        <f t="shared" ref="EM208:EM211" si="683">EL208/EK208*1000</f>
        <v>182285.71428571429</v>
      </c>
      <c r="EN208" s="9">
        <v>22.08372</v>
      </c>
      <c r="EO208" s="5">
        <v>2875.0160000000001</v>
      </c>
      <c r="EP208" s="7">
        <f t="shared" si="676"/>
        <v>130187.12427072975</v>
      </c>
      <c r="EQ208" s="9">
        <v>0</v>
      </c>
      <c r="ER208" s="5">
        <v>0</v>
      </c>
      <c r="ES208" s="7">
        <v>0</v>
      </c>
      <c r="ET208" s="9">
        <v>0</v>
      </c>
      <c r="EU208" s="5">
        <v>0</v>
      </c>
      <c r="EV208" s="7">
        <v>0</v>
      </c>
      <c r="EW208" s="9">
        <v>54.377400000000002</v>
      </c>
      <c r="EX208" s="5">
        <v>1936.248</v>
      </c>
      <c r="EY208" s="7">
        <f t="shared" si="670"/>
        <v>35607.586975471429</v>
      </c>
      <c r="EZ208" s="9">
        <v>6.4640000000000004</v>
      </c>
      <c r="FA208" s="5">
        <v>174.4</v>
      </c>
      <c r="FB208" s="7">
        <f t="shared" si="680"/>
        <v>26980.198019801977</v>
      </c>
      <c r="FC208" s="9">
        <f t="shared" si="666"/>
        <v>112.51352</v>
      </c>
      <c r="FD208" s="11">
        <f t="shared" si="667"/>
        <v>8163.3479999999981</v>
      </c>
    </row>
    <row r="209" spans="1:160" x14ac:dyDescent="0.3">
      <c r="A209" s="56">
        <v>2019</v>
      </c>
      <c r="B209" s="62" t="s">
        <v>10</v>
      </c>
      <c r="C209" s="9">
        <v>0</v>
      </c>
      <c r="D209" s="5">
        <v>0</v>
      </c>
      <c r="E209" s="7">
        <v>0</v>
      </c>
      <c r="F209" s="9">
        <v>0</v>
      </c>
      <c r="G209" s="5">
        <v>0</v>
      </c>
      <c r="H209" s="7">
        <v>0</v>
      </c>
      <c r="I209" s="9">
        <v>0</v>
      </c>
      <c r="J209" s="5">
        <v>0</v>
      </c>
      <c r="K209" s="7">
        <v>0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0</v>
      </c>
      <c r="AB209" s="5">
        <v>0</v>
      </c>
      <c r="AC209" s="7">
        <v>0</v>
      </c>
      <c r="AD209" s="9">
        <v>0</v>
      </c>
      <c r="AE209" s="5">
        <v>0</v>
      </c>
      <c r="AF209" s="7">
        <v>0</v>
      </c>
      <c r="AG209" s="9">
        <v>7.0000000000000001E-3</v>
      </c>
      <c r="AH209" s="5">
        <v>0.77200000000000002</v>
      </c>
      <c r="AI209" s="7">
        <f t="shared" si="656"/>
        <v>110285.71428571429</v>
      </c>
      <c r="AJ209" s="9">
        <v>0</v>
      </c>
      <c r="AK209" s="5">
        <v>0</v>
      </c>
      <c r="AL209" s="7">
        <v>0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0</v>
      </c>
      <c r="AT209" s="5">
        <v>0</v>
      </c>
      <c r="AU209" s="7">
        <v>0</v>
      </c>
      <c r="AV209" s="9">
        <v>0</v>
      </c>
      <c r="AW209" s="5">
        <v>0</v>
      </c>
      <c r="AX209" s="7">
        <v>0</v>
      </c>
      <c r="AY209" s="9">
        <v>0</v>
      </c>
      <c r="AZ209" s="5">
        <v>0</v>
      </c>
      <c r="BA209" s="7">
        <f t="shared" si="657"/>
        <v>0</v>
      </c>
      <c r="BB209" s="9">
        <v>0</v>
      </c>
      <c r="BC209" s="5">
        <v>0</v>
      </c>
      <c r="BD209" s="7">
        <v>0</v>
      </c>
      <c r="BE209" s="9">
        <v>0</v>
      </c>
      <c r="BF209" s="5">
        <v>0</v>
      </c>
      <c r="BG209" s="7">
        <v>0</v>
      </c>
      <c r="BH209" s="9">
        <v>0</v>
      </c>
      <c r="BI209" s="5">
        <v>0</v>
      </c>
      <c r="BJ209" s="7">
        <v>0</v>
      </c>
      <c r="BK209" s="9">
        <v>0</v>
      </c>
      <c r="BL209" s="5">
        <v>0</v>
      </c>
      <c r="BM209" s="7">
        <v>0</v>
      </c>
      <c r="BN209" s="9">
        <v>0</v>
      </c>
      <c r="BO209" s="5">
        <v>0</v>
      </c>
      <c r="BP209" s="7">
        <v>0</v>
      </c>
      <c r="BQ209" s="9">
        <v>1.4999999999999999E-2</v>
      </c>
      <c r="BR209" s="5">
        <v>0.40500000000000003</v>
      </c>
      <c r="BS209" s="7">
        <f t="shared" si="674"/>
        <v>27000.000000000004</v>
      </c>
      <c r="BT209" s="9">
        <v>0</v>
      </c>
      <c r="BU209" s="5">
        <v>0</v>
      </c>
      <c r="BV209" s="7">
        <v>0</v>
      </c>
      <c r="BW209" s="9">
        <v>0</v>
      </c>
      <c r="BX209" s="5">
        <v>0</v>
      </c>
      <c r="BY209" s="7">
        <v>0</v>
      </c>
      <c r="BZ209" s="9">
        <v>0</v>
      </c>
      <c r="CA209" s="5">
        <v>0</v>
      </c>
      <c r="CB209" s="7">
        <v>0</v>
      </c>
      <c r="CC209" s="9">
        <v>0</v>
      </c>
      <c r="CD209" s="5">
        <v>0</v>
      </c>
      <c r="CE209" s="7">
        <v>0</v>
      </c>
      <c r="CF209" s="9">
        <v>0</v>
      </c>
      <c r="CG209" s="5">
        <v>0</v>
      </c>
      <c r="CH209" s="7">
        <v>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0</v>
      </c>
      <c r="CP209" s="5">
        <v>0</v>
      </c>
      <c r="CQ209" s="7">
        <v>0</v>
      </c>
      <c r="CR209" s="9">
        <v>0</v>
      </c>
      <c r="CS209" s="5">
        <v>0</v>
      </c>
      <c r="CT209" s="7">
        <f t="shared" si="660"/>
        <v>0</v>
      </c>
      <c r="CU209" s="9">
        <v>0.52500000000000002</v>
      </c>
      <c r="CV209" s="5">
        <v>24.242999999999999</v>
      </c>
      <c r="CW209" s="7">
        <f t="shared" ref="CW209" si="684">CV209/CU209*1000</f>
        <v>46177.142857142855</v>
      </c>
      <c r="CX209" s="9">
        <v>0</v>
      </c>
      <c r="CY209" s="5">
        <v>0</v>
      </c>
      <c r="CZ209" s="7">
        <v>0</v>
      </c>
      <c r="DA209" s="9">
        <v>0</v>
      </c>
      <c r="DB209" s="5">
        <v>0</v>
      </c>
      <c r="DC209" s="7">
        <v>0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f t="shared" si="661"/>
        <v>0</v>
      </c>
      <c r="DJ209" s="9">
        <v>0</v>
      </c>
      <c r="DK209" s="5">
        <v>0</v>
      </c>
      <c r="DL209" s="7">
        <v>0</v>
      </c>
      <c r="DM209" s="9">
        <v>0</v>
      </c>
      <c r="DN209" s="5">
        <v>0</v>
      </c>
      <c r="DO209" s="7">
        <v>0</v>
      </c>
      <c r="DP209" s="9">
        <v>0</v>
      </c>
      <c r="DQ209" s="5">
        <v>0</v>
      </c>
      <c r="DR209" s="7">
        <f t="shared" si="662"/>
        <v>0</v>
      </c>
      <c r="DS209" s="9">
        <v>0</v>
      </c>
      <c r="DT209" s="5">
        <v>0</v>
      </c>
      <c r="DU209" s="7">
        <f t="shared" si="663"/>
        <v>0</v>
      </c>
      <c r="DV209" s="9">
        <v>0</v>
      </c>
      <c r="DW209" s="5">
        <v>0</v>
      </c>
      <c r="DX209" s="7">
        <v>0</v>
      </c>
      <c r="DY209" s="9">
        <v>20</v>
      </c>
      <c r="DZ209" s="5">
        <v>634.84199999999998</v>
      </c>
      <c r="EA209" s="7">
        <f t="shared" si="682"/>
        <v>31742.100000000002</v>
      </c>
      <c r="EB209" s="9">
        <v>0</v>
      </c>
      <c r="EC209" s="5">
        <v>0</v>
      </c>
      <c r="ED209" s="7">
        <v>0</v>
      </c>
      <c r="EE209" s="9">
        <v>0</v>
      </c>
      <c r="EF209" s="5">
        <v>0</v>
      </c>
      <c r="EG209" s="7">
        <v>0</v>
      </c>
      <c r="EH209" s="9">
        <v>0</v>
      </c>
      <c r="EI209" s="5">
        <v>0</v>
      </c>
      <c r="EJ209" s="7">
        <v>0</v>
      </c>
      <c r="EK209" s="9">
        <v>0</v>
      </c>
      <c r="EL209" s="5">
        <v>0</v>
      </c>
      <c r="EM209" s="7">
        <v>0</v>
      </c>
      <c r="EN209" s="9">
        <v>51.46105</v>
      </c>
      <c r="EO209" s="5">
        <v>10107.353999999999</v>
      </c>
      <c r="EP209" s="7">
        <f t="shared" si="676"/>
        <v>196407.84632260707</v>
      </c>
      <c r="EQ209" s="9">
        <v>0.02</v>
      </c>
      <c r="ER209" s="5">
        <v>0.17599999999999999</v>
      </c>
      <c r="ES209" s="7">
        <f t="shared" si="678"/>
        <v>8799.9999999999982</v>
      </c>
      <c r="ET209" s="9">
        <v>0</v>
      </c>
      <c r="EU209" s="5">
        <v>0</v>
      </c>
      <c r="EV209" s="7">
        <v>0</v>
      </c>
      <c r="EW209" s="9">
        <v>0</v>
      </c>
      <c r="EX209" s="5">
        <v>0</v>
      </c>
      <c r="EY209" s="7">
        <v>0</v>
      </c>
      <c r="EZ209" s="9">
        <v>100</v>
      </c>
      <c r="FA209" s="5">
        <v>2100</v>
      </c>
      <c r="FB209" s="7">
        <f t="shared" si="680"/>
        <v>21000</v>
      </c>
      <c r="FC209" s="9">
        <f t="shared" si="666"/>
        <v>172.02805000000001</v>
      </c>
      <c r="FD209" s="11">
        <f t="shared" si="667"/>
        <v>12867.791999999999</v>
      </c>
    </row>
    <row r="210" spans="1:160" x14ac:dyDescent="0.3">
      <c r="A210" s="56">
        <v>2019</v>
      </c>
      <c r="B210" s="62" t="s">
        <v>11</v>
      </c>
      <c r="C210" s="9">
        <v>7.8480000000000008E-2</v>
      </c>
      <c r="D210" s="5">
        <v>20.594999999999999</v>
      </c>
      <c r="E210" s="7">
        <f t="shared" si="677"/>
        <v>262423.54740061157</v>
      </c>
      <c r="F210" s="9">
        <v>0</v>
      </c>
      <c r="G210" s="5">
        <v>0</v>
      </c>
      <c r="H210" s="7">
        <v>0</v>
      </c>
      <c r="I210" s="9">
        <v>0</v>
      </c>
      <c r="J210" s="5">
        <v>0</v>
      </c>
      <c r="K210" s="7">
        <v>0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0</v>
      </c>
      <c r="V210" s="5">
        <v>0</v>
      </c>
      <c r="W210" s="7">
        <v>0</v>
      </c>
      <c r="X210" s="9">
        <v>11.430719999999999</v>
      </c>
      <c r="Y210" s="5">
        <v>1944.8979999999999</v>
      </c>
      <c r="Z210" s="7">
        <f t="shared" ref="Z210" si="685">Y210/X210*1000</f>
        <v>170146.58744156099</v>
      </c>
      <c r="AA210" s="9">
        <v>22.26652</v>
      </c>
      <c r="AB210" s="5">
        <v>2278.8159999999998</v>
      </c>
      <c r="AC210" s="7">
        <f t="shared" si="668"/>
        <v>102342.71004180267</v>
      </c>
      <c r="AD210" s="9">
        <v>0</v>
      </c>
      <c r="AE210" s="5">
        <v>0</v>
      </c>
      <c r="AF210" s="7">
        <v>0</v>
      </c>
      <c r="AG210" s="9">
        <v>0</v>
      </c>
      <c r="AH210" s="5">
        <v>0</v>
      </c>
      <c r="AI210" s="7">
        <v>0</v>
      </c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0.54966999999999999</v>
      </c>
      <c r="AQ210" s="5">
        <v>16.536000000000001</v>
      </c>
      <c r="AR210" s="7">
        <f t="shared" si="672"/>
        <v>30083.504648243495</v>
      </c>
      <c r="AS210" s="9">
        <v>0</v>
      </c>
      <c r="AT210" s="5">
        <v>0</v>
      </c>
      <c r="AU210" s="7">
        <v>0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f t="shared" si="657"/>
        <v>0</v>
      </c>
      <c r="BB210" s="9">
        <v>0</v>
      </c>
      <c r="BC210" s="5">
        <v>0</v>
      </c>
      <c r="BD210" s="7">
        <v>0</v>
      </c>
      <c r="BE210" s="9">
        <v>0</v>
      </c>
      <c r="BF210" s="5">
        <v>0</v>
      </c>
      <c r="BG210" s="7">
        <v>0</v>
      </c>
      <c r="BH210" s="9">
        <v>7.2999999999999995E-2</v>
      </c>
      <c r="BI210" s="5">
        <v>0.22800000000000001</v>
      </c>
      <c r="BJ210" s="7">
        <f t="shared" si="673"/>
        <v>3123.2876712328771</v>
      </c>
      <c r="BK210" s="9">
        <v>0</v>
      </c>
      <c r="BL210" s="5">
        <v>0</v>
      </c>
      <c r="BM210" s="7">
        <v>0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8.4000000000000012E-3</v>
      </c>
      <c r="CA210" s="5">
        <v>0.59899999999999998</v>
      </c>
      <c r="CB210" s="7">
        <f t="shared" si="659"/>
        <v>71309.523809523802</v>
      </c>
      <c r="CC210" s="9">
        <v>0</v>
      </c>
      <c r="CD210" s="5">
        <v>0</v>
      </c>
      <c r="CE210" s="7">
        <v>0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6.8639999999999999</v>
      </c>
      <c r="CM210" s="5">
        <v>1335.8530000000001</v>
      </c>
      <c r="CN210" s="7">
        <f t="shared" ref="CN210:CN212" si="686">CM210/CL210*1000</f>
        <v>194617.27855477858</v>
      </c>
      <c r="CO210" s="9">
        <v>0</v>
      </c>
      <c r="CP210" s="5">
        <v>0</v>
      </c>
      <c r="CQ210" s="7">
        <v>0</v>
      </c>
      <c r="CR210" s="9">
        <v>0</v>
      </c>
      <c r="CS210" s="5">
        <v>0</v>
      </c>
      <c r="CT210" s="7">
        <f t="shared" si="660"/>
        <v>0</v>
      </c>
      <c r="CU210" s="9">
        <v>0</v>
      </c>
      <c r="CV210" s="5">
        <v>0</v>
      </c>
      <c r="CW210" s="7">
        <v>0</v>
      </c>
      <c r="CX210" s="9">
        <v>2.5000000000000001E-2</v>
      </c>
      <c r="CY210" s="5">
        <v>2.09</v>
      </c>
      <c r="CZ210" s="7">
        <f t="shared" ref="CZ210" si="687">CY210/CX210*1000</f>
        <v>83600</v>
      </c>
      <c r="DA210" s="9">
        <v>2.5000000000000001E-2</v>
      </c>
      <c r="DB210" s="5">
        <v>2.09</v>
      </c>
      <c r="DC210" s="7">
        <f t="shared" ref="DC210:DC212" si="688">DB210/DA210*1000</f>
        <v>83600</v>
      </c>
      <c r="DD210" s="9">
        <v>0</v>
      </c>
      <c r="DE210" s="5">
        <v>0</v>
      </c>
      <c r="DF210" s="7">
        <v>0</v>
      </c>
      <c r="DG210" s="9">
        <v>0</v>
      </c>
      <c r="DH210" s="5">
        <v>0</v>
      </c>
      <c r="DI210" s="7">
        <f t="shared" si="661"/>
        <v>0</v>
      </c>
      <c r="DJ210" s="9">
        <v>0</v>
      </c>
      <c r="DK210" s="5">
        <v>0</v>
      </c>
      <c r="DL210" s="7">
        <v>0</v>
      </c>
      <c r="DM210" s="9">
        <v>0</v>
      </c>
      <c r="DN210" s="5">
        <v>0</v>
      </c>
      <c r="DO210" s="7">
        <v>0</v>
      </c>
      <c r="DP210" s="9">
        <v>0</v>
      </c>
      <c r="DQ210" s="5">
        <v>0</v>
      </c>
      <c r="DR210" s="7">
        <f t="shared" si="662"/>
        <v>0</v>
      </c>
      <c r="DS210" s="9">
        <v>0</v>
      </c>
      <c r="DT210" s="5">
        <v>0</v>
      </c>
      <c r="DU210" s="7">
        <f t="shared" si="663"/>
        <v>0</v>
      </c>
      <c r="DV210" s="9">
        <v>0</v>
      </c>
      <c r="DW210" s="5">
        <v>0</v>
      </c>
      <c r="DX210" s="7">
        <v>0</v>
      </c>
      <c r="DY210" s="9">
        <v>0</v>
      </c>
      <c r="DZ210" s="5">
        <v>0</v>
      </c>
      <c r="EA210" s="7">
        <v>0</v>
      </c>
      <c r="EB210" s="9">
        <v>0</v>
      </c>
      <c r="EC210" s="5">
        <v>0</v>
      </c>
      <c r="ED210" s="7">
        <v>0</v>
      </c>
      <c r="EE210" s="9">
        <v>0</v>
      </c>
      <c r="EF210" s="5">
        <v>0</v>
      </c>
      <c r="EG210" s="7">
        <v>0</v>
      </c>
      <c r="EH210" s="9">
        <v>0</v>
      </c>
      <c r="EI210" s="5">
        <v>0</v>
      </c>
      <c r="EJ210" s="7">
        <v>0</v>
      </c>
      <c r="EK210" s="9">
        <v>7.0000000000000001E-3</v>
      </c>
      <c r="EL210" s="5">
        <v>1.409</v>
      </c>
      <c r="EM210" s="7">
        <f t="shared" si="683"/>
        <v>201285.71428571429</v>
      </c>
      <c r="EN210" s="9">
        <v>422.1918</v>
      </c>
      <c r="EO210" s="5">
        <v>42971.696000000004</v>
      </c>
      <c r="EP210" s="7">
        <f t="shared" si="676"/>
        <v>101782.4031636806</v>
      </c>
      <c r="EQ210" s="9">
        <v>0</v>
      </c>
      <c r="ER210" s="5">
        <v>0</v>
      </c>
      <c r="ES210" s="7">
        <v>0</v>
      </c>
      <c r="ET210" s="9">
        <v>0</v>
      </c>
      <c r="EU210" s="5">
        <v>0</v>
      </c>
      <c r="EV210" s="7">
        <v>0</v>
      </c>
      <c r="EW210" s="9">
        <v>184.27500000000001</v>
      </c>
      <c r="EX210" s="5">
        <v>8766.9380000000001</v>
      </c>
      <c r="EY210" s="7">
        <f t="shared" si="670"/>
        <v>47575.29778863112</v>
      </c>
      <c r="EZ210" s="9">
        <v>0</v>
      </c>
      <c r="FA210" s="5">
        <v>0</v>
      </c>
      <c r="FB210" s="7">
        <v>0</v>
      </c>
      <c r="FC210" s="9">
        <f t="shared" si="666"/>
        <v>647.76958999999988</v>
      </c>
      <c r="FD210" s="11">
        <f t="shared" si="667"/>
        <v>57339.658000000003</v>
      </c>
    </row>
    <row r="211" spans="1:160" x14ac:dyDescent="0.3">
      <c r="A211" s="56">
        <v>2019</v>
      </c>
      <c r="B211" s="63" t="s">
        <v>12</v>
      </c>
      <c r="C211" s="9">
        <v>0</v>
      </c>
      <c r="D211" s="5">
        <v>0</v>
      </c>
      <c r="E211" s="7">
        <v>0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1.2E-2</v>
      </c>
      <c r="P211" s="5">
        <v>0.05</v>
      </c>
      <c r="Q211" s="7">
        <f t="shared" ref="Q211" si="689">P211/O211*1000</f>
        <v>4166.666666666667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5.3841899999999994</v>
      </c>
      <c r="AB211" s="5">
        <v>2176.2860000000001</v>
      </c>
      <c r="AC211" s="7">
        <f t="shared" si="668"/>
        <v>404199.33174720808</v>
      </c>
      <c r="AD211" s="9">
        <v>0</v>
      </c>
      <c r="AE211" s="5">
        <v>0</v>
      </c>
      <c r="AF211" s="7">
        <v>0</v>
      </c>
      <c r="AG211" s="9">
        <v>0</v>
      </c>
      <c r="AH211" s="5">
        <v>0</v>
      </c>
      <c r="AI211" s="7">
        <v>0</v>
      </c>
      <c r="AJ211" s="9">
        <v>20</v>
      </c>
      <c r="AK211" s="5">
        <v>40.237000000000002</v>
      </c>
      <c r="AL211" s="7">
        <f t="shared" si="681"/>
        <v>2011.85</v>
      </c>
      <c r="AM211" s="9">
        <v>0</v>
      </c>
      <c r="AN211" s="5">
        <v>0</v>
      </c>
      <c r="AO211" s="7">
        <v>0</v>
      </c>
      <c r="AP211" s="9">
        <v>0.09</v>
      </c>
      <c r="AQ211" s="5">
        <v>34.750999999999998</v>
      </c>
      <c r="AR211" s="7">
        <f t="shared" si="672"/>
        <v>386122.22222222219</v>
      </c>
      <c r="AS211" s="9">
        <v>0</v>
      </c>
      <c r="AT211" s="5">
        <v>0</v>
      </c>
      <c r="AU211" s="7">
        <v>0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f t="shared" si="657"/>
        <v>0</v>
      </c>
      <c r="BB211" s="9">
        <v>0</v>
      </c>
      <c r="BC211" s="5">
        <v>0</v>
      </c>
      <c r="BD211" s="7">
        <v>0</v>
      </c>
      <c r="BE211" s="9">
        <v>0</v>
      </c>
      <c r="BF211" s="5">
        <v>0</v>
      </c>
      <c r="BG211" s="7">
        <v>0</v>
      </c>
      <c r="BH211" s="9">
        <v>0</v>
      </c>
      <c r="BI211" s="5">
        <v>0</v>
      </c>
      <c r="BJ211" s="7">
        <v>0</v>
      </c>
      <c r="BK211" s="9">
        <v>0</v>
      </c>
      <c r="BL211" s="5">
        <v>0</v>
      </c>
      <c r="BM211" s="7">
        <v>0</v>
      </c>
      <c r="BN211" s="9">
        <v>0.01</v>
      </c>
      <c r="BO211" s="5">
        <v>0.52200000000000002</v>
      </c>
      <c r="BP211" s="7">
        <f t="shared" ref="BP211" si="690">BO211/BN211*1000</f>
        <v>52200</v>
      </c>
      <c r="BQ211" s="9">
        <v>3.9199999999999999E-3</v>
      </c>
      <c r="BR211" s="5">
        <v>0.17499999999999999</v>
      </c>
      <c r="BS211" s="7">
        <f t="shared" si="674"/>
        <v>44642.857142857138</v>
      </c>
      <c r="BT211" s="9">
        <v>0</v>
      </c>
      <c r="BU211" s="5">
        <v>0</v>
      </c>
      <c r="BV211" s="7">
        <v>0</v>
      </c>
      <c r="BW211" s="9">
        <v>0</v>
      </c>
      <c r="BX211" s="5">
        <v>0</v>
      </c>
      <c r="BY211" s="7">
        <v>0</v>
      </c>
      <c r="BZ211" s="9">
        <v>1.636E-2</v>
      </c>
      <c r="CA211" s="5">
        <v>0.66700000000000004</v>
      </c>
      <c r="CB211" s="7">
        <f t="shared" si="659"/>
        <v>40770.171149144262</v>
      </c>
      <c r="CC211" s="9">
        <v>0</v>
      </c>
      <c r="CD211" s="5">
        <v>0</v>
      </c>
      <c r="CE211" s="7">
        <v>0</v>
      </c>
      <c r="CF211" s="9">
        <v>0</v>
      </c>
      <c r="CG211" s="5">
        <v>0</v>
      </c>
      <c r="CH211" s="7">
        <v>0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f t="shared" si="660"/>
        <v>0</v>
      </c>
      <c r="CU211" s="9">
        <v>0</v>
      </c>
      <c r="CV211" s="5">
        <v>0</v>
      </c>
      <c r="CW211" s="7">
        <v>0</v>
      </c>
      <c r="CX211" s="9">
        <v>0</v>
      </c>
      <c r="CY211" s="5">
        <v>0</v>
      </c>
      <c r="CZ211" s="7">
        <v>0</v>
      </c>
      <c r="DA211" s="9">
        <v>0</v>
      </c>
      <c r="DB211" s="5">
        <v>0</v>
      </c>
      <c r="DC211" s="7">
        <v>0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f t="shared" si="661"/>
        <v>0</v>
      </c>
      <c r="DJ211" s="9">
        <v>0</v>
      </c>
      <c r="DK211" s="5">
        <v>0</v>
      </c>
      <c r="DL211" s="7">
        <v>0</v>
      </c>
      <c r="DM211" s="9">
        <v>0</v>
      </c>
      <c r="DN211" s="5">
        <v>0</v>
      </c>
      <c r="DO211" s="7">
        <v>0</v>
      </c>
      <c r="DP211" s="9">
        <v>0</v>
      </c>
      <c r="DQ211" s="5">
        <v>0</v>
      </c>
      <c r="DR211" s="7">
        <f t="shared" si="662"/>
        <v>0</v>
      </c>
      <c r="DS211" s="9">
        <v>0</v>
      </c>
      <c r="DT211" s="5">
        <v>0</v>
      </c>
      <c r="DU211" s="7">
        <f t="shared" si="663"/>
        <v>0</v>
      </c>
      <c r="DV211" s="9">
        <v>0</v>
      </c>
      <c r="DW211" s="5">
        <v>0</v>
      </c>
      <c r="DX211" s="7">
        <v>0</v>
      </c>
      <c r="DY211" s="9">
        <v>1.3</v>
      </c>
      <c r="DZ211" s="5">
        <v>50.036999999999999</v>
      </c>
      <c r="EA211" s="7">
        <f t="shared" si="682"/>
        <v>38489.999999999993</v>
      </c>
      <c r="EB211" s="9">
        <v>0</v>
      </c>
      <c r="EC211" s="5">
        <v>0</v>
      </c>
      <c r="ED211" s="7">
        <v>0</v>
      </c>
      <c r="EE211" s="9">
        <v>0</v>
      </c>
      <c r="EF211" s="5">
        <v>0</v>
      </c>
      <c r="EG211" s="7">
        <v>0</v>
      </c>
      <c r="EH211" s="9">
        <v>0</v>
      </c>
      <c r="EI211" s="5">
        <v>0</v>
      </c>
      <c r="EJ211" s="7">
        <v>0</v>
      </c>
      <c r="EK211" s="9">
        <v>2E-3</v>
      </c>
      <c r="EL211" s="5">
        <v>0.192</v>
      </c>
      <c r="EM211" s="7">
        <f t="shared" si="683"/>
        <v>96000</v>
      </c>
      <c r="EN211" s="9">
        <v>438.63679999999999</v>
      </c>
      <c r="EO211" s="5">
        <v>44729.565999999999</v>
      </c>
      <c r="EP211" s="7">
        <f t="shared" si="676"/>
        <v>101974.03865795118</v>
      </c>
      <c r="EQ211" s="9">
        <v>0</v>
      </c>
      <c r="ER211" s="5">
        <v>0</v>
      </c>
      <c r="ES211" s="7">
        <v>0</v>
      </c>
      <c r="ET211" s="9">
        <v>0</v>
      </c>
      <c r="EU211" s="5">
        <v>0</v>
      </c>
      <c r="EV211" s="7">
        <v>0</v>
      </c>
      <c r="EW211" s="9">
        <v>118.01900000000001</v>
      </c>
      <c r="EX211" s="5">
        <v>931.38900000000001</v>
      </c>
      <c r="EY211" s="7">
        <f t="shared" si="670"/>
        <v>7891.8563960040328</v>
      </c>
      <c r="EZ211" s="9">
        <v>21.021000000000001</v>
      </c>
      <c r="FA211" s="5">
        <v>646.26400000000001</v>
      </c>
      <c r="FB211" s="7">
        <f t="shared" si="680"/>
        <v>30743.732458018174</v>
      </c>
      <c r="FC211" s="9">
        <f>C211+F211+I211+L211+R211+AA211+AP211+AV211+BB211+BE211+BH211+BN211+BQ211+BW211+BZ211+CC211+CI211+CL211+CU211+DD211+DJ211+DM211+DY211+EB211+EH211+EQ211+EK211+EN211+EW211+EZ211+AD211+BT211+DA211+AG211+X211+AJ211+CF211+U211+CO211+DV211+AM211+AS211+ET211+EE211+O211</f>
        <v>604.49526999999989</v>
      </c>
      <c r="FD211" s="11">
        <f>D211+G211+J211+M211+S211+AB211+AQ211+AW211+BC211+BF211+BI211+BO211+BR211+BX211+CA211+CD211+CJ211+CM211+CV211+DE211+DK211+DN211+DZ211+EC211+EI211+ER211+EL211+EO211+EX211+FA211+AE211+BU211+DB211+AH211+Y211+AK211+CG211+V211+CP211+DW211+AN211+AT211+EU211+EF211+P211</f>
        <v>48610.136000000006</v>
      </c>
    </row>
    <row r="212" spans="1:160" x14ac:dyDescent="0.3">
      <c r="A212" s="56">
        <v>2019</v>
      </c>
      <c r="B212" s="62" t="s">
        <v>13</v>
      </c>
      <c r="C212" s="9">
        <v>0.02</v>
      </c>
      <c r="D212" s="5">
        <v>14.723000000000001</v>
      </c>
      <c r="E212" s="7">
        <f t="shared" si="677"/>
        <v>736150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9.5E-4</v>
      </c>
      <c r="S212" s="5">
        <v>0.222</v>
      </c>
      <c r="T212" s="7">
        <f t="shared" si="655"/>
        <v>233684.21052631579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1.65E-3</v>
      </c>
      <c r="AB212" s="5">
        <v>0.434</v>
      </c>
      <c r="AC212" s="7">
        <f t="shared" si="668"/>
        <v>263030.30303030298</v>
      </c>
      <c r="AD212" s="9">
        <v>0</v>
      </c>
      <c r="AE212" s="5">
        <v>0</v>
      </c>
      <c r="AF212" s="7">
        <v>0</v>
      </c>
      <c r="AG212" s="9">
        <v>0</v>
      </c>
      <c r="AH212" s="5">
        <v>0</v>
      </c>
      <c r="AI212" s="7">
        <v>0</v>
      </c>
      <c r="AJ212" s="9">
        <v>0</v>
      </c>
      <c r="AK212" s="5">
        <v>0</v>
      </c>
      <c r="AL212" s="7">
        <v>0</v>
      </c>
      <c r="AM212" s="9">
        <v>0</v>
      </c>
      <c r="AN212" s="5">
        <v>0</v>
      </c>
      <c r="AO212" s="7">
        <v>0</v>
      </c>
      <c r="AP212" s="9">
        <v>0.1719</v>
      </c>
      <c r="AQ212" s="5">
        <v>14.275</v>
      </c>
      <c r="AR212" s="7">
        <f t="shared" si="672"/>
        <v>83042.466550319965</v>
      </c>
      <c r="AS212" s="9">
        <v>0</v>
      </c>
      <c r="AT212" s="5">
        <v>0</v>
      </c>
      <c r="AU212" s="7">
        <v>0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f t="shared" si="657"/>
        <v>0</v>
      </c>
      <c r="BB212" s="9">
        <v>0</v>
      </c>
      <c r="BC212" s="5">
        <v>0</v>
      </c>
      <c r="BD212" s="7">
        <v>0</v>
      </c>
      <c r="BE212" s="9">
        <v>0</v>
      </c>
      <c r="BF212" s="5">
        <v>0</v>
      </c>
      <c r="BG212" s="7">
        <v>0</v>
      </c>
      <c r="BH212" s="9">
        <v>0</v>
      </c>
      <c r="BI212" s="5">
        <v>0</v>
      </c>
      <c r="BJ212" s="7">
        <v>0</v>
      </c>
      <c r="BK212" s="9">
        <v>0</v>
      </c>
      <c r="BL212" s="5">
        <v>0</v>
      </c>
      <c r="BM212" s="7"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0</v>
      </c>
      <c r="CA212" s="5">
        <v>0</v>
      </c>
      <c r="CB212" s="7">
        <v>0</v>
      </c>
      <c r="CC212" s="9">
        <v>0</v>
      </c>
      <c r="CD212" s="5">
        <v>0</v>
      </c>
      <c r="CE212" s="7">
        <v>0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3.6739999999999999</v>
      </c>
      <c r="CM212" s="5">
        <v>518.65200000000004</v>
      </c>
      <c r="CN212" s="7">
        <f t="shared" si="686"/>
        <v>141168.20903647252</v>
      </c>
      <c r="CO212" s="9">
        <v>0</v>
      </c>
      <c r="CP212" s="5">
        <v>0</v>
      </c>
      <c r="CQ212" s="7">
        <v>0</v>
      </c>
      <c r="CR212" s="9">
        <v>0</v>
      </c>
      <c r="CS212" s="5">
        <v>0</v>
      </c>
      <c r="CT212" s="7">
        <f t="shared" si="660"/>
        <v>0</v>
      </c>
      <c r="CU212" s="9">
        <v>0</v>
      </c>
      <c r="CV212" s="5">
        <v>0</v>
      </c>
      <c r="CW212" s="7">
        <v>0</v>
      </c>
      <c r="CX212" s="9">
        <v>0.18574000000000002</v>
      </c>
      <c r="CY212" s="5">
        <v>8.0190000000000001</v>
      </c>
      <c r="CZ212" s="7">
        <f t="shared" ref="CZ212" si="691">CY212/CX212*1000</f>
        <v>43173.252934209107</v>
      </c>
      <c r="DA212" s="9">
        <v>0.18574000000000002</v>
      </c>
      <c r="DB212" s="5">
        <v>8.0190000000000001</v>
      </c>
      <c r="DC212" s="7">
        <f t="shared" si="688"/>
        <v>43173.252934209107</v>
      </c>
      <c r="DD212" s="9">
        <v>0</v>
      </c>
      <c r="DE212" s="5">
        <v>0</v>
      </c>
      <c r="DF212" s="7">
        <v>0</v>
      </c>
      <c r="DG212" s="9">
        <v>0</v>
      </c>
      <c r="DH212" s="5">
        <v>0</v>
      </c>
      <c r="DI212" s="7">
        <f t="shared" si="661"/>
        <v>0</v>
      </c>
      <c r="DJ212" s="9">
        <v>0</v>
      </c>
      <c r="DK212" s="5">
        <v>0</v>
      </c>
      <c r="DL212" s="7">
        <v>0</v>
      </c>
      <c r="DM212" s="9">
        <v>0</v>
      </c>
      <c r="DN212" s="5">
        <v>0</v>
      </c>
      <c r="DO212" s="7">
        <v>0</v>
      </c>
      <c r="DP212" s="9">
        <v>0</v>
      </c>
      <c r="DQ212" s="5">
        <v>0</v>
      </c>
      <c r="DR212" s="7">
        <f t="shared" si="662"/>
        <v>0</v>
      </c>
      <c r="DS212" s="9">
        <v>0</v>
      </c>
      <c r="DT212" s="5">
        <v>0</v>
      </c>
      <c r="DU212" s="7">
        <f t="shared" si="663"/>
        <v>0</v>
      </c>
      <c r="DV212" s="9">
        <v>0</v>
      </c>
      <c r="DW212" s="5">
        <v>0</v>
      </c>
      <c r="DX212" s="7">
        <v>0</v>
      </c>
      <c r="DY212" s="9">
        <v>0</v>
      </c>
      <c r="DZ212" s="5">
        <v>0</v>
      </c>
      <c r="EA212" s="7">
        <v>0</v>
      </c>
      <c r="EB212" s="9">
        <v>0</v>
      </c>
      <c r="EC212" s="5">
        <v>0</v>
      </c>
      <c r="ED212" s="7">
        <v>0</v>
      </c>
      <c r="EE212" s="9">
        <v>0</v>
      </c>
      <c r="EF212" s="5">
        <v>0</v>
      </c>
      <c r="EG212" s="7">
        <v>0</v>
      </c>
      <c r="EH212" s="9">
        <v>0</v>
      </c>
      <c r="EI212" s="5">
        <v>0</v>
      </c>
      <c r="EJ212" s="7">
        <v>0</v>
      </c>
      <c r="EK212" s="9">
        <v>0</v>
      </c>
      <c r="EL212" s="5">
        <v>0</v>
      </c>
      <c r="EM212" s="7">
        <v>0</v>
      </c>
      <c r="EN212" s="9">
        <v>44.709519999999998</v>
      </c>
      <c r="EO212" s="5">
        <v>3503.424</v>
      </c>
      <c r="EP212" s="7">
        <f t="shared" si="676"/>
        <v>78359.687153876846</v>
      </c>
      <c r="EQ212" s="9">
        <v>0</v>
      </c>
      <c r="ER212" s="5">
        <v>0</v>
      </c>
      <c r="ES212" s="7">
        <v>0</v>
      </c>
      <c r="ET212" s="9">
        <v>0</v>
      </c>
      <c r="EU212" s="5">
        <v>0</v>
      </c>
      <c r="EV212" s="7">
        <v>0</v>
      </c>
      <c r="EW212" s="9">
        <v>146.05500000000001</v>
      </c>
      <c r="EX212" s="5">
        <v>1062.6590000000001</v>
      </c>
      <c r="EY212" s="7">
        <f t="shared" si="670"/>
        <v>7275.7454383622608</v>
      </c>
      <c r="EZ212" s="9">
        <v>28</v>
      </c>
      <c r="FA212" s="5">
        <v>145.85499999999999</v>
      </c>
      <c r="FB212" s="7">
        <f t="shared" si="680"/>
        <v>5209.1071428571422</v>
      </c>
      <c r="FC212" s="9">
        <f t="shared" ref="FC212:FC213" si="692">C212+F212+I212+L212+R212+AA212+AP212+AV212+BB212+BE212+BH212+BN212+BQ212+BW212+BZ212+CC212+CI212+CL212+CU212+DD212+DJ212+DM212+DY212+EB212+EH212+EQ212+EK212+EN212+EW212+EZ212+AD212+BT212+DA212+AG212+X212+AJ212+CF212+U212+CO212+DV212+AM212+AS212+ET212+EE212+O212</f>
        <v>222.81876</v>
      </c>
      <c r="FD212" s="11">
        <f t="shared" ref="FD212:FD213" si="693">D212+G212+J212+M212+S212+AB212+AQ212+AW212+BC212+BF212+BI212+BO212+BR212+BX212+CA212+CD212+CJ212+CM212+CV212+DE212+DK212+DN212+DZ212+EC212+EI212+ER212+EL212+EO212+EX212+FA212+AE212+BU212+DB212+AH212+Y212+AK212+CG212+V212+CP212+DW212+AN212+AT212+EU212+EF212+P212</f>
        <v>5268.2629999999999</v>
      </c>
    </row>
    <row r="213" spans="1:160" ht="15" thickBot="1" x14ac:dyDescent="0.35">
      <c r="A213" s="58"/>
      <c r="B213" s="65" t="s">
        <v>14</v>
      </c>
      <c r="C213" s="39">
        <f>SUM(C201:C212)</f>
        <v>1.4081400000000002</v>
      </c>
      <c r="D213" s="37">
        <f>SUM(D201:D212)</f>
        <v>95.617999999999995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</v>
      </c>
      <c r="M213" s="37">
        <f>SUM(M201:M212)</f>
        <v>0</v>
      </c>
      <c r="N213" s="38"/>
      <c r="O213" s="39">
        <f>SUM(O201:O212)</f>
        <v>1.2E-2</v>
      </c>
      <c r="P213" s="37">
        <f>SUM(P201:P212)</f>
        <v>0.05</v>
      </c>
      <c r="Q213" s="38"/>
      <c r="R213" s="39">
        <f>SUM(R201:R212)</f>
        <v>3.245E-2</v>
      </c>
      <c r="S213" s="37">
        <f>SUM(S201:S212)</f>
        <v>1.603</v>
      </c>
      <c r="T213" s="38"/>
      <c r="U213" s="39">
        <f>SUM(U201:U212)</f>
        <v>0</v>
      </c>
      <c r="V213" s="37">
        <f>SUM(V201:V212)</f>
        <v>0</v>
      </c>
      <c r="W213" s="38"/>
      <c r="X213" s="39">
        <f>SUM(X201:X212)</f>
        <v>11.430719999999999</v>
      </c>
      <c r="Y213" s="37">
        <f>SUM(Y201:Y212)</f>
        <v>1944.8979999999999</v>
      </c>
      <c r="Z213" s="38"/>
      <c r="AA213" s="39">
        <f>SUM(AA201:AA212)</f>
        <v>415.76562999999993</v>
      </c>
      <c r="AB213" s="37">
        <f>SUM(AB201:AB212)</f>
        <v>46978.949000000001</v>
      </c>
      <c r="AC213" s="38"/>
      <c r="AD213" s="39">
        <f>SUM(AD201:AD212)</f>
        <v>0</v>
      </c>
      <c r="AE213" s="37">
        <f>SUM(AE201:AE212)</f>
        <v>0</v>
      </c>
      <c r="AF213" s="38"/>
      <c r="AG213" s="39">
        <f>SUM(AG201:AG212)</f>
        <v>5.7320000000000003E-2</v>
      </c>
      <c r="AH213" s="37">
        <f>SUM(AH201:AH212)</f>
        <v>3.5739999999999998</v>
      </c>
      <c r="AI213" s="38"/>
      <c r="AJ213" s="39">
        <f>SUM(AJ201:AJ212)</f>
        <v>24.5</v>
      </c>
      <c r="AK213" s="37">
        <f>SUM(AK201:AK212)</f>
        <v>43.237000000000002</v>
      </c>
      <c r="AL213" s="38"/>
      <c r="AM213" s="39">
        <f>SUM(AM201:AM212)</f>
        <v>2.8000000000000001E-2</v>
      </c>
      <c r="AN213" s="37">
        <f>SUM(AN201:AN212)</f>
        <v>0.20300000000000001</v>
      </c>
      <c r="AO213" s="38"/>
      <c r="AP213" s="39">
        <f>SUM(AP201:AP212)</f>
        <v>0.86871999999999994</v>
      </c>
      <c r="AQ213" s="37">
        <f>SUM(AQ201:AQ212)</f>
        <v>72.86</v>
      </c>
      <c r="AR213" s="38"/>
      <c r="AS213" s="39">
        <f>SUM(AS201:AS212)</f>
        <v>0</v>
      </c>
      <c r="AT213" s="37">
        <f>SUM(AT201:AT212)</f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 t="shared" ref="AY213:AZ213" si="694">SUM(AY201:AY212)</f>
        <v>0</v>
      </c>
      <c r="AZ213" s="37">
        <f t="shared" si="694"/>
        <v>0</v>
      </c>
      <c r="BA213" s="38"/>
      <c r="BB213" s="39">
        <f>SUM(BB201:BB212)</f>
        <v>0</v>
      </c>
      <c r="BC213" s="37">
        <f>SUM(BC201:BC212)</f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0.21799999999999997</v>
      </c>
      <c r="BI213" s="37">
        <f>SUM(BI201:BI212)</f>
        <v>5.4689999999999994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0.01</v>
      </c>
      <c r="BO213" s="37">
        <f>SUM(BO201:BO212)</f>
        <v>0.52200000000000002</v>
      </c>
      <c r="BP213" s="38"/>
      <c r="BQ213" s="39">
        <f>SUM(BQ201:BQ212)</f>
        <v>4.292E-2</v>
      </c>
      <c r="BR213" s="37">
        <f>SUM(BR201:BR212)</f>
        <v>1.3140000000000001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23.576309999999999</v>
      </c>
      <c r="BX213" s="37">
        <f>SUM(BX201:BX212)</f>
        <v>2503.4899999999998</v>
      </c>
      <c r="BY213" s="38"/>
      <c r="BZ213" s="39">
        <f>SUM(BZ201:BZ212)</f>
        <v>0.95245000000000002</v>
      </c>
      <c r="CA213" s="37">
        <f>SUM(CA201:CA212)</f>
        <v>50.164000000000001</v>
      </c>
      <c r="CB213" s="38"/>
      <c r="CC213" s="39">
        <f>SUM(CC201:CC212)</f>
        <v>0</v>
      </c>
      <c r="CD213" s="37">
        <f>SUM(CD201:CD212)</f>
        <v>0</v>
      </c>
      <c r="CE213" s="38"/>
      <c r="CF213" s="39">
        <f>SUM(CF201:CF212)</f>
        <v>0</v>
      </c>
      <c r="CG213" s="37">
        <f>SUM(CG201:CG212)</f>
        <v>0</v>
      </c>
      <c r="CH213" s="38"/>
      <c r="CI213" s="39">
        <f>SUM(CI201:CI212)</f>
        <v>0</v>
      </c>
      <c r="CJ213" s="37">
        <f>SUM(CJ201:CJ212)</f>
        <v>0</v>
      </c>
      <c r="CK213" s="38"/>
      <c r="CL213" s="39">
        <f>SUM(CL201:CL212)</f>
        <v>10.538</v>
      </c>
      <c r="CM213" s="37">
        <f>SUM(CM201:CM212)</f>
        <v>1854.5050000000001</v>
      </c>
      <c r="CN213" s="38"/>
      <c r="CO213" s="39">
        <f>SUM(CO201:CO212)</f>
        <v>2.5999999999999999E-2</v>
      </c>
      <c r="CP213" s="37">
        <f>SUM(CP201:CP212)</f>
        <v>1.056</v>
      </c>
      <c r="CQ213" s="38"/>
      <c r="CR213" s="39">
        <f t="shared" ref="CR213:CS213" si="695">SUM(CR201:CR212)</f>
        <v>0</v>
      </c>
      <c r="CS213" s="37">
        <f t="shared" si="695"/>
        <v>0</v>
      </c>
      <c r="CT213" s="38"/>
      <c r="CU213" s="39">
        <f>SUM(CU201:CU212)</f>
        <v>0.52500000000000002</v>
      </c>
      <c r="CV213" s="37">
        <f>SUM(CV201:CV212)</f>
        <v>24.242999999999999</v>
      </c>
      <c r="CW213" s="38"/>
      <c r="CX213" s="39">
        <f>SUM(CX201:CX212)</f>
        <v>0.21074000000000001</v>
      </c>
      <c r="CY213" s="37">
        <f>SUM(CY201:CY212)</f>
        <v>10.109</v>
      </c>
      <c r="CZ213" s="38"/>
      <c r="DA213" s="39">
        <f>SUM(DA201:DA212)</f>
        <v>0.21074000000000001</v>
      </c>
      <c r="DB213" s="37">
        <f>SUM(DB201:DB212)</f>
        <v>10.109</v>
      </c>
      <c r="DC213" s="38"/>
      <c r="DD213" s="39">
        <f>SUM(DD201:DD212)</f>
        <v>0</v>
      </c>
      <c r="DE213" s="37">
        <f>SUM(DE201:DE212)</f>
        <v>0</v>
      </c>
      <c r="DF213" s="38"/>
      <c r="DG213" s="39">
        <f t="shared" ref="DG213:DH213" si="696">SUM(DG201:DG212)</f>
        <v>0</v>
      </c>
      <c r="DH213" s="37">
        <f t="shared" si="696"/>
        <v>0</v>
      </c>
      <c r="DI213" s="38"/>
      <c r="DJ213" s="39">
        <f>SUM(DJ201:DJ212)</f>
        <v>0</v>
      </c>
      <c r="DK213" s="37">
        <f>SUM(DK201:DK212)</f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 t="shared" ref="DP213:DQ213" si="697">SUM(DP201:DP212)</f>
        <v>0</v>
      </c>
      <c r="DQ213" s="37">
        <f t="shared" si="697"/>
        <v>0</v>
      </c>
      <c r="DR213" s="38"/>
      <c r="DS213" s="39">
        <f t="shared" ref="DS213:DT213" si="698">SUM(DS201:DS212)</f>
        <v>0</v>
      </c>
      <c r="DT213" s="37">
        <f t="shared" si="698"/>
        <v>0</v>
      </c>
      <c r="DU213" s="38"/>
      <c r="DV213" s="39">
        <f>SUM(DV201:DV212)</f>
        <v>100.001</v>
      </c>
      <c r="DW213" s="37">
        <f>SUM(DW201:DW212)</f>
        <v>2598.317</v>
      </c>
      <c r="DX213" s="38"/>
      <c r="DY213" s="39">
        <f>SUM(DY201:DY212)</f>
        <v>21.310000000000002</v>
      </c>
      <c r="DZ213" s="37">
        <f>SUM(DZ201:DZ212)</f>
        <v>685.30799999999999</v>
      </c>
      <c r="EA213" s="38"/>
      <c r="EB213" s="39">
        <f>SUM(EB201:EB212)</f>
        <v>8.4000000000000005E-2</v>
      </c>
      <c r="EC213" s="37">
        <f>SUM(EC201:EC212)</f>
        <v>4.343</v>
      </c>
      <c r="ED213" s="38"/>
      <c r="EE213" s="39">
        <f>SUM(EE201:EE212)</f>
        <v>1E-3</v>
      </c>
      <c r="EF213" s="37">
        <f>SUM(EF201:EF212)</f>
        <v>1.4E-2</v>
      </c>
      <c r="EG213" s="38"/>
      <c r="EH213" s="39">
        <f>SUM(EH201:EH212)</f>
        <v>0</v>
      </c>
      <c r="EI213" s="37">
        <f>SUM(EI201:EI212)</f>
        <v>0</v>
      </c>
      <c r="EJ213" s="38"/>
      <c r="EK213" s="39">
        <f>SUM(EK201:EK212)</f>
        <v>1.6E-2</v>
      </c>
      <c r="EL213" s="37">
        <f>SUM(EL201:EL212)</f>
        <v>2.8770000000000002</v>
      </c>
      <c r="EM213" s="38"/>
      <c r="EN213" s="39">
        <f>SUM(EN201:EN212)</f>
        <v>3042.3779</v>
      </c>
      <c r="EO213" s="37">
        <f>SUM(EO201:EO212)</f>
        <v>327651.63399999996</v>
      </c>
      <c r="EP213" s="38"/>
      <c r="EQ213" s="39">
        <f>SUM(EQ201:EQ212)</f>
        <v>0.24</v>
      </c>
      <c r="ER213" s="37">
        <f>SUM(ER201:ER212)</f>
        <v>7.34</v>
      </c>
      <c r="ES213" s="38"/>
      <c r="ET213" s="39">
        <f>SUM(ET201:ET212)</f>
        <v>2.4500000000000001E-2</v>
      </c>
      <c r="EU213" s="37">
        <f>SUM(EU201:EU212)</f>
        <v>0.35599999999999998</v>
      </c>
      <c r="EV213" s="38"/>
      <c r="EW213" s="39">
        <f>SUM(EW201:EW212)</f>
        <v>720.27189999999996</v>
      </c>
      <c r="EX213" s="37">
        <f>SUM(EX201:EX212)</f>
        <v>21653.156999999996</v>
      </c>
      <c r="EY213" s="38"/>
      <c r="EZ213" s="39">
        <f>SUM(EZ201:EZ212)</f>
        <v>155.59199999999998</v>
      </c>
      <c r="FA213" s="37">
        <f>SUM(FA201:FA212)</f>
        <v>3067.5720000000001</v>
      </c>
      <c r="FB213" s="38"/>
      <c r="FC213" s="39">
        <f t="shared" si="692"/>
        <v>4530.1207000000004</v>
      </c>
      <c r="FD213" s="40">
        <f t="shared" si="693"/>
        <v>409262.78199999995</v>
      </c>
    </row>
    <row r="214" spans="1:160" x14ac:dyDescent="0.3">
      <c r="A214" s="84">
        <v>2020</v>
      </c>
      <c r="B214" s="85" t="s">
        <v>2</v>
      </c>
      <c r="C214" s="9">
        <v>0</v>
      </c>
      <c r="D214" s="5">
        <v>0</v>
      </c>
      <c r="E214" s="7">
        <v>0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0.06</v>
      </c>
      <c r="AB214" s="5">
        <v>26.771999999999998</v>
      </c>
      <c r="AC214" s="7">
        <f t="shared" ref="AC214:AC216" si="699">AB214/AA214*1000</f>
        <v>446200</v>
      </c>
      <c r="AD214" s="9">
        <v>0</v>
      </c>
      <c r="AE214" s="5">
        <v>0</v>
      </c>
      <c r="AF214" s="7">
        <v>0</v>
      </c>
      <c r="AG214" s="9">
        <v>0</v>
      </c>
      <c r="AH214" s="5">
        <v>0</v>
      </c>
      <c r="AI214" s="7">
        <v>0</v>
      </c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f t="shared" ref="BA214:BA225" si="700">IF(AY214=0,0,AZ214/AY214*1000)</f>
        <v>0</v>
      </c>
      <c r="BB214" s="9">
        <v>0</v>
      </c>
      <c r="BC214" s="5">
        <v>0</v>
      </c>
      <c r="BD214" s="7">
        <v>0</v>
      </c>
      <c r="BE214" s="9">
        <v>0</v>
      </c>
      <c r="BF214" s="5">
        <v>0</v>
      </c>
      <c r="BG214" s="7">
        <v>0</v>
      </c>
      <c r="BH214" s="9">
        <v>5.2630000000000003E-2</v>
      </c>
      <c r="BI214" s="5">
        <v>0.52500000000000002</v>
      </c>
      <c r="BJ214" s="7">
        <f t="shared" ref="BJ214:BJ216" si="701">BI214/BH214*1000</f>
        <v>9975.2992589777696</v>
      </c>
      <c r="BK214" s="9">
        <v>0</v>
      </c>
      <c r="BL214" s="5">
        <v>0</v>
      </c>
      <c r="BM214" s="7">
        <v>0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7.0999999999999995E-3</v>
      </c>
      <c r="CA214" s="5">
        <v>0.22</v>
      </c>
      <c r="CB214" s="7">
        <f t="shared" ref="CB214:CB215" si="702">CA214/BZ214*1000</f>
        <v>30985.915492957749</v>
      </c>
      <c r="CC214" s="9">
        <v>0</v>
      </c>
      <c r="CD214" s="5">
        <v>0</v>
      </c>
      <c r="CE214" s="7">
        <v>0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1.6239999999999997E-2</v>
      </c>
      <c r="CP214" s="5">
        <v>4.1000000000000002E-2</v>
      </c>
      <c r="CQ214" s="7">
        <f t="shared" ref="CQ214" si="703">CP214/CO214*1000</f>
        <v>2524.6305418719217</v>
      </c>
      <c r="CR214" s="9">
        <v>0</v>
      </c>
      <c r="CS214" s="5">
        <v>0</v>
      </c>
      <c r="CT214" s="7">
        <f t="shared" ref="CT214:CT225" si="704">IF(CR214=0,0,CS214/CR214*1000)</f>
        <v>0</v>
      </c>
      <c r="CU214" s="9">
        <v>0.20699999999999999</v>
      </c>
      <c r="CV214" s="5">
        <v>7.7450000000000001</v>
      </c>
      <c r="CW214" s="7">
        <f t="shared" ref="CW214" si="705">CV214/CU214*1000</f>
        <v>37415.458937198069</v>
      </c>
      <c r="CX214" s="9">
        <v>0</v>
      </c>
      <c r="CY214" s="5">
        <v>0</v>
      </c>
      <c r="CZ214" s="7">
        <v>0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f t="shared" ref="DI214:DI225" si="706">IF(DG214=0,0,DH214/DG214*1000)</f>
        <v>0</v>
      </c>
      <c r="DJ214" s="9">
        <v>0</v>
      </c>
      <c r="DK214" s="5">
        <v>0</v>
      </c>
      <c r="DL214" s="7">
        <v>0</v>
      </c>
      <c r="DM214" s="9">
        <v>0</v>
      </c>
      <c r="DN214" s="5">
        <v>0</v>
      </c>
      <c r="DO214" s="7">
        <v>0</v>
      </c>
      <c r="DP214" s="9">
        <v>0</v>
      </c>
      <c r="DQ214" s="5">
        <v>0</v>
      </c>
      <c r="DR214" s="7">
        <f t="shared" ref="DR214:DR225" si="707">IF(DP214=0,0,DQ214/DP214*1000)</f>
        <v>0</v>
      </c>
      <c r="DS214" s="9">
        <v>0</v>
      </c>
      <c r="DT214" s="5">
        <v>0</v>
      </c>
      <c r="DU214" s="7">
        <f t="shared" ref="DU214:DU225" si="708">IF(DS214=0,0,DT214/DS214*1000)</f>
        <v>0</v>
      </c>
      <c r="DV214" s="9">
        <v>4.0000000000000001E-3</v>
      </c>
      <c r="DW214" s="5">
        <v>4.1000000000000002E-2</v>
      </c>
      <c r="DX214" s="7">
        <f t="shared" ref="DX214" si="709">DW214/DV214*1000</f>
        <v>10250</v>
      </c>
      <c r="DY214" s="9">
        <v>0</v>
      </c>
      <c r="DZ214" s="5">
        <v>0</v>
      </c>
      <c r="EA214" s="7">
        <v>0</v>
      </c>
      <c r="EB214" s="9">
        <v>0</v>
      </c>
      <c r="EC214" s="5">
        <v>0</v>
      </c>
      <c r="ED214" s="7">
        <v>0</v>
      </c>
      <c r="EE214" s="9">
        <v>0</v>
      </c>
      <c r="EF214" s="5">
        <v>0</v>
      </c>
      <c r="EG214" s="7">
        <v>0</v>
      </c>
      <c r="EH214" s="9">
        <v>0</v>
      </c>
      <c r="EI214" s="5">
        <v>0</v>
      </c>
      <c r="EJ214" s="7">
        <v>0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0.04</v>
      </c>
      <c r="ER214" s="5">
        <v>0.35199999999999998</v>
      </c>
      <c r="ES214" s="7">
        <f t="shared" ref="ES214" si="710">ER214/EQ214*1000</f>
        <v>8799.9999999999982</v>
      </c>
      <c r="ET214" s="9">
        <v>0</v>
      </c>
      <c r="EU214" s="5">
        <v>0</v>
      </c>
      <c r="EV214" s="7">
        <v>0</v>
      </c>
      <c r="EW214" s="9">
        <v>0</v>
      </c>
      <c r="EX214" s="5">
        <v>0</v>
      </c>
      <c r="EY214" s="7">
        <v>0</v>
      </c>
      <c r="EZ214" s="9">
        <v>0</v>
      </c>
      <c r="FA214" s="5">
        <v>0</v>
      </c>
      <c r="FB214" s="7">
        <v>0</v>
      </c>
      <c r="FC214" s="9">
        <f>C214+F214+I214+L214+R214+AA214+AP214+AV214+BB214+BE214+BH214+BN214+BQ214+BW214+BZ214+CC214+CI214+CL214+CU214+DD214+DJ214+DM214+DY214+EB214+EH214+EQ214+EK214+EN214+EW214+EZ214+AD214+BT214+DA214+AG214+X214+AJ214+CF214+U214+CO214+DV214+AM214+AS214+ET214+EE214+O214+BK214</f>
        <v>0.38696999999999993</v>
      </c>
      <c r="FD214" s="11">
        <f>D214+G214+J214+M214+S214+AB214+AQ214+AW214+BC214+BF214+BI214+BO214+BR214+BX214+CA214+CD214+CJ214+CM214+CV214+DE214+DK214+DN214+DZ214+EC214+EI214+ER214+EL214+EO214+EX214+FA214+AE214+BU214+DB214+AH214+Y214+AK214+CG214+V214+CP214+DW214+AN214+AT214+EU214+EF214+P214+BL214</f>
        <v>35.695999999999984</v>
      </c>
    </row>
    <row r="215" spans="1:160" x14ac:dyDescent="0.3">
      <c r="A215" s="84">
        <v>2020</v>
      </c>
      <c r="B215" s="85" t="s">
        <v>3</v>
      </c>
      <c r="C215" s="9">
        <v>0</v>
      </c>
      <c r="D215" s="5">
        <v>0</v>
      </c>
      <c r="E215" s="7">
        <v>0</v>
      </c>
      <c r="F215" s="9">
        <v>0</v>
      </c>
      <c r="G215" s="5">
        <v>0</v>
      </c>
      <c r="H215" s="7">
        <v>0</v>
      </c>
      <c r="I215" s="9">
        <v>0</v>
      </c>
      <c r="J215" s="5">
        <v>0</v>
      </c>
      <c r="K215" s="7">
        <v>0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>
        <v>0.03</v>
      </c>
      <c r="AH215" s="5">
        <v>0.75600000000000001</v>
      </c>
      <c r="AI215" s="7">
        <f t="shared" ref="AI215" si="711">AH215/AG215*1000</f>
        <v>25200.000000000004</v>
      </c>
      <c r="AJ215" s="9">
        <v>0</v>
      </c>
      <c r="AK215" s="5">
        <v>0</v>
      </c>
      <c r="AL215" s="7">
        <v>0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f t="shared" si="700"/>
        <v>0</v>
      </c>
      <c r="BB215" s="9">
        <v>0</v>
      </c>
      <c r="BC215" s="5">
        <v>0</v>
      </c>
      <c r="BD215" s="7"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0.01</v>
      </c>
      <c r="BL215" s="5">
        <v>0.153</v>
      </c>
      <c r="BM215" s="7">
        <f t="shared" ref="BM215" si="712">BL215/BK215*1000</f>
        <v>15299.999999999998</v>
      </c>
      <c r="BN215" s="9">
        <v>0</v>
      </c>
      <c r="BO215" s="5">
        <v>0</v>
      </c>
      <c r="BP215" s="7">
        <v>0</v>
      </c>
      <c r="BQ215" s="9">
        <v>1.6500000000000001E-2</v>
      </c>
      <c r="BR215" s="5">
        <v>0.38600000000000001</v>
      </c>
      <c r="BS215" s="7">
        <f t="shared" ref="BS215:BS216" si="713">BR215/BQ215*1000</f>
        <v>23393.939393939396</v>
      </c>
      <c r="BT215" s="9">
        <v>0</v>
      </c>
      <c r="BU215" s="5">
        <v>0</v>
      </c>
      <c r="BV215" s="7">
        <v>0</v>
      </c>
      <c r="BW215" s="9">
        <v>0</v>
      </c>
      <c r="BX215" s="5">
        <v>0</v>
      </c>
      <c r="BY215" s="7">
        <v>0</v>
      </c>
      <c r="BZ215" s="9">
        <v>2.24E-2</v>
      </c>
      <c r="CA215" s="5">
        <v>1.883</v>
      </c>
      <c r="CB215" s="7">
        <f t="shared" si="702"/>
        <v>84062.5</v>
      </c>
      <c r="CC215" s="9">
        <v>0</v>
      </c>
      <c r="CD215" s="5">
        <v>0</v>
      </c>
      <c r="CE215" s="7">
        <v>0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0</v>
      </c>
      <c r="CP215" s="5">
        <v>0</v>
      </c>
      <c r="CQ215" s="7">
        <v>0</v>
      </c>
      <c r="CR215" s="9">
        <v>0</v>
      </c>
      <c r="CS215" s="5">
        <v>0</v>
      </c>
      <c r="CT215" s="7">
        <f t="shared" si="704"/>
        <v>0</v>
      </c>
      <c r="CU215" s="9">
        <v>0</v>
      </c>
      <c r="CV215" s="5">
        <v>0</v>
      </c>
      <c r="CW215" s="7">
        <v>0</v>
      </c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f t="shared" si="706"/>
        <v>0</v>
      </c>
      <c r="DJ215" s="9">
        <v>0</v>
      </c>
      <c r="DK215" s="5">
        <v>0</v>
      </c>
      <c r="DL215" s="7">
        <v>0</v>
      </c>
      <c r="DM215" s="9">
        <v>0</v>
      </c>
      <c r="DN215" s="5">
        <v>0</v>
      </c>
      <c r="DO215" s="7">
        <v>0</v>
      </c>
      <c r="DP215" s="9">
        <v>0</v>
      </c>
      <c r="DQ215" s="5">
        <v>0</v>
      </c>
      <c r="DR215" s="7">
        <f t="shared" si="707"/>
        <v>0</v>
      </c>
      <c r="DS215" s="9">
        <v>0</v>
      </c>
      <c r="DT215" s="5">
        <v>0</v>
      </c>
      <c r="DU215" s="7">
        <f t="shared" si="708"/>
        <v>0</v>
      </c>
      <c r="DV215" s="9">
        <v>0</v>
      </c>
      <c r="DW215" s="5">
        <v>0</v>
      </c>
      <c r="DX215" s="7">
        <v>0</v>
      </c>
      <c r="DY215" s="9">
        <v>0</v>
      </c>
      <c r="DZ215" s="5">
        <v>0</v>
      </c>
      <c r="EA215" s="7">
        <v>0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7.9000000000000008E-3</v>
      </c>
      <c r="EL215" s="5">
        <v>1.5640000000000001</v>
      </c>
      <c r="EM215" s="7">
        <f t="shared" ref="EM215:EM216" si="714">EL215/EK215*1000</f>
        <v>197974.68354430379</v>
      </c>
      <c r="EN215" s="9">
        <v>5.5999999999999999E-3</v>
      </c>
      <c r="EO215" s="5">
        <v>0.47099999999999997</v>
      </c>
      <c r="EP215" s="7">
        <f t="shared" ref="EP215:EP216" si="715">EO215/EN215*1000</f>
        <v>84107.142857142841</v>
      </c>
      <c r="EQ215" s="9">
        <v>0</v>
      </c>
      <c r="ER215" s="5">
        <v>0</v>
      </c>
      <c r="ES215" s="7">
        <v>0</v>
      </c>
      <c r="ET215" s="9">
        <v>0</v>
      </c>
      <c r="EU215" s="5">
        <v>0</v>
      </c>
      <c r="EV215" s="7">
        <v>0</v>
      </c>
      <c r="EW215" s="9">
        <v>20.881</v>
      </c>
      <c r="EX215" s="5">
        <v>800.83799999999997</v>
      </c>
      <c r="EY215" s="7">
        <f t="shared" ref="EY215:EY216" si="716">EX215/EW215*1000</f>
        <v>38352.473540539242</v>
      </c>
      <c r="EZ215" s="9">
        <v>0</v>
      </c>
      <c r="FA215" s="5">
        <v>0</v>
      </c>
      <c r="FB215" s="7">
        <v>0</v>
      </c>
      <c r="FC215" s="9">
        <f>C215+F215+I215+L215+R215+AA215+AP215+AV215+BB215+BE215+BH215+BN215+BQ215+BW215+BZ215+CC215+CI215+CL215+CU215+DD215+DJ215+DM215+DY215+EB215+EH215+EQ215+EK215+EN215+EW215+EZ215+AD215+BT215+DA215+AG215+X215+AJ215+CF215+U215+CO215+DV215+AM215+AS215+ET215+EE215+O215+BK215</f>
        <v>20.973400000000002</v>
      </c>
      <c r="FD215" s="11">
        <f>D215+G215+J215+M215+S215+AB215+AQ215+AW215+BC215+BF215+BI215+BO215+BR215+BX215+CA215+CD215+CJ215+CM215+CV215+DE215+DK215+DN215+DZ215+EC215+EI215+ER215+EL215+EO215+EX215+FA215+AE215+BU215+DB215+AH215+Y215+AK215+CG215+V215+CP215+DW215+AN215+AT215+EU215+EF215+P215+BL215</f>
        <v>806.05099999999993</v>
      </c>
    </row>
    <row r="216" spans="1:160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0.52198999999999995</v>
      </c>
      <c r="AB216" s="5">
        <v>19.832000000000001</v>
      </c>
      <c r="AC216" s="7">
        <f t="shared" si="699"/>
        <v>37993.065001245239</v>
      </c>
      <c r="AD216" s="9">
        <v>0</v>
      </c>
      <c r="AE216" s="5">
        <v>0</v>
      </c>
      <c r="AF216" s="7">
        <v>0</v>
      </c>
      <c r="AG216" s="9">
        <v>0</v>
      </c>
      <c r="AH216" s="5">
        <v>0</v>
      </c>
      <c r="AI216" s="7">
        <v>0</v>
      </c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0.14843999999999999</v>
      </c>
      <c r="AQ216" s="5">
        <v>7.798</v>
      </c>
      <c r="AR216" s="7">
        <f t="shared" ref="AR216" si="717">AQ216/AP216*1000</f>
        <v>52533.009970358398</v>
      </c>
      <c r="AS216" s="9">
        <v>0</v>
      </c>
      <c r="AT216" s="5">
        <v>0</v>
      </c>
      <c r="AU216" s="7">
        <v>0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f t="shared" si="700"/>
        <v>0</v>
      </c>
      <c r="BB216" s="9">
        <v>0</v>
      </c>
      <c r="BC216" s="5">
        <v>0</v>
      </c>
      <c r="BD216" s="7">
        <v>0</v>
      </c>
      <c r="BE216" s="9">
        <v>0</v>
      </c>
      <c r="BF216" s="5">
        <v>0</v>
      </c>
      <c r="BG216" s="7">
        <v>0</v>
      </c>
      <c r="BH216" s="9">
        <v>0.01</v>
      </c>
      <c r="BI216" s="5">
        <v>0.33600000000000002</v>
      </c>
      <c r="BJ216" s="7">
        <f t="shared" si="701"/>
        <v>33600</v>
      </c>
      <c r="BK216" s="9">
        <v>0</v>
      </c>
      <c r="BL216" s="5">
        <v>0</v>
      </c>
      <c r="BM216" s="7">
        <v>0</v>
      </c>
      <c r="BN216" s="9">
        <v>0</v>
      </c>
      <c r="BO216" s="5">
        <v>0</v>
      </c>
      <c r="BP216" s="7">
        <v>0</v>
      </c>
      <c r="BQ216" s="9">
        <v>2E-3</v>
      </c>
      <c r="BR216" s="5">
        <v>5.1999999999999998E-2</v>
      </c>
      <c r="BS216" s="7">
        <f t="shared" si="713"/>
        <v>26000</v>
      </c>
      <c r="BT216" s="9">
        <v>0</v>
      </c>
      <c r="BU216" s="5">
        <v>0</v>
      </c>
      <c r="BV216" s="7">
        <v>0</v>
      </c>
      <c r="BW216" s="9">
        <v>0</v>
      </c>
      <c r="BX216" s="5">
        <v>0</v>
      </c>
      <c r="BY216" s="7">
        <v>0</v>
      </c>
      <c r="BZ216" s="9">
        <v>0</v>
      </c>
      <c r="CA216" s="5">
        <v>0</v>
      </c>
      <c r="CB216" s="7">
        <v>0</v>
      </c>
      <c r="CC216" s="9">
        <v>0</v>
      </c>
      <c r="CD216" s="5">
        <v>0</v>
      </c>
      <c r="CE216" s="7">
        <v>0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0</v>
      </c>
      <c r="CP216" s="5">
        <v>0</v>
      </c>
      <c r="CQ216" s="7">
        <v>0</v>
      </c>
      <c r="CR216" s="9">
        <v>0</v>
      </c>
      <c r="CS216" s="5">
        <v>0</v>
      </c>
      <c r="CT216" s="7">
        <f t="shared" si="704"/>
        <v>0</v>
      </c>
      <c r="CU216" s="9">
        <v>0</v>
      </c>
      <c r="CV216" s="5">
        <v>0</v>
      </c>
      <c r="CW216" s="7">
        <v>0</v>
      </c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f t="shared" si="706"/>
        <v>0</v>
      </c>
      <c r="DJ216" s="9">
        <v>0</v>
      </c>
      <c r="DK216" s="5">
        <v>0</v>
      </c>
      <c r="DL216" s="7">
        <v>0</v>
      </c>
      <c r="DM216" s="9">
        <v>0</v>
      </c>
      <c r="DN216" s="5">
        <v>0</v>
      </c>
      <c r="DO216" s="7">
        <v>0</v>
      </c>
      <c r="DP216" s="9">
        <v>0</v>
      </c>
      <c r="DQ216" s="5">
        <v>0</v>
      </c>
      <c r="DR216" s="7">
        <f t="shared" si="707"/>
        <v>0</v>
      </c>
      <c r="DS216" s="9">
        <v>0</v>
      </c>
      <c r="DT216" s="5">
        <v>0</v>
      </c>
      <c r="DU216" s="7">
        <f t="shared" si="708"/>
        <v>0</v>
      </c>
      <c r="DV216" s="9">
        <v>0</v>
      </c>
      <c r="DW216" s="5">
        <v>0</v>
      </c>
      <c r="DX216" s="7">
        <v>0</v>
      </c>
      <c r="DY216" s="9">
        <v>0</v>
      </c>
      <c r="DZ216" s="5">
        <v>0</v>
      </c>
      <c r="EA216" s="7">
        <v>0</v>
      </c>
      <c r="EB216" s="9">
        <v>0</v>
      </c>
      <c r="EC216" s="5">
        <v>0</v>
      </c>
      <c r="ED216" s="7">
        <v>0</v>
      </c>
      <c r="EE216" s="9">
        <v>0</v>
      </c>
      <c r="EF216" s="5">
        <v>0</v>
      </c>
      <c r="EG216" s="7">
        <v>0</v>
      </c>
      <c r="EH216" s="9">
        <v>0</v>
      </c>
      <c r="EI216" s="5">
        <v>0</v>
      </c>
      <c r="EJ216" s="7">
        <v>0</v>
      </c>
      <c r="EK216" s="9">
        <v>7.0000000000000001E-3</v>
      </c>
      <c r="EL216" s="5">
        <v>1.58</v>
      </c>
      <c r="EM216" s="7">
        <f t="shared" si="714"/>
        <v>225714.28571428571</v>
      </c>
      <c r="EN216" s="9">
        <v>0.15791999999999998</v>
      </c>
      <c r="EO216" s="5">
        <v>8.4789999999999992</v>
      </c>
      <c r="EP216" s="7">
        <f t="shared" si="715"/>
        <v>53691.742654508613</v>
      </c>
      <c r="EQ216" s="9">
        <v>0</v>
      </c>
      <c r="ER216" s="5">
        <v>0</v>
      </c>
      <c r="ES216" s="7">
        <v>0</v>
      </c>
      <c r="ET216" s="9">
        <v>0</v>
      </c>
      <c r="EU216" s="5">
        <v>0</v>
      </c>
      <c r="EV216" s="7">
        <v>0</v>
      </c>
      <c r="EW216" s="9">
        <v>66.8</v>
      </c>
      <c r="EX216" s="5">
        <v>1103.5920000000001</v>
      </c>
      <c r="EY216" s="7">
        <f t="shared" si="716"/>
        <v>16520.838323353295</v>
      </c>
      <c r="EZ216" s="9">
        <v>0</v>
      </c>
      <c r="FA216" s="5">
        <v>0</v>
      </c>
      <c r="FB216" s="7">
        <v>0</v>
      </c>
      <c r="FC216" s="9">
        <f t="shared" ref="FC216:FC226" si="718">C216+F216+I216+L216+R216+AA216+AP216+AV216+BB216+BE216+BH216+BN216+BQ216+BW216+BZ216+CC216+CI216+CL216+CU216+DD216+DJ216+DM216+DY216+EB216+EH216+EQ216+EK216+EN216+EW216+EZ216+AD216+BT216+DA216+AG216+X216+AJ216+CF216+U216+CO216+DV216+AM216+AS216+ET216+EE216+O216+BK216</f>
        <v>67.647350000000003</v>
      </c>
      <c r="FD216" s="11">
        <f t="shared" ref="FD216:FD226" si="719">D216+G216+J216+M216+S216+AB216+AQ216+AW216+BC216+BF216+BI216+BO216+BR216+BX216+CA216+CD216+CJ216+CM216+CV216+DE216+DK216+DN216+DZ216+EC216+EI216+ER216+EL216+EO216+EX216+FA216+AE216+BU216+DB216+AH216+Y216+AK216+CG216+V216+CP216+DW216+AN216+AT216+EU216+EF216+P216+BL216</f>
        <v>1141.6690000000001</v>
      </c>
    </row>
    <row r="217" spans="1:160" x14ac:dyDescent="0.3">
      <c r="A217" s="84">
        <v>2020</v>
      </c>
      <c r="B217" s="85" t="s">
        <v>5</v>
      </c>
      <c r="C217" s="9">
        <v>0</v>
      </c>
      <c r="D217" s="5">
        <v>0</v>
      </c>
      <c r="E217" s="7">
        <f>IF(C217=0,0,D217/C217*1000)</f>
        <v>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1E-3</v>
      </c>
      <c r="S217" s="5">
        <v>4.7960000000000003</v>
      </c>
      <c r="T217" s="92">
        <f>IF(R217=0,0,S217/R217*1000)</f>
        <v>4796000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0</v>
      </c>
      <c r="AB217" s="5">
        <v>0</v>
      </c>
      <c r="AC217" s="7">
        <f>IF(AA217=0,0,AB217/AA217*1000)</f>
        <v>0</v>
      </c>
      <c r="AD217" s="9">
        <v>0</v>
      </c>
      <c r="AE217" s="5">
        <v>0</v>
      </c>
      <c r="AF217" s="7">
        <f>IF(AD217=0,0,AE217/AD217*1000)</f>
        <v>0</v>
      </c>
      <c r="AG217" s="9">
        <v>0</v>
      </c>
      <c r="AH217" s="5">
        <v>0</v>
      </c>
      <c r="AI217" s="7">
        <f>IF(AG217=0,0,AH217/AG217*1000)</f>
        <v>0</v>
      </c>
      <c r="AJ217" s="9">
        <v>2E-3</v>
      </c>
      <c r="AK217" s="5">
        <v>0.09</v>
      </c>
      <c r="AL217" s="7">
        <f>IF(AJ217=0,0,AK217/AJ217*1000)</f>
        <v>45000</v>
      </c>
      <c r="AM217" s="9">
        <v>0</v>
      </c>
      <c r="AN217" s="5">
        <v>0</v>
      </c>
      <c r="AO217" s="7">
        <f>IF(AM217=0,0,AN217/AM217*1000)</f>
        <v>0</v>
      </c>
      <c r="AP217" s="9">
        <v>0</v>
      </c>
      <c r="AQ217" s="5">
        <v>0</v>
      </c>
      <c r="AR217" s="7">
        <f>IF(AP217=0,0,AQ217/AP217*1000)</f>
        <v>0</v>
      </c>
      <c r="AS217" s="9">
        <v>0</v>
      </c>
      <c r="AT217" s="5">
        <v>0</v>
      </c>
      <c r="AU217" s="7">
        <f>IF(AS217=0,0,AT217/AS217*1000)</f>
        <v>0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 t="shared" si="700"/>
        <v>0</v>
      </c>
      <c r="BB217" s="9">
        <v>0</v>
      </c>
      <c r="BC217" s="5">
        <v>0</v>
      </c>
      <c r="BD217" s="7">
        <f>IF(BB217=0,0,BC217/BB217*1000)</f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>IF(BK217=0,0,BL217/BK217*1000)</f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0</v>
      </c>
      <c r="CA217" s="5">
        <v>0</v>
      </c>
      <c r="CB217" s="7">
        <f>IF(BZ217=0,0,CA217/BZ217*1000)</f>
        <v>0</v>
      </c>
      <c r="CC217" s="9">
        <v>0</v>
      </c>
      <c r="CD217" s="5">
        <v>0</v>
      </c>
      <c r="CE217" s="7">
        <f>IF(CC217=0,0,CD217/CC217*1000)</f>
        <v>0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0</v>
      </c>
      <c r="CP217" s="5">
        <v>0</v>
      </c>
      <c r="CQ217" s="7">
        <f>IF(CO217=0,0,CP217/CO217*1000)</f>
        <v>0</v>
      </c>
      <c r="CR217" s="9">
        <v>0</v>
      </c>
      <c r="CS217" s="5">
        <v>0</v>
      </c>
      <c r="CT217" s="7">
        <f t="shared" si="704"/>
        <v>0</v>
      </c>
      <c r="CU217" s="9">
        <v>0</v>
      </c>
      <c r="CV217" s="5">
        <v>0</v>
      </c>
      <c r="CW217" s="7">
        <f>IF(CU217=0,0,CV217/CU217*1000)</f>
        <v>0</v>
      </c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 t="shared" si="706"/>
        <v>0</v>
      </c>
      <c r="DJ217" s="9">
        <v>0</v>
      </c>
      <c r="DK217" s="5">
        <v>0</v>
      </c>
      <c r="DL217" s="7">
        <f>IF(DJ217=0,0,DK217/DJ217*1000)</f>
        <v>0</v>
      </c>
      <c r="DM217" s="9">
        <v>0</v>
      </c>
      <c r="DN217" s="5">
        <v>0</v>
      </c>
      <c r="DO217" s="7">
        <f>IF(DM217=0,0,DN217/DM217*1000)</f>
        <v>0</v>
      </c>
      <c r="DP217" s="9">
        <v>0</v>
      </c>
      <c r="DQ217" s="5">
        <v>0</v>
      </c>
      <c r="DR217" s="7">
        <f t="shared" si="707"/>
        <v>0</v>
      </c>
      <c r="DS217" s="9">
        <v>0</v>
      </c>
      <c r="DT217" s="5">
        <v>0</v>
      </c>
      <c r="DU217" s="7">
        <f t="shared" si="708"/>
        <v>0</v>
      </c>
      <c r="DV217" s="9">
        <v>0</v>
      </c>
      <c r="DW217" s="5">
        <v>0</v>
      </c>
      <c r="DX217" s="7">
        <f>IF(DV217=0,0,DW217/DV217*1000)</f>
        <v>0</v>
      </c>
      <c r="DY217" s="9">
        <v>0</v>
      </c>
      <c r="DZ217" s="5">
        <v>0</v>
      </c>
      <c r="EA217" s="7">
        <f>IF(DY217=0,0,DZ217/DY217*1000)</f>
        <v>0</v>
      </c>
      <c r="EB217" s="9">
        <v>0</v>
      </c>
      <c r="EC217" s="5">
        <v>0</v>
      </c>
      <c r="ED217" s="7">
        <f>IF(EB217=0,0,EC217/EB217*1000)</f>
        <v>0</v>
      </c>
      <c r="EE217" s="9">
        <v>0</v>
      </c>
      <c r="EF217" s="5">
        <v>0</v>
      </c>
      <c r="EG217" s="7">
        <f>IF(EE217=0,0,EF217/EE217*1000)</f>
        <v>0</v>
      </c>
      <c r="EH217" s="9">
        <v>0</v>
      </c>
      <c r="EI217" s="5">
        <v>0</v>
      </c>
      <c r="EJ217" s="7">
        <f>IF(EH217=0,0,EI217/EH217*1000)</f>
        <v>0</v>
      </c>
      <c r="EK217" s="9">
        <v>0</v>
      </c>
      <c r="EL217" s="5">
        <v>0</v>
      </c>
      <c r="EM217" s="7">
        <f>IF(EK217=0,0,EL217/EK217*1000)</f>
        <v>0</v>
      </c>
      <c r="EN217" s="9">
        <v>135.631</v>
      </c>
      <c r="EO217" s="5">
        <v>14665.674000000001</v>
      </c>
      <c r="EP217" s="7">
        <f>IF(EN217=0,0,EO217/EN217*1000)</f>
        <v>108129.21824656606</v>
      </c>
      <c r="EQ217" s="9">
        <v>0</v>
      </c>
      <c r="ER217" s="5">
        <v>0</v>
      </c>
      <c r="ES217" s="7">
        <f>IF(EQ217=0,0,ER217/EQ217*1000)</f>
        <v>0</v>
      </c>
      <c r="ET217" s="9">
        <v>0</v>
      </c>
      <c r="EU217" s="5">
        <v>0</v>
      </c>
      <c r="EV217" s="7">
        <f>IF(ET217=0,0,EU217/ET217*1000)</f>
        <v>0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f t="shared" si="718"/>
        <v>135.63400000000001</v>
      </c>
      <c r="FD217" s="11">
        <f t="shared" si="719"/>
        <v>14670.560000000001</v>
      </c>
    </row>
    <row r="218" spans="1:160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S225" si="720">IF(C218=0,0,D218/C218*1000)</f>
        <v>0</v>
      </c>
      <c r="F218" s="9">
        <v>0</v>
      </c>
      <c r="G218" s="5">
        <v>0</v>
      </c>
      <c r="H218" s="7">
        <f t="shared" si="720"/>
        <v>0</v>
      </c>
      <c r="I218" s="9">
        <v>0</v>
      </c>
      <c r="J218" s="5">
        <v>0</v>
      </c>
      <c r="K218" s="7">
        <f t="shared" si="720"/>
        <v>0</v>
      </c>
      <c r="L218" s="9">
        <v>0</v>
      </c>
      <c r="M218" s="5">
        <v>0</v>
      </c>
      <c r="N218" s="7">
        <f t="shared" si="720"/>
        <v>0</v>
      </c>
      <c r="O218" s="9">
        <v>0</v>
      </c>
      <c r="P218" s="5">
        <v>0</v>
      </c>
      <c r="Q218" s="7">
        <f t="shared" si="720"/>
        <v>0</v>
      </c>
      <c r="R218" s="9">
        <v>0</v>
      </c>
      <c r="S218" s="5">
        <v>0</v>
      </c>
      <c r="T218" s="7">
        <f t="shared" si="720"/>
        <v>0</v>
      </c>
      <c r="U218" s="9">
        <v>0</v>
      </c>
      <c r="V218" s="5">
        <v>0</v>
      </c>
      <c r="W218" s="7">
        <f t="shared" si="720"/>
        <v>0</v>
      </c>
      <c r="X218" s="9">
        <v>0</v>
      </c>
      <c r="Y218" s="5">
        <v>0</v>
      </c>
      <c r="Z218" s="7">
        <f t="shared" si="720"/>
        <v>0</v>
      </c>
      <c r="AA218" s="9">
        <v>0</v>
      </c>
      <c r="AB218" s="5">
        <v>0</v>
      </c>
      <c r="AC218" s="7">
        <f t="shared" si="720"/>
        <v>0</v>
      </c>
      <c r="AD218" s="9">
        <v>0</v>
      </c>
      <c r="AE218" s="5">
        <v>0</v>
      </c>
      <c r="AF218" s="7">
        <f t="shared" si="720"/>
        <v>0</v>
      </c>
      <c r="AG218" s="9">
        <v>1.6E-2</v>
      </c>
      <c r="AH218" s="5">
        <v>0.91500000000000004</v>
      </c>
      <c r="AI218" s="7">
        <f t="shared" si="720"/>
        <v>57187.5</v>
      </c>
      <c r="AJ218" s="9">
        <v>2E-3</v>
      </c>
      <c r="AK218" s="5">
        <v>7.0000000000000007E-2</v>
      </c>
      <c r="AL218" s="7">
        <f t="shared" si="720"/>
        <v>35000</v>
      </c>
      <c r="AM218" s="9">
        <v>0</v>
      </c>
      <c r="AN218" s="5">
        <v>0</v>
      </c>
      <c r="AO218" s="7">
        <f t="shared" si="720"/>
        <v>0</v>
      </c>
      <c r="AP218" s="9">
        <v>0</v>
      </c>
      <c r="AQ218" s="5">
        <v>0</v>
      </c>
      <c r="AR218" s="7">
        <f t="shared" si="720"/>
        <v>0</v>
      </c>
      <c r="AS218" s="9">
        <v>0</v>
      </c>
      <c r="AT218" s="5">
        <v>0</v>
      </c>
      <c r="AU218" s="7">
        <f t="shared" si="720"/>
        <v>0</v>
      </c>
      <c r="AV218" s="9">
        <v>0</v>
      </c>
      <c r="AW218" s="5">
        <v>0</v>
      </c>
      <c r="AX218" s="7">
        <f t="shared" si="720"/>
        <v>0</v>
      </c>
      <c r="AY218" s="9">
        <v>0</v>
      </c>
      <c r="AZ218" s="5">
        <v>0</v>
      </c>
      <c r="BA218" s="7">
        <f t="shared" si="700"/>
        <v>0</v>
      </c>
      <c r="BB218" s="9">
        <v>0</v>
      </c>
      <c r="BC218" s="5">
        <v>0</v>
      </c>
      <c r="BD218" s="7">
        <f t="shared" si="720"/>
        <v>0</v>
      </c>
      <c r="BE218" s="9">
        <v>0</v>
      </c>
      <c r="BF218" s="5">
        <v>0</v>
      </c>
      <c r="BG218" s="7">
        <f t="shared" si="720"/>
        <v>0</v>
      </c>
      <c r="BH218" s="9">
        <v>0</v>
      </c>
      <c r="BI218" s="5">
        <v>0</v>
      </c>
      <c r="BJ218" s="7">
        <f t="shared" si="720"/>
        <v>0</v>
      </c>
      <c r="BK218" s="9">
        <v>0</v>
      </c>
      <c r="BL218" s="5">
        <v>0</v>
      </c>
      <c r="BM218" s="7">
        <f t="shared" si="720"/>
        <v>0</v>
      </c>
      <c r="BN218" s="9">
        <v>0</v>
      </c>
      <c r="BO218" s="5">
        <v>0</v>
      </c>
      <c r="BP218" s="7">
        <f t="shared" si="720"/>
        <v>0</v>
      </c>
      <c r="BQ218" s="9">
        <v>0</v>
      </c>
      <c r="BR218" s="5">
        <v>0</v>
      </c>
      <c r="BS218" s="7">
        <f t="shared" si="720"/>
        <v>0</v>
      </c>
      <c r="BT218" s="9">
        <v>0</v>
      </c>
      <c r="BU218" s="5">
        <v>0</v>
      </c>
      <c r="BV218" s="7">
        <f t="shared" ref="BV218:EV225" si="721">IF(BT218=0,0,BU218/BT218*1000)</f>
        <v>0</v>
      </c>
      <c r="BW218" s="9">
        <v>0</v>
      </c>
      <c r="BX218" s="5">
        <v>0</v>
      </c>
      <c r="BY218" s="7">
        <f t="shared" si="721"/>
        <v>0</v>
      </c>
      <c r="BZ218" s="9">
        <v>0.52810000000000001</v>
      </c>
      <c r="CA218" s="5">
        <v>23.640999999999998</v>
      </c>
      <c r="CB218" s="7">
        <f t="shared" si="721"/>
        <v>44766.142775989392</v>
      </c>
      <c r="CC218" s="9">
        <v>0</v>
      </c>
      <c r="CD218" s="5">
        <v>0</v>
      </c>
      <c r="CE218" s="7">
        <f t="shared" si="721"/>
        <v>0</v>
      </c>
      <c r="CF218" s="9">
        <v>0</v>
      </c>
      <c r="CG218" s="5">
        <v>0</v>
      </c>
      <c r="CH218" s="7">
        <f t="shared" si="721"/>
        <v>0</v>
      </c>
      <c r="CI218" s="9">
        <v>0</v>
      </c>
      <c r="CJ218" s="5">
        <v>0</v>
      </c>
      <c r="CK218" s="7">
        <f t="shared" si="721"/>
        <v>0</v>
      </c>
      <c r="CL218" s="9">
        <v>0</v>
      </c>
      <c r="CM218" s="5">
        <v>0</v>
      </c>
      <c r="CN218" s="7">
        <f t="shared" si="721"/>
        <v>0</v>
      </c>
      <c r="CO218" s="9">
        <v>0</v>
      </c>
      <c r="CP218" s="5">
        <v>0</v>
      </c>
      <c r="CQ218" s="7">
        <f t="shared" si="721"/>
        <v>0</v>
      </c>
      <c r="CR218" s="9">
        <v>0</v>
      </c>
      <c r="CS218" s="5">
        <v>0</v>
      </c>
      <c r="CT218" s="7">
        <f t="shared" si="704"/>
        <v>0</v>
      </c>
      <c r="CU218" s="9">
        <v>0</v>
      </c>
      <c r="CV218" s="5">
        <v>0</v>
      </c>
      <c r="CW218" s="7">
        <f t="shared" si="721"/>
        <v>0</v>
      </c>
      <c r="CX218" s="9">
        <v>0</v>
      </c>
      <c r="CY218" s="5">
        <v>0</v>
      </c>
      <c r="CZ218" s="7">
        <f t="shared" ref="CZ218:CZ225" si="722">IF(CX218=0,0,CY218/CX218*1000)</f>
        <v>0</v>
      </c>
      <c r="DA218" s="9">
        <v>0</v>
      </c>
      <c r="DB218" s="5">
        <v>0</v>
      </c>
      <c r="DC218" s="7">
        <f t="shared" si="721"/>
        <v>0</v>
      </c>
      <c r="DD218" s="9">
        <v>0</v>
      </c>
      <c r="DE218" s="5">
        <v>0</v>
      </c>
      <c r="DF218" s="7">
        <f t="shared" si="721"/>
        <v>0</v>
      </c>
      <c r="DG218" s="9">
        <v>0</v>
      </c>
      <c r="DH218" s="5">
        <v>0</v>
      </c>
      <c r="DI218" s="7">
        <f t="shared" si="706"/>
        <v>0</v>
      </c>
      <c r="DJ218" s="9">
        <v>0</v>
      </c>
      <c r="DK218" s="5">
        <v>0</v>
      </c>
      <c r="DL218" s="7">
        <f t="shared" si="721"/>
        <v>0</v>
      </c>
      <c r="DM218" s="9">
        <v>0</v>
      </c>
      <c r="DN218" s="5">
        <v>0</v>
      </c>
      <c r="DO218" s="7">
        <f t="shared" si="721"/>
        <v>0</v>
      </c>
      <c r="DP218" s="9">
        <v>0</v>
      </c>
      <c r="DQ218" s="5">
        <v>0</v>
      </c>
      <c r="DR218" s="7">
        <f t="shared" si="707"/>
        <v>0</v>
      </c>
      <c r="DS218" s="9">
        <v>0</v>
      </c>
      <c r="DT218" s="5">
        <v>0</v>
      </c>
      <c r="DU218" s="7">
        <f t="shared" si="708"/>
        <v>0</v>
      </c>
      <c r="DV218" s="9">
        <v>2.9589999999999998E-2</v>
      </c>
      <c r="DW218" s="5">
        <v>1.0589999999999999</v>
      </c>
      <c r="DX218" s="7">
        <f t="shared" si="721"/>
        <v>35789.117945251775</v>
      </c>
      <c r="DY218" s="9">
        <v>0</v>
      </c>
      <c r="DZ218" s="5">
        <v>0</v>
      </c>
      <c r="EA218" s="7">
        <f t="shared" si="721"/>
        <v>0</v>
      </c>
      <c r="EB218" s="9">
        <v>0</v>
      </c>
      <c r="EC218" s="5">
        <v>0</v>
      </c>
      <c r="ED218" s="7">
        <f t="shared" si="721"/>
        <v>0</v>
      </c>
      <c r="EE218" s="9">
        <v>0</v>
      </c>
      <c r="EF218" s="5">
        <v>0</v>
      </c>
      <c r="EG218" s="7">
        <f t="shared" si="721"/>
        <v>0</v>
      </c>
      <c r="EH218" s="9">
        <v>0</v>
      </c>
      <c r="EI218" s="5">
        <v>0</v>
      </c>
      <c r="EJ218" s="7">
        <f t="shared" si="721"/>
        <v>0</v>
      </c>
      <c r="EK218" s="9">
        <v>0</v>
      </c>
      <c r="EL218" s="5">
        <v>0</v>
      </c>
      <c r="EM218" s="7">
        <f t="shared" si="721"/>
        <v>0</v>
      </c>
      <c r="EN218" s="9">
        <v>175.75729999999999</v>
      </c>
      <c r="EO218" s="5">
        <v>19032.008000000002</v>
      </c>
      <c r="EP218" s="7">
        <f t="shared" si="721"/>
        <v>108285.73265520125</v>
      </c>
      <c r="EQ218" s="9">
        <v>0</v>
      </c>
      <c r="ER218" s="5">
        <v>0</v>
      </c>
      <c r="ES218" s="7">
        <f t="shared" si="721"/>
        <v>0</v>
      </c>
      <c r="ET218" s="9">
        <v>0</v>
      </c>
      <c r="EU218" s="5">
        <v>0</v>
      </c>
      <c r="EV218" s="7">
        <f t="shared" si="721"/>
        <v>0</v>
      </c>
      <c r="EW218" s="9">
        <v>0.94346000000000008</v>
      </c>
      <c r="EX218" s="5">
        <v>14.587999999999999</v>
      </c>
      <c r="EY218" s="7">
        <f t="shared" ref="EY218:FB225" si="723">IF(EW218=0,0,EX218/EW218*1000)</f>
        <v>15462.234752930699</v>
      </c>
      <c r="EZ218" s="9">
        <v>0</v>
      </c>
      <c r="FA218" s="5">
        <v>0</v>
      </c>
      <c r="FB218" s="7">
        <f t="shared" si="723"/>
        <v>0</v>
      </c>
      <c r="FC218" s="9">
        <f t="shared" si="718"/>
        <v>177.27644999999998</v>
      </c>
      <c r="FD218" s="11">
        <f t="shared" si="719"/>
        <v>19072.281000000003</v>
      </c>
    </row>
    <row r="219" spans="1:160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720"/>
        <v>0</v>
      </c>
      <c r="F219" s="9">
        <v>0</v>
      </c>
      <c r="G219" s="5">
        <v>0</v>
      </c>
      <c r="H219" s="7">
        <f t="shared" si="720"/>
        <v>0</v>
      </c>
      <c r="I219" s="9">
        <v>0</v>
      </c>
      <c r="J219" s="5">
        <v>0</v>
      </c>
      <c r="K219" s="7">
        <f t="shared" si="720"/>
        <v>0</v>
      </c>
      <c r="L219" s="9">
        <v>0</v>
      </c>
      <c r="M219" s="5">
        <v>0</v>
      </c>
      <c r="N219" s="7">
        <f t="shared" si="720"/>
        <v>0</v>
      </c>
      <c r="O219" s="9">
        <v>0</v>
      </c>
      <c r="P219" s="5">
        <v>0</v>
      </c>
      <c r="Q219" s="7">
        <f t="shared" si="720"/>
        <v>0</v>
      </c>
      <c r="R219" s="9">
        <v>0</v>
      </c>
      <c r="S219" s="5">
        <v>0</v>
      </c>
      <c r="T219" s="7">
        <f t="shared" si="720"/>
        <v>0</v>
      </c>
      <c r="U219" s="9">
        <v>0</v>
      </c>
      <c r="V219" s="5">
        <v>0</v>
      </c>
      <c r="W219" s="7">
        <f t="shared" si="720"/>
        <v>0</v>
      </c>
      <c r="X219" s="9">
        <v>0</v>
      </c>
      <c r="Y219" s="5">
        <v>0</v>
      </c>
      <c r="Z219" s="7">
        <f t="shared" si="720"/>
        <v>0</v>
      </c>
      <c r="AA219" s="9">
        <v>899.51393999999993</v>
      </c>
      <c r="AB219" s="5">
        <v>99421.341</v>
      </c>
      <c r="AC219" s="7">
        <f t="shared" si="720"/>
        <v>110527.84907368974</v>
      </c>
      <c r="AD219" s="9">
        <v>0</v>
      </c>
      <c r="AE219" s="5">
        <v>0</v>
      </c>
      <c r="AF219" s="7">
        <f t="shared" si="720"/>
        <v>0</v>
      </c>
      <c r="AG219" s="9">
        <v>0</v>
      </c>
      <c r="AH219" s="5">
        <v>0</v>
      </c>
      <c r="AI219" s="7">
        <f t="shared" si="720"/>
        <v>0</v>
      </c>
      <c r="AJ219" s="9">
        <v>0</v>
      </c>
      <c r="AK219" s="5">
        <v>0</v>
      </c>
      <c r="AL219" s="7">
        <f t="shared" si="720"/>
        <v>0</v>
      </c>
      <c r="AM219" s="9">
        <v>0</v>
      </c>
      <c r="AN219" s="5">
        <v>0</v>
      </c>
      <c r="AO219" s="7">
        <f t="shared" si="720"/>
        <v>0</v>
      </c>
      <c r="AP219" s="9">
        <v>3.8329999999999996E-2</v>
      </c>
      <c r="AQ219" s="5">
        <v>2.9489999999999998</v>
      </c>
      <c r="AR219" s="7">
        <f t="shared" si="720"/>
        <v>76937.124967388474</v>
      </c>
      <c r="AS219" s="9">
        <v>0</v>
      </c>
      <c r="AT219" s="5">
        <v>0</v>
      </c>
      <c r="AU219" s="7">
        <f t="shared" si="720"/>
        <v>0</v>
      </c>
      <c r="AV219" s="9">
        <v>0</v>
      </c>
      <c r="AW219" s="5">
        <v>0</v>
      </c>
      <c r="AX219" s="7">
        <f t="shared" si="720"/>
        <v>0</v>
      </c>
      <c r="AY219" s="9">
        <v>0</v>
      </c>
      <c r="AZ219" s="5">
        <v>0</v>
      </c>
      <c r="BA219" s="7">
        <f t="shared" si="700"/>
        <v>0</v>
      </c>
      <c r="BB219" s="9">
        <v>0</v>
      </c>
      <c r="BC219" s="5">
        <v>0</v>
      </c>
      <c r="BD219" s="7">
        <f t="shared" si="720"/>
        <v>0</v>
      </c>
      <c r="BE219" s="9">
        <v>0</v>
      </c>
      <c r="BF219" s="5">
        <v>0</v>
      </c>
      <c r="BG219" s="7">
        <f t="shared" si="720"/>
        <v>0</v>
      </c>
      <c r="BH219" s="9">
        <v>0.109</v>
      </c>
      <c r="BI219" s="5">
        <v>1.2629999999999999</v>
      </c>
      <c r="BJ219" s="7">
        <f t="shared" si="720"/>
        <v>11587.15596330275</v>
      </c>
      <c r="BK219" s="9">
        <v>0</v>
      </c>
      <c r="BL219" s="5">
        <v>0</v>
      </c>
      <c r="BM219" s="7">
        <f t="shared" si="720"/>
        <v>0</v>
      </c>
      <c r="BN219" s="9">
        <v>0</v>
      </c>
      <c r="BO219" s="5">
        <v>0</v>
      </c>
      <c r="BP219" s="7">
        <f t="shared" si="720"/>
        <v>0</v>
      </c>
      <c r="BQ219" s="9">
        <v>0</v>
      </c>
      <c r="BR219" s="5">
        <v>0</v>
      </c>
      <c r="BS219" s="7">
        <f t="shared" si="720"/>
        <v>0</v>
      </c>
      <c r="BT219" s="9">
        <v>0</v>
      </c>
      <c r="BU219" s="5">
        <v>0</v>
      </c>
      <c r="BV219" s="7">
        <f t="shared" si="721"/>
        <v>0</v>
      </c>
      <c r="BW219" s="9">
        <v>0</v>
      </c>
      <c r="BX219" s="5">
        <v>0</v>
      </c>
      <c r="BY219" s="7">
        <f t="shared" si="721"/>
        <v>0</v>
      </c>
      <c r="BZ219" s="9">
        <v>7.8299999999999995E-2</v>
      </c>
      <c r="CA219" s="5">
        <v>3.1230000000000002</v>
      </c>
      <c r="CB219" s="7">
        <f t="shared" si="721"/>
        <v>39885.057471264372</v>
      </c>
      <c r="CC219" s="9">
        <v>0</v>
      </c>
      <c r="CD219" s="5">
        <v>0</v>
      </c>
      <c r="CE219" s="7">
        <f t="shared" si="721"/>
        <v>0</v>
      </c>
      <c r="CF219" s="9">
        <v>0</v>
      </c>
      <c r="CG219" s="5">
        <v>0</v>
      </c>
      <c r="CH219" s="7">
        <f t="shared" si="721"/>
        <v>0</v>
      </c>
      <c r="CI219" s="9">
        <v>0</v>
      </c>
      <c r="CJ219" s="5">
        <v>0</v>
      </c>
      <c r="CK219" s="7">
        <f t="shared" si="721"/>
        <v>0</v>
      </c>
      <c r="CL219" s="9">
        <v>0</v>
      </c>
      <c r="CM219" s="5">
        <v>0</v>
      </c>
      <c r="CN219" s="7">
        <f t="shared" si="721"/>
        <v>0</v>
      </c>
      <c r="CO219" s="9">
        <v>0</v>
      </c>
      <c r="CP219" s="5">
        <v>0</v>
      </c>
      <c r="CQ219" s="7">
        <f t="shared" si="721"/>
        <v>0</v>
      </c>
      <c r="CR219" s="9">
        <v>0</v>
      </c>
      <c r="CS219" s="5">
        <v>0</v>
      </c>
      <c r="CT219" s="7">
        <f t="shared" si="704"/>
        <v>0</v>
      </c>
      <c r="CU219" s="9">
        <v>0</v>
      </c>
      <c r="CV219" s="5">
        <v>0</v>
      </c>
      <c r="CW219" s="7">
        <f t="shared" si="721"/>
        <v>0</v>
      </c>
      <c r="CX219" s="9">
        <v>0</v>
      </c>
      <c r="CY219" s="5">
        <v>0</v>
      </c>
      <c r="CZ219" s="7">
        <f t="shared" si="722"/>
        <v>0</v>
      </c>
      <c r="DA219" s="9">
        <v>0</v>
      </c>
      <c r="DB219" s="5">
        <v>0</v>
      </c>
      <c r="DC219" s="7">
        <f t="shared" si="721"/>
        <v>0</v>
      </c>
      <c r="DD219" s="9">
        <v>0</v>
      </c>
      <c r="DE219" s="5">
        <v>0</v>
      </c>
      <c r="DF219" s="7">
        <f t="shared" si="721"/>
        <v>0</v>
      </c>
      <c r="DG219" s="9">
        <v>0</v>
      </c>
      <c r="DH219" s="5">
        <v>0</v>
      </c>
      <c r="DI219" s="7">
        <f t="shared" si="706"/>
        <v>0</v>
      </c>
      <c r="DJ219" s="9">
        <v>0</v>
      </c>
      <c r="DK219" s="5">
        <v>0</v>
      </c>
      <c r="DL219" s="7">
        <f t="shared" si="721"/>
        <v>0</v>
      </c>
      <c r="DM219" s="9">
        <v>0</v>
      </c>
      <c r="DN219" s="5">
        <v>0</v>
      </c>
      <c r="DO219" s="7">
        <f t="shared" si="721"/>
        <v>0</v>
      </c>
      <c r="DP219" s="9">
        <v>0</v>
      </c>
      <c r="DQ219" s="5">
        <v>0</v>
      </c>
      <c r="DR219" s="7">
        <f t="shared" si="707"/>
        <v>0</v>
      </c>
      <c r="DS219" s="9">
        <v>0</v>
      </c>
      <c r="DT219" s="5">
        <v>0</v>
      </c>
      <c r="DU219" s="7">
        <f t="shared" si="708"/>
        <v>0</v>
      </c>
      <c r="DV219" s="9">
        <v>8.0000000000000002E-3</v>
      </c>
      <c r="DW219" s="5">
        <v>0.252</v>
      </c>
      <c r="DX219" s="7">
        <f t="shared" si="721"/>
        <v>31500</v>
      </c>
      <c r="DY219" s="9">
        <v>0</v>
      </c>
      <c r="DZ219" s="5">
        <v>0</v>
      </c>
      <c r="EA219" s="7">
        <f t="shared" si="721"/>
        <v>0</v>
      </c>
      <c r="EB219" s="9">
        <v>0</v>
      </c>
      <c r="EC219" s="5">
        <v>0</v>
      </c>
      <c r="ED219" s="7">
        <f t="shared" si="721"/>
        <v>0</v>
      </c>
      <c r="EE219" s="9">
        <v>0</v>
      </c>
      <c r="EF219" s="5">
        <v>0</v>
      </c>
      <c r="EG219" s="7">
        <f t="shared" si="721"/>
        <v>0</v>
      </c>
      <c r="EH219" s="9">
        <v>0</v>
      </c>
      <c r="EI219" s="5">
        <v>0</v>
      </c>
      <c r="EJ219" s="7">
        <f t="shared" si="721"/>
        <v>0</v>
      </c>
      <c r="EK219" s="9">
        <v>6.4000000000000003E-3</v>
      </c>
      <c r="EL219" s="5">
        <v>1.5349999999999999</v>
      </c>
      <c r="EM219" s="7">
        <f t="shared" si="721"/>
        <v>239843.74999999997</v>
      </c>
      <c r="EN219" s="9">
        <v>417.03553999999997</v>
      </c>
      <c r="EO219" s="5">
        <v>46342.743000000002</v>
      </c>
      <c r="EP219" s="7">
        <f t="shared" si="721"/>
        <v>111124.20538546909</v>
      </c>
      <c r="EQ219" s="9">
        <v>0</v>
      </c>
      <c r="ER219" s="5">
        <v>0</v>
      </c>
      <c r="ES219" s="7">
        <f t="shared" si="721"/>
        <v>0</v>
      </c>
      <c r="ET219" s="9">
        <v>0</v>
      </c>
      <c r="EU219" s="5">
        <v>0</v>
      </c>
      <c r="EV219" s="7">
        <f t="shared" si="721"/>
        <v>0</v>
      </c>
      <c r="EW219" s="9">
        <v>0.26600000000000001</v>
      </c>
      <c r="EX219" s="5">
        <v>2.4239999999999999</v>
      </c>
      <c r="EY219" s="7">
        <f t="shared" si="723"/>
        <v>9112.7819548872158</v>
      </c>
      <c r="EZ219" s="9">
        <v>0.1</v>
      </c>
      <c r="FA219" s="5">
        <v>0.5</v>
      </c>
      <c r="FB219" s="7">
        <f t="shared" si="723"/>
        <v>5000</v>
      </c>
      <c r="FC219" s="9">
        <f t="shared" si="718"/>
        <v>1317.1555099999998</v>
      </c>
      <c r="FD219" s="11">
        <f t="shared" si="719"/>
        <v>145776.13000000003</v>
      </c>
    </row>
    <row r="220" spans="1:160" x14ac:dyDescent="0.3">
      <c r="A220" s="84">
        <v>2020</v>
      </c>
      <c r="B220" s="85" t="s">
        <v>8</v>
      </c>
      <c r="C220" s="9">
        <v>76.81</v>
      </c>
      <c r="D220" s="5">
        <v>8416.6859999999997</v>
      </c>
      <c r="E220" s="7">
        <f t="shared" si="720"/>
        <v>109577.99765655513</v>
      </c>
      <c r="F220" s="9">
        <v>0</v>
      </c>
      <c r="G220" s="5">
        <v>0</v>
      </c>
      <c r="H220" s="7">
        <f t="shared" si="720"/>
        <v>0</v>
      </c>
      <c r="I220" s="9">
        <v>0</v>
      </c>
      <c r="J220" s="5">
        <v>0</v>
      </c>
      <c r="K220" s="7">
        <f t="shared" si="720"/>
        <v>0</v>
      </c>
      <c r="L220" s="9">
        <v>0</v>
      </c>
      <c r="M220" s="5">
        <v>0</v>
      </c>
      <c r="N220" s="7">
        <f t="shared" si="720"/>
        <v>0</v>
      </c>
      <c r="O220" s="9">
        <v>0</v>
      </c>
      <c r="P220" s="5">
        <v>0</v>
      </c>
      <c r="Q220" s="7">
        <f t="shared" si="720"/>
        <v>0</v>
      </c>
      <c r="R220" s="9">
        <v>0</v>
      </c>
      <c r="S220" s="5">
        <v>0</v>
      </c>
      <c r="T220" s="7">
        <f t="shared" si="720"/>
        <v>0</v>
      </c>
      <c r="U220" s="9">
        <v>0</v>
      </c>
      <c r="V220" s="5">
        <v>0</v>
      </c>
      <c r="W220" s="7">
        <f t="shared" si="720"/>
        <v>0</v>
      </c>
      <c r="X220" s="9">
        <v>0</v>
      </c>
      <c r="Y220" s="5">
        <v>0</v>
      </c>
      <c r="Z220" s="7">
        <f t="shared" si="720"/>
        <v>0</v>
      </c>
      <c r="AA220" s="9">
        <v>689.279</v>
      </c>
      <c r="AB220" s="5">
        <v>76164.925000000003</v>
      </c>
      <c r="AC220" s="7">
        <f t="shared" si="720"/>
        <v>110499.41315490536</v>
      </c>
      <c r="AD220" s="9">
        <v>0</v>
      </c>
      <c r="AE220" s="5">
        <v>0</v>
      </c>
      <c r="AF220" s="7">
        <f t="shared" si="720"/>
        <v>0</v>
      </c>
      <c r="AG220" s="9">
        <v>0</v>
      </c>
      <c r="AH220" s="5">
        <v>0</v>
      </c>
      <c r="AI220" s="7">
        <f t="shared" si="720"/>
        <v>0</v>
      </c>
      <c r="AJ220" s="9">
        <v>2.3699999999999999E-2</v>
      </c>
      <c r="AK220" s="5">
        <v>0.27</v>
      </c>
      <c r="AL220" s="7">
        <f t="shared" si="720"/>
        <v>11392.405063291142</v>
      </c>
      <c r="AM220" s="9">
        <v>0</v>
      </c>
      <c r="AN220" s="5">
        <v>0</v>
      </c>
      <c r="AO220" s="7">
        <f t="shared" si="720"/>
        <v>0</v>
      </c>
      <c r="AP220" s="9">
        <v>0</v>
      </c>
      <c r="AQ220" s="5">
        <v>0</v>
      </c>
      <c r="AR220" s="7">
        <f t="shared" si="720"/>
        <v>0</v>
      </c>
      <c r="AS220" s="9">
        <v>0</v>
      </c>
      <c r="AT220" s="5">
        <v>0</v>
      </c>
      <c r="AU220" s="7">
        <f t="shared" si="720"/>
        <v>0</v>
      </c>
      <c r="AV220" s="9">
        <v>0</v>
      </c>
      <c r="AW220" s="5">
        <v>0</v>
      </c>
      <c r="AX220" s="7">
        <f t="shared" si="720"/>
        <v>0</v>
      </c>
      <c r="AY220" s="9">
        <v>0</v>
      </c>
      <c r="AZ220" s="5">
        <v>0</v>
      </c>
      <c r="BA220" s="7">
        <f t="shared" si="700"/>
        <v>0</v>
      </c>
      <c r="BB220" s="9">
        <v>0</v>
      </c>
      <c r="BC220" s="5">
        <v>0</v>
      </c>
      <c r="BD220" s="7">
        <f t="shared" si="720"/>
        <v>0</v>
      </c>
      <c r="BE220" s="9">
        <v>0</v>
      </c>
      <c r="BF220" s="5">
        <v>0</v>
      </c>
      <c r="BG220" s="7">
        <f t="shared" si="720"/>
        <v>0</v>
      </c>
      <c r="BH220" s="9">
        <v>0.44707999999999998</v>
      </c>
      <c r="BI220" s="5">
        <v>7.4960000000000004</v>
      </c>
      <c r="BJ220" s="7">
        <f t="shared" si="720"/>
        <v>16766.57421490561</v>
      </c>
      <c r="BK220" s="9">
        <v>0</v>
      </c>
      <c r="BL220" s="5">
        <v>0</v>
      </c>
      <c r="BM220" s="7">
        <f t="shared" si="720"/>
        <v>0</v>
      </c>
      <c r="BN220" s="9">
        <v>0</v>
      </c>
      <c r="BO220" s="5">
        <v>0</v>
      </c>
      <c r="BP220" s="7">
        <f t="shared" si="720"/>
        <v>0</v>
      </c>
      <c r="BQ220" s="9">
        <v>5.4119999999999994E-2</v>
      </c>
      <c r="BR220" s="5">
        <v>1.7290000000000001</v>
      </c>
      <c r="BS220" s="7">
        <f t="shared" si="720"/>
        <v>31947.524020694756</v>
      </c>
      <c r="BT220" s="9">
        <v>0</v>
      </c>
      <c r="BU220" s="5">
        <v>0</v>
      </c>
      <c r="BV220" s="7">
        <f t="shared" si="721"/>
        <v>0</v>
      </c>
      <c r="BW220" s="9">
        <v>0</v>
      </c>
      <c r="BX220" s="5">
        <v>0</v>
      </c>
      <c r="BY220" s="7">
        <f t="shared" si="721"/>
        <v>0</v>
      </c>
      <c r="BZ220" s="9">
        <v>0</v>
      </c>
      <c r="CA220" s="5">
        <v>0</v>
      </c>
      <c r="CB220" s="7">
        <f t="shared" si="721"/>
        <v>0</v>
      </c>
      <c r="CC220" s="9">
        <v>0</v>
      </c>
      <c r="CD220" s="5">
        <v>0</v>
      </c>
      <c r="CE220" s="7">
        <f t="shared" si="721"/>
        <v>0</v>
      </c>
      <c r="CF220" s="9">
        <v>0</v>
      </c>
      <c r="CG220" s="5">
        <v>0</v>
      </c>
      <c r="CH220" s="7">
        <f t="shared" si="721"/>
        <v>0</v>
      </c>
      <c r="CI220" s="9">
        <v>0</v>
      </c>
      <c r="CJ220" s="5">
        <v>0</v>
      </c>
      <c r="CK220" s="7">
        <f t="shared" si="721"/>
        <v>0</v>
      </c>
      <c r="CL220" s="9">
        <v>0</v>
      </c>
      <c r="CM220" s="5">
        <v>0</v>
      </c>
      <c r="CN220" s="7">
        <f t="shared" si="721"/>
        <v>0</v>
      </c>
      <c r="CO220" s="9">
        <v>0</v>
      </c>
      <c r="CP220" s="5">
        <v>0</v>
      </c>
      <c r="CQ220" s="7">
        <f t="shared" si="721"/>
        <v>0</v>
      </c>
      <c r="CR220" s="9">
        <v>0</v>
      </c>
      <c r="CS220" s="5">
        <v>0</v>
      </c>
      <c r="CT220" s="7">
        <f t="shared" si="704"/>
        <v>0</v>
      </c>
      <c r="CU220" s="9">
        <v>0</v>
      </c>
      <c r="CV220" s="5">
        <v>0</v>
      </c>
      <c r="CW220" s="7">
        <f t="shared" si="721"/>
        <v>0</v>
      </c>
      <c r="CX220" s="9">
        <v>0</v>
      </c>
      <c r="CY220" s="5">
        <v>0</v>
      </c>
      <c r="CZ220" s="7">
        <f t="shared" si="722"/>
        <v>0</v>
      </c>
      <c r="DA220" s="9">
        <v>0</v>
      </c>
      <c r="DB220" s="5">
        <v>0</v>
      </c>
      <c r="DC220" s="7">
        <f t="shared" si="721"/>
        <v>0</v>
      </c>
      <c r="DD220" s="9">
        <v>0</v>
      </c>
      <c r="DE220" s="5">
        <v>0</v>
      </c>
      <c r="DF220" s="7">
        <f t="shared" si="721"/>
        <v>0</v>
      </c>
      <c r="DG220" s="9">
        <v>0</v>
      </c>
      <c r="DH220" s="5">
        <v>0</v>
      </c>
      <c r="DI220" s="7">
        <f t="shared" si="706"/>
        <v>0</v>
      </c>
      <c r="DJ220" s="9">
        <v>0</v>
      </c>
      <c r="DK220" s="5">
        <v>0</v>
      </c>
      <c r="DL220" s="7">
        <f t="shared" si="721"/>
        <v>0</v>
      </c>
      <c r="DM220" s="9">
        <v>0</v>
      </c>
      <c r="DN220" s="5">
        <v>0</v>
      </c>
      <c r="DO220" s="7">
        <f t="shared" si="721"/>
        <v>0</v>
      </c>
      <c r="DP220" s="9">
        <v>0</v>
      </c>
      <c r="DQ220" s="5">
        <v>0</v>
      </c>
      <c r="DR220" s="7">
        <f t="shared" si="707"/>
        <v>0</v>
      </c>
      <c r="DS220" s="9">
        <v>0</v>
      </c>
      <c r="DT220" s="5">
        <v>0</v>
      </c>
      <c r="DU220" s="7">
        <f t="shared" si="708"/>
        <v>0</v>
      </c>
      <c r="DV220" s="9">
        <v>0</v>
      </c>
      <c r="DW220" s="5">
        <v>0</v>
      </c>
      <c r="DX220" s="7">
        <f t="shared" si="721"/>
        <v>0</v>
      </c>
      <c r="DY220" s="9">
        <v>0</v>
      </c>
      <c r="DZ220" s="5">
        <v>0</v>
      </c>
      <c r="EA220" s="7">
        <f t="shared" si="721"/>
        <v>0</v>
      </c>
      <c r="EB220" s="9">
        <v>0</v>
      </c>
      <c r="EC220" s="5">
        <v>0</v>
      </c>
      <c r="ED220" s="7">
        <f t="shared" si="721"/>
        <v>0</v>
      </c>
      <c r="EE220" s="9">
        <v>0</v>
      </c>
      <c r="EF220" s="5">
        <v>0</v>
      </c>
      <c r="EG220" s="7">
        <f t="shared" si="721"/>
        <v>0</v>
      </c>
      <c r="EH220" s="9">
        <v>0</v>
      </c>
      <c r="EI220" s="5">
        <v>0</v>
      </c>
      <c r="EJ220" s="7">
        <f t="shared" si="721"/>
        <v>0</v>
      </c>
      <c r="EK220" s="9">
        <v>1E-3</v>
      </c>
      <c r="EL220" s="5">
        <v>1.821</v>
      </c>
      <c r="EM220" s="7">
        <f t="shared" si="721"/>
        <v>1821000</v>
      </c>
      <c r="EN220" s="9">
        <v>39.370989999999999</v>
      </c>
      <c r="EO220" s="5">
        <v>3352.018</v>
      </c>
      <c r="EP220" s="7">
        <f t="shared" si="721"/>
        <v>85139.286566073133</v>
      </c>
      <c r="EQ220" s="9">
        <v>0</v>
      </c>
      <c r="ER220" s="5">
        <v>0</v>
      </c>
      <c r="ES220" s="7">
        <f t="shared" si="721"/>
        <v>0</v>
      </c>
      <c r="ET220" s="9">
        <v>0</v>
      </c>
      <c r="EU220" s="5">
        <v>0</v>
      </c>
      <c r="EV220" s="7">
        <f t="shared" si="721"/>
        <v>0</v>
      </c>
      <c r="EW220" s="9">
        <v>7.2599999999999998E-2</v>
      </c>
      <c r="EX220" s="5">
        <v>2.5760000000000001</v>
      </c>
      <c r="EY220" s="7">
        <f t="shared" si="723"/>
        <v>35482.093663911844</v>
      </c>
      <c r="EZ220" s="9">
        <v>1.8499999999999999E-2</v>
      </c>
      <c r="FA220" s="5">
        <v>0.33800000000000002</v>
      </c>
      <c r="FB220" s="7">
        <f t="shared" si="723"/>
        <v>18270.270270270274</v>
      </c>
      <c r="FC220" s="9">
        <f t="shared" si="718"/>
        <v>806.07698999999991</v>
      </c>
      <c r="FD220" s="11">
        <f t="shared" si="719"/>
        <v>87947.859000000011</v>
      </c>
    </row>
    <row r="221" spans="1:160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720"/>
        <v>0</v>
      </c>
      <c r="F221" s="9">
        <v>0</v>
      </c>
      <c r="G221" s="5">
        <v>0</v>
      </c>
      <c r="H221" s="7">
        <f t="shared" si="720"/>
        <v>0</v>
      </c>
      <c r="I221" s="9">
        <v>0</v>
      </c>
      <c r="J221" s="5">
        <v>0</v>
      </c>
      <c r="K221" s="7">
        <f t="shared" si="720"/>
        <v>0</v>
      </c>
      <c r="L221" s="9">
        <v>0</v>
      </c>
      <c r="M221" s="5">
        <v>0</v>
      </c>
      <c r="N221" s="7">
        <f t="shared" si="720"/>
        <v>0</v>
      </c>
      <c r="O221" s="9">
        <v>0</v>
      </c>
      <c r="P221" s="5">
        <v>0</v>
      </c>
      <c r="Q221" s="7">
        <f t="shared" si="720"/>
        <v>0</v>
      </c>
      <c r="R221" s="9">
        <v>0</v>
      </c>
      <c r="S221" s="5">
        <v>0</v>
      </c>
      <c r="T221" s="7">
        <f t="shared" si="720"/>
        <v>0</v>
      </c>
      <c r="U221" s="9">
        <v>0</v>
      </c>
      <c r="V221" s="5">
        <v>0</v>
      </c>
      <c r="W221" s="7">
        <f t="shared" si="720"/>
        <v>0</v>
      </c>
      <c r="X221" s="9">
        <v>0</v>
      </c>
      <c r="Y221" s="5">
        <v>0</v>
      </c>
      <c r="Z221" s="7">
        <f t="shared" si="720"/>
        <v>0</v>
      </c>
      <c r="AA221" s="94">
        <v>51.892000000000003</v>
      </c>
      <c r="AB221" s="95">
        <v>6896.1850000000004</v>
      </c>
      <c r="AC221" s="7">
        <f t="shared" si="720"/>
        <v>132894.95490634395</v>
      </c>
      <c r="AD221" s="9">
        <v>0</v>
      </c>
      <c r="AE221" s="5">
        <v>0</v>
      </c>
      <c r="AF221" s="7">
        <f t="shared" si="720"/>
        <v>0</v>
      </c>
      <c r="AG221" s="9">
        <v>0</v>
      </c>
      <c r="AH221" s="5">
        <v>0</v>
      </c>
      <c r="AI221" s="7">
        <f t="shared" si="720"/>
        <v>0</v>
      </c>
      <c r="AJ221" s="9">
        <v>0</v>
      </c>
      <c r="AK221" s="5">
        <v>0</v>
      </c>
      <c r="AL221" s="7">
        <f t="shared" si="720"/>
        <v>0</v>
      </c>
      <c r="AM221" s="9">
        <v>0</v>
      </c>
      <c r="AN221" s="5">
        <v>0</v>
      </c>
      <c r="AO221" s="7">
        <f t="shared" si="720"/>
        <v>0</v>
      </c>
      <c r="AP221" s="9">
        <v>0</v>
      </c>
      <c r="AQ221" s="5">
        <v>0</v>
      </c>
      <c r="AR221" s="7">
        <f t="shared" si="720"/>
        <v>0</v>
      </c>
      <c r="AS221" s="9">
        <v>0</v>
      </c>
      <c r="AT221" s="5">
        <v>0</v>
      </c>
      <c r="AU221" s="7">
        <f t="shared" si="720"/>
        <v>0</v>
      </c>
      <c r="AV221" s="9">
        <v>0</v>
      </c>
      <c r="AW221" s="5">
        <v>0</v>
      </c>
      <c r="AX221" s="7">
        <f t="shared" si="720"/>
        <v>0</v>
      </c>
      <c r="AY221" s="9">
        <v>0</v>
      </c>
      <c r="AZ221" s="5">
        <v>0</v>
      </c>
      <c r="BA221" s="7">
        <f t="shared" si="700"/>
        <v>0</v>
      </c>
      <c r="BB221" s="9">
        <v>0</v>
      </c>
      <c r="BC221" s="5">
        <v>0</v>
      </c>
      <c r="BD221" s="7">
        <f t="shared" si="720"/>
        <v>0</v>
      </c>
      <c r="BE221" s="9">
        <v>0</v>
      </c>
      <c r="BF221" s="5">
        <v>0</v>
      </c>
      <c r="BG221" s="7">
        <f t="shared" si="720"/>
        <v>0</v>
      </c>
      <c r="BH221" s="9">
        <v>0</v>
      </c>
      <c r="BI221" s="5">
        <v>0</v>
      </c>
      <c r="BJ221" s="7">
        <f t="shared" si="720"/>
        <v>0</v>
      </c>
      <c r="BK221" s="9">
        <v>0</v>
      </c>
      <c r="BL221" s="5">
        <v>0</v>
      </c>
      <c r="BM221" s="7">
        <f t="shared" si="720"/>
        <v>0</v>
      </c>
      <c r="BN221" s="9">
        <v>0</v>
      </c>
      <c r="BO221" s="5">
        <v>0</v>
      </c>
      <c r="BP221" s="7">
        <f t="shared" si="720"/>
        <v>0</v>
      </c>
      <c r="BQ221" s="94">
        <v>5.8400000000000001E-2</v>
      </c>
      <c r="BR221" s="95">
        <v>2.0430000000000001</v>
      </c>
      <c r="BS221" s="7">
        <f t="shared" si="720"/>
        <v>34982.876712328769</v>
      </c>
      <c r="BT221" s="9">
        <v>0</v>
      </c>
      <c r="BU221" s="5">
        <v>0</v>
      </c>
      <c r="BV221" s="7">
        <f t="shared" si="721"/>
        <v>0</v>
      </c>
      <c r="BW221" s="9">
        <v>0</v>
      </c>
      <c r="BX221" s="5">
        <v>0</v>
      </c>
      <c r="BY221" s="7">
        <f t="shared" si="721"/>
        <v>0</v>
      </c>
      <c r="BZ221" s="94">
        <v>1.9140000000000001E-2</v>
      </c>
      <c r="CA221" s="95">
        <v>0.78300000000000003</v>
      </c>
      <c r="CB221" s="7">
        <f t="shared" si="721"/>
        <v>40909.090909090904</v>
      </c>
      <c r="CC221" s="9">
        <v>0</v>
      </c>
      <c r="CD221" s="5">
        <v>0</v>
      </c>
      <c r="CE221" s="7">
        <f t="shared" si="721"/>
        <v>0</v>
      </c>
      <c r="CF221" s="9">
        <v>0</v>
      </c>
      <c r="CG221" s="5">
        <v>0</v>
      </c>
      <c r="CH221" s="7">
        <f t="shared" si="721"/>
        <v>0</v>
      </c>
      <c r="CI221" s="9">
        <v>0</v>
      </c>
      <c r="CJ221" s="5">
        <v>0</v>
      </c>
      <c r="CK221" s="7">
        <f t="shared" si="721"/>
        <v>0</v>
      </c>
      <c r="CL221" s="9">
        <v>0</v>
      </c>
      <c r="CM221" s="5">
        <v>0</v>
      </c>
      <c r="CN221" s="7">
        <f t="shared" si="721"/>
        <v>0</v>
      </c>
      <c r="CO221" s="9">
        <v>0</v>
      </c>
      <c r="CP221" s="5">
        <v>0</v>
      </c>
      <c r="CQ221" s="7">
        <f t="shared" si="721"/>
        <v>0</v>
      </c>
      <c r="CR221" s="9">
        <v>0</v>
      </c>
      <c r="CS221" s="5">
        <v>0</v>
      </c>
      <c r="CT221" s="7">
        <f t="shared" si="704"/>
        <v>0</v>
      </c>
      <c r="CU221" s="9">
        <v>0</v>
      </c>
      <c r="CV221" s="5">
        <v>0</v>
      </c>
      <c r="CW221" s="7">
        <f t="shared" si="721"/>
        <v>0</v>
      </c>
      <c r="CX221" s="9">
        <v>0</v>
      </c>
      <c r="CY221" s="5">
        <v>0</v>
      </c>
      <c r="CZ221" s="7">
        <f t="shared" si="722"/>
        <v>0</v>
      </c>
      <c r="DA221" s="9">
        <v>0</v>
      </c>
      <c r="DB221" s="5">
        <v>0</v>
      </c>
      <c r="DC221" s="7">
        <f t="shared" si="721"/>
        <v>0</v>
      </c>
      <c r="DD221" s="9">
        <v>0</v>
      </c>
      <c r="DE221" s="5">
        <v>0</v>
      </c>
      <c r="DF221" s="7">
        <f t="shared" si="721"/>
        <v>0</v>
      </c>
      <c r="DG221" s="9">
        <v>0</v>
      </c>
      <c r="DH221" s="5">
        <v>0</v>
      </c>
      <c r="DI221" s="7">
        <f t="shared" si="706"/>
        <v>0</v>
      </c>
      <c r="DJ221" s="9">
        <v>0</v>
      </c>
      <c r="DK221" s="5">
        <v>0</v>
      </c>
      <c r="DL221" s="7">
        <f t="shared" si="721"/>
        <v>0</v>
      </c>
      <c r="DM221" s="9">
        <v>0</v>
      </c>
      <c r="DN221" s="5">
        <v>0</v>
      </c>
      <c r="DO221" s="7">
        <f t="shared" si="721"/>
        <v>0</v>
      </c>
      <c r="DP221" s="9">
        <v>0</v>
      </c>
      <c r="DQ221" s="5">
        <v>0</v>
      </c>
      <c r="DR221" s="7">
        <f t="shared" si="707"/>
        <v>0</v>
      </c>
      <c r="DS221" s="9">
        <v>0</v>
      </c>
      <c r="DT221" s="5">
        <v>0</v>
      </c>
      <c r="DU221" s="7">
        <f t="shared" si="708"/>
        <v>0</v>
      </c>
      <c r="DV221" s="94">
        <v>1.29E-2</v>
      </c>
      <c r="DW221" s="95">
        <v>0.60199999999999998</v>
      </c>
      <c r="DX221" s="7">
        <f t="shared" si="721"/>
        <v>46666.666666666664</v>
      </c>
      <c r="DY221" s="94">
        <v>35.4</v>
      </c>
      <c r="DZ221" s="95">
        <v>1300.4459999999999</v>
      </c>
      <c r="EA221" s="7">
        <f t="shared" si="721"/>
        <v>36735.762711864401</v>
      </c>
      <c r="EB221" s="9">
        <v>0</v>
      </c>
      <c r="EC221" s="5">
        <v>0</v>
      </c>
      <c r="ED221" s="7">
        <f t="shared" si="721"/>
        <v>0</v>
      </c>
      <c r="EE221" s="9">
        <v>0</v>
      </c>
      <c r="EF221" s="5">
        <v>0</v>
      </c>
      <c r="EG221" s="7">
        <f t="shared" si="721"/>
        <v>0</v>
      </c>
      <c r="EH221" s="9">
        <v>0</v>
      </c>
      <c r="EI221" s="5">
        <v>0</v>
      </c>
      <c r="EJ221" s="7">
        <f t="shared" si="721"/>
        <v>0</v>
      </c>
      <c r="EK221" s="9">
        <v>0</v>
      </c>
      <c r="EL221" s="5">
        <v>0</v>
      </c>
      <c r="EM221" s="7">
        <f t="shared" si="721"/>
        <v>0</v>
      </c>
      <c r="EN221" s="94">
        <v>61.401669999999996</v>
      </c>
      <c r="EO221" s="95">
        <v>14252.324000000001</v>
      </c>
      <c r="EP221" s="7">
        <f t="shared" si="721"/>
        <v>232116.22745765711</v>
      </c>
      <c r="EQ221" s="9">
        <v>0</v>
      </c>
      <c r="ER221" s="5">
        <v>0</v>
      </c>
      <c r="ES221" s="7">
        <f t="shared" si="721"/>
        <v>0</v>
      </c>
      <c r="ET221" s="9">
        <v>0</v>
      </c>
      <c r="EU221" s="5">
        <v>0</v>
      </c>
      <c r="EV221" s="7">
        <f t="shared" si="721"/>
        <v>0</v>
      </c>
      <c r="EW221" s="94">
        <v>150.19748000000001</v>
      </c>
      <c r="EX221" s="95">
        <v>7748.9790000000003</v>
      </c>
      <c r="EY221" s="7">
        <f t="shared" si="723"/>
        <v>51591.937494557162</v>
      </c>
      <c r="EZ221" s="94">
        <v>30</v>
      </c>
      <c r="FA221" s="95">
        <v>1736.2049999999999</v>
      </c>
      <c r="FB221" s="7">
        <f t="shared" si="723"/>
        <v>57873.5</v>
      </c>
      <c r="FC221" s="9">
        <f t="shared" si="718"/>
        <v>328.98159000000004</v>
      </c>
      <c r="FD221" s="11">
        <f t="shared" si="719"/>
        <v>31937.567000000003</v>
      </c>
    </row>
    <row r="222" spans="1:160" x14ac:dyDescent="0.3">
      <c r="A222" s="84">
        <v>2020</v>
      </c>
      <c r="B222" s="103" t="s">
        <v>10</v>
      </c>
      <c r="C222" s="101">
        <v>0.61899999999999999</v>
      </c>
      <c r="D222" s="102">
        <v>105.21</v>
      </c>
      <c r="E222" s="7">
        <f t="shared" si="720"/>
        <v>169967.68982229399</v>
      </c>
      <c r="F222" s="9">
        <v>0</v>
      </c>
      <c r="G222" s="5">
        <v>0</v>
      </c>
      <c r="H222" s="7">
        <f t="shared" si="720"/>
        <v>0</v>
      </c>
      <c r="I222" s="9">
        <v>0</v>
      </c>
      <c r="J222" s="5">
        <v>0</v>
      </c>
      <c r="K222" s="7">
        <f t="shared" si="720"/>
        <v>0</v>
      </c>
      <c r="L222" s="9">
        <v>0</v>
      </c>
      <c r="M222" s="5">
        <v>0</v>
      </c>
      <c r="N222" s="7">
        <f t="shared" si="720"/>
        <v>0</v>
      </c>
      <c r="O222" s="9">
        <v>0</v>
      </c>
      <c r="P222" s="5">
        <v>0</v>
      </c>
      <c r="Q222" s="7">
        <f t="shared" si="720"/>
        <v>0</v>
      </c>
      <c r="R222" s="97">
        <v>4.4000000000000004</v>
      </c>
      <c r="S222" s="95">
        <v>1906.5129999999999</v>
      </c>
      <c r="T222" s="7">
        <f t="shared" si="720"/>
        <v>433298.40909090906</v>
      </c>
      <c r="U222" s="9">
        <v>0</v>
      </c>
      <c r="V222" s="5">
        <v>0</v>
      </c>
      <c r="W222" s="7">
        <f t="shared" si="720"/>
        <v>0</v>
      </c>
      <c r="X222" s="9">
        <v>0</v>
      </c>
      <c r="Y222" s="5">
        <v>0</v>
      </c>
      <c r="Z222" s="7">
        <f t="shared" si="720"/>
        <v>0</v>
      </c>
      <c r="AA222" s="97">
        <v>1.4827300000000001</v>
      </c>
      <c r="AB222" s="95">
        <v>637.66399999999999</v>
      </c>
      <c r="AC222" s="7">
        <f t="shared" si="720"/>
        <v>430060.76628920971</v>
      </c>
      <c r="AD222" s="9">
        <v>0</v>
      </c>
      <c r="AE222" s="5">
        <v>0</v>
      </c>
      <c r="AF222" s="7">
        <f t="shared" si="720"/>
        <v>0</v>
      </c>
      <c r="AG222" s="97">
        <v>8.0000000000000002E-3</v>
      </c>
      <c r="AH222" s="95">
        <v>0.84599999999999997</v>
      </c>
      <c r="AI222" s="7">
        <f t="shared" si="720"/>
        <v>105750</v>
      </c>
      <c r="AJ222" s="97">
        <v>1E-3</v>
      </c>
      <c r="AK222" s="95">
        <v>0.02</v>
      </c>
      <c r="AL222" s="7">
        <f t="shared" si="720"/>
        <v>20000</v>
      </c>
      <c r="AM222" s="9">
        <v>0</v>
      </c>
      <c r="AN222" s="5">
        <v>0</v>
      </c>
      <c r="AO222" s="7">
        <f t="shared" si="720"/>
        <v>0</v>
      </c>
      <c r="AP222" s="97">
        <v>0.55000000000000004</v>
      </c>
      <c r="AQ222" s="95">
        <v>231.93199999999999</v>
      </c>
      <c r="AR222" s="7">
        <f t="shared" si="720"/>
        <v>421694.54545454541</v>
      </c>
      <c r="AS222" s="9">
        <v>0</v>
      </c>
      <c r="AT222" s="5">
        <v>0</v>
      </c>
      <c r="AU222" s="7">
        <f t="shared" si="720"/>
        <v>0</v>
      </c>
      <c r="AV222" s="9">
        <v>0</v>
      </c>
      <c r="AW222" s="5">
        <v>0</v>
      </c>
      <c r="AX222" s="7">
        <f t="shared" si="720"/>
        <v>0</v>
      </c>
      <c r="AY222" s="9">
        <v>0</v>
      </c>
      <c r="AZ222" s="5">
        <v>0</v>
      </c>
      <c r="BA222" s="7">
        <f t="shared" si="700"/>
        <v>0</v>
      </c>
      <c r="BB222" s="9">
        <v>0</v>
      </c>
      <c r="BC222" s="5">
        <v>0</v>
      </c>
      <c r="BD222" s="7">
        <f t="shared" si="720"/>
        <v>0</v>
      </c>
      <c r="BE222" s="9">
        <v>0</v>
      </c>
      <c r="BF222" s="5">
        <v>0</v>
      </c>
      <c r="BG222" s="7">
        <f t="shared" si="720"/>
        <v>0</v>
      </c>
      <c r="BH222" s="97">
        <v>0.27900000000000003</v>
      </c>
      <c r="BI222" s="95">
        <v>1.034</v>
      </c>
      <c r="BJ222" s="7">
        <f t="shared" si="720"/>
        <v>3706.0931899641573</v>
      </c>
      <c r="BK222" s="9">
        <v>0</v>
      </c>
      <c r="BL222" s="5">
        <v>0</v>
      </c>
      <c r="BM222" s="7">
        <f t="shared" si="720"/>
        <v>0</v>
      </c>
      <c r="BN222" s="9">
        <v>0</v>
      </c>
      <c r="BO222" s="5">
        <v>0</v>
      </c>
      <c r="BP222" s="7">
        <f t="shared" si="720"/>
        <v>0</v>
      </c>
      <c r="BQ222" s="9">
        <v>0</v>
      </c>
      <c r="BR222" s="5">
        <v>0</v>
      </c>
      <c r="BS222" s="7">
        <f t="shared" si="720"/>
        <v>0</v>
      </c>
      <c r="BT222" s="9">
        <v>0</v>
      </c>
      <c r="BU222" s="5">
        <v>0</v>
      </c>
      <c r="BV222" s="7">
        <f t="shared" si="721"/>
        <v>0</v>
      </c>
      <c r="BW222" s="9">
        <v>0</v>
      </c>
      <c r="BX222" s="5">
        <v>0</v>
      </c>
      <c r="BY222" s="7">
        <f t="shared" si="721"/>
        <v>0</v>
      </c>
      <c r="BZ222" s="97">
        <v>2.92</v>
      </c>
      <c r="CA222" s="95">
        <v>177.19200000000001</v>
      </c>
      <c r="CB222" s="7">
        <f t="shared" si="721"/>
        <v>60682.191780821922</v>
      </c>
      <c r="CC222" s="9">
        <v>0</v>
      </c>
      <c r="CD222" s="5">
        <v>0</v>
      </c>
      <c r="CE222" s="7">
        <f t="shared" si="721"/>
        <v>0</v>
      </c>
      <c r="CF222" s="9">
        <v>0</v>
      </c>
      <c r="CG222" s="5">
        <v>0</v>
      </c>
      <c r="CH222" s="7">
        <f t="shared" si="721"/>
        <v>0</v>
      </c>
      <c r="CI222" s="9">
        <v>0</v>
      </c>
      <c r="CJ222" s="5">
        <v>0</v>
      </c>
      <c r="CK222" s="7">
        <f t="shared" si="721"/>
        <v>0</v>
      </c>
      <c r="CL222" s="9">
        <v>0</v>
      </c>
      <c r="CM222" s="5">
        <v>0</v>
      </c>
      <c r="CN222" s="7">
        <f t="shared" si="721"/>
        <v>0</v>
      </c>
      <c r="CO222" s="9">
        <v>0</v>
      </c>
      <c r="CP222" s="5">
        <v>0</v>
      </c>
      <c r="CQ222" s="7">
        <f t="shared" si="721"/>
        <v>0</v>
      </c>
      <c r="CR222" s="9">
        <v>0</v>
      </c>
      <c r="CS222" s="5">
        <v>0</v>
      </c>
      <c r="CT222" s="7">
        <f t="shared" si="704"/>
        <v>0</v>
      </c>
      <c r="CU222" s="9">
        <v>0</v>
      </c>
      <c r="CV222" s="5">
        <v>0</v>
      </c>
      <c r="CW222" s="7">
        <f t="shared" si="721"/>
        <v>0</v>
      </c>
      <c r="CX222" s="9">
        <v>0</v>
      </c>
      <c r="CY222" s="5">
        <v>0</v>
      </c>
      <c r="CZ222" s="7">
        <f t="shared" si="722"/>
        <v>0</v>
      </c>
      <c r="DA222" s="9">
        <v>0</v>
      </c>
      <c r="DB222" s="5">
        <v>0</v>
      </c>
      <c r="DC222" s="7">
        <f t="shared" si="721"/>
        <v>0</v>
      </c>
      <c r="DD222" s="9">
        <v>0</v>
      </c>
      <c r="DE222" s="5">
        <v>0</v>
      </c>
      <c r="DF222" s="7">
        <f t="shared" si="721"/>
        <v>0</v>
      </c>
      <c r="DG222" s="9">
        <v>0</v>
      </c>
      <c r="DH222" s="5">
        <v>0</v>
      </c>
      <c r="DI222" s="7">
        <f t="shared" si="706"/>
        <v>0</v>
      </c>
      <c r="DJ222" s="9">
        <v>0</v>
      </c>
      <c r="DK222" s="5">
        <v>0</v>
      </c>
      <c r="DL222" s="7">
        <f t="shared" si="721"/>
        <v>0</v>
      </c>
      <c r="DM222" s="9">
        <v>0</v>
      </c>
      <c r="DN222" s="5">
        <v>0</v>
      </c>
      <c r="DO222" s="7">
        <f t="shared" si="721"/>
        <v>0</v>
      </c>
      <c r="DP222" s="9">
        <v>0</v>
      </c>
      <c r="DQ222" s="5">
        <v>0</v>
      </c>
      <c r="DR222" s="7">
        <f t="shared" si="707"/>
        <v>0</v>
      </c>
      <c r="DS222" s="9">
        <v>0</v>
      </c>
      <c r="DT222" s="5">
        <v>0</v>
      </c>
      <c r="DU222" s="7">
        <f t="shared" si="708"/>
        <v>0</v>
      </c>
      <c r="DV222" s="9">
        <v>0</v>
      </c>
      <c r="DW222" s="5">
        <v>0</v>
      </c>
      <c r="DX222" s="7">
        <f t="shared" si="721"/>
        <v>0</v>
      </c>
      <c r="DY222" s="9">
        <v>0</v>
      </c>
      <c r="DZ222" s="5">
        <v>0</v>
      </c>
      <c r="EA222" s="7">
        <f t="shared" si="721"/>
        <v>0</v>
      </c>
      <c r="EB222" s="9">
        <v>0</v>
      </c>
      <c r="EC222" s="5">
        <v>0</v>
      </c>
      <c r="ED222" s="7">
        <f t="shared" si="721"/>
        <v>0</v>
      </c>
      <c r="EE222" s="9">
        <v>0</v>
      </c>
      <c r="EF222" s="5">
        <v>0</v>
      </c>
      <c r="EG222" s="7">
        <f t="shared" si="721"/>
        <v>0</v>
      </c>
      <c r="EH222" s="9">
        <v>0</v>
      </c>
      <c r="EI222" s="5">
        <v>0</v>
      </c>
      <c r="EJ222" s="7">
        <f t="shared" si="721"/>
        <v>0</v>
      </c>
      <c r="EK222" s="9">
        <v>0</v>
      </c>
      <c r="EL222" s="5">
        <v>0</v>
      </c>
      <c r="EM222" s="7">
        <f t="shared" si="721"/>
        <v>0</v>
      </c>
      <c r="EN222" s="97">
        <v>75.785339999999991</v>
      </c>
      <c r="EO222" s="95">
        <v>11384.918</v>
      </c>
      <c r="EP222" s="7">
        <f t="shared" si="721"/>
        <v>150225.86162442499</v>
      </c>
      <c r="EQ222" s="9">
        <v>0</v>
      </c>
      <c r="ER222" s="5">
        <v>0</v>
      </c>
      <c r="ES222" s="7">
        <f t="shared" si="721"/>
        <v>0</v>
      </c>
      <c r="ET222" s="9">
        <v>0</v>
      </c>
      <c r="EU222" s="5">
        <v>0</v>
      </c>
      <c r="EV222" s="7">
        <f t="shared" si="721"/>
        <v>0</v>
      </c>
      <c r="EW222" s="97">
        <v>175.04220000000001</v>
      </c>
      <c r="EX222" s="95">
        <v>9226.1470000000008</v>
      </c>
      <c r="EY222" s="7">
        <f t="shared" si="723"/>
        <v>52708.129810982726</v>
      </c>
      <c r="EZ222" s="97">
        <v>1.55E-2</v>
      </c>
      <c r="FA222" s="95">
        <v>0.51500000000000001</v>
      </c>
      <c r="FB222" s="7">
        <f t="shared" si="723"/>
        <v>33225.806451612902</v>
      </c>
      <c r="FC222" s="9">
        <f t="shared" si="718"/>
        <v>261.10276999999991</v>
      </c>
      <c r="FD222" s="11">
        <f t="shared" si="719"/>
        <v>23671.991000000002</v>
      </c>
    </row>
    <row r="223" spans="1:160" x14ac:dyDescent="0.3">
      <c r="A223" s="84">
        <v>2020</v>
      </c>
      <c r="B223" s="85" t="s">
        <v>11</v>
      </c>
      <c r="C223" s="99">
        <v>1.6899999999999998E-2</v>
      </c>
      <c r="D223" s="100">
        <v>1.413</v>
      </c>
      <c r="E223" s="7">
        <f t="shared" si="720"/>
        <v>83609.467455621314</v>
      </c>
      <c r="F223" s="9">
        <v>0</v>
      </c>
      <c r="G223" s="5">
        <v>0</v>
      </c>
      <c r="H223" s="7">
        <f t="shared" si="720"/>
        <v>0</v>
      </c>
      <c r="I223" s="9">
        <v>0</v>
      </c>
      <c r="J223" s="5">
        <v>0</v>
      </c>
      <c r="K223" s="7">
        <f t="shared" si="720"/>
        <v>0</v>
      </c>
      <c r="L223" s="9">
        <v>0</v>
      </c>
      <c r="M223" s="5">
        <v>0</v>
      </c>
      <c r="N223" s="7">
        <f t="shared" si="720"/>
        <v>0</v>
      </c>
      <c r="O223" s="9">
        <v>0</v>
      </c>
      <c r="P223" s="5">
        <v>0</v>
      </c>
      <c r="Q223" s="7">
        <f t="shared" si="720"/>
        <v>0</v>
      </c>
      <c r="R223" s="99">
        <v>2.0681100000000003</v>
      </c>
      <c r="S223" s="100">
        <v>754.29700000000003</v>
      </c>
      <c r="T223" s="7">
        <f t="shared" si="720"/>
        <v>364727.6982365541</v>
      </c>
      <c r="U223" s="99">
        <v>5.1200000000000002E-2</v>
      </c>
      <c r="V223" s="100">
        <v>1.002</v>
      </c>
      <c r="W223" s="7">
        <f t="shared" si="720"/>
        <v>19570.3125</v>
      </c>
      <c r="X223" s="9">
        <v>0</v>
      </c>
      <c r="Y223" s="5">
        <v>0</v>
      </c>
      <c r="Z223" s="7">
        <f t="shared" si="720"/>
        <v>0</v>
      </c>
      <c r="AA223" s="99">
        <v>7.3829700000000003</v>
      </c>
      <c r="AB223" s="100">
        <v>1587.3910000000001</v>
      </c>
      <c r="AC223" s="7">
        <f t="shared" si="720"/>
        <v>215007.10418706835</v>
      </c>
      <c r="AD223" s="9">
        <v>0</v>
      </c>
      <c r="AE223" s="5">
        <v>0</v>
      </c>
      <c r="AF223" s="7">
        <f t="shared" si="720"/>
        <v>0</v>
      </c>
      <c r="AG223" s="99">
        <v>1.4E-2</v>
      </c>
      <c r="AH223" s="100">
        <v>0.83499999999999996</v>
      </c>
      <c r="AI223" s="7">
        <f t="shared" si="720"/>
        <v>59642.857142857138</v>
      </c>
      <c r="AJ223" s="99">
        <v>1.0500000000000001E-2</v>
      </c>
      <c r="AK223" s="100">
        <v>0.11</v>
      </c>
      <c r="AL223" s="7">
        <f t="shared" si="720"/>
        <v>10476.190476190477</v>
      </c>
      <c r="AM223" s="9">
        <v>0</v>
      </c>
      <c r="AN223" s="5">
        <v>0</v>
      </c>
      <c r="AO223" s="7">
        <f t="shared" si="720"/>
        <v>0</v>
      </c>
      <c r="AP223" s="9">
        <v>0</v>
      </c>
      <c r="AQ223" s="5">
        <v>0</v>
      </c>
      <c r="AR223" s="7">
        <f t="shared" si="720"/>
        <v>0</v>
      </c>
      <c r="AS223" s="9">
        <v>0</v>
      </c>
      <c r="AT223" s="5">
        <v>0</v>
      </c>
      <c r="AU223" s="7">
        <f t="shared" si="720"/>
        <v>0</v>
      </c>
      <c r="AV223" s="9">
        <v>0</v>
      </c>
      <c r="AW223" s="5">
        <v>0</v>
      </c>
      <c r="AX223" s="7">
        <f t="shared" si="720"/>
        <v>0</v>
      </c>
      <c r="AY223" s="9">
        <v>0</v>
      </c>
      <c r="AZ223" s="5">
        <v>0</v>
      </c>
      <c r="BA223" s="7">
        <f t="shared" si="700"/>
        <v>0</v>
      </c>
      <c r="BB223" s="9">
        <v>0</v>
      </c>
      <c r="BC223" s="5">
        <v>0</v>
      </c>
      <c r="BD223" s="7">
        <f t="shared" si="720"/>
        <v>0</v>
      </c>
      <c r="BE223" s="9">
        <v>0</v>
      </c>
      <c r="BF223" s="5">
        <v>0</v>
      </c>
      <c r="BG223" s="7">
        <f t="shared" si="720"/>
        <v>0</v>
      </c>
      <c r="BH223" s="101">
        <v>1E-3</v>
      </c>
      <c r="BI223" s="102">
        <v>31.966000000000001</v>
      </c>
      <c r="BJ223" s="83">
        <f t="shared" si="720"/>
        <v>31966000</v>
      </c>
      <c r="BK223" s="9">
        <v>0</v>
      </c>
      <c r="BL223" s="5">
        <v>0</v>
      </c>
      <c r="BM223" s="7">
        <f t="shared" si="720"/>
        <v>0</v>
      </c>
      <c r="BN223" s="9">
        <v>0</v>
      </c>
      <c r="BO223" s="5">
        <v>0</v>
      </c>
      <c r="BP223" s="7">
        <f t="shared" si="720"/>
        <v>0</v>
      </c>
      <c r="BQ223" s="99">
        <v>7.1099999999999997E-2</v>
      </c>
      <c r="BR223" s="100">
        <v>2.593</v>
      </c>
      <c r="BS223" s="7">
        <f t="shared" si="720"/>
        <v>36469.760900140653</v>
      </c>
      <c r="BT223" s="9">
        <v>0</v>
      </c>
      <c r="BU223" s="5">
        <v>0</v>
      </c>
      <c r="BV223" s="7">
        <f t="shared" si="721"/>
        <v>0</v>
      </c>
      <c r="BW223" s="9">
        <v>0</v>
      </c>
      <c r="BX223" s="5">
        <v>0</v>
      </c>
      <c r="BY223" s="7">
        <f t="shared" si="721"/>
        <v>0</v>
      </c>
      <c r="BZ223" s="99">
        <v>1.1100000000000001E-3</v>
      </c>
      <c r="CA223" s="100">
        <v>1.629</v>
      </c>
      <c r="CB223" s="83">
        <f t="shared" si="721"/>
        <v>1467567.5675675676</v>
      </c>
      <c r="CC223" s="9">
        <v>0</v>
      </c>
      <c r="CD223" s="5">
        <v>0</v>
      </c>
      <c r="CE223" s="7">
        <f t="shared" si="721"/>
        <v>0</v>
      </c>
      <c r="CF223" s="9">
        <v>0</v>
      </c>
      <c r="CG223" s="5">
        <v>0</v>
      </c>
      <c r="CH223" s="7">
        <f t="shared" si="721"/>
        <v>0</v>
      </c>
      <c r="CI223" s="9">
        <v>0</v>
      </c>
      <c r="CJ223" s="5">
        <v>0</v>
      </c>
      <c r="CK223" s="7">
        <f t="shared" si="721"/>
        <v>0</v>
      </c>
      <c r="CL223" s="9">
        <v>0</v>
      </c>
      <c r="CM223" s="5">
        <v>0</v>
      </c>
      <c r="CN223" s="7">
        <f t="shared" si="721"/>
        <v>0</v>
      </c>
      <c r="CO223" s="9">
        <v>0</v>
      </c>
      <c r="CP223" s="5">
        <v>0</v>
      </c>
      <c r="CQ223" s="7">
        <f t="shared" si="721"/>
        <v>0</v>
      </c>
      <c r="CR223" s="9">
        <v>0</v>
      </c>
      <c r="CS223" s="5">
        <v>0</v>
      </c>
      <c r="CT223" s="7">
        <f t="shared" si="704"/>
        <v>0</v>
      </c>
      <c r="CU223" s="9">
        <v>0</v>
      </c>
      <c r="CV223" s="5">
        <v>0</v>
      </c>
      <c r="CW223" s="7">
        <f t="shared" si="721"/>
        <v>0</v>
      </c>
      <c r="CX223" s="99">
        <v>0.44539000000000001</v>
      </c>
      <c r="CY223" s="100">
        <v>19.733000000000001</v>
      </c>
      <c r="CZ223" s="7">
        <f t="shared" si="722"/>
        <v>44304.991131368013</v>
      </c>
      <c r="DA223" s="99">
        <v>0.44539000000000001</v>
      </c>
      <c r="DB223" s="100">
        <v>19.733000000000001</v>
      </c>
      <c r="DC223" s="7">
        <f t="shared" si="721"/>
        <v>44304.991131368013</v>
      </c>
      <c r="DD223" s="9">
        <v>0</v>
      </c>
      <c r="DE223" s="5">
        <v>0</v>
      </c>
      <c r="DF223" s="7">
        <f t="shared" si="721"/>
        <v>0</v>
      </c>
      <c r="DG223" s="9">
        <v>0</v>
      </c>
      <c r="DH223" s="5">
        <v>0</v>
      </c>
      <c r="DI223" s="7">
        <f t="shared" si="706"/>
        <v>0</v>
      </c>
      <c r="DJ223" s="9">
        <v>0</v>
      </c>
      <c r="DK223" s="5">
        <v>0</v>
      </c>
      <c r="DL223" s="7">
        <f t="shared" si="721"/>
        <v>0</v>
      </c>
      <c r="DM223" s="9">
        <v>0</v>
      </c>
      <c r="DN223" s="5">
        <v>0</v>
      </c>
      <c r="DO223" s="7">
        <f t="shared" si="721"/>
        <v>0</v>
      </c>
      <c r="DP223" s="9">
        <v>0</v>
      </c>
      <c r="DQ223" s="5">
        <v>0</v>
      </c>
      <c r="DR223" s="7">
        <f t="shared" si="707"/>
        <v>0</v>
      </c>
      <c r="DS223" s="9">
        <v>0</v>
      </c>
      <c r="DT223" s="5">
        <v>0</v>
      </c>
      <c r="DU223" s="7">
        <f t="shared" si="708"/>
        <v>0</v>
      </c>
      <c r="DV223" s="9">
        <v>0</v>
      </c>
      <c r="DW223" s="5">
        <v>0</v>
      </c>
      <c r="DX223" s="7">
        <f t="shared" si="721"/>
        <v>0</v>
      </c>
      <c r="DY223" s="99">
        <v>20</v>
      </c>
      <c r="DZ223" s="100">
        <v>712.97500000000002</v>
      </c>
      <c r="EA223" s="7">
        <f t="shared" si="721"/>
        <v>35648.75</v>
      </c>
      <c r="EB223" s="9">
        <v>0</v>
      </c>
      <c r="EC223" s="5">
        <v>0</v>
      </c>
      <c r="ED223" s="7">
        <f t="shared" si="721"/>
        <v>0</v>
      </c>
      <c r="EE223" s="9">
        <v>0</v>
      </c>
      <c r="EF223" s="5">
        <v>0</v>
      </c>
      <c r="EG223" s="7">
        <f t="shared" si="721"/>
        <v>0</v>
      </c>
      <c r="EH223" s="9">
        <v>0</v>
      </c>
      <c r="EI223" s="5">
        <v>0</v>
      </c>
      <c r="EJ223" s="7">
        <f t="shared" si="721"/>
        <v>0</v>
      </c>
      <c r="EK223" s="9">
        <v>0</v>
      </c>
      <c r="EL223" s="5">
        <v>0</v>
      </c>
      <c r="EM223" s="7">
        <f t="shared" si="721"/>
        <v>0</v>
      </c>
      <c r="EN223" s="99">
        <v>263.73266999999998</v>
      </c>
      <c r="EO223" s="100">
        <v>31158.712</v>
      </c>
      <c r="EP223" s="7">
        <f t="shared" si="721"/>
        <v>118145.05954078425</v>
      </c>
      <c r="EQ223" s="9">
        <v>0</v>
      </c>
      <c r="ER223" s="5">
        <v>0</v>
      </c>
      <c r="ES223" s="7">
        <f t="shared" si="721"/>
        <v>0</v>
      </c>
      <c r="ET223" s="9">
        <v>0</v>
      </c>
      <c r="EU223" s="5">
        <v>0</v>
      </c>
      <c r="EV223" s="7">
        <f t="shared" si="721"/>
        <v>0</v>
      </c>
      <c r="EW223" s="99">
        <v>0.28199999999999997</v>
      </c>
      <c r="EX223" s="100">
        <v>8.1020000000000003</v>
      </c>
      <c r="EY223" s="7">
        <f t="shared" si="723"/>
        <v>28730.496453900712</v>
      </c>
      <c r="EZ223" s="99">
        <v>30</v>
      </c>
      <c r="FA223" s="100">
        <v>210.84</v>
      </c>
      <c r="FB223" s="7">
        <f t="shared" si="723"/>
        <v>7028.0000000000009</v>
      </c>
      <c r="FC223" s="9">
        <f t="shared" si="718"/>
        <v>324.07694999999995</v>
      </c>
      <c r="FD223" s="11">
        <f t="shared" si="719"/>
        <v>34491.597999999998</v>
      </c>
    </row>
    <row r="224" spans="1:160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720"/>
        <v>0</v>
      </c>
      <c r="F224" s="9">
        <v>0</v>
      </c>
      <c r="G224" s="5">
        <v>0</v>
      </c>
      <c r="H224" s="7">
        <f t="shared" si="720"/>
        <v>0</v>
      </c>
      <c r="I224" s="9">
        <v>0</v>
      </c>
      <c r="J224" s="5">
        <v>0</v>
      </c>
      <c r="K224" s="7">
        <f t="shared" si="720"/>
        <v>0</v>
      </c>
      <c r="L224" s="9">
        <v>0</v>
      </c>
      <c r="M224" s="5">
        <v>0</v>
      </c>
      <c r="N224" s="7">
        <f t="shared" si="720"/>
        <v>0</v>
      </c>
      <c r="O224" s="9">
        <v>0</v>
      </c>
      <c r="P224" s="5">
        <v>0</v>
      </c>
      <c r="Q224" s="7">
        <f t="shared" si="720"/>
        <v>0</v>
      </c>
      <c r="R224" s="9">
        <v>0</v>
      </c>
      <c r="S224" s="5">
        <v>0</v>
      </c>
      <c r="T224" s="7">
        <f t="shared" si="720"/>
        <v>0</v>
      </c>
      <c r="U224" s="9">
        <v>0</v>
      </c>
      <c r="V224" s="5">
        <v>0</v>
      </c>
      <c r="W224" s="7">
        <f t="shared" si="720"/>
        <v>0</v>
      </c>
      <c r="X224" s="9">
        <v>0</v>
      </c>
      <c r="Y224" s="5">
        <v>0</v>
      </c>
      <c r="Z224" s="7">
        <f t="shared" si="720"/>
        <v>0</v>
      </c>
      <c r="AA224" s="9">
        <v>0</v>
      </c>
      <c r="AB224" s="5">
        <v>0</v>
      </c>
      <c r="AC224" s="7">
        <f t="shared" si="720"/>
        <v>0</v>
      </c>
      <c r="AD224" s="9">
        <v>0</v>
      </c>
      <c r="AE224" s="5">
        <v>0</v>
      </c>
      <c r="AF224" s="7">
        <f t="shared" si="720"/>
        <v>0</v>
      </c>
      <c r="AG224" s="101">
        <v>1.4999999999999999E-2</v>
      </c>
      <c r="AH224" s="102">
        <v>0.80200000000000005</v>
      </c>
      <c r="AI224" s="7">
        <f t="shared" si="720"/>
        <v>53466.666666666672</v>
      </c>
      <c r="AJ224" s="101">
        <v>3.0000000000000001E-3</v>
      </c>
      <c r="AK224" s="102">
        <v>0.03</v>
      </c>
      <c r="AL224" s="7">
        <f t="shared" si="720"/>
        <v>10000</v>
      </c>
      <c r="AM224" s="9">
        <v>0</v>
      </c>
      <c r="AN224" s="5">
        <v>0</v>
      </c>
      <c r="AO224" s="7">
        <f t="shared" si="720"/>
        <v>0</v>
      </c>
      <c r="AP224" s="101">
        <v>4.1140000000000003E-2</v>
      </c>
      <c r="AQ224" s="102">
        <v>5.4749999999999996</v>
      </c>
      <c r="AR224" s="7">
        <f t="shared" si="720"/>
        <v>133082.15848322798</v>
      </c>
      <c r="AS224" s="9">
        <v>0</v>
      </c>
      <c r="AT224" s="5">
        <v>0</v>
      </c>
      <c r="AU224" s="7">
        <f t="shared" si="720"/>
        <v>0</v>
      </c>
      <c r="AV224" s="9">
        <v>0</v>
      </c>
      <c r="AW224" s="5">
        <v>0</v>
      </c>
      <c r="AX224" s="7">
        <f t="shared" si="720"/>
        <v>0</v>
      </c>
      <c r="AY224" s="9">
        <v>0</v>
      </c>
      <c r="AZ224" s="5">
        <v>0</v>
      </c>
      <c r="BA224" s="7">
        <f t="shared" si="700"/>
        <v>0</v>
      </c>
      <c r="BB224" s="9">
        <v>0</v>
      </c>
      <c r="BC224" s="5">
        <v>0</v>
      </c>
      <c r="BD224" s="7">
        <f t="shared" si="720"/>
        <v>0</v>
      </c>
      <c r="BE224" s="9">
        <v>0</v>
      </c>
      <c r="BF224" s="5">
        <v>0</v>
      </c>
      <c r="BG224" s="7">
        <f t="shared" si="720"/>
        <v>0</v>
      </c>
      <c r="BH224" s="9">
        <v>0</v>
      </c>
      <c r="BI224" s="5">
        <v>0</v>
      </c>
      <c r="BJ224" s="7">
        <f t="shared" si="720"/>
        <v>0</v>
      </c>
      <c r="BK224" s="9">
        <v>0</v>
      </c>
      <c r="BL224" s="5">
        <v>0</v>
      </c>
      <c r="BM224" s="7">
        <f t="shared" si="720"/>
        <v>0</v>
      </c>
      <c r="BN224" s="9">
        <v>0</v>
      </c>
      <c r="BO224" s="5">
        <v>0</v>
      </c>
      <c r="BP224" s="7">
        <f t="shared" si="720"/>
        <v>0</v>
      </c>
      <c r="BQ224" s="9">
        <v>0</v>
      </c>
      <c r="BR224" s="5">
        <v>0</v>
      </c>
      <c r="BS224" s="7">
        <f t="shared" si="720"/>
        <v>0</v>
      </c>
      <c r="BT224" s="9">
        <v>0</v>
      </c>
      <c r="BU224" s="5">
        <v>0</v>
      </c>
      <c r="BV224" s="7">
        <f t="shared" si="721"/>
        <v>0</v>
      </c>
      <c r="BW224" s="9">
        <v>0</v>
      </c>
      <c r="BX224" s="5">
        <v>0</v>
      </c>
      <c r="BY224" s="7">
        <f t="shared" si="721"/>
        <v>0</v>
      </c>
      <c r="BZ224" s="101">
        <v>1.9397</v>
      </c>
      <c r="CA224" s="102">
        <v>680.702</v>
      </c>
      <c r="CB224" s="7">
        <f t="shared" si="721"/>
        <v>350931.58735886996</v>
      </c>
      <c r="CC224" s="9">
        <v>0</v>
      </c>
      <c r="CD224" s="5">
        <v>0</v>
      </c>
      <c r="CE224" s="7">
        <f t="shared" si="721"/>
        <v>0</v>
      </c>
      <c r="CF224" s="9">
        <v>0</v>
      </c>
      <c r="CG224" s="5">
        <v>0</v>
      </c>
      <c r="CH224" s="7">
        <f t="shared" si="721"/>
        <v>0</v>
      </c>
      <c r="CI224" s="9">
        <v>0</v>
      </c>
      <c r="CJ224" s="5">
        <v>0</v>
      </c>
      <c r="CK224" s="7">
        <f t="shared" si="721"/>
        <v>0</v>
      </c>
      <c r="CL224" s="9">
        <v>0</v>
      </c>
      <c r="CM224" s="5">
        <v>0</v>
      </c>
      <c r="CN224" s="7">
        <f t="shared" si="721"/>
        <v>0</v>
      </c>
      <c r="CO224" s="9">
        <v>0</v>
      </c>
      <c r="CP224" s="5">
        <v>0</v>
      </c>
      <c r="CQ224" s="7">
        <f t="shared" si="721"/>
        <v>0</v>
      </c>
      <c r="CR224" s="9">
        <v>0</v>
      </c>
      <c r="CS224" s="5">
        <v>0</v>
      </c>
      <c r="CT224" s="7">
        <f t="shared" si="704"/>
        <v>0</v>
      </c>
      <c r="CU224" s="9">
        <v>0</v>
      </c>
      <c r="CV224" s="5">
        <v>0</v>
      </c>
      <c r="CW224" s="7">
        <f t="shared" si="721"/>
        <v>0</v>
      </c>
      <c r="CX224" s="101">
        <v>2.9100000000000001E-2</v>
      </c>
      <c r="CY224" s="102">
        <v>1.6539999999999999</v>
      </c>
      <c r="CZ224" s="7">
        <f t="shared" si="722"/>
        <v>56838.487972508585</v>
      </c>
      <c r="DA224" s="101">
        <v>2.9100000000000001E-2</v>
      </c>
      <c r="DB224" s="102">
        <v>1.6539999999999999</v>
      </c>
      <c r="DC224" s="7">
        <f t="shared" si="721"/>
        <v>56838.487972508585</v>
      </c>
      <c r="DD224" s="9">
        <v>0</v>
      </c>
      <c r="DE224" s="5">
        <v>0</v>
      </c>
      <c r="DF224" s="7">
        <f t="shared" si="721"/>
        <v>0</v>
      </c>
      <c r="DG224" s="9">
        <v>0</v>
      </c>
      <c r="DH224" s="5">
        <v>0</v>
      </c>
      <c r="DI224" s="7">
        <f t="shared" si="706"/>
        <v>0</v>
      </c>
      <c r="DJ224" s="9">
        <v>0</v>
      </c>
      <c r="DK224" s="5">
        <v>0</v>
      </c>
      <c r="DL224" s="7">
        <f t="shared" si="721"/>
        <v>0</v>
      </c>
      <c r="DM224" s="9">
        <v>0</v>
      </c>
      <c r="DN224" s="5">
        <v>0</v>
      </c>
      <c r="DO224" s="7">
        <f t="shared" si="721"/>
        <v>0</v>
      </c>
      <c r="DP224" s="9">
        <v>0</v>
      </c>
      <c r="DQ224" s="5">
        <v>0</v>
      </c>
      <c r="DR224" s="7">
        <f t="shared" si="707"/>
        <v>0</v>
      </c>
      <c r="DS224" s="9">
        <v>0</v>
      </c>
      <c r="DT224" s="5">
        <v>0</v>
      </c>
      <c r="DU224" s="7">
        <f t="shared" si="708"/>
        <v>0</v>
      </c>
      <c r="DV224" s="9">
        <v>0</v>
      </c>
      <c r="DW224" s="5">
        <v>0</v>
      </c>
      <c r="DX224" s="7">
        <f t="shared" si="721"/>
        <v>0</v>
      </c>
      <c r="DY224" s="9">
        <v>0</v>
      </c>
      <c r="DZ224" s="5">
        <v>0</v>
      </c>
      <c r="EA224" s="7">
        <f t="shared" si="721"/>
        <v>0</v>
      </c>
      <c r="EB224" s="9">
        <v>0</v>
      </c>
      <c r="EC224" s="5">
        <v>0</v>
      </c>
      <c r="ED224" s="7">
        <f t="shared" si="721"/>
        <v>0</v>
      </c>
      <c r="EE224" s="9">
        <v>0</v>
      </c>
      <c r="EF224" s="5">
        <v>0</v>
      </c>
      <c r="EG224" s="7">
        <f t="shared" si="721"/>
        <v>0</v>
      </c>
      <c r="EH224" s="9">
        <v>0</v>
      </c>
      <c r="EI224" s="5">
        <v>0</v>
      </c>
      <c r="EJ224" s="7">
        <f t="shared" si="721"/>
        <v>0</v>
      </c>
      <c r="EK224" s="101">
        <v>7.7999999999999996E-3</v>
      </c>
      <c r="EL224" s="102">
        <v>1.4870000000000001</v>
      </c>
      <c r="EM224" s="7">
        <f t="shared" si="721"/>
        <v>190641.02564102566</v>
      </c>
      <c r="EN224" s="101">
        <v>137.99737999999999</v>
      </c>
      <c r="EO224" s="102">
        <v>14077.351000000001</v>
      </c>
      <c r="EP224" s="7">
        <f t="shared" si="721"/>
        <v>102011.72659944705</v>
      </c>
      <c r="EQ224" s="9">
        <v>0</v>
      </c>
      <c r="ER224" s="5">
        <v>0</v>
      </c>
      <c r="ES224" s="7">
        <f t="shared" si="721"/>
        <v>0</v>
      </c>
      <c r="ET224" s="9">
        <v>0</v>
      </c>
      <c r="EU224" s="5">
        <v>0</v>
      </c>
      <c r="EV224" s="7">
        <f t="shared" si="721"/>
        <v>0</v>
      </c>
      <c r="EW224" s="101">
        <v>29.994</v>
      </c>
      <c r="EX224" s="102">
        <v>1266.769</v>
      </c>
      <c r="EY224" s="7">
        <f t="shared" si="723"/>
        <v>42234.08014936321</v>
      </c>
      <c r="EZ224" s="9">
        <v>0</v>
      </c>
      <c r="FA224" s="5">
        <v>0</v>
      </c>
      <c r="FB224" s="7">
        <f t="shared" si="723"/>
        <v>0</v>
      </c>
      <c r="FC224" s="9">
        <f t="shared" si="718"/>
        <v>170.02711999999997</v>
      </c>
      <c r="FD224" s="11">
        <f t="shared" si="719"/>
        <v>16034.270000000002</v>
      </c>
    </row>
    <row r="225" spans="1:160" x14ac:dyDescent="0.3">
      <c r="A225" s="84">
        <v>2020</v>
      </c>
      <c r="B225" s="85" t="s">
        <v>13</v>
      </c>
      <c r="C225" s="9">
        <v>0</v>
      </c>
      <c r="D225" s="5">
        <v>0</v>
      </c>
      <c r="E225" s="7">
        <f t="shared" si="720"/>
        <v>0</v>
      </c>
      <c r="F225" s="9">
        <v>0</v>
      </c>
      <c r="G225" s="5">
        <v>0</v>
      </c>
      <c r="H225" s="7">
        <f t="shared" si="720"/>
        <v>0</v>
      </c>
      <c r="I225" s="9">
        <v>0</v>
      </c>
      <c r="J225" s="5">
        <v>0</v>
      </c>
      <c r="K225" s="7">
        <f t="shared" si="720"/>
        <v>0</v>
      </c>
      <c r="L225" s="9">
        <v>0</v>
      </c>
      <c r="M225" s="5">
        <v>0</v>
      </c>
      <c r="N225" s="7">
        <f t="shared" si="720"/>
        <v>0</v>
      </c>
      <c r="O225" s="9">
        <v>0</v>
      </c>
      <c r="P225" s="5">
        <v>0</v>
      </c>
      <c r="Q225" s="7">
        <f t="shared" si="720"/>
        <v>0</v>
      </c>
      <c r="R225" s="3">
        <v>0.41899999999999998</v>
      </c>
      <c r="S225" s="5">
        <v>192.005</v>
      </c>
      <c r="T225" s="7">
        <f t="shared" si="720"/>
        <v>458245.82338902151</v>
      </c>
      <c r="U225" s="9">
        <v>0</v>
      </c>
      <c r="V225" s="5">
        <v>0</v>
      </c>
      <c r="W225" s="7">
        <f t="shared" si="720"/>
        <v>0</v>
      </c>
      <c r="X225" s="3">
        <v>18.320709999999998</v>
      </c>
      <c r="Y225" s="5">
        <v>2177.4059999999999</v>
      </c>
      <c r="Z225" s="7">
        <f t="shared" si="720"/>
        <v>118849.43323703067</v>
      </c>
      <c r="AA225" s="3">
        <v>0.56925999999999999</v>
      </c>
      <c r="AB225" s="5">
        <v>24.058</v>
      </c>
      <c r="AC225" s="7">
        <f t="shared" si="720"/>
        <v>42261.883849207741</v>
      </c>
      <c r="AD225" s="9">
        <v>0</v>
      </c>
      <c r="AE225" s="5">
        <v>0</v>
      </c>
      <c r="AF225" s="7">
        <f t="shared" si="720"/>
        <v>0</v>
      </c>
      <c r="AG225" s="9">
        <v>0</v>
      </c>
      <c r="AH225" s="5">
        <v>0</v>
      </c>
      <c r="AI225" s="7">
        <f t="shared" si="720"/>
        <v>0</v>
      </c>
      <c r="AJ225" s="3">
        <v>1E-3</v>
      </c>
      <c r="AK225" s="5">
        <v>0.05</v>
      </c>
      <c r="AL225" s="7">
        <f t="shared" si="720"/>
        <v>50000</v>
      </c>
      <c r="AM225" s="9">
        <v>0</v>
      </c>
      <c r="AN225" s="5">
        <v>0</v>
      </c>
      <c r="AO225" s="7">
        <f t="shared" si="720"/>
        <v>0</v>
      </c>
      <c r="AP225" s="9">
        <v>0</v>
      </c>
      <c r="AQ225" s="5">
        <v>0</v>
      </c>
      <c r="AR225" s="7">
        <f t="shared" si="720"/>
        <v>0</v>
      </c>
      <c r="AS225" s="9">
        <v>0</v>
      </c>
      <c r="AT225" s="5">
        <v>0</v>
      </c>
      <c r="AU225" s="7">
        <f t="shared" si="720"/>
        <v>0</v>
      </c>
      <c r="AV225" s="9">
        <v>0</v>
      </c>
      <c r="AW225" s="5">
        <v>0</v>
      </c>
      <c r="AX225" s="7">
        <f t="shared" si="720"/>
        <v>0</v>
      </c>
      <c r="AY225" s="9">
        <v>0</v>
      </c>
      <c r="AZ225" s="5">
        <v>0</v>
      </c>
      <c r="BA225" s="7">
        <f t="shared" si="700"/>
        <v>0</v>
      </c>
      <c r="BB225" s="9">
        <v>0</v>
      </c>
      <c r="BC225" s="5">
        <v>0</v>
      </c>
      <c r="BD225" s="7">
        <f t="shared" si="720"/>
        <v>0</v>
      </c>
      <c r="BE225" s="9">
        <v>0</v>
      </c>
      <c r="BF225" s="5">
        <v>0</v>
      </c>
      <c r="BG225" s="7">
        <f t="shared" si="720"/>
        <v>0</v>
      </c>
      <c r="BH225" s="9">
        <v>0</v>
      </c>
      <c r="BI225" s="5">
        <v>0</v>
      </c>
      <c r="BJ225" s="7">
        <f t="shared" si="720"/>
        <v>0</v>
      </c>
      <c r="BK225" s="9">
        <v>0</v>
      </c>
      <c r="BL225" s="5">
        <v>0</v>
      </c>
      <c r="BM225" s="7">
        <f t="shared" si="720"/>
        <v>0</v>
      </c>
      <c r="BN225" s="9">
        <v>0</v>
      </c>
      <c r="BO225" s="5">
        <v>0</v>
      </c>
      <c r="BP225" s="7">
        <f t="shared" si="720"/>
        <v>0</v>
      </c>
      <c r="BQ225" s="9">
        <v>0</v>
      </c>
      <c r="BR225" s="5">
        <v>0</v>
      </c>
      <c r="BS225" s="7">
        <f t="shared" si="720"/>
        <v>0</v>
      </c>
      <c r="BT225" s="9">
        <v>0</v>
      </c>
      <c r="BU225" s="5">
        <v>0</v>
      </c>
      <c r="BV225" s="7">
        <f t="shared" si="721"/>
        <v>0</v>
      </c>
      <c r="BW225" s="9">
        <v>0</v>
      </c>
      <c r="BX225" s="5">
        <v>0</v>
      </c>
      <c r="BY225" s="7">
        <f t="shared" si="721"/>
        <v>0</v>
      </c>
      <c r="BZ225" s="9">
        <v>0</v>
      </c>
      <c r="CA225" s="5">
        <v>0</v>
      </c>
      <c r="CB225" s="7">
        <f t="shared" si="721"/>
        <v>0</v>
      </c>
      <c r="CC225" s="3">
        <v>5.5999999999999999E-3</v>
      </c>
      <c r="CD225" s="5">
        <v>0.33500000000000002</v>
      </c>
      <c r="CE225" s="7">
        <f t="shared" si="721"/>
        <v>59821.42857142858</v>
      </c>
      <c r="CF225" s="9">
        <v>0</v>
      </c>
      <c r="CG225" s="5">
        <v>0</v>
      </c>
      <c r="CH225" s="7">
        <f t="shared" si="721"/>
        <v>0</v>
      </c>
      <c r="CI225" s="9">
        <v>0</v>
      </c>
      <c r="CJ225" s="5">
        <v>0</v>
      </c>
      <c r="CK225" s="7">
        <f t="shared" si="721"/>
        <v>0</v>
      </c>
      <c r="CL225" s="9">
        <v>0</v>
      </c>
      <c r="CM225" s="5">
        <v>0</v>
      </c>
      <c r="CN225" s="7">
        <f t="shared" si="721"/>
        <v>0</v>
      </c>
      <c r="CO225" s="9">
        <v>0</v>
      </c>
      <c r="CP225" s="5">
        <v>0</v>
      </c>
      <c r="CQ225" s="7">
        <f t="shared" si="721"/>
        <v>0</v>
      </c>
      <c r="CR225" s="9">
        <v>0</v>
      </c>
      <c r="CS225" s="5">
        <v>0</v>
      </c>
      <c r="CT225" s="7">
        <f t="shared" si="704"/>
        <v>0</v>
      </c>
      <c r="CU225" s="9">
        <v>0</v>
      </c>
      <c r="CV225" s="5">
        <v>0</v>
      </c>
      <c r="CW225" s="7">
        <f t="shared" si="721"/>
        <v>0</v>
      </c>
      <c r="CX225" s="3">
        <v>1.2E-2</v>
      </c>
      <c r="CY225" s="5">
        <v>0.308</v>
      </c>
      <c r="CZ225" s="7">
        <f t="shared" si="722"/>
        <v>25666.666666666664</v>
      </c>
      <c r="DA225" s="3">
        <v>1.2E-2</v>
      </c>
      <c r="DB225" s="5">
        <v>0.308</v>
      </c>
      <c r="DC225" s="7">
        <f t="shared" si="721"/>
        <v>25666.666666666664</v>
      </c>
      <c r="DD225" s="9">
        <v>0</v>
      </c>
      <c r="DE225" s="5">
        <v>0</v>
      </c>
      <c r="DF225" s="7">
        <f t="shared" si="721"/>
        <v>0</v>
      </c>
      <c r="DG225" s="9">
        <v>0</v>
      </c>
      <c r="DH225" s="5">
        <v>0</v>
      </c>
      <c r="DI225" s="7">
        <f t="shared" si="706"/>
        <v>0</v>
      </c>
      <c r="DJ225" s="9">
        <v>0</v>
      </c>
      <c r="DK225" s="5">
        <v>0</v>
      </c>
      <c r="DL225" s="7">
        <f t="shared" si="721"/>
        <v>0</v>
      </c>
      <c r="DM225" s="9">
        <v>0</v>
      </c>
      <c r="DN225" s="5">
        <v>0</v>
      </c>
      <c r="DO225" s="7">
        <f t="shared" si="721"/>
        <v>0</v>
      </c>
      <c r="DP225" s="9">
        <v>0</v>
      </c>
      <c r="DQ225" s="5">
        <v>0</v>
      </c>
      <c r="DR225" s="7">
        <f t="shared" si="707"/>
        <v>0</v>
      </c>
      <c r="DS225" s="9">
        <v>0</v>
      </c>
      <c r="DT225" s="5">
        <v>0</v>
      </c>
      <c r="DU225" s="7">
        <f t="shared" si="708"/>
        <v>0</v>
      </c>
      <c r="DV225" s="3">
        <v>0.01</v>
      </c>
      <c r="DW225" s="5">
        <v>0.39500000000000002</v>
      </c>
      <c r="DX225" s="7">
        <f t="shared" si="721"/>
        <v>39500</v>
      </c>
      <c r="DY225" s="9">
        <v>0</v>
      </c>
      <c r="DZ225" s="5">
        <v>0</v>
      </c>
      <c r="EA225" s="7">
        <f t="shared" si="721"/>
        <v>0</v>
      </c>
      <c r="EB225" s="9">
        <v>0</v>
      </c>
      <c r="EC225" s="5">
        <v>0</v>
      </c>
      <c r="ED225" s="7">
        <f t="shared" si="721"/>
        <v>0</v>
      </c>
      <c r="EE225" s="9">
        <v>0</v>
      </c>
      <c r="EF225" s="5">
        <v>0</v>
      </c>
      <c r="EG225" s="7">
        <f t="shared" si="721"/>
        <v>0</v>
      </c>
      <c r="EH225" s="9">
        <v>0</v>
      </c>
      <c r="EI225" s="5">
        <v>0</v>
      </c>
      <c r="EJ225" s="7">
        <f t="shared" si="721"/>
        <v>0</v>
      </c>
      <c r="EK225" s="9">
        <v>0</v>
      </c>
      <c r="EL225" s="5">
        <v>0</v>
      </c>
      <c r="EM225" s="7">
        <f t="shared" si="721"/>
        <v>0</v>
      </c>
      <c r="EN225" s="3">
        <v>104.91471</v>
      </c>
      <c r="EO225" s="5">
        <v>13869.914000000001</v>
      </c>
      <c r="EP225" s="7">
        <f t="shared" si="721"/>
        <v>132201.80468496744</v>
      </c>
      <c r="EQ225" s="9">
        <v>0</v>
      </c>
      <c r="ER225" s="5">
        <v>0</v>
      </c>
      <c r="ES225" s="7">
        <f t="shared" si="721"/>
        <v>0</v>
      </c>
      <c r="ET225" s="9">
        <v>0</v>
      </c>
      <c r="EU225" s="5">
        <v>0</v>
      </c>
      <c r="EV225" s="7">
        <f t="shared" si="721"/>
        <v>0</v>
      </c>
      <c r="EW225" s="3">
        <v>13.4</v>
      </c>
      <c r="EX225" s="5">
        <v>526.74599999999998</v>
      </c>
      <c r="EY225" s="7">
        <f t="shared" si="723"/>
        <v>39309.40298507463</v>
      </c>
      <c r="EZ225" s="3">
        <v>20</v>
      </c>
      <c r="FA225" s="5">
        <v>115.762</v>
      </c>
      <c r="FB225" s="7">
        <f t="shared" si="723"/>
        <v>5788.1</v>
      </c>
      <c r="FC225" s="9">
        <f t="shared" si="718"/>
        <v>157.65227999999999</v>
      </c>
      <c r="FD225" s="11">
        <f t="shared" si="719"/>
        <v>16906.978999999999</v>
      </c>
    </row>
    <row r="226" spans="1:160" ht="15" thickBot="1" x14ac:dyDescent="0.35">
      <c r="A226" s="58"/>
      <c r="B226" s="86" t="s">
        <v>14</v>
      </c>
      <c r="C226" s="39">
        <f t="shared" ref="C226:D226" si="724">SUM(C214:C225)</f>
        <v>77.445900000000009</v>
      </c>
      <c r="D226" s="37">
        <f t="shared" si="724"/>
        <v>8523.3089999999993</v>
      </c>
      <c r="E226" s="38"/>
      <c r="F226" s="39">
        <f t="shared" ref="F226:G226" si="725">SUM(F214:F225)</f>
        <v>0</v>
      </c>
      <c r="G226" s="37">
        <f t="shared" si="725"/>
        <v>0</v>
      </c>
      <c r="H226" s="38"/>
      <c r="I226" s="39">
        <f t="shared" ref="I226:J226" si="726">SUM(I214:I225)</f>
        <v>0</v>
      </c>
      <c r="J226" s="37">
        <f t="shared" si="726"/>
        <v>0</v>
      </c>
      <c r="K226" s="38"/>
      <c r="L226" s="39">
        <f t="shared" ref="L226:M226" si="727">SUM(L214:L225)</f>
        <v>0</v>
      </c>
      <c r="M226" s="37">
        <f t="shared" si="727"/>
        <v>0</v>
      </c>
      <c r="N226" s="38"/>
      <c r="O226" s="39">
        <f t="shared" ref="O226:P226" si="728">SUM(O214:O225)</f>
        <v>0</v>
      </c>
      <c r="P226" s="37">
        <f t="shared" si="728"/>
        <v>0</v>
      </c>
      <c r="Q226" s="38"/>
      <c r="R226" s="39">
        <f t="shared" ref="R226:S226" si="729">SUM(R214:R225)</f>
        <v>6.8881100000000002</v>
      </c>
      <c r="S226" s="37">
        <f t="shared" si="729"/>
        <v>2857.6109999999999</v>
      </c>
      <c r="T226" s="38"/>
      <c r="U226" s="39">
        <f t="shared" ref="U226:V226" si="730">SUM(U214:U225)</f>
        <v>5.1200000000000002E-2</v>
      </c>
      <c r="V226" s="37">
        <f t="shared" si="730"/>
        <v>1.002</v>
      </c>
      <c r="W226" s="38"/>
      <c r="X226" s="39">
        <f t="shared" ref="X226:Y226" si="731">SUM(X214:X225)</f>
        <v>18.320709999999998</v>
      </c>
      <c r="Y226" s="37">
        <f t="shared" si="731"/>
        <v>2177.4059999999999</v>
      </c>
      <c r="Z226" s="38"/>
      <c r="AA226" s="39">
        <f t="shared" ref="AA226:AB226" si="732">SUM(AA214:AA225)</f>
        <v>1650.70189</v>
      </c>
      <c r="AB226" s="37">
        <f t="shared" si="732"/>
        <v>184778.16799999998</v>
      </c>
      <c r="AC226" s="38"/>
      <c r="AD226" s="39">
        <f t="shared" ref="AD226:AE226" si="733">SUM(AD214:AD225)</f>
        <v>0</v>
      </c>
      <c r="AE226" s="37">
        <f t="shared" si="733"/>
        <v>0</v>
      </c>
      <c r="AF226" s="38"/>
      <c r="AG226" s="39">
        <f t="shared" ref="AG226:AH226" si="734">SUM(AG214:AG225)</f>
        <v>8.3000000000000004E-2</v>
      </c>
      <c r="AH226" s="37">
        <f t="shared" si="734"/>
        <v>4.1539999999999999</v>
      </c>
      <c r="AI226" s="38"/>
      <c r="AJ226" s="39">
        <f t="shared" ref="AJ226:AK226" si="735">SUM(AJ214:AJ225)</f>
        <v>4.3200000000000002E-2</v>
      </c>
      <c r="AK226" s="37">
        <f t="shared" si="735"/>
        <v>0.64000000000000012</v>
      </c>
      <c r="AL226" s="38"/>
      <c r="AM226" s="39">
        <f t="shared" ref="AM226:AN226" si="736">SUM(AM214:AM225)</f>
        <v>0</v>
      </c>
      <c r="AN226" s="37">
        <f t="shared" si="736"/>
        <v>0</v>
      </c>
      <c r="AO226" s="38"/>
      <c r="AP226" s="39">
        <f t="shared" ref="AP226:AQ226" si="737">SUM(AP214:AP225)</f>
        <v>0.77790999999999999</v>
      </c>
      <c r="AQ226" s="37">
        <f t="shared" si="737"/>
        <v>248.15399999999997</v>
      </c>
      <c r="AR226" s="38"/>
      <c r="AS226" s="39">
        <f t="shared" ref="AS226:AT226" si="738">SUM(AS214:AS225)</f>
        <v>0</v>
      </c>
      <c r="AT226" s="37">
        <f t="shared" si="738"/>
        <v>0</v>
      </c>
      <c r="AU226" s="38"/>
      <c r="AV226" s="39">
        <f t="shared" ref="AV226:AW226" si="739">SUM(AV214:AV225)</f>
        <v>0</v>
      </c>
      <c r="AW226" s="37">
        <f t="shared" si="739"/>
        <v>0</v>
      </c>
      <c r="AX226" s="38"/>
      <c r="AY226" s="39">
        <f t="shared" ref="AY226:AZ226" si="740">SUM(AY214:AY225)</f>
        <v>0</v>
      </c>
      <c r="AZ226" s="37">
        <f t="shared" si="740"/>
        <v>0</v>
      </c>
      <c r="BA226" s="38"/>
      <c r="BB226" s="39">
        <f t="shared" ref="BB226:BC226" si="741">SUM(BB214:BB225)</f>
        <v>0</v>
      </c>
      <c r="BC226" s="37">
        <f t="shared" si="741"/>
        <v>0</v>
      </c>
      <c r="BD226" s="38"/>
      <c r="BE226" s="39">
        <f t="shared" ref="BE226:BF226" si="742">SUM(BE214:BE225)</f>
        <v>0</v>
      </c>
      <c r="BF226" s="37">
        <f t="shared" si="742"/>
        <v>0</v>
      </c>
      <c r="BG226" s="38"/>
      <c r="BH226" s="39">
        <f t="shared" ref="BH226:BI226" si="743">SUM(BH214:BH225)</f>
        <v>0.89871000000000001</v>
      </c>
      <c r="BI226" s="37">
        <f t="shared" si="743"/>
        <v>42.620000000000005</v>
      </c>
      <c r="BJ226" s="38"/>
      <c r="BK226" s="39">
        <f t="shared" ref="BK226:BL226" si="744">SUM(BK214:BK225)</f>
        <v>0.01</v>
      </c>
      <c r="BL226" s="37">
        <f t="shared" si="744"/>
        <v>0.153</v>
      </c>
      <c r="BM226" s="38"/>
      <c r="BN226" s="39">
        <f t="shared" ref="BN226:BO226" si="745">SUM(BN214:BN225)</f>
        <v>0</v>
      </c>
      <c r="BO226" s="37">
        <f t="shared" si="745"/>
        <v>0</v>
      </c>
      <c r="BP226" s="38"/>
      <c r="BQ226" s="39">
        <f t="shared" ref="BQ226:BR226" si="746">SUM(BQ214:BQ225)</f>
        <v>0.20211999999999999</v>
      </c>
      <c r="BR226" s="37">
        <f t="shared" si="746"/>
        <v>6.8030000000000008</v>
      </c>
      <c r="BS226" s="38"/>
      <c r="BT226" s="39">
        <f t="shared" ref="BT226:BU226" si="747">SUM(BT214:BT225)</f>
        <v>0</v>
      </c>
      <c r="BU226" s="37">
        <f t="shared" si="747"/>
        <v>0</v>
      </c>
      <c r="BV226" s="38"/>
      <c r="BW226" s="39">
        <f t="shared" ref="BW226:BX226" si="748">SUM(BW214:BW225)</f>
        <v>0</v>
      </c>
      <c r="BX226" s="37">
        <f t="shared" si="748"/>
        <v>0</v>
      </c>
      <c r="BY226" s="38"/>
      <c r="BZ226" s="39">
        <f t="shared" ref="BZ226:CA226" si="749">SUM(BZ214:BZ225)</f>
        <v>5.5158500000000004</v>
      </c>
      <c r="CA226" s="37">
        <f t="shared" si="749"/>
        <v>889.173</v>
      </c>
      <c r="CB226" s="38"/>
      <c r="CC226" s="39">
        <f t="shared" ref="CC226:CD226" si="750">SUM(CC214:CC225)</f>
        <v>5.5999999999999999E-3</v>
      </c>
      <c r="CD226" s="37">
        <f t="shared" si="750"/>
        <v>0.33500000000000002</v>
      </c>
      <c r="CE226" s="38"/>
      <c r="CF226" s="39">
        <f t="shared" ref="CF226:CG226" si="751">SUM(CF214:CF225)</f>
        <v>0</v>
      </c>
      <c r="CG226" s="37">
        <f t="shared" si="751"/>
        <v>0</v>
      </c>
      <c r="CH226" s="38"/>
      <c r="CI226" s="39">
        <f t="shared" ref="CI226:CJ226" si="752">SUM(CI214:CI225)</f>
        <v>0</v>
      </c>
      <c r="CJ226" s="37">
        <f t="shared" si="752"/>
        <v>0</v>
      </c>
      <c r="CK226" s="38"/>
      <c r="CL226" s="39">
        <f t="shared" ref="CL226:CM226" si="753">SUM(CL214:CL225)</f>
        <v>0</v>
      </c>
      <c r="CM226" s="37">
        <f t="shared" si="753"/>
        <v>0</v>
      </c>
      <c r="CN226" s="38"/>
      <c r="CO226" s="39">
        <f t="shared" ref="CO226:CP226" si="754">SUM(CO214:CO225)</f>
        <v>1.6239999999999997E-2</v>
      </c>
      <c r="CP226" s="37">
        <f t="shared" si="754"/>
        <v>4.1000000000000002E-2</v>
      </c>
      <c r="CQ226" s="38"/>
      <c r="CR226" s="39">
        <f t="shared" ref="CR226:CS226" si="755">SUM(CR214:CR225)</f>
        <v>0</v>
      </c>
      <c r="CS226" s="37">
        <f t="shared" si="755"/>
        <v>0</v>
      </c>
      <c r="CT226" s="38"/>
      <c r="CU226" s="39">
        <f t="shared" ref="CU226:CV226" si="756">SUM(CU214:CU225)</f>
        <v>0.20699999999999999</v>
      </c>
      <c r="CV226" s="37">
        <f t="shared" si="756"/>
        <v>7.7450000000000001</v>
      </c>
      <c r="CW226" s="38"/>
      <c r="CX226" s="39">
        <f t="shared" ref="CX226:CY226" si="757">SUM(CX214:CX225)</f>
        <v>0.48649000000000003</v>
      </c>
      <c r="CY226" s="37">
        <f t="shared" si="757"/>
        <v>21.695</v>
      </c>
      <c r="CZ226" s="38"/>
      <c r="DA226" s="39">
        <f t="shared" ref="DA226:DB226" si="758">SUM(DA214:DA225)</f>
        <v>0.48649000000000003</v>
      </c>
      <c r="DB226" s="37">
        <f t="shared" si="758"/>
        <v>21.695</v>
      </c>
      <c r="DC226" s="38"/>
      <c r="DD226" s="39">
        <f t="shared" ref="DD226:DE226" si="759">SUM(DD214:DD225)</f>
        <v>0</v>
      </c>
      <c r="DE226" s="37">
        <f t="shared" si="759"/>
        <v>0</v>
      </c>
      <c r="DF226" s="38"/>
      <c r="DG226" s="39">
        <f t="shared" ref="DG226:DH226" si="760">SUM(DG214:DG225)</f>
        <v>0</v>
      </c>
      <c r="DH226" s="37">
        <f t="shared" si="760"/>
        <v>0</v>
      </c>
      <c r="DI226" s="38"/>
      <c r="DJ226" s="39">
        <f t="shared" ref="DJ226:DK226" si="761">SUM(DJ214:DJ225)</f>
        <v>0</v>
      </c>
      <c r="DK226" s="37">
        <f t="shared" si="761"/>
        <v>0</v>
      </c>
      <c r="DL226" s="38"/>
      <c r="DM226" s="39">
        <f t="shared" ref="DM226:DN226" si="762">SUM(DM214:DM225)</f>
        <v>0</v>
      </c>
      <c r="DN226" s="37">
        <f t="shared" si="762"/>
        <v>0</v>
      </c>
      <c r="DO226" s="38"/>
      <c r="DP226" s="39">
        <f t="shared" ref="DP226:DQ226" si="763">SUM(DP214:DP225)</f>
        <v>0</v>
      </c>
      <c r="DQ226" s="37">
        <f t="shared" si="763"/>
        <v>0</v>
      </c>
      <c r="DR226" s="38"/>
      <c r="DS226" s="39">
        <f t="shared" ref="DS226:DT226" si="764">SUM(DS214:DS225)</f>
        <v>0</v>
      </c>
      <c r="DT226" s="37">
        <f t="shared" si="764"/>
        <v>0</v>
      </c>
      <c r="DU226" s="38"/>
      <c r="DV226" s="39">
        <f t="shared" ref="DV226:DW226" si="765">SUM(DV214:DV225)</f>
        <v>6.4489999999999992E-2</v>
      </c>
      <c r="DW226" s="37">
        <f t="shared" si="765"/>
        <v>2.3489999999999998</v>
      </c>
      <c r="DX226" s="38"/>
      <c r="DY226" s="39">
        <f t="shared" ref="DY226:DZ226" si="766">SUM(DY214:DY225)</f>
        <v>55.4</v>
      </c>
      <c r="DZ226" s="37">
        <f t="shared" si="766"/>
        <v>2013.4209999999998</v>
      </c>
      <c r="EA226" s="38"/>
      <c r="EB226" s="39">
        <f t="shared" ref="EB226:EC226" si="767">SUM(EB214:EB225)</f>
        <v>0</v>
      </c>
      <c r="EC226" s="37">
        <f t="shared" si="767"/>
        <v>0</v>
      </c>
      <c r="ED226" s="38"/>
      <c r="EE226" s="39">
        <f t="shared" ref="EE226:EF226" si="768">SUM(EE214:EE225)</f>
        <v>0</v>
      </c>
      <c r="EF226" s="37">
        <f t="shared" si="768"/>
        <v>0</v>
      </c>
      <c r="EG226" s="38"/>
      <c r="EH226" s="39">
        <f t="shared" ref="EH226:EI226" si="769">SUM(EH214:EH225)</f>
        <v>0</v>
      </c>
      <c r="EI226" s="37">
        <f t="shared" si="769"/>
        <v>0</v>
      </c>
      <c r="EJ226" s="38"/>
      <c r="EK226" s="39">
        <f t="shared" ref="EK226:EL226" si="770">SUM(EK214:EK225)</f>
        <v>3.0100000000000002E-2</v>
      </c>
      <c r="EL226" s="37">
        <f t="shared" si="770"/>
        <v>7.9870000000000001</v>
      </c>
      <c r="EM226" s="38"/>
      <c r="EN226" s="39">
        <f t="shared" ref="EN226:EO226" si="771">SUM(EN214:EN225)</f>
        <v>1411.7901199999999</v>
      </c>
      <c r="EO226" s="37">
        <f t="shared" si="771"/>
        <v>168144.61199999999</v>
      </c>
      <c r="EP226" s="38"/>
      <c r="EQ226" s="39">
        <f t="shared" ref="EQ226:ER226" si="772">SUM(EQ214:EQ225)</f>
        <v>0.04</v>
      </c>
      <c r="ER226" s="37">
        <f t="shared" si="772"/>
        <v>0.35199999999999998</v>
      </c>
      <c r="ES226" s="38"/>
      <c r="ET226" s="39">
        <f t="shared" ref="ET226:EU226" si="773">SUM(ET214:ET225)</f>
        <v>0</v>
      </c>
      <c r="EU226" s="37">
        <f t="shared" si="773"/>
        <v>0</v>
      </c>
      <c r="EV226" s="38"/>
      <c r="EW226" s="39">
        <f t="shared" ref="EW226:EX226" si="774">SUM(EW214:EW225)</f>
        <v>457.87873999999999</v>
      </c>
      <c r="EX226" s="37">
        <f t="shared" si="774"/>
        <v>20700.760999999999</v>
      </c>
      <c r="EY226" s="38"/>
      <c r="EZ226" s="39">
        <f t="shared" ref="EZ226:FA226" si="775">SUM(EZ214:EZ225)</f>
        <v>80.134</v>
      </c>
      <c r="FA226" s="37">
        <f t="shared" si="775"/>
        <v>2064.16</v>
      </c>
      <c r="FB226" s="38"/>
      <c r="FC226" s="39">
        <f t="shared" si="718"/>
        <v>3766.9913799999999</v>
      </c>
      <c r="FD226" s="40">
        <f t="shared" si="719"/>
        <v>392492.65100000001</v>
      </c>
    </row>
    <row r="227" spans="1:160" x14ac:dyDescent="0.3">
      <c r="A227" s="84">
        <v>2021</v>
      </c>
      <c r="B227" s="85" t="s">
        <v>2</v>
      </c>
      <c r="C227" s="9">
        <v>0</v>
      </c>
      <c r="D227" s="5">
        <v>0</v>
      </c>
      <c r="E227" s="7">
        <f>IF(C227=0,0,D227/C227*1000)</f>
        <v>0</v>
      </c>
      <c r="F227" s="9">
        <v>0</v>
      </c>
      <c r="G227" s="5">
        <v>0</v>
      </c>
      <c r="H227" s="7">
        <f t="shared" ref="H227:H238" si="776">IF(F227=0,0,G227/F227*1000)</f>
        <v>0</v>
      </c>
      <c r="I227" s="9">
        <v>0</v>
      </c>
      <c r="J227" s="5">
        <v>0</v>
      </c>
      <c r="K227" s="7">
        <f t="shared" ref="K227:K238" si="777">IF(I227=0,0,J227/I227*1000)</f>
        <v>0</v>
      </c>
      <c r="L227" s="9">
        <v>0</v>
      </c>
      <c r="M227" s="5">
        <v>0</v>
      </c>
      <c r="N227" s="7">
        <f t="shared" ref="N227:N238" si="778">IF(L227=0,0,M227/L227*1000)</f>
        <v>0</v>
      </c>
      <c r="O227" s="9">
        <v>0</v>
      </c>
      <c r="P227" s="5">
        <v>0</v>
      </c>
      <c r="Q227" s="7">
        <f t="shared" ref="Q227:Q238" si="779">IF(O227=0,0,P227/O227*1000)</f>
        <v>0</v>
      </c>
      <c r="R227" s="9">
        <v>0</v>
      </c>
      <c r="S227" s="5">
        <v>0</v>
      </c>
      <c r="T227" s="7">
        <f t="shared" ref="T227:T238" si="780">IF(R227=0,0,S227/R227*1000)</f>
        <v>0</v>
      </c>
      <c r="U227" s="9">
        <v>0</v>
      </c>
      <c r="V227" s="5">
        <v>0</v>
      </c>
      <c r="W227" s="7">
        <f t="shared" ref="W227:W238" si="781">IF(U227=0,0,V227/U227*1000)</f>
        <v>0</v>
      </c>
      <c r="X227" s="9">
        <v>0</v>
      </c>
      <c r="Y227" s="5">
        <v>0</v>
      </c>
      <c r="Z227" s="7">
        <f t="shared" ref="Z227:Z238" si="782">IF(X227=0,0,Y227/X227*1000)</f>
        <v>0</v>
      </c>
      <c r="AA227" s="3">
        <v>2.99E-3</v>
      </c>
      <c r="AB227" s="5">
        <v>0.52700000000000002</v>
      </c>
      <c r="AC227" s="7">
        <f t="shared" ref="AC227:AC238" si="783">IF(AA227=0,0,AB227/AA227*1000)</f>
        <v>176254.1806020067</v>
      </c>
      <c r="AD227" s="9">
        <v>0</v>
      </c>
      <c r="AE227" s="5">
        <v>0</v>
      </c>
      <c r="AF227" s="7">
        <f t="shared" ref="AF227:AF238" si="784">IF(AD227=0,0,AE227/AD227*1000)</f>
        <v>0</v>
      </c>
      <c r="AG227" s="9">
        <v>0</v>
      </c>
      <c r="AH227" s="5">
        <v>0</v>
      </c>
      <c r="AI227" s="7">
        <f t="shared" ref="AI227:AI238" si="785">IF(AG227=0,0,AH227/AG227*1000)</f>
        <v>0</v>
      </c>
      <c r="AJ227" s="3">
        <v>2E-3</v>
      </c>
      <c r="AK227" s="5">
        <v>0.1</v>
      </c>
      <c r="AL227" s="7">
        <f t="shared" ref="AL227:AL238" si="786">IF(AJ227=0,0,AK227/AJ227*1000)</f>
        <v>50000</v>
      </c>
      <c r="AM227" s="9">
        <v>0</v>
      </c>
      <c r="AN227" s="5">
        <v>0</v>
      </c>
      <c r="AO227" s="7">
        <f t="shared" ref="AO227:AO238" si="787">IF(AM227=0,0,AN227/AM227*1000)</f>
        <v>0</v>
      </c>
      <c r="AP227" s="3">
        <v>0.01</v>
      </c>
      <c r="AQ227" s="5">
        <v>1.35</v>
      </c>
      <c r="AR227" s="7">
        <f t="shared" ref="AR227:AR238" si="788">IF(AP227=0,0,AQ227/AP227*1000)</f>
        <v>135000</v>
      </c>
      <c r="AS227" s="9">
        <v>0</v>
      </c>
      <c r="AT227" s="5">
        <v>0</v>
      </c>
      <c r="AU227" s="7">
        <f t="shared" ref="AU227:AU238" si="789">IF(AS227=0,0,AT227/AS227*1000)</f>
        <v>0</v>
      </c>
      <c r="AV227" s="9">
        <v>0</v>
      </c>
      <c r="AW227" s="5">
        <v>0</v>
      </c>
      <c r="AX227" s="7">
        <f t="shared" ref="AX227:AX238" si="790">IF(AV227=0,0,AW227/AV227*1000)</f>
        <v>0</v>
      </c>
      <c r="AY227" s="9">
        <v>0</v>
      </c>
      <c r="AZ227" s="5">
        <v>0</v>
      </c>
      <c r="BA227" s="7">
        <f t="shared" ref="BA227:BA238" si="791">IF(AY227=0,0,AZ227/AY227*1000)</f>
        <v>0</v>
      </c>
      <c r="BB227" s="9">
        <v>0</v>
      </c>
      <c r="BC227" s="5">
        <v>0</v>
      </c>
      <c r="BD227" s="7">
        <f t="shared" ref="BD227:BD238" si="792">IF(BB227=0,0,BC227/BB227*1000)</f>
        <v>0</v>
      </c>
      <c r="BE227" s="9">
        <v>0</v>
      </c>
      <c r="BF227" s="5">
        <v>0</v>
      </c>
      <c r="BG227" s="7">
        <f t="shared" ref="BG227:BG238" si="793">IF(BE227=0,0,BF227/BE227*1000)</f>
        <v>0</v>
      </c>
      <c r="BH227" s="9">
        <v>0</v>
      </c>
      <c r="BI227" s="5">
        <v>0</v>
      </c>
      <c r="BJ227" s="7">
        <f t="shared" ref="BJ227:BJ238" si="794">IF(BH227=0,0,BI227/BH227*1000)</f>
        <v>0</v>
      </c>
      <c r="BK227" s="9">
        <v>0</v>
      </c>
      <c r="BL227" s="5">
        <v>0</v>
      </c>
      <c r="BM227" s="7">
        <f t="shared" ref="BM227:BM238" si="795">IF(BK227=0,0,BL227/BK227*1000)</f>
        <v>0</v>
      </c>
      <c r="BN227" s="9">
        <v>0</v>
      </c>
      <c r="BO227" s="5">
        <v>0</v>
      </c>
      <c r="BP227" s="7">
        <f t="shared" ref="BP227:BP238" si="796">IF(BN227=0,0,BO227/BN227*1000)</f>
        <v>0</v>
      </c>
      <c r="BQ227" s="3">
        <v>3.3E-3</v>
      </c>
      <c r="BR227" s="5">
        <v>9.1999999999999998E-2</v>
      </c>
      <c r="BS227" s="7">
        <f t="shared" ref="BS227:BS238" si="797">IF(BQ227=0,0,BR227/BQ227*1000)</f>
        <v>27878.78787878788</v>
      </c>
      <c r="BT227" s="9">
        <v>0</v>
      </c>
      <c r="BU227" s="5">
        <v>0</v>
      </c>
      <c r="BV227" s="7">
        <f t="shared" ref="BV227:BV238" si="798">IF(BT227=0,0,BU227/BT227*1000)</f>
        <v>0</v>
      </c>
      <c r="BW227" s="9">
        <v>0</v>
      </c>
      <c r="BX227" s="5">
        <v>0</v>
      </c>
      <c r="BY227" s="7">
        <f t="shared" ref="BY227:BY238" si="799">IF(BW227=0,0,BX227/BW227*1000)</f>
        <v>0</v>
      </c>
      <c r="BZ227" s="3">
        <v>4.9000000000000007E-3</v>
      </c>
      <c r="CA227" s="5">
        <v>2.081</v>
      </c>
      <c r="CB227" s="7">
        <f t="shared" ref="CB227:CB238" si="800">IF(BZ227=0,0,CA227/BZ227*1000)</f>
        <v>424693.87755102036</v>
      </c>
      <c r="CC227" s="9">
        <v>0</v>
      </c>
      <c r="CD227" s="5">
        <v>0</v>
      </c>
      <c r="CE227" s="7">
        <f t="shared" ref="CE227:CE238" si="801">IF(CC227=0,0,CD227/CC227*1000)</f>
        <v>0</v>
      </c>
      <c r="CF227" s="9">
        <v>0</v>
      </c>
      <c r="CG227" s="5">
        <v>0</v>
      </c>
      <c r="CH227" s="7">
        <f t="shared" ref="CH227:CH238" si="802">IF(CF227=0,0,CG227/CF227*1000)</f>
        <v>0</v>
      </c>
      <c r="CI227" s="9">
        <v>0</v>
      </c>
      <c r="CJ227" s="5">
        <v>0</v>
      </c>
      <c r="CK227" s="7">
        <f t="shared" ref="CK227:CK238" si="803">IF(CI227=0,0,CJ227/CI227*1000)</f>
        <v>0</v>
      </c>
      <c r="CL227" s="9">
        <v>0</v>
      </c>
      <c r="CM227" s="5">
        <v>0</v>
      </c>
      <c r="CN227" s="7">
        <f t="shared" ref="CN227:CN238" si="804">IF(CL227=0,0,CM227/CL227*1000)</f>
        <v>0</v>
      </c>
      <c r="CO227" s="9">
        <v>0</v>
      </c>
      <c r="CP227" s="5">
        <v>0</v>
      </c>
      <c r="CQ227" s="7">
        <f t="shared" ref="CQ227:CQ238" si="805">IF(CO227=0,0,CP227/CO227*1000)</f>
        <v>0</v>
      </c>
      <c r="CR227" s="9">
        <v>0</v>
      </c>
      <c r="CS227" s="5">
        <v>0</v>
      </c>
      <c r="CT227" s="7">
        <f t="shared" ref="CT227:CT238" si="806">IF(CR227=0,0,CS227/CR227*1000)</f>
        <v>0</v>
      </c>
      <c r="CU227" s="9">
        <v>0</v>
      </c>
      <c r="CV227" s="5">
        <v>0</v>
      </c>
      <c r="CW227" s="7">
        <f t="shared" ref="CW227:CW238" si="807">IF(CU227=0,0,CV227/CU227*1000)</f>
        <v>0</v>
      </c>
      <c r="CX227" s="9">
        <v>0</v>
      </c>
      <c r="CY227" s="5">
        <v>0</v>
      </c>
      <c r="CZ227" s="7">
        <f t="shared" ref="CZ227:CZ238" si="808">IF(CX227=0,0,CY227/CX227*1000)</f>
        <v>0</v>
      </c>
      <c r="DA227" s="9">
        <v>0</v>
      </c>
      <c r="DB227" s="5">
        <v>0</v>
      </c>
      <c r="DC227" s="7">
        <f t="shared" ref="DC227:DC238" si="809">IF(DA227=0,0,DB227/DA227*1000)</f>
        <v>0</v>
      </c>
      <c r="DD227" s="9">
        <v>0</v>
      </c>
      <c r="DE227" s="5">
        <v>0</v>
      </c>
      <c r="DF227" s="7">
        <f t="shared" ref="DF227:DF238" si="810">IF(DD227=0,0,DE227/DD227*1000)</f>
        <v>0</v>
      </c>
      <c r="DG227" s="9">
        <v>0</v>
      </c>
      <c r="DH227" s="5">
        <v>0</v>
      </c>
      <c r="DI227" s="7">
        <f t="shared" ref="DI227:DI238" si="811">IF(DG227=0,0,DH227/DG227*1000)</f>
        <v>0</v>
      </c>
      <c r="DJ227" s="9">
        <v>0</v>
      </c>
      <c r="DK227" s="5">
        <v>0</v>
      </c>
      <c r="DL227" s="7">
        <f t="shared" ref="DL227:DL238" si="812">IF(DJ227=0,0,DK227/DJ227*1000)</f>
        <v>0</v>
      </c>
      <c r="DM227" s="9">
        <v>0</v>
      </c>
      <c r="DN227" s="5">
        <v>0</v>
      </c>
      <c r="DO227" s="7">
        <f t="shared" ref="DO227:DO238" si="813">IF(DM227=0,0,DN227/DM227*1000)</f>
        <v>0</v>
      </c>
      <c r="DP227" s="9">
        <v>0</v>
      </c>
      <c r="DQ227" s="5">
        <v>0</v>
      </c>
      <c r="DR227" s="7">
        <f t="shared" ref="DR227:DR238" si="814">IF(DP227=0,0,DQ227/DP227*1000)</f>
        <v>0</v>
      </c>
      <c r="DS227" s="9">
        <v>0</v>
      </c>
      <c r="DT227" s="5">
        <v>0</v>
      </c>
      <c r="DU227" s="7">
        <f t="shared" ref="DU227:DU238" si="815">IF(DS227=0,0,DT227/DS227*1000)</f>
        <v>0</v>
      </c>
      <c r="DV227" s="9">
        <v>0</v>
      </c>
      <c r="DW227" s="5">
        <v>0</v>
      </c>
      <c r="DX227" s="7">
        <f t="shared" ref="DX227:DX238" si="816">IF(DV227=0,0,DW227/DV227*1000)</f>
        <v>0</v>
      </c>
      <c r="DY227" s="9">
        <v>0</v>
      </c>
      <c r="DZ227" s="5">
        <v>0</v>
      </c>
      <c r="EA227" s="7">
        <f t="shared" ref="EA227:EA238" si="817">IF(DY227=0,0,DZ227/DY227*1000)</f>
        <v>0</v>
      </c>
      <c r="EB227" s="9">
        <v>0</v>
      </c>
      <c r="EC227" s="5">
        <v>0</v>
      </c>
      <c r="ED227" s="7">
        <f t="shared" ref="ED227:ED238" si="818">IF(EB227=0,0,EC227/EB227*1000)</f>
        <v>0</v>
      </c>
      <c r="EE227" s="9">
        <v>0</v>
      </c>
      <c r="EF227" s="5">
        <v>0</v>
      </c>
      <c r="EG227" s="7">
        <f t="shared" ref="EG227:EG238" si="819">IF(EE227=0,0,EF227/EE227*1000)</f>
        <v>0</v>
      </c>
      <c r="EH227" s="9">
        <v>0</v>
      </c>
      <c r="EI227" s="5">
        <v>0</v>
      </c>
      <c r="EJ227" s="7">
        <f t="shared" ref="EJ227:EJ238" si="820">IF(EH227=0,0,EI227/EH227*1000)</f>
        <v>0</v>
      </c>
      <c r="EK227" s="3">
        <v>5.0000000000000001E-3</v>
      </c>
      <c r="EL227" s="5">
        <v>1.583</v>
      </c>
      <c r="EM227" s="7">
        <f t="shared" ref="EM227:EM238" si="821">IF(EK227=0,0,EL227/EK227*1000)</f>
        <v>316599.99999999994</v>
      </c>
      <c r="EN227" s="3">
        <v>1.312E-2</v>
      </c>
      <c r="EO227" s="5">
        <v>2.0270000000000001</v>
      </c>
      <c r="EP227" s="7">
        <f t="shared" ref="EP227:EP238" si="822">IF(EN227=0,0,EO227/EN227*1000)</f>
        <v>154496.95121951221</v>
      </c>
      <c r="EQ227" s="9">
        <v>0</v>
      </c>
      <c r="ER227" s="5">
        <v>0</v>
      </c>
      <c r="ES227" s="7">
        <f t="shared" ref="ES227:ES238" si="823">IF(EQ227=0,0,ER227/EQ227*1000)</f>
        <v>0</v>
      </c>
      <c r="ET227" s="9">
        <v>0</v>
      </c>
      <c r="EU227" s="5">
        <v>0</v>
      </c>
      <c r="EV227" s="7">
        <f t="shared" ref="EV227:EV238" si="824">IF(ET227=0,0,EU227/ET227*1000)</f>
        <v>0</v>
      </c>
      <c r="EW227" s="3">
        <v>1.389</v>
      </c>
      <c r="EX227" s="5">
        <v>132.453</v>
      </c>
      <c r="EY227" s="7">
        <f t="shared" ref="EY227:EY238" si="825">IF(EW227=0,0,EX227/EW227*1000)</f>
        <v>95358.531317494591</v>
      </c>
      <c r="EZ227" s="9">
        <v>0</v>
      </c>
      <c r="FA227" s="5">
        <v>0</v>
      </c>
      <c r="FB227" s="7">
        <f t="shared" ref="FB227:FB238" si="826">IF(EZ227=0,0,FA227/EZ227*1000)</f>
        <v>0</v>
      </c>
      <c r="FC227" s="9">
        <f t="shared" ref="FC227:FC234" si="827">C227+F227+I227+L227+R227+AA227+AP227+AV227+BB227+BE227+BH227+BN227+BQ227+BW227+BZ227+CC227+CI227+CL227+CU227+DD227+DJ227+DM227+DY227+EB227+EH227+EQ227+EK227+EN227+EW227+EZ227+AD227+BT227+DA227+AG227+X227+AJ227+CF227+U227+CO227+DV227+AM227+AS227+ET227+EE227+O227+BK227+CX227+AY227</f>
        <v>1.43031</v>
      </c>
      <c r="FD227" s="11">
        <f t="shared" ref="FD227:FD234" si="828">D227+G227+J227+M227+S227+AB227+AQ227+AW227+BC227+BF227+BI227+BO227+BR227+BX227+CA227+CD227+CJ227+CM227+CV227+DE227+DK227+DN227+DZ227+EC227+EI227+ER227+EL227+EO227+EX227+FA227+AE227+BU227+DB227+AH227+Y227+AK227+CG227+V227+CP227+DW227+AN227+AT227+EU227+EF227+P227+BL227+CY227+AZ227</f>
        <v>140.21299999999999</v>
      </c>
    </row>
    <row r="228" spans="1:160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829">IF(C228=0,0,D228/C228*1000)</f>
        <v>0</v>
      </c>
      <c r="F228" s="9">
        <v>0</v>
      </c>
      <c r="G228" s="5">
        <v>0</v>
      </c>
      <c r="H228" s="7">
        <f t="shared" si="776"/>
        <v>0</v>
      </c>
      <c r="I228" s="9">
        <v>0</v>
      </c>
      <c r="J228" s="5">
        <v>0</v>
      </c>
      <c r="K228" s="7">
        <f t="shared" si="777"/>
        <v>0</v>
      </c>
      <c r="L228" s="9">
        <v>0</v>
      </c>
      <c r="M228" s="5">
        <v>0</v>
      </c>
      <c r="N228" s="7">
        <f t="shared" si="778"/>
        <v>0</v>
      </c>
      <c r="O228" s="9">
        <v>0</v>
      </c>
      <c r="P228" s="5">
        <v>0</v>
      </c>
      <c r="Q228" s="7">
        <f t="shared" si="779"/>
        <v>0</v>
      </c>
      <c r="R228" s="3">
        <v>0.2</v>
      </c>
      <c r="S228" s="5">
        <v>96.858000000000004</v>
      </c>
      <c r="T228" s="7">
        <f t="shared" si="780"/>
        <v>484290</v>
      </c>
      <c r="U228" s="9">
        <v>0</v>
      </c>
      <c r="V228" s="5">
        <v>0</v>
      </c>
      <c r="W228" s="7">
        <f t="shared" si="781"/>
        <v>0</v>
      </c>
      <c r="X228" s="9">
        <v>0</v>
      </c>
      <c r="Y228" s="5">
        <v>0</v>
      </c>
      <c r="Z228" s="7">
        <f t="shared" si="782"/>
        <v>0</v>
      </c>
      <c r="AA228" s="9">
        <v>0</v>
      </c>
      <c r="AB228" s="5">
        <v>0</v>
      </c>
      <c r="AC228" s="7">
        <f t="shared" si="783"/>
        <v>0</v>
      </c>
      <c r="AD228" s="9">
        <v>0</v>
      </c>
      <c r="AE228" s="5">
        <v>0</v>
      </c>
      <c r="AF228" s="7">
        <f t="shared" si="784"/>
        <v>0</v>
      </c>
      <c r="AG228" s="3">
        <v>2.5999999999999999E-2</v>
      </c>
      <c r="AH228" s="5">
        <v>0.749</v>
      </c>
      <c r="AI228" s="7">
        <f t="shared" si="785"/>
        <v>28807.692307692309</v>
      </c>
      <c r="AJ228" s="3">
        <v>7.5469999999999997</v>
      </c>
      <c r="AK228" s="5">
        <v>187.38499999999999</v>
      </c>
      <c r="AL228" s="7">
        <f t="shared" si="786"/>
        <v>24829.071154100966</v>
      </c>
      <c r="AM228" s="9">
        <v>0</v>
      </c>
      <c r="AN228" s="5">
        <v>0</v>
      </c>
      <c r="AO228" s="7">
        <f t="shared" si="787"/>
        <v>0</v>
      </c>
      <c r="AP228" s="3">
        <v>0.86199999999999999</v>
      </c>
      <c r="AQ228" s="5">
        <v>389.11900000000003</v>
      </c>
      <c r="AR228" s="7">
        <f t="shared" si="788"/>
        <v>451414.15313225065</v>
      </c>
      <c r="AS228" s="9">
        <v>0</v>
      </c>
      <c r="AT228" s="5">
        <v>0</v>
      </c>
      <c r="AU228" s="7">
        <f t="shared" si="789"/>
        <v>0</v>
      </c>
      <c r="AV228" s="9">
        <v>0</v>
      </c>
      <c r="AW228" s="5">
        <v>0</v>
      </c>
      <c r="AX228" s="7">
        <f t="shared" si="790"/>
        <v>0</v>
      </c>
      <c r="AY228" s="9">
        <v>0</v>
      </c>
      <c r="AZ228" s="5">
        <v>0</v>
      </c>
      <c r="BA228" s="7">
        <f t="shared" si="791"/>
        <v>0</v>
      </c>
      <c r="BB228" s="9">
        <v>0</v>
      </c>
      <c r="BC228" s="5">
        <v>0</v>
      </c>
      <c r="BD228" s="7">
        <f t="shared" si="792"/>
        <v>0</v>
      </c>
      <c r="BE228" s="9">
        <v>0</v>
      </c>
      <c r="BF228" s="5">
        <v>0</v>
      </c>
      <c r="BG228" s="7">
        <f t="shared" si="793"/>
        <v>0</v>
      </c>
      <c r="BH228" s="9">
        <v>0</v>
      </c>
      <c r="BI228" s="5">
        <v>0</v>
      </c>
      <c r="BJ228" s="7">
        <f t="shared" si="794"/>
        <v>0</v>
      </c>
      <c r="BK228" s="9">
        <v>0</v>
      </c>
      <c r="BL228" s="5">
        <v>0</v>
      </c>
      <c r="BM228" s="7">
        <f t="shared" si="795"/>
        <v>0</v>
      </c>
      <c r="BN228" s="9">
        <v>0</v>
      </c>
      <c r="BO228" s="5">
        <v>0</v>
      </c>
      <c r="BP228" s="7">
        <f t="shared" si="796"/>
        <v>0</v>
      </c>
      <c r="BQ228" s="9">
        <v>0</v>
      </c>
      <c r="BR228" s="5">
        <v>0</v>
      </c>
      <c r="BS228" s="7">
        <f t="shared" si="797"/>
        <v>0</v>
      </c>
      <c r="BT228" s="9">
        <v>0</v>
      </c>
      <c r="BU228" s="5">
        <v>0</v>
      </c>
      <c r="BV228" s="7">
        <f t="shared" si="798"/>
        <v>0</v>
      </c>
      <c r="BW228" s="9">
        <v>0</v>
      </c>
      <c r="BX228" s="5">
        <v>0</v>
      </c>
      <c r="BY228" s="7">
        <f t="shared" si="799"/>
        <v>0</v>
      </c>
      <c r="BZ228" s="3">
        <v>5.3899999999999998E-3</v>
      </c>
      <c r="CA228" s="5">
        <v>5.2789999999999999</v>
      </c>
      <c r="CB228" s="7">
        <f t="shared" si="800"/>
        <v>979406.30797773658</v>
      </c>
      <c r="CC228" s="9">
        <v>0</v>
      </c>
      <c r="CD228" s="5">
        <v>0</v>
      </c>
      <c r="CE228" s="7">
        <f t="shared" si="801"/>
        <v>0</v>
      </c>
      <c r="CF228" s="9">
        <v>0</v>
      </c>
      <c r="CG228" s="5">
        <v>0</v>
      </c>
      <c r="CH228" s="7">
        <f t="shared" si="802"/>
        <v>0</v>
      </c>
      <c r="CI228" s="3">
        <v>37.901000000000003</v>
      </c>
      <c r="CJ228" s="5">
        <v>342.23700000000002</v>
      </c>
      <c r="CK228" s="7">
        <f t="shared" si="803"/>
        <v>9029.7617477111417</v>
      </c>
      <c r="CL228" s="9">
        <v>0</v>
      </c>
      <c r="CM228" s="5">
        <v>0</v>
      </c>
      <c r="CN228" s="7">
        <f t="shared" si="804"/>
        <v>0</v>
      </c>
      <c r="CO228" s="3">
        <v>8.0000000000000002E-3</v>
      </c>
      <c r="CP228" s="5">
        <v>4.3999999999999997E-2</v>
      </c>
      <c r="CQ228" s="7">
        <f t="shared" si="805"/>
        <v>5500</v>
      </c>
      <c r="CR228" s="9">
        <v>0</v>
      </c>
      <c r="CS228" s="5">
        <v>0</v>
      </c>
      <c r="CT228" s="7">
        <f t="shared" si="806"/>
        <v>0</v>
      </c>
      <c r="CU228" s="9">
        <v>0</v>
      </c>
      <c r="CV228" s="5">
        <v>0</v>
      </c>
      <c r="CW228" s="7">
        <f t="shared" si="807"/>
        <v>0</v>
      </c>
      <c r="CX228" s="9">
        <v>8152.74</v>
      </c>
      <c r="CY228" s="5">
        <v>33168.080000000002</v>
      </c>
      <c r="CZ228" s="7">
        <f t="shared" si="808"/>
        <v>4068.3353081295372</v>
      </c>
      <c r="DA228" s="9">
        <v>0</v>
      </c>
      <c r="DB228" s="5">
        <v>0</v>
      </c>
      <c r="DC228" s="7">
        <f t="shared" si="809"/>
        <v>0</v>
      </c>
      <c r="DD228" s="9">
        <v>0</v>
      </c>
      <c r="DE228" s="5">
        <v>0</v>
      </c>
      <c r="DF228" s="7">
        <f t="shared" si="810"/>
        <v>0</v>
      </c>
      <c r="DG228" s="9">
        <v>0</v>
      </c>
      <c r="DH228" s="5">
        <v>0</v>
      </c>
      <c r="DI228" s="7">
        <f t="shared" si="811"/>
        <v>0</v>
      </c>
      <c r="DJ228" s="9">
        <v>0</v>
      </c>
      <c r="DK228" s="5">
        <v>0</v>
      </c>
      <c r="DL228" s="7">
        <f t="shared" si="812"/>
        <v>0</v>
      </c>
      <c r="DM228" s="9">
        <v>0</v>
      </c>
      <c r="DN228" s="5">
        <v>0</v>
      </c>
      <c r="DO228" s="7">
        <f t="shared" si="813"/>
        <v>0</v>
      </c>
      <c r="DP228" s="9">
        <v>0</v>
      </c>
      <c r="DQ228" s="5">
        <v>0</v>
      </c>
      <c r="DR228" s="7">
        <f t="shared" si="814"/>
        <v>0</v>
      </c>
      <c r="DS228" s="9">
        <v>0</v>
      </c>
      <c r="DT228" s="5">
        <v>0</v>
      </c>
      <c r="DU228" s="7">
        <f t="shared" si="815"/>
        <v>0</v>
      </c>
      <c r="DV228" s="9">
        <v>0</v>
      </c>
      <c r="DW228" s="5">
        <v>0</v>
      </c>
      <c r="DX228" s="7">
        <f t="shared" si="816"/>
        <v>0</v>
      </c>
      <c r="DY228" s="3">
        <v>2.02</v>
      </c>
      <c r="DZ228" s="5">
        <v>184.001</v>
      </c>
      <c r="EA228" s="7">
        <f t="shared" si="817"/>
        <v>91089.603960396053</v>
      </c>
      <c r="EB228" s="9">
        <v>0</v>
      </c>
      <c r="EC228" s="5">
        <v>0</v>
      </c>
      <c r="ED228" s="7">
        <f t="shared" si="818"/>
        <v>0</v>
      </c>
      <c r="EE228" s="9">
        <v>0</v>
      </c>
      <c r="EF228" s="5">
        <v>0</v>
      </c>
      <c r="EG228" s="7">
        <f t="shared" si="819"/>
        <v>0</v>
      </c>
      <c r="EH228" s="9">
        <v>0</v>
      </c>
      <c r="EI228" s="5">
        <v>0</v>
      </c>
      <c r="EJ228" s="7">
        <f t="shared" si="820"/>
        <v>0</v>
      </c>
      <c r="EK228" s="9">
        <v>0</v>
      </c>
      <c r="EL228" s="5">
        <v>0</v>
      </c>
      <c r="EM228" s="7">
        <f t="shared" si="821"/>
        <v>0</v>
      </c>
      <c r="EN228" s="3">
        <v>2E-3</v>
      </c>
      <c r="EO228" s="5">
        <v>1.508</v>
      </c>
      <c r="EP228" s="7">
        <f t="shared" si="822"/>
        <v>754000</v>
      </c>
      <c r="EQ228" s="9">
        <v>0</v>
      </c>
      <c r="ER228" s="5">
        <v>0</v>
      </c>
      <c r="ES228" s="7">
        <f t="shared" si="823"/>
        <v>0</v>
      </c>
      <c r="ET228" s="9">
        <v>0</v>
      </c>
      <c r="EU228" s="5">
        <v>0</v>
      </c>
      <c r="EV228" s="7">
        <f t="shared" si="824"/>
        <v>0</v>
      </c>
      <c r="EW228" s="3">
        <v>9.4E-2</v>
      </c>
      <c r="EX228" s="5">
        <v>1.085</v>
      </c>
      <c r="EY228" s="7">
        <f t="shared" si="825"/>
        <v>11542.553191489362</v>
      </c>
      <c r="EZ228" s="9">
        <v>0</v>
      </c>
      <c r="FA228" s="5">
        <v>0</v>
      </c>
      <c r="FB228" s="7">
        <f t="shared" si="826"/>
        <v>0</v>
      </c>
      <c r="FC228" s="9">
        <f t="shared" si="827"/>
        <v>8201.4053899999999</v>
      </c>
      <c r="FD228" s="11">
        <f t="shared" si="828"/>
        <v>34376.345000000001</v>
      </c>
    </row>
    <row r="229" spans="1:160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829"/>
        <v>0</v>
      </c>
      <c r="F229" s="9">
        <v>0</v>
      </c>
      <c r="G229" s="5">
        <v>0</v>
      </c>
      <c r="H229" s="7">
        <f t="shared" si="776"/>
        <v>0</v>
      </c>
      <c r="I229" s="9">
        <v>0</v>
      </c>
      <c r="J229" s="5">
        <v>0</v>
      </c>
      <c r="K229" s="7">
        <f t="shared" si="777"/>
        <v>0</v>
      </c>
      <c r="L229" s="9">
        <v>0</v>
      </c>
      <c r="M229" s="5">
        <v>0</v>
      </c>
      <c r="N229" s="7">
        <f t="shared" si="778"/>
        <v>0</v>
      </c>
      <c r="O229" s="9">
        <v>0</v>
      </c>
      <c r="P229" s="5">
        <v>0</v>
      </c>
      <c r="Q229" s="7">
        <f t="shared" si="779"/>
        <v>0</v>
      </c>
      <c r="R229" s="9">
        <v>0</v>
      </c>
      <c r="S229" s="5">
        <v>0</v>
      </c>
      <c r="T229" s="7">
        <f t="shared" si="780"/>
        <v>0</v>
      </c>
      <c r="U229" s="9">
        <v>0</v>
      </c>
      <c r="V229" s="5">
        <v>0</v>
      </c>
      <c r="W229" s="7">
        <f t="shared" si="781"/>
        <v>0</v>
      </c>
      <c r="X229" s="9">
        <v>0</v>
      </c>
      <c r="Y229" s="5">
        <v>0</v>
      </c>
      <c r="Z229" s="7">
        <f t="shared" si="782"/>
        <v>0</v>
      </c>
      <c r="AA229" s="3">
        <v>8.0000000000000002E-3</v>
      </c>
      <c r="AB229" s="5">
        <v>0.33600000000000002</v>
      </c>
      <c r="AC229" s="7">
        <f t="shared" si="783"/>
        <v>42000</v>
      </c>
      <c r="AD229" s="9">
        <v>0</v>
      </c>
      <c r="AE229" s="5">
        <v>0</v>
      </c>
      <c r="AF229" s="7">
        <f t="shared" si="784"/>
        <v>0</v>
      </c>
      <c r="AG229" s="3">
        <v>1.4999999999999999E-2</v>
      </c>
      <c r="AH229" s="5">
        <v>0.75600000000000001</v>
      </c>
      <c r="AI229" s="7">
        <f t="shared" si="785"/>
        <v>50400.000000000007</v>
      </c>
      <c r="AJ229" s="3">
        <v>2E-3</v>
      </c>
      <c r="AK229" s="5">
        <v>0.1</v>
      </c>
      <c r="AL229" s="7">
        <f t="shared" si="786"/>
        <v>50000</v>
      </c>
      <c r="AM229" s="9">
        <v>0</v>
      </c>
      <c r="AN229" s="5">
        <v>0</v>
      </c>
      <c r="AO229" s="7">
        <f t="shared" si="787"/>
        <v>0</v>
      </c>
      <c r="AP229" s="9">
        <v>0</v>
      </c>
      <c r="AQ229" s="5">
        <v>0</v>
      </c>
      <c r="AR229" s="7">
        <f t="shared" si="788"/>
        <v>0</v>
      </c>
      <c r="AS229" s="9">
        <v>0</v>
      </c>
      <c r="AT229" s="5">
        <v>0</v>
      </c>
      <c r="AU229" s="7">
        <f t="shared" si="789"/>
        <v>0</v>
      </c>
      <c r="AV229" s="9">
        <v>0</v>
      </c>
      <c r="AW229" s="5">
        <v>0</v>
      </c>
      <c r="AX229" s="7">
        <f t="shared" si="790"/>
        <v>0</v>
      </c>
      <c r="AY229" s="9">
        <v>0</v>
      </c>
      <c r="AZ229" s="5">
        <v>0</v>
      </c>
      <c r="BA229" s="7">
        <f t="shared" si="791"/>
        <v>0</v>
      </c>
      <c r="BB229" s="9">
        <v>0</v>
      </c>
      <c r="BC229" s="5">
        <v>0</v>
      </c>
      <c r="BD229" s="7">
        <f t="shared" si="792"/>
        <v>0</v>
      </c>
      <c r="BE229" s="9">
        <v>0</v>
      </c>
      <c r="BF229" s="5">
        <v>0</v>
      </c>
      <c r="BG229" s="7">
        <f t="shared" si="793"/>
        <v>0</v>
      </c>
      <c r="BH229" s="9">
        <v>0</v>
      </c>
      <c r="BI229" s="5">
        <v>0</v>
      </c>
      <c r="BJ229" s="7">
        <f t="shared" si="794"/>
        <v>0</v>
      </c>
      <c r="BK229" s="9">
        <v>0</v>
      </c>
      <c r="BL229" s="5">
        <v>0</v>
      </c>
      <c r="BM229" s="7">
        <f t="shared" si="795"/>
        <v>0</v>
      </c>
      <c r="BN229" s="9">
        <v>0</v>
      </c>
      <c r="BO229" s="5">
        <v>0</v>
      </c>
      <c r="BP229" s="7">
        <f t="shared" si="796"/>
        <v>0</v>
      </c>
      <c r="BQ229" s="3">
        <v>3.5490000000000001E-2</v>
      </c>
      <c r="BR229" s="5">
        <v>0.57999999999999996</v>
      </c>
      <c r="BS229" s="7">
        <f t="shared" si="797"/>
        <v>16342.63172724711</v>
      </c>
      <c r="BT229" s="9">
        <v>0</v>
      </c>
      <c r="BU229" s="5">
        <v>0</v>
      </c>
      <c r="BV229" s="7">
        <f t="shared" si="798"/>
        <v>0</v>
      </c>
      <c r="BW229" s="3">
        <v>0.123</v>
      </c>
      <c r="BX229" s="5">
        <v>1.8740000000000001</v>
      </c>
      <c r="BY229" s="7">
        <f t="shared" si="799"/>
        <v>15235.772357723577</v>
      </c>
      <c r="BZ229" s="3">
        <v>0.22065000000000001</v>
      </c>
      <c r="CA229" s="5">
        <v>7.5940000000000003</v>
      </c>
      <c r="CB229" s="7">
        <f t="shared" si="800"/>
        <v>34416.496714253342</v>
      </c>
      <c r="CC229" s="9">
        <v>0</v>
      </c>
      <c r="CD229" s="5">
        <v>0</v>
      </c>
      <c r="CE229" s="7">
        <f t="shared" si="801"/>
        <v>0</v>
      </c>
      <c r="CF229" s="9">
        <v>0</v>
      </c>
      <c r="CG229" s="5">
        <v>0</v>
      </c>
      <c r="CH229" s="7">
        <f t="shared" si="802"/>
        <v>0</v>
      </c>
      <c r="CI229" s="9">
        <v>0</v>
      </c>
      <c r="CJ229" s="5">
        <v>0</v>
      </c>
      <c r="CK229" s="7">
        <f t="shared" si="803"/>
        <v>0</v>
      </c>
      <c r="CL229" s="9">
        <v>0</v>
      </c>
      <c r="CM229" s="5">
        <v>0</v>
      </c>
      <c r="CN229" s="7">
        <f t="shared" si="804"/>
        <v>0</v>
      </c>
      <c r="CO229" s="9">
        <v>0</v>
      </c>
      <c r="CP229" s="5">
        <v>0</v>
      </c>
      <c r="CQ229" s="7">
        <f t="shared" si="805"/>
        <v>0</v>
      </c>
      <c r="CR229" s="9">
        <v>0</v>
      </c>
      <c r="CS229" s="5">
        <v>0</v>
      </c>
      <c r="CT229" s="7">
        <f t="shared" si="806"/>
        <v>0</v>
      </c>
      <c r="CU229" s="9">
        <v>0</v>
      </c>
      <c r="CV229" s="5">
        <v>0</v>
      </c>
      <c r="CW229" s="7">
        <f t="shared" si="807"/>
        <v>0</v>
      </c>
      <c r="CX229" s="9">
        <v>0</v>
      </c>
      <c r="CY229" s="5">
        <v>0</v>
      </c>
      <c r="CZ229" s="7">
        <f t="shared" si="808"/>
        <v>0</v>
      </c>
      <c r="DA229" s="9">
        <v>0</v>
      </c>
      <c r="DB229" s="5">
        <v>0</v>
      </c>
      <c r="DC229" s="7">
        <f t="shared" si="809"/>
        <v>0</v>
      </c>
      <c r="DD229" s="9">
        <v>0</v>
      </c>
      <c r="DE229" s="5">
        <v>0</v>
      </c>
      <c r="DF229" s="7">
        <f t="shared" si="810"/>
        <v>0</v>
      </c>
      <c r="DG229" s="9">
        <v>0</v>
      </c>
      <c r="DH229" s="5">
        <v>0</v>
      </c>
      <c r="DI229" s="7">
        <f t="shared" si="811"/>
        <v>0</v>
      </c>
      <c r="DJ229" s="9">
        <v>0</v>
      </c>
      <c r="DK229" s="5">
        <v>0</v>
      </c>
      <c r="DL229" s="7">
        <f t="shared" si="812"/>
        <v>0</v>
      </c>
      <c r="DM229" s="9">
        <v>0</v>
      </c>
      <c r="DN229" s="5">
        <v>0</v>
      </c>
      <c r="DO229" s="7">
        <f t="shared" si="813"/>
        <v>0</v>
      </c>
      <c r="DP229" s="9">
        <v>0</v>
      </c>
      <c r="DQ229" s="5">
        <v>0</v>
      </c>
      <c r="DR229" s="7">
        <f t="shared" si="814"/>
        <v>0</v>
      </c>
      <c r="DS229" s="9">
        <v>0</v>
      </c>
      <c r="DT229" s="5">
        <v>0</v>
      </c>
      <c r="DU229" s="7">
        <f t="shared" si="815"/>
        <v>0</v>
      </c>
      <c r="DV229" s="9">
        <v>0</v>
      </c>
      <c r="DW229" s="5">
        <v>0</v>
      </c>
      <c r="DX229" s="7">
        <f t="shared" si="816"/>
        <v>0</v>
      </c>
      <c r="DY229" s="9">
        <v>0</v>
      </c>
      <c r="DZ229" s="5">
        <v>0</v>
      </c>
      <c r="EA229" s="7">
        <f t="shared" si="817"/>
        <v>0</v>
      </c>
      <c r="EB229" s="9">
        <v>0</v>
      </c>
      <c r="EC229" s="5">
        <v>0</v>
      </c>
      <c r="ED229" s="7">
        <f t="shared" si="818"/>
        <v>0</v>
      </c>
      <c r="EE229" s="9">
        <v>0</v>
      </c>
      <c r="EF229" s="5">
        <v>0</v>
      </c>
      <c r="EG229" s="7">
        <f t="shared" si="819"/>
        <v>0</v>
      </c>
      <c r="EH229" s="9">
        <v>0</v>
      </c>
      <c r="EI229" s="5">
        <v>0</v>
      </c>
      <c r="EJ229" s="7">
        <f t="shared" si="820"/>
        <v>0</v>
      </c>
      <c r="EK229" s="3">
        <v>4.2000000000000006E-3</v>
      </c>
      <c r="EL229" s="5">
        <v>0.86099999999999999</v>
      </c>
      <c r="EM229" s="7">
        <f t="shared" si="821"/>
        <v>204999.99999999997</v>
      </c>
      <c r="EN229" s="9">
        <v>0</v>
      </c>
      <c r="EO229" s="5">
        <v>0</v>
      </c>
      <c r="EP229" s="7">
        <f t="shared" si="822"/>
        <v>0</v>
      </c>
      <c r="EQ229" s="9">
        <v>0</v>
      </c>
      <c r="ER229" s="5">
        <v>0</v>
      </c>
      <c r="ES229" s="7">
        <f t="shared" si="823"/>
        <v>0</v>
      </c>
      <c r="ET229" s="9">
        <v>0</v>
      </c>
      <c r="EU229" s="5">
        <v>0</v>
      </c>
      <c r="EV229" s="7">
        <f t="shared" si="824"/>
        <v>0</v>
      </c>
      <c r="EW229" s="3">
        <v>0.42919999999999997</v>
      </c>
      <c r="EX229" s="5">
        <v>5.3869999999999996</v>
      </c>
      <c r="EY229" s="7">
        <f t="shared" si="825"/>
        <v>12551.258154706429</v>
      </c>
      <c r="EZ229" s="3">
        <v>0.8</v>
      </c>
      <c r="FA229" s="5">
        <v>28.27</v>
      </c>
      <c r="FB229" s="7">
        <f t="shared" si="826"/>
        <v>35337.5</v>
      </c>
      <c r="FC229" s="9">
        <f t="shared" si="827"/>
        <v>1.63754</v>
      </c>
      <c r="FD229" s="11">
        <f t="shared" si="828"/>
        <v>45.758000000000003</v>
      </c>
    </row>
    <row r="230" spans="1:160" x14ac:dyDescent="0.3">
      <c r="A230" s="84">
        <v>2021</v>
      </c>
      <c r="B230" s="85" t="s">
        <v>5</v>
      </c>
      <c r="C230" s="3">
        <v>5.8000000000000003E-2</v>
      </c>
      <c r="D230" s="5">
        <v>4.4409999999999998</v>
      </c>
      <c r="E230" s="7">
        <f>IF(C230=0,0,D230/C230*1000)</f>
        <v>76568.965517241362</v>
      </c>
      <c r="F230" s="9">
        <v>0</v>
      </c>
      <c r="G230" s="5">
        <v>0</v>
      </c>
      <c r="H230" s="7">
        <f t="shared" si="776"/>
        <v>0</v>
      </c>
      <c r="I230" s="9">
        <v>0</v>
      </c>
      <c r="J230" s="5">
        <v>0</v>
      </c>
      <c r="K230" s="7">
        <f t="shared" si="777"/>
        <v>0</v>
      </c>
      <c r="L230" s="9">
        <v>0</v>
      </c>
      <c r="M230" s="5">
        <v>0</v>
      </c>
      <c r="N230" s="7">
        <f t="shared" si="778"/>
        <v>0</v>
      </c>
      <c r="O230" s="9">
        <v>0</v>
      </c>
      <c r="P230" s="5">
        <v>0</v>
      </c>
      <c r="Q230" s="7">
        <f t="shared" si="779"/>
        <v>0</v>
      </c>
      <c r="R230" s="9">
        <v>0</v>
      </c>
      <c r="S230" s="5">
        <v>0</v>
      </c>
      <c r="T230" s="7">
        <f t="shared" si="780"/>
        <v>0</v>
      </c>
      <c r="U230" s="9">
        <v>0</v>
      </c>
      <c r="V230" s="5">
        <v>0</v>
      </c>
      <c r="W230" s="7">
        <f t="shared" si="781"/>
        <v>0</v>
      </c>
      <c r="X230" s="9">
        <v>0</v>
      </c>
      <c r="Y230" s="5">
        <v>0</v>
      </c>
      <c r="Z230" s="7">
        <f t="shared" si="782"/>
        <v>0</v>
      </c>
      <c r="AA230" s="9">
        <v>0</v>
      </c>
      <c r="AB230" s="5">
        <v>0</v>
      </c>
      <c r="AC230" s="7">
        <f t="shared" si="783"/>
        <v>0</v>
      </c>
      <c r="AD230" s="9">
        <v>0</v>
      </c>
      <c r="AE230" s="5">
        <v>0</v>
      </c>
      <c r="AF230" s="7">
        <f t="shared" si="784"/>
        <v>0</v>
      </c>
      <c r="AG230" s="9">
        <v>0</v>
      </c>
      <c r="AH230" s="5">
        <v>0</v>
      </c>
      <c r="AI230" s="7">
        <f t="shared" si="785"/>
        <v>0</v>
      </c>
      <c r="AJ230" s="3">
        <v>3.0000000000000001E-3</v>
      </c>
      <c r="AK230" s="5">
        <v>8.5000000000000006E-2</v>
      </c>
      <c r="AL230" s="7">
        <f t="shared" si="786"/>
        <v>28333.333333333336</v>
      </c>
      <c r="AM230" s="9">
        <v>0</v>
      </c>
      <c r="AN230" s="5">
        <v>0</v>
      </c>
      <c r="AO230" s="7">
        <f t="shared" si="787"/>
        <v>0</v>
      </c>
      <c r="AP230" s="3">
        <v>0.02</v>
      </c>
      <c r="AQ230" s="5">
        <v>1.363</v>
      </c>
      <c r="AR230" s="7">
        <f t="shared" si="788"/>
        <v>68149.999999999985</v>
      </c>
      <c r="AS230" s="9">
        <v>0</v>
      </c>
      <c r="AT230" s="5">
        <v>0</v>
      </c>
      <c r="AU230" s="7">
        <f t="shared" si="789"/>
        <v>0</v>
      </c>
      <c r="AV230" s="9">
        <v>0</v>
      </c>
      <c r="AW230" s="5">
        <v>0</v>
      </c>
      <c r="AX230" s="7">
        <f t="shared" si="790"/>
        <v>0</v>
      </c>
      <c r="AY230" s="9">
        <v>0</v>
      </c>
      <c r="AZ230" s="5">
        <v>0</v>
      </c>
      <c r="BA230" s="7">
        <f t="shared" si="791"/>
        <v>0</v>
      </c>
      <c r="BB230" s="9">
        <v>0</v>
      </c>
      <c r="BC230" s="5">
        <v>0</v>
      </c>
      <c r="BD230" s="7">
        <f t="shared" si="792"/>
        <v>0</v>
      </c>
      <c r="BE230" s="9">
        <v>0</v>
      </c>
      <c r="BF230" s="5">
        <v>0</v>
      </c>
      <c r="BG230" s="7">
        <f t="shared" si="793"/>
        <v>0</v>
      </c>
      <c r="BH230" s="9">
        <v>0</v>
      </c>
      <c r="BI230" s="5">
        <v>0</v>
      </c>
      <c r="BJ230" s="7">
        <f t="shared" si="794"/>
        <v>0</v>
      </c>
      <c r="BK230" s="9">
        <v>0</v>
      </c>
      <c r="BL230" s="5">
        <v>0</v>
      </c>
      <c r="BM230" s="7">
        <f t="shared" si="795"/>
        <v>0</v>
      </c>
      <c r="BN230" s="9">
        <v>0</v>
      </c>
      <c r="BO230" s="5">
        <v>0</v>
      </c>
      <c r="BP230" s="7">
        <f t="shared" si="796"/>
        <v>0</v>
      </c>
      <c r="BQ230" s="3">
        <v>1.3699999999999999E-2</v>
      </c>
      <c r="BR230" s="5">
        <v>0.375</v>
      </c>
      <c r="BS230" s="7">
        <f t="shared" si="797"/>
        <v>27372.262773722632</v>
      </c>
      <c r="BT230" s="9">
        <v>0</v>
      </c>
      <c r="BU230" s="5">
        <v>0</v>
      </c>
      <c r="BV230" s="7">
        <f t="shared" si="798"/>
        <v>0</v>
      </c>
      <c r="BW230" s="9">
        <v>0</v>
      </c>
      <c r="BX230" s="5">
        <v>0</v>
      </c>
      <c r="BY230" s="7">
        <f t="shared" si="799"/>
        <v>0</v>
      </c>
      <c r="BZ230" s="3">
        <v>2.5000000000000001E-2</v>
      </c>
      <c r="CA230" s="5">
        <v>0.67900000000000005</v>
      </c>
      <c r="CB230" s="7">
        <f t="shared" si="800"/>
        <v>27160</v>
      </c>
      <c r="CC230" s="9">
        <v>0</v>
      </c>
      <c r="CD230" s="5">
        <v>0</v>
      </c>
      <c r="CE230" s="7">
        <f t="shared" si="801"/>
        <v>0</v>
      </c>
      <c r="CF230" s="9">
        <v>0</v>
      </c>
      <c r="CG230" s="5">
        <v>0</v>
      </c>
      <c r="CH230" s="7">
        <f t="shared" si="802"/>
        <v>0</v>
      </c>
      <c r="CI230" s="9">
        <v>0</v>
      </c>
      <c r="CJ230" s="5">
        <v>0</v>
      </c>
      <c r="CK230" s="7">
        <f t="shared" si="803"/>
        <v>0</v>
      </c>
      <c r="CL230" s="9">
        <v>0</v>
      </c>
      <c r="CM230" s="5">
        <v>0</v>
      </c>
      <c r="CN230" s="7">
        <f t="shared" si="804"/>
        <v>0</v>
      </c>
      <c r="CO230" s="9">
        <v>0</v>
      </c>
      <c r="CP230" s="5">
        <v>0</v>
      </c>
      <c r="CQ230" s="7">
        <f t="shared" si="805"/>
        <v>0</v>
      </c>
      <c r="CR230" s="9">
        <v>0</v>
      </c>
      <c r="CS230" s="5">
        <v>0</v>
      </c>
      <c r="CT230" s="7">
        <f t="shared" si="806"/>
        <v>0</v>
      </c>
      <c r="CU230" s="9">
        <v>0</v>
      </c>
      <c r="CV230" s="5">
        <v>0</v>
      </c>
      <c r="CW230" s="7">
        <f t="shared" si="807"/>
        <v>0</v>
      </c>
      <c r="CX230" s="9">
        <v>0</v>
      </c>
      <c r="CY230" s="5">
        <v>0</v>
      </c>
      <c r="CZ230" s="7">
        <f t="shared" si="808"/>
        <v>0</v>
      </c>
      <c r="DA230" s="9">
        <v>0</v>
      </c>
      <c r="DB230" s="5">
        <v>0</v>
      </c>
      <c r="DC230" s="7">
        <f t="shared" si="809"/>
        <v>0</v>
      </c>
      <c r="DD230" s="9">
        <v>0</v>
      </c>
      <c r="DE230" s="5">
        <v>0</v>
      </c>
      <c r="DF230" s="7">
        <f t="shared" si="810"/>
        <v>0</v>
      </c>
      <c r="DG230" s="9">
        <v>0</v>
      </c>
      <c r="DH230" s="5">
        <v>0</v>
      </c>
      <c r="DI230" s="7">
        <f t="shared" si="811"/>
        <v>0</v>
      </c>
      <c r="DJ230" s="9">
        <v>0</v>
      </c>
      <c r="DK230" s="5">
        <v>0</v>
      </c>
      <c r="DL230" s="7">
        <f t="shared" si="812"/>
        <v>0</v>
      </c>
      <c r="DM230" s="9">
        <v>0</v>
      </c>
      <c r="DN230" s="5">
        <v>0</v>
      </c>
      <c r="DO230" s="7">
        <f t="shared" si="813"/>
        <v>0</v>
      </c>
      <c r="DP230" s="9">
        <v>0</v>
      </c>
      <c r="DQ230" s="5">
        <v>0</v>
      </c>
      <c r="DR230" s="7">
        <f t="shared" si="814"/>
        <v>0</v>
      </c>
      <c r="DS230" s="9">
        <v>0</v>
      </c>
      <c r="DT230" s="5">
        <v>0</v>
      </c>
      <c r="DU230" s="7">
        <f t="shared" si="815"/>
        <v>0</v>
      </c>
      <c r="DV230" s="3">
        <v>4.2999999999999997E-2</v>
      </c>
      <c r="DW230" s="5">
        <v>1.742</v>
      </c>
      <c r="DX230" s="7">
        <f t="shared" si="816"/>
        <v>40511.627906976748</v>
      </c>
      <c r="DY230" s="9">
        <v>0</v>
      </c>
      <c r="DZ230" s="5">
        <v>0</v>
      </c>
      <c r="EA230" s="7">
        <f t="shared" si="817"/>
        <v>0</v>
      </c>
      <c r="EB230" s="9">
        <v>0</v>
      </c>
      <c r="EC230" s="5">
        <v>0</v>
      </c>
      <c r="ED230" s="7">
        <f t="shared" si="818"/>
        <v>0</v>
      </c>
      <c r="EE230" s="9">
        <v>0</v>
      </c>
      <c r="EF230" s="5">
        <v>0</v>
      </c>
      <c r="EG230" s="7">
        <f t="shared" si="819"/>
        <v>0</v>
      </c>
      <c r="EH230" s="9">
        <v>0</v>
      </c>
      <c r="EI230" s="5">
        <v>0</v>
      </c>
      <c r="EJ230" s="7">
        <f t="shared" si="820"/>
        <v>0</v>
      </c>
      <c r="EK230" s="9">
        <v>0</v>
      </c>
      <c r="EL230" s="5">
        <v>0</v>
      </c>
      <c r="EM230" s="7">
        <f t="shared" si="821"/>
        <v>0</v>
      </c>
      <c r="EN230" s="3">
        <v>182.97282999999999</v>
      </c>
      <c r="EO230" s="5">
        <v>19634.543000000001</v>
      </c>
      <c r="EP230" s="7">
        <f t="shared" si="822"/>
        <v>107308.51678907739</v>
      </c>
      <c r="EQ230" s="9">
        <v>0</v>
      </c>
      <c r="ER230" s="5">
        <v>0</v>
      </c>
      <c r="ES230" s="7">
        <f t="shared" si="823"/>
        <v>0</v>
      </c>
      <c r="ET230" s="9">
        <v>0</v>
      </c>
      <c r="EU230" s="5">
        <v>0</v>
      </c>
      <c r="EV230" s="7">
        <f t="shared" si="824"/>
        <v>0</v>
      </c>
      <c r="EW230" s="3">
        <v>9.0960000000000001</v>
      </c>
      <c r="EX230" s="5">
        <v>9.9320000000000004</v>
      </c>
      <c r="EY230" s="7">
        <f t="shared" si="825"/>
        <v>1091.9085312225154</v>
      </c>
      <c r="EZ230" s="9">
        <v>0</v>
      </c>
      <c r="FA230" s="5">
        <v>0</v>
      </c>
      <c r="FB230" s="7">
        <f t="shared" si="826"/>
        <v>0</v>
      </c>
      <c r="FC230" s="9">
        <f t="shared" si="827"/>
        <v>192.23152999999999</v>
      </c>
      <c r="FD230" s="11">
        <f t="shared" si="828"/>
        <v>19653.16</v>
      </c>
    </row>
    <row r="231" spans="1:160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830">IF(C231=0,0,D231/C231*1000)</f>
        <v>0</v>
      </c>
      <c r="F231" s="9">
        <v>0</v>
      </c>
      <c r="G231" s="5">
        <v>0</v>
      </c>
      <c r="H231" s="7">
        <f t="shared" si="776"/>
        <v>0</v>
      </c>
      <c r="I231" s="9">
        <v>0</v>
      </c>
      <c r="J231" s="5">
        <v>0</v>
      </c>
      <c r="K231" s="7">
        <f t="shared" si="777"/>
        <v>0</v>
      </c>
      <c r="L231" s="9">
        <v>0</v>
      </c>
      <c r="M231" s="5">
        <v>0</v>
      </c>
      <c r="N231" s="7">
        <f t="shared" si="778"/>
        <v>0</v>
      </c>
      <c r="O231" s="9">
        <v>0</v>
      </c>
      <c r="P231" s="5">
        <v>0</v>
      </c>
      <c r="Q231" s="7">
        <f t="shared" si="779"/>
        <v>0</v>
      </c>
      <c r="R231" s="9">
        <v>0</v>
      </c>
      <c r="S231" s="5">
        <v>0</v>
      </c>
      <c r="T231" s="7">
        <f t="shared" si="780"/>
        <v>0</v>
      </c>
      <c r="U231" s="9">
        <v>0</v>
      </c>
      <c r="V231" s="5">
        <v>0</v>
      </c>
      <c r="W231" s="7">
        <f t="shared" si="781"/>
        <v>0</v>
      </c>
      <c r="X231" s="9">
        <v>0</v>
      </c>
      <c r="Y231" s="5">
        <v>0</v>
      </c>
      <c r="Z231" s="7">
        <f t="shared" si="782"/>
        <v>0</v>
      </c>
      <c r="AA231" s="101">
        <v>119.14460000000001</v>
      </c>
      <c r="AB231" s="102">
        <v>13925.094999999999</v>
      </c>
      <c r="AC231" s="7">
        <f t="shared" si="783"/>
        <v>116875.58647223623</v>
      </c>
      <c r="AD231" s="9">
        <v>0</v>
      </c>
      <c r="AE231" s="5">
        <v>0</v>
      </c>
      <c r="AF231" s="7">
        <f t="shared" si="784"/>
        <v>0</v>
      </c>
      <c r="AG231" s="9">
        <v>0</v>
      </c>
      <c r="AH231" s="5">
        <v>0</v>
      </c>
      <c r="AI231" s="7">
        <f t="shared" si="785"/>
        <v>0</v>
      </c>
      <c r="AJ231" s="101">
        <v>7.0000000000000001E-3</v>
      </c>
      <c r="AK231" s="102">
        <v>0.17100000000000001</v>
      </c>
      <c r="AL231" s="7">
        <f t="shared" si="786"/>
        <v>24428.571428571431</v>
      </c>
      <c r="AM231" s="9">
        <v>0</v>
      </c>
      <c r="AN231" s="5">
        <v>0</v>
      </c>
      <c r="AO231" s="7">
        <f t="shared" si="787"/>
        <v>0</v>
      </c>
      <c r="AP231" s="101">
        <v>5.5999999999999999E-3</v>
      </c>
      <c r="AQ231" s="102">
        <v>0.495</v>
      </c>
      <c r="AR231" s="7">
        <f t="shared" si="788"/>
        <v>88392.857142857145</v>
      </c>
      <c r="AS231" s="9">
        <v>0</v>
      </c>
      <c r="AT231" s="5">
        <v>0</v>
      </c>
      <c r="AU231" s="7">
        <f t="shared" si="789"/>
        <v>0</v>
      </c>
      <c r="AV231" s="9">
        <v>0</v>
      </c>
      <c r="AW231" s="5">
        <v>0</v>
      </c>
      <c r="AX231" s="7">
        <f t="shared" si="790"/>
        <v>0</v>
      </c>
      <c r="AY231" s="9">
        <v>0</v>
      </c>
      <c r="AZ231" s="5">
        <v>0</v>
      </c>
      <c r="BA231" s="7">
        <f t="shared" si="791"/>
        <v>0</v>
      </c>
      <c r="BB231" s="9">
        <v>0</v>
      </c>
      <c r="BC231" s="5">
        <v>0</v>
      </c>
      <c r="BD231" s="7">
        <f t="shared" si="792"/>
        <v>0</v>
      </c>
      <c r="BE231" s="9">
        <v>0</v>
      </c>
      <c r="BF231" s="5">
        <v>0</v>
      </c>
      <c r="BG231" s="7">
        <f t="shared" si="793"/>
        <v>0</v>
      </c>
      <c r="BH231" s="9">
        <v>0</v>
      </c>
      <c r="BI231" s="5">
        <v>0</v>
      </c>
      <c r="BJ231" s="7">
        <f t="shared" si="794"/>
        <v>0</v>
      </c>
      <c r="BK231" s="9">
        <v>0</v>
      </c>
      <c r="BL231" s="5">
        <v>0</v>
      </c>
      <c r="BM231" s="7">
        <f t="shared" si="795"/>
        <v>0</v>
      </c>
      <c r="BN231" s="9">
        <v>0</v>
      </c>
      <c r="BO231" s="5">
        <v>0</v>
      </c>
      <c r="BP231" s="7">
        <f t="shared" si="796"/>
        <v>0</v>
      </c>
      <c r="BQ231" s="101">
        <v>1.9960000000000002E-2</v>
      </c>
      <c r="BR231" s="102">
        <v>0.53200000000000003</v>
      </c>
      <c r="BS231" s="7">
        <f t="shared" si="797"/>
        <v>26653.30661322645</v>
      </c>
      <c r="BT231" s="9">
        <v>0</v>
      </c>
      <c r="BU231" s="5">
        <v>0</v>
      </c>
      <c r="BV231" s="7">
        <f t="shared" si="798"/>
        <v>0</v>
      </c>
      <c r="BW231" s="101">
        <v>0.06</v>
      </c>
      <c r="BX231" s="102">
        <v>0.94499999999999995</v>
      </c>
      <c r="BY231" s="7">
        <f t="shared" si="799"/>
        <v>15750</v>
      </c>
      <c r="BZ231" s="101">
        <v>8.199999999999999E-3</v>
      </c>
      <c r="CA231" s="102">
        <v>9.68</v>
      </c>
      <c r="CB231" s="83">
        <f t="shared" si="800"/>
        <v>1180487.8048780488</v>
      </c>
      <c r="CC231" s="9">
        <v>0</v>
      </c>
      <c r="CD231" s="5">
        <v>0</v>
      </c>
      <c r="CE231" s="7">
        <f t="shared" si="801"/>
        <v>0</v>
      </c>
      <c r="CF231" s="9">
        <v>0</v>
      </c>
      <c r="CG231" s="5">
        <v>0</v>
      </c>
      <c r="CH231" s="7">
        <f t="shared" si="802"/>
        <v>0</v>
      </c>
      <c r="CI231" s="9">
        <v>0</v>
      </c>
      <c r="CJ231" s="5">
        <v>0</v>
      </c>
      <c r="CK231" s="7">
        <f t="shared" si="803"/>
        <v>0</v>
      </c>
      <c r="CL231" s="9">
        <v>0</v>
      </c>
      <c r="CM231" s="5">
        <v>0</v>
      </c>
      <c r="CN231" s="7">
        <f t="shared" si="804"/>
        <v>0</v>
      </c>
      <c r="CO231" s="9">
        <v>0</v>
      </c>
      <c r="CP231" s="5">
        <v>0</v>
      </c>
      <c r="CQ231" s="7">
        <f t="shared" si="805"/>
        <v>0</v>
      </c>
      <c r="CR231" s="9">
        <v>0</v>
      </c>
      <c r="CS231" s="5">
        <v>0</v>
      </c>
      <c r="CT231" s="7">
        <f t="shared" si="806"/>
        <v>0</v>
      </c>
      <c r="CU231" s="9">
        <v>0</v>
      </c>
      <c r="CV231" s="5">
        <v>0</v>
      </c>
      <c r="CW231" s="7">
        <f t="shared" si="807"/>
        <v>0</v>
      </c>
      <c r="CX231" s="9">
        <v>0</v>
      </c>
      <c r="CY231" s="5">
        <v>0</v>
      </c>
      <c r="CZ231" s="7">
        <f t="shared" si="808"/>
        <v>0</v>
      </c>
      <c r="DA231" s="9">
        <v>0</v>
      </c>
      <c r="DB231" s="5">
        <v>0</v>
      </c>
      <c r="DC231" s="7">
        <f t="shared" si="809"/>
        <v>0</v>
      </c>
      <c r="DD231" s="9">
        <v>0</v>
      </c>
      <c r="DE231" s="5">
        <v>0</v>
      </c>
      <c r="DF231" s="7">
        <f t="shared" si="810"/>
        <v>0</v>
      </c>
      <c r="DG231" s="9">
        <v>0</v>
      </c>
      <c r="DH231" s="5">
        <v>0</v>
      </c>
      <c r="DI231" s="7">
        <f t="shared" si="811"/>
        <v>0</v>
      </c>
      <c r="DJ231" s="9">
        <v>0</v>
      </c>
      <c r="DK231" s="5">
        <v>0</v>
      </c>
      <c r="DL231" s="7">
        <f t="shared" si="812"/>
        <v>0</v>
      </c>
      <c r="DM231" s="9">
        <v>0</v>
      </c>
      <c r="DN231" s="5">
        <v>0</v>
      </c>
      <c r="DO231" s="7">
        <f t="shared" si="813"/>
        <v>0</v>
      </c>
      <c r="DP231" s="9">
        <v>0</v>
      </c>
      <c r="DQ231" s="5">
        <v>0</v>
      </c>
      <c r="DR231" s="7">
        <f t="shared" si="814"/>
        <v>0</v>
      </c>
      <c r="DS231" s="9">
        <v>0</v>
      </c>
      <c r="DT231" s="5">
        <v>0</v>
      </c>
      <c r="DU231" s="7">
        <f t="shared" si="815"/>
        <v>0</v>
      </c>
      <c r="DV231" s="101">
        <v>0.04</v>
      </c>
      <c r="DW231" s="102">
        <v>1.07</v>
      </c>
      <c r="DX231" s="7">
        <f t="shared" si="816"/>
        <v>26750</v>
      </c>
      <c r="DY231" s="9">
        <v>0</v>
      </c>
      <c r="DZ231" s="5">
        <v>0</v>
      </c>
      <c r="EA231" s="7">
        <f t="shared" si="817"/>
        <v>0</v>
      </c>
      <c r="EB231" s="9">
        <v>0</v>
      </c>
      <c r="EC231" s="5">
        <v>0</v>
      </c>
      <c r="ED231" s="7">
        <f t="shared" si="818"/>
        <v>0</v>
      </c>
      <c r="EE231" s="9">
        <v>0</v>
      </c>
      <c r="EF231" s="5">
        <v>0</v>
      </c>
      <c r="EG231" s="7">
        <f t="shared" si="819"/>
        <v>0</v>
      </c>
      <c r="EH231" s="9">
        <v>0</v>
      </c>
      <c r="EI231" s="5">
        <v>0</v>
      </c>
      <c r="EJ231" s="7">
        <f t="shared" si="820"/>
        <v>0</v>
      </c>
      <c r="EK231" s="101">
        <v>6.7999999999999996E-3</v>
      </c>
      <c r="EL231" s="102">
        <v>1.4079999999999999</v>
      </c>
      <c r="EM231" s="7">
        <f t="shared" si="821"/>
        <v>207058.82352941178</v>
      </c>
      <c r="EN231" s="101">
        <v>189.67106000000001</v>
      </c>
      <c r="EO231" s="102">
        <v>24733.477999999999</v>
      </c>
      <c r="EP231" s="7">
        <f t="shared" si="822"/>
        <v>130401.96010925439</v>
      </c>
      <c r="EQ231" s="9">
        <v>0</v>
      </c>
      <c r="ER231" s="5">
        <v>0</v>
      </c>
      <c r="ES231" s="7">
        <f t="shared" si="823"/>
        <v>0</v>
      </c>
      <c r="ET231" s="9">
        <v>0</v>
      </c>
      <c r="EU231" s="5">
        <v>0</v>
      </c>
      <c r="EV231" s="7">
        <f t="shared" si="824"/>
        <v>0</v>
      </c>
      <c r="EW231" s="101">
        <v>0.26519999999999999</v>
      </c>
      <c r="EX231" s="102">
        <v>2.496</v>
      </c>
      <c r="EY231" s="7">
        <f t="shared" si="825"/>
        <v>9411.7647058823532</v>
      </c>
      <c r="EZ231" s="9">
        <v>0</v>
      </c>
      <c r="FA231" s="5">
        <v>0</v>
      </c>
      <c r="FB231" s="7">
        <f t="shared" si="826"/>
        <v>0</v>
      </c>
      <c r="FC231" s="9">
        <f t="shared" si="827"/>
        <v>309.22842000000003</v>
      </c>
      <c r="FD231" s="11">
        <f t="shared" si="828"/>
        <v>38675.370000000003</v>
      </c>
    </row>
    <row r="232" spans="1:160" x14ac:dyDescent="0.3">
      <c r="A232" s="84">
        <v>2021</v>
      </c>
      <c r="B232" s="85" t="s">
        <v>7</v>
      </c>
      <c r="C232" s="9">
        <v>0</v>
      </c>
      <c r="D232" s="5">
        <v>0</v>
      </c>
      <c r="E232" s="7">
        <f t="shared" si="830"/>
        <v>0</v>
      </c>
      <c r="F232" s="9">
        <v>0</v>
      </c>
      <c r="G232" s="5">
        <v>0</v>
      </c>
      <c r="H232" s="7">
        <f t="shared" si="776"/>
        <v>0</v>
      </c>
      <c r="I232" s="9">
        <v>0</v>
      </c>
      <c r="J232" s="5">
        <v>0</v>
      </c>
      <c r="K232" s="7">
        <f t="shared" si="777"/>
        <v>0</v>
      </c>
      <c r="L232" s="9">
        <v>0</v>
      </c>
      <c r="M232" s="5">
        <v>0</v>
      </c>
      <c r="N232" s="7">
        <f t="shared" si="778"/>
        <v>0</v>
      </c>
      <c r="O232" s="9">
        <v>0</v>
      </c>
      <c r="P232" s="5">
        <v>0</v>
      </c>
      <c r="Q232" s="7">
        <f t="shared" si="779"/>
        <v>0</v>
      </c>
      <c r="R232" s="9">
        <v>0</v>
      </c>
      <c r="S232" s="5">
        <v>0</v>
      </c>
      <c r="T232" s="7">
        <f t="shared" si="780"/>
        <v>0</v>
      </c>
      <c r="U232" s="9">
        <v>0</v>
      </c>
      <c r="V232" s="5">
        <v>0</v>
      </c>
      <c r="W232" s="7">
        <f t="shared" si="781"/>
        <v>0</v>
      </c>
      <c r="X232" s="9">
        <v>0</v>
      </c>
      <c r="Y232" s="5">
        <v>0</v>
      </c>
      <c r="Z232" s="7">
        <f t="shared" si="782"/>
        <v>0</v>
      </c>
      <c r="AA232" s="3">
        <v>413.048</v>
      </c>
      <c r="AB232" s="5">
        <v>48326.5</v>
      </c>
      <c r="AC232" s="7">
        <f t="shared" si="783"/>
        <v>116999.71916096918</v>
      </c>
      <c r="AD232" s="9">
        <v>0</v>
      </c>
      <c r="AE232" s="5">
        <v>0</v>
      </c>
      <c r="AF232" s="7">
        <f t="shared" si="784"/>
        <v>0</v>
      </c>
      <c r="AG232" s="9">
        <v>0</v>
      </c>
      <c r="AH232" s="5">
        <v>0</v>
      </c>
      <c r="AI232" s="7">
        <f t="shared" si="785"/>
        <v>0</v>
      </c>
      <c r="AJ232" s="3">
        <v>5.0033000000000003</v>
      </c>
      <c r="AK232" s="5">
        <v>2.82</v>
      </c>
      <c r="AL232" s="7">
        <f t="shared" si="786"/>
        <v>563.62800551635917</v>
      </c>
      <c r="AM232" s="9">
        <v>0</v>
      </c>
      <c r="AN232" s="5">
        <v>0</v>
      </c>
      <c r="AO232" s="7">
        <f t="shared" si="787"/>
        <v>0</v>
      </c>
      <c r="AP232" s="9">
        <v>0</v>
      </c>
      <c r="AQ232" s="5">
        <v>0</v>
      </c>
      <c r="AR232" s="7">
        <f t="shared" si="788"/>
        <v>0</v>
      </c>
      <c r="AS232" s="9">
        <v>0</v>
      </c>
      <c r="AT232" s="5">
        <v>0</v>
      </c>
      <c r="AU232" s="7">
        <f t="shared" si="789"/>
        <v>0</v>
      </c>
      <c r="AV232" s="9">
        <v>0</v>
      </c>
      <c r="AW232" s="5">
        <v>0</v>
      </c>
      <c r="AX232" s="7">
        <f t="shared" si="790"/>
        <v>0</v>
      </c>
      <c r="AY232" s="9">
        <v>0</v>
      </c>
      <c r="AZ232" s="5">
        <v>0</v>
      </c>
      <c r="BA232" s="7">
        <f t="shared" si="791"/>
        <v>0</v>
      </c>
      <c r="BB232" s="9">
        <v>0</v>
      </c>
      <c r="BC232" s="5">
        <v>0</v>
      </c>
      <c r="BD232" s="7">
        <f t="shared" si="792"/>
        <v>0</v>
      </c>
      <c r="BE232" s="9">
        <v>0</v>
      </c>
      <c r="BF232" s="5">
        <v>0</v>
      </c>
      <c r="BG232" s="7">
        <f t="shared" si="793"/>
        <v>0</v>
      </c>
      <c r="BH232" s="9">
        <v>0</v>
      </c>
      <c r="BI232" s="5">
        <v>0</v>
      </c>
      <c r="BJ232" s="7">
        <f t="shared" si="794"/>
        <v>0</v>
      </c>
      <c r="BK232" s="9">
        <v>0</v>
      </c>
      <c r="BL232" s="5">
        <v>0</v>
      </c>
      <c r="BM232" s="7">
        <f t="shared" si="795"/>
        <v>0</v>
      </c>
      <c r="BN232" s="9">
        <v>0</v>
      </c>
      <c r="BO232" s="5">
        <v>0</v>
      </c>
      <c r="BP232" s="7">
        <f t="shared" si="796"/>
        <v>0</v>
      </c>
      <c r="BQ232" s="3">
        <v>2.2620000000000001E-2</v>
      </c>
      <c r="BR232" s="5">
        <v>0.38900000000000001</v>
      </c>
      <c r="BS232" s="7">
        <f t="shared" si="797"/>
        <v>17197.170645446509</v>
      </c>
      <c r="BT232" s="9">
        <v>0</v>
      </c>
      <c r="BU232" s="5">
        <v>0</v>
      </c>
      <c r="BV232" s="7">
        <f t="shared" si="798"/>
        <v>0</v>
      </c>
      <c r="BW232" s="3">
        <v>0.15</v>
      </c>
      <c r="BX232" s="5">
        <v>1.147</v>
      </c>
      <c r="BY232" s="7">
        <f t="shared" si="799"/>
        <v>7646.666666666667</v>
      </c>
      <c r="BZ232" s="3">
        <v>2.64E-2</v>
      </c>
      <c r="CA232" s="5">
        <v>0.56999999999999995</v>
      </c>
      <c r="CB232" s="7">
        <f t="shared" si="800"/>
        <v>21590.909090909088</v>
      </c>
      <c r="CC232" s="9">
        <v>0</v>
      </c>
      <c r="CD232" s="5">
        <v>0</v>
      </c>
      <c r="CE232" s="7">
        <f t="shared" si="801"/>
        <v>0</v>
      </c>
      <c r="CF232" s="9">
        <v>0</v>
      </c>
      <c r="CG232" s="5">
        <v>0</v>
      </c>
      <c r="CH232" s="7">
        <f t="shared" si="802"/>
        <v>0</v>
      </c>
      <c r="CI232" s="9">
        <v>0</v>
      </c>
      <c r="CJ232" s="5">
        <v>0</v>
      </c>
      <c r="CK232" s="7">
        <f t="shared" si="803"/>
        <v>0</v>
      </c>
      <c r="CL232" s="9">
        <v>0</v>
      </c>
      <c r="CM232" s="5">
        <v>0</v>
      </c>
      <c r="CN232" s="7">
        <f t="shared" si="804"/>
        <v>0</v>
      </c>
      <c r="CO232" s="9">
        <v>0</v>
      </c>
      <c r="CP232" s="5">
        <v>0</v>
      </c>
      <c r="CQ232" s="7">
        <f t="shared" si="805"/>
        <v>0</v>
      </c>
      <c r="CR232" s="9">
        <v>0</v>
      </c>
      <c r="CS232" s="5">
        <v>0</v>
      </c>
      <c r="CT232" s="7">
        <f t="shared" si="806"/>
        <v>0</v>
      </c>
      <c r="CU232" s="9">
        <v>0</v>
      </c>
      <c r="CV232" s="5">
        <v>0</v>
      </c>
      <c r="CW232" s="7">
        <f t="shared" si="807"/>
        <v>0</v>
      </c>
      <c r="CX232" s="9">
        <v>0</v>
      </c>
      <c r="CY232" s="5">
        <v>0</v>
      </c>
      <c r="CZ232" s="7">
        <f t="shared" si="808"/>
        <v>0</v>
      </c>
      <c r="DA232" s="9">
        <v>0</v>
      </c>
      <c r="DB232" s="5">
        <v>0</v>
      </c>
      <c r="DC232" s="7">
        <f t="shared" si="809"/>
        <v>0</v>
      </c>
      <c r="DD232" s="9">
        <v>0</v>
      </c>
      <c r="DE232" s="5">
        <v>0</v>
      </c>
      <c r="DF232" s="7">
        <f t="shared" si="810"/>
        <v>0</v>
      </c>
      <c r="DG232" s="9">
        <v>0</v>
      </c>
      <c r="DH232" s="5">
        <v>0</v>
      </c>
      <c r="DI232" s="7">
        <f t="shared" si="811"/>
        <v>0</v>
      </c>
      <c r="DJ232" s="9">
        <v>0</v>
      </c>
      <c r="DK232" s="5">
        <v>0</v>
      </c>
      <c r="DL232" s="7">
        <f t="shared" si="812"/>
        <v>0</v>
      </c>
      <c r="DM232" s="9">
        <v>0</v>
      </c>
      <c r="DN232" s="5">
        <v>0</v>
      </c>
      <c r="DO232" s="7">
        <f t="shared" si="813"/>
        <v>0</v>
      </c>
      <c r="DP232" s="9">
        <v>0</v>
      </c>
      <c r="DQ232" s="5">
        <v>0</v>
      </c>
      <c r="DR232" s="7">
        <f t="shared" si="814"/>
        <v>0</v>
      </c>
      <c r="DS232" s="9">
        <v>0</v>
      </c>
      <c r="DT232" s="5">
        <v>0</v>
      </c>
      <c r="DU232" s="7">
        <f t="shared" si="815"/>
        <v>0</v>
      </c>
      <c r="DV232" s="3">
        <v>4.0000000000000001E-3</v>
      </c>
      <c r="DW232" s="5">
        <v>0.08</v>
      </c>
      <c r="DX232" s="7">
        <f t="shared" si="816"/>
        <v>20000</v>
      </c>
      <c r="DY232" s="3">
        <v>0.01</v>
      </c>
      <c r="DZ232" s="5">
        <v>0.14199999999999999</v>
      </c>
      <c r="EA232" s="7">
        <f t="shared" si="817"/>
        <v>14200</v>
      </c>
      <c r="EB232" s="9">
        <v>0</v>
      </c>
      <c r="EC232" s="5">
        <v>0</v>
      </c>
      <c r="ED232" s="7">
        <f t="shared" si="818"/>
        <v>0</v>
      </c>
      <c r="EE232" s="9">
        <v>0</v>
      </c>
      <c r="EF232" s="5">
        <v>0</v>
      </c>
      <c r="EG232" s="7">
        <f t="shared" si="819"/>
        <v>0</v>
      </c>
      <c r="EH232" s="9">
        <v>0</v>
      </c>
      <c r="EI232" s="5">
        <v>0</v>
      </c>
      <c r="EJ232" s="7">
        <f t="shared" si="820"/>
        <v>0</v>
      </c>
      <c r="EK232" s="9">
        <v>0</v>
      </c>
      <c r="EL232" s="5">
        <v>0</v>
      </c>
      <c r="EM232" s="7">
        <f t="shared" si="821"/>
        <v>0</v>
      </c>
      <c r="EN232" s="3">
        <v>420.89390000000003</v>
      </c>
      <c r="EO232" s="5">
        <v>45572.2</v>
      </c>
      <c r="EP232" s="7">
        <f t="shared" si="822"/>
        <v>108274.79324361791</v>
      </c>
      <c r="EQ232" s="9">
        <v>0</v>
      </c>
      <c r="ER232" s="5">
        <v>0</v>
      </c>
      <c r="ES232" s="7">
        <f t="shared" si="823"/>
        <v>0</v>
      </c>
      <c r="ET232" s="9">
        <v>0</v>
      </c>
      <c r="EU232" s="5">
        <v>0</v>
      </c>
      <c r="EV232" s="7">
        <f t="shared" si="824"/>
        <v>0</v>
      </c>
      <c r="EW232" s="9">
        <v>0</v>
      </c>
      <c r="EX232" s="5">
        <v>0</v>
      </c>
      <c r="EY232" s="7">
        <f t="shared" si="825"/>
        <v>0</v>
      </c>
      <c r="EZ232" s="3">
        <v>4.6399999999999997E-2</v>
      </c>
      <c r="FA232" s="5">
        <v>0.54500000000000004</v>
      </c>
      <c r="FB232" s="7">
        <f t="shared" si="826"/>
        <v>11745.689655172415</v>
      </c>
      <c r="FC232" s="9">
        <f t="shared" si="827"/>
        <v>839.20461999999998</v>
      </c>
      <c r="FD232" s="11">
        <f t="shared" si="828"/>
        <v>93904.393000000011</v>
      </c>
    </row>
    <row r="233" spans="1:160" x14ac:dyDescent="0.3">
      <c r="A233" s="84">
        <v>2021</v>
      </c>
      <c r="B233" s="85" t="s">
        <v>8</v>
      </c>
      <c r="C233" s="3">
        <v>2E-3</v>
      </c>
      <c r="D233" s="5">
        <v>0.20799999999999999</v>
      </c>
      <c r="E233" s="7">
        <f t="shared" si="830"/>
        <v>104000</v>
      </c>
      <c r="F233" s="9">
        <v>0</v>
      </c>
      <c r="G233" s="5">
        <v>0</v>
      </c>
      <c r="H233" s="7">
        <f t="shared" si="776"/>
        <v>0</v>
      </c>
      <c r="I233" s="9">
        <v>0</v>
      </c>
      <c r="J233" s="5">
        <v>0</v>
      </c>
      <c r="K233" s="7">
        <f t="shared" si="777"/>
        <v>0</v>
      </c>
      <c r="L233" s="9">
        <v>0</v>
      </c>
      <c r="M233" s="5">
        <v>0</v>
      </c>
      <c r="N233" s="7">
        <f t="shared" si="778"/>
        <v>0</v>
      </c>
      <c r="O233" s="9">
        <v>0</v>
      </c>
      <c r="P233" s="5">
        <v>0</v>
      </c>
      <c r="Q233" s="7">
        <f t="shared" si="779"/>
        <v>0</v>
      </c>
      <c r="R233" s="3">
        <v>2.4604299999999997</v>
      </c>
      <c r="S233" s="5">
        <v>1087.5509999999999</v>
      </c>
      <c r="T233" s="7">
        <f t="shared" si="780"/>
        <v>442016.6393679154</v>
      </c>
      <c r="U233" s="9">
        <v>0</v>
      </c>
      <c r="V233" s="5">
        <v>0</v>
      </c>
      <c r="W233" s="7">
        <f t="shared" si="781"/>
        <v>0</v>
      </c>
      <c r="X233" s="9">
        <v>0</v>
      </c>
      <c r="Y233" s="5">
        <v>0</v>
      </c>
      <c r="Z233" s="7">
        <f t="shared" si="782"/>
        <v>0</v>
      </c>
      <c r="AA233" s="3">
        <v>1103.5625</v>
      </c>
      <c r="AB233" s="5">
        <v>133283.89300000001</v>
      </c>
      <c r="AC233" s="7">
        <f t="shared" si="783"/>
        <v>120776.02582545167</v>
      </c>
      <c r="AD233" s="9">
        <v>0</v>
      </c>
      <c r="AE233" s="5">
        <v>0</v>
      </c>
      <c r="AF233" s="7">
        <f t="shared" si="784"/>
        <v>0</v>
      </c>
      <c r="AG233" s="9">
        <v>0</v>
      </c>
      <c r="AH233" s="5">
        <v>0</v>
      </c>
      <c r="AI233" s="7">
        <f t="shared" si="785"/>
        <v>0</v>
      </c>
      <c r="AJ233" s="3">
        <v>4.0000000000000001E-3</v>
      </c>
      <c r="AK233" s="5">
        <v>0.13</v>
      </c>
      <c r="AL233" s="7">
        <f t="shared" si="786"/>
        <v>32500</v>
      </c>
      <c r="AM233" s="9">
        <v>0</v>
      </c>
      <c r="AN233" s="5">
        <v>0</v>
      </c>
      <c r="AO233" s="7">
        <f t="shared" si="787"/>
        <v>0</v>
      </c>
      <c r="AP233" s="3">
        <v>0.16844999999999999</v>
      </c>
      <c r="AQ233" s="5">
        <v>5.508</v>
      </c>
      <c r="AR233" s="7">
        <f t="shared" si="788"/>
        <v>32698.130008904718</v>
      </c>
      <c r="AS233" s="9">
        <v>0</v>
      </c>
      <c r="AT233" s="5">
        <v>0</v>
      </c>
      <c r="AU233" s="7">
        <f t="shared" si="789"/>
        <v>0</v>
      </c>
      <c r="AV233" s="9">
        <v>0</v>
      </c>
      <c r="AW233" s="5">
        <v>0</v>
      </c>
      <c r="AX233" s="7">
        <f t="shared" si="790"/>
        <v>0</v>
      </c>
      <c r="AY233" s="9">
        <v>0</v>
      </c>
      <c r="AZ233" s="5">
        <v>0</v>
      </c>
      <c r="BA233" s="7">
        <f t="shared" si="791"/>
        <v>0</v>
      </c>
      <c r="BB233" s="9">
        <v>0</v>
      </c>
      <c r="BC233" s="5">
        <v>0</v>
      </c>
      <c r="BD233" s="7">
        <f t="shared" si="792"/>
        <v>0</v>
      </c>
      <c r="BE233" s="9">
        <v>0</v>
      </c>
      <c r="BF233" s="5">
        <v>0</v>
      </c>
      <c r="BG233" s="7">
        <f t="shared" si="793"/>
        <v>0</v>
      </c>
      <c r="BH233" s="3">
        <v>0.67500000000000004</v>
      </c>
      <c r="BI233" s="5">
        <v>3.5920000000000001</v>
      </c>
      <c r="BJ233" s="7">
        <f t="shared" si="794"/>
        <v>5321.4814814814808</v>
      </c>
      <c r="BK233" s="9">
        <v>0</v>
      </c>
      <c r="BL233" s="5">
        <v>0</v>
      </c>
      <c r="BM233" s="7">
        <f t="shared" si="795"/>
        <v>0</v>
      </c>
      <c r="BN233" s="9">
        <v>0</v>
      </c>
      <c r="BO233" s="5">
        <v>0</v>
      </c>
      <c r="BP233" s="7">
        <f t="shared" si="796"/>
        <v>0</v>
      </c>
      <c r="BQ233" s="3">
        <v>4.2599999999999999E-2</v>
      </c>
      <c r="BR233" s="5">
        <v>1.1619999999999999</v>
      </c>
      <c r="BS233" s="7">
        <f t="shared" si="797"/>
        <v>27276.995305164317</v>
      </c>
      <c r="BT233" s="9">
        <v>0</v>
      </c>
      <c r="BU233" s="5">
        <v>0</v>
      </c>
      <c r="BV233" s="7">
        <f t="shared" si="798"/>
        <v>0</v>
      </c>
      <c r="BW233" s="3">
        <v>2.5000000000000001E-2</v>
      </c>
      <c r="BX233" s="5">
        <v>0.19700000000000001</v>
      </c>
      <c r="BY233" s="7">
        <f t="shared" si="799"/>
        <v>7880</v>
      </c>
      <c r="BZ233" s="3">
        <v>2.0018400000000001</v>
      </c>
      <c r="CA233" s="5">
        <v>284.71699999999998</v>
      </c>
      <c r="CB233" s="7">
        <f t="shared" si="800"/>
        <v>142227.6505614834</v>
      </c>
      <c r="CC233" s="9">
        <v>0</v>
      </c>
      <c r="CD233" s="5">
        <v>0</v>
      </c>
      <c r="CE233" s="7">
        <f t="shared" si="801"/>
        <v>0</v>
      </c>
      <c r="CF233" s="9">
        <v>0</v>
      </c>
      <c r="CG233" s="5">
        <v>0</v>
      </c>
      <c r="CH233" s="7">
        <f t="shared" si="802"/>
        <v>0</v>
      </c>
      <c r="CI233" s="9">
        <v>0</v>
      </c>
      <c r="CJ233" s="5">
        <v>0</v>
      </c>
      <c r="CK233" s="7">
        <f t="shared" si="803"/>
        <v>0</v>
      </c>
      <c r="CL233" s="9">
        <v>0</v>
      </c>
      <c r="CM233" s="5">
        <v>0</v>
      </c>
      <c r="CN233" s="7">
        <f t="shared" si="804"/>
        <v>0</v>
      </c>
      <c r="CO233" s="9">
        <v>0</v>
      </c>
      <c r="CP233" s="5">
        <v>0</v>
      </c>
      <c r="CQ233" s="7">
        <f t="shared" si="805"/>
        <v>0</v>
      </c>
      <c r="CR233" s="9">
        <v>0</v>
      </c>
      <c r="CS233" s="5">
        <v>0</v>
      </c>
      <c r="CT233" s="7">
        <f t="shared" si="806"/>
        <v>0</v>
      </c>
      <c r="CU233" s="9">
        <v>0</v>
      </c>
      <c r="CV233" s="5">
        <v>0</v>
      </c>
      <c r="CW233" s="7">
        <f t="shared" si="807"/>
        <v>0</v>
      </c>
      <c r="CX233" s="9">
        <v>0</v>
      </c>
      <c r="CY233" s="5">
        <v>0</v>
      </c>
      <c r="CZ233" s="7">
        <f t="shared" si="808"/>
        <v>0</v>
      </c>
      <c r="DA233" s="3">
        <v>1.2119999999999999E-2</v>
      </c>
      <c r="DB233" s="5">
        <v>1.508</v>
      </c>
      <c r="DC233" s="7">
        <f t="shared" si="809"/>
        <v>124422.44224422444</v>
      </c>
      <c r="DD233" s="9">
        <v>0</v>
      </c>
      <c r="DE233" s="5">
        <v>0</v>
      </c>
      <c r="DF233" s="7">
        <f t="shared" si="810"/>
        <v>0</v>
      </c>
      <c r="DG233" s="9">
        <v>0</v>
      </c>
      <c r="DH233" s="5">
        <v>0</v>
      </c>
      <c r="DI233" s="7">
        <f t="shared" si="811"/>
        <v>0</v>
      </c>
      <c r="DJ233" s="9">
        <v>0</v>
      </c>
      <c r="DK233" s="5">
        <v>0</v>
      </c>
      <c r="DL233" s="7">
        <f t="shared" si="812"/>
        <v>0</v>
      </c>
      <c r="DM233" s="9">
        <v>0</v>
      </c>
      <c r="DN233" s="5">
        <v>0</v>
      </c>
      <c r="DO233" s="7">
        <f t="shared" si="813"/>
        <v>0</v>
      </c>
      <c r="DP233" s="9">
        <v>0</v>
      </c>
      <c r="DQ233" s="5">
        <v>0</v>
      </c>
      <c r="DR233" s="7">
        <f t="shared" si="814"/>
        <v>0</v>
      </c>
      <c r="DS233" s="9">
        <v>0</v>
      </c>
      <c r="DT233" s="5">
        <v>0</v>
      </c>
      <c r="DU233" s="7">
        <f t="shared" si="815"/>
        <v>0</v>
      </c>
      <c r="DV233" s="3">
        <v>3.85E-2</v>
      </c>
      <c r="DW233" s="5">
        <v>1.0860000000000001</v>
      </c>
      <c r="DX233" s="7">
        <f t="shared" si="816"/>
        <v>28207.792207792209</v>
      </c>
      <c r="DY233" s="9">
        <v>0</v>
      </c>
      <c r="DZ233" s="5">
        <v>0</v>
      </c>
      <c r="EA233" s="7">
        <f t="shared" si="817"/>
        <v>0</v>
      </c>
      <c r="EB233" s="9">
        <v>0</v>
      </c>
      <c r="EC233" s="5">
        <v>0</v>
      </c>
      <c r="ED233" s="7">
        <f t="shared" si="818"/>
        <v>0</v>
      </c>
      <c r="EE233" s="9">
        <v>0</v>
      </c>
      <c r="EF233" s="5">
        <v>0</v>
      </c>
      <c r="EG233" s="7">
        <f t="shared" si="819"/>
        <v>0</v>
      </c>
      <c r="EH233" s="9">
        <v>0</v>
      </c>
      <c r="EI233" s="5">
        <v>0</v>
      </c>
      <c r="EJ233" s="7">
        <f t="shared" si="820"/>
        <v>0</v>
      </c>
      <c r="EK233" s="9">
        <v>0</v>
      </c>
      <c r="EL233" s="5">
        <v>0</v>
      </c>
      <c r="EM233" s="7">
        <f t="shared" si="821"/>
        <v>0</v>
      </c>
      <c r="EN233" s="3">
        <v>20.09721</v>
      </c>
      <c r="EO233" s="5">
        <v>3547.5569999999998</v>
      </c>
      <c r="EP233" s="7">
        <f t="shared" si="822"/>
        <v>176519.87514684873</v>
      </c>
      <c r="EQ233" s="3">
        <v>5</v>
      </c>
      <c r="ER233" s="5">
        <v>2.7</v>
      </c>
      <c r="ES233" s="7">
        <f t="shared" si="823"/>
        <v>540</v>
      </c>
      <c r="ET233" s="9">
        <v>0</v>
      </c>
      <c r="EU233" s="5">
        <v>0</v>
      </c>
      <c r="EV233" s="7">
        <f t="shared" si="824"/>
        <v>0</v>
      </c>
      <c r="EW233" s="3">
        <v>0.35099999999999998</v>
      </c>
      <c r="EX233" s="5">
        <v>4.0759999999999996</v>
      </c>
      <c r="EY233" s="7">
        <f t="shared" si="825"/>
        <v>11612.535612535612</v>
      </c>
      <c r="EZ233" s="9">
        <v>0</v>
      </c>
      <c r="FA233" s="5">
        <v>0</v>
      </c>
      <c r="FB233" s="7">
        <f t="shared" si="826"/>
        <v>0</v>
      </c>
      <c r="FC233" s="9">
        <f t="shared" si="827"/>
        <v>1134.44065</v>
      </c>
      <c r="FD233" s="11">
        <f t="shared" si="828"/>
        <v>138223.88500000004</v>
      </c>
    </row>
    <row r="234" spans="1:160" x14ac:dyDescent="0.3">
      <c r="A234" s="84">
        <v>2021</v>
      </c>
      <c r="B234" s="85" t="s">
        <v>9</v>
      </c>
      <c r="C234" s="9">
        <v>0</v>
      </c>
      <c r="D234" s="5">
        <v>0</v>
      </c>
      <c r="E234" s="7">
        <f t="shared" si="830"/>
        <v>0</v>
      </c>
      <c r="F234" s="9">
        <v>0</v>
      </c>
      <c r="G234" s="5">
        <v>0</v>
      </c>
      <c r="H234" s="7">
        <f t="shared" si="776"/>
        <v>0</v>
      </c>
      <c r="I234" s="9">
        <v>0</v>
      </c>
      <c r="J234" s="5">
        <v>0</v>
      </c>
      <c r="K234" s="7">
        <f t="shared" si="777"/>
        <v>0</v>
      </c>
      <c r="L234" s="9">
        <v>0</v>
      </c>
      <c r="M234" s="5">
        <v>0</v>
      </c>
      <c r="N234" s="7">
        <f t="shared" si="778"/>
        <v>0</v>
      </c>
      <c r="O234" s="9">
        <v>0</v>
      </c>
      <c r="P234" s="5">
        <v>0</v>
      </c>
      <c r="Q234" s="7">
        <f t="shared" si="779"/>
        <v>0</v>
      </c>
      <c r="R234" s="3">
        <v>4.08</v>
      </c>
      <c r="S234" s="5">
        <v>1831.258</v>
      </c>
      <c r="T234" s="7">
        <f t="shared" si="780"/>
        <v>448837.74509803922</v>
      </c>
      <c r="U234" s="9">
        <v>0</v>
      </c>
      <c r="V234" s="5">
        <v>0</v>
      </c>
      <c r="W234" s="7">
        <f t="shared" si="781"/>
        <v>0</v>
      </c>
      <c r="X234" s="9">
        <v>0</v>
      </c>
      <c r="Y234" s="5">
        <v>0</v>
      </c>
      <c r="Z234" s="7">
        <f t="shared" si="782"/>
        <v>0</v>
      </c>
      <c r="AA234" s="3">
        <v>127.434</v>
      </c>
      <c r="AB234" s="5">
        <v>16154.324000000001</v>
      </c>
      <c r="AC234" s="7">
        <f t="shared" si="783"/>
        <v>126766.20054302621</v>
      </c>
      <c r="AD234" s="9">
        <v>0</v>
      </c>
      <c r="AE234" s="5">
        <v>0</v>
      </c>
      <c r="AF234" s="7">
        <f t="shared" si="784"/>
        <v>0</v>
      </c>
      <c r="AG234" s="9">
        <v>0</v>
      </c>
      <c r="AH234" s="5">
        <v>0</v>
      </c>
      <c r="AI234" s="7">
        <f t="shared" si="785"/>
        <v>0</v>
      </c>
      <c r="AJ234" s="3">
        <v>21.802</v>
      </c>
      <c r="AK234" s="5">
        <v>19.309999999999999</v>
      </c>
      <c r="AL234" s="7">
        <f t="shared" si="786"/>
        <v>885.69855976515908</v>
      </c>
      <c r="AM234" s="9">
        <v>0</v>
      </c>
      <c r="AN234" s="5">
        <v>0</v>
      </c>
      <c r="AO234" s="7">
        <f t="shared" si="787"/>
        <v>0</v>
      </c>
      <c r="AP234" s="3">
        <v>3.5999999999999997E-2</v>
      </c>
      <c r="AQ234" s="5">
        <v>2.81</v>
      </c>
      <c r="AR234" s="7">
        <f t="shared" si="788"/>
        <v>78055.555555555562</v>
      </c>
      <c r="AS234" s="9">
        <v>0</v>
      </c>
      <c r="AT234" s="5">
        <v>0</v>
      </c>
      <c r="AU234" s="7">
        <f t="shared" si="789"/>
        <v>0</v>
      </c>
      <c r="AV234" s="9">
        <v>0</v>
      </c>
      <c r="AW234" s="5">
        <v>0</v>
      </c>
      <c r="AX234" s="7">
        <f t="shared" si="790"/>
        <v>0</v>
      </c>
      <c r="AY234" s="9">
        <v>0</v>
      </c>
      <c r="AZ234" s="5">
        <v>0</v>
      </c>
      <c r="BA234" s="7">
        <f t="shared" si="791"/>
        <v>0</v>
      </c>
      <c r="BB234" s="9">
        <v>0</v>
      </c>
      <c r="BC234" s="5">
        <v>0</v>
      </c>
      <c r="BD234" s="7">
        <f t="shared" si="792"/>
        <v>0</v>
      </c>
      <c r="BE234" s="9">
        <v>0</v>
      </c>
      <c r="BF234" s="5">
        <v>0</v>
      </c>
      <c r="BG234" s="7">
        <f t="shared" si="793"/>
        <v>0</v>
      </c>
      <c r="BH234" s="3">
        <v>0.32600000000000001</v>
      </c>
      <c r="BI234" s="5">
        <v>1.4570000000000001</v>
      </c>
      <c r="BJ234" s="7">
        <f t="shared" si="794"/>
        <v>4469.3251533742332</v>
      </c>
      <c r="BK234" s="3">
        <v>1E-3</v>
      </c>
      <c r="BL234" s="5">
        <v>4.7779999999999996</v>
      </c>
      <c r="BM234" s="83">
        <f t="shared" si="795"/>
        <v>4777999.9999999991</v>
      </c>
      <c r="BN234" s="9">
        <v>0</v>
      </c>
      <c r="BO234" s="5">
        <v>0</v>
      </c>
      <c r="BP234" s="7">
        <f t="shared" si="796"/>
        <v>0</v>
      </c>
      <c r="BQ234" s="9">
        <v>0</v>
      </c>
      <c r="BR234" s="5">
        <v>0</v>
      </c>
      <c r="BS234" s="7">
        <f t="shared" si="797"/>
        <v>0</v>
      </c>
      <c r="BT234" s="9">
        <v>0</v>
      </c>
      <c r="BU234" s="5">
        <v>0</v>
      </c>
      <c r="BV234" s="7">
        <f t="shared" si="798"/>
        <v>0</v>
      </c>
      <c r="BW234" s="3">
        <v>2.5000000000000001E-2</v>
      </c>
      <c r="BX234" s="5">
        <v>0.378</v>
      </c>
      <c r="BY234" s="7">
        <f t="shared" si="799"/>
        <v>15120</v>
      </c>
      <c r="BZ234" s="3">
        <v>0.83169999999999999</v>
      </c>
      <c r="CA234" s="5">
        <v>25.216000000000001</v>
      </c>
      <c r="CB234" s="7">
        <f t="shared" si="800"/>
        <v>30318.624504027895</v>
      </c>
      <c r="CC234" s="9">
        <v>0</v>
      </c>
      <c r="CD234" s="5">
        <v>0</v>
      </c>
      <c r="CE234" s="7">
        <f t="shared" si="801"/>
        <v>0</v>
      </c>
      <c r="CF234" s="3">
        <v>5.0000000000000001E-4</v>
      </c>
      <c r="CG234" s="5">
        <v>0.02</v>
      </c>
      <c r="CH234" s="7">
        <f t="shared" si="802"/>
        <v>40000</v>
      </c>
      <c r="CI234" s="9">
        <v>0</v>
      </c>
      <c r="CJ234" s="5">
        <v>0</v>
      </c>
      <c r="CK234" s="7">
        <f t="shared" si="803"/>
        <v>0</v>
      </c>
      <c r="CL234" s="9">
        <v>0</v>
      </c>
      <c r="CM234" s="5">
        <v>0</v>
      </c>
      <c r="CN234" s="7">
        <f t="shared" si="804"/>
        <v>0</v>
      </c>
      <c r="CO234" s="9">
        <v>0</v>
      </c>
      <c r="CP234" s="5">
        <v>0</v>
      </c>
      <c r="CQ234" s="7">
        <f t="shared" si="805"/>
        <v>0</v>
      </c>
      <c r="CR234" s="9">
        <v>0</v>
      </c>
      <c r="CS234" s="5">
        <v>0</v>
      </c>
      <c r="CT234" s="7">
        <f t="shared" si="806"/>
        <v>0</v>
      </c>
      <c r="CU234" s="9">
        <v>0</v>
      </c>
      <c r="CV234" s="5">
        <v>0</v>
      </c>
      <c r="CW234" s="7">
        <f t="shared" si="807"/>
        <v>0</v>
      </c>
      <c r="CX234" s="9">
        <v>0</v>
      </c>
      <c r="CY234" s="5">
        <v>0</v>
      </c>
      <c r="CZ234" s="7">
        <f t="shared" si="808"/>
        <v>0</v>
      </c>
      <c r="DA234" s="9">
        <v>0</v>
      </c>
      <c r="DB234" s="5">
        <v>0</v>
      </c>
      <c r="DC234" s="7">
        <f t="shared" si="809"/>
        <v>0</v>
      </c>
      <c r="DD234" s="9">
        <v>0</v>
      </c>
      <c r="DE234" s="5">
        <v>0</v>
      </c>
      <c r="DF234" s="7">
        <f t="shared" si="810"/>
        <v>0</v>
      </c>
      <c r="DG234" s="9">
        <v>0</v>
      </c>
      <c r="DH234" s="5">
        <v>0</v>
      </c>
      <c r="DI234" s="7">
        <f t="shared" si="811"/>
        <v>0</v>
      </c>
      <c r="DJ234" s="9">
        <v>0</v>
      </c>
      <c r="DK234" s="5">
        <v>0</v>
      </c>
      <c r="DL234" s="7">
        <f t="shared" si="812"/>
        <v>0</v>
      </c>
      <c r="DM234" s="9">
        <v>0</v>
      </c>
      <c r="DN234" s="5">
        <v>0</v>
      </c>
      <c r="DO234" s="7">
        <f t="shared" si="813"/>
        <v>0</v>
      </c>
      <c r="DP234" s="9">
        <v>0</v>
      </c>
      <c r="DQ234" s="5">
        <v>0</v>
      </c>
      <c r="DR234" s="7">
        <f t="shared" si="814"/>
        <v>0</v>
      </c>
      <c r="DS234" s="9">
        <v>0</v>
      </c>
      <c r="DT234" s="5">
        <v>0</v>
      </c>
      <c r="DU234" s="7">
        <f t="shared" si="815"/>
        <v>0</v>
      </c>
      <c r="DV234" s="9">
        <v>0</v>
      </c>
      <c r="DW234" s="5">
        <v>0</v>
      </c>
      <c r="DX234" s="7">
        <f t="shared" si="816"/>
        <v>0</v>
      </c>
      <c r="DY234" s="9">
        <v>0</v>
      </c>
      <c r="DZ234" s="5">
        <v>0</v>
      </c>
      <c r="EA234" s="7">
        <f t="shared" si="817"/>
        <v>0</v>
      </c>
      <c r="EB234" s="9">
        <v>0</v>
      </c>
      <c r="EC234" s="5">
        <v>0</v>
      </c>
      <c r="ED234" s="7">
        <f t="shared" si="818"/>
        <v>0</v>
      </c>
      <c r="EE234" s="9">
        <v>0</v>
      </c>
      <c r="EF234" s="5">
        <v>0</v>
      </c>
      <c r="EG234" s="7">
        <f t="shared" si="819"/>
        <v>0</v>
      </c>
      <c r="EH234" s="9">
        <v>0</v>
      </c>
      <c r="EI234" s="5">
        <v>0</v>
      </c>
      <c r="EJ234" s="7">
        <f t="shared" si="820"/>
        <v>0</v>
      </c>
      <c r="EK234" s="9">
        <v>0</v>
      </c>
      <c r="EL234" s="5">
        <v>0</v>
      </c>
      <c r="EM234" s="7">
        <f t="shared" si="821"/>
        <v>0</v>
      </c>
      <c r="EN234" s="3">
        <v>8.7246299999999994</v>
      </c>
      <c r="EO234" s="5">
        <v>1742.4960000000001</v>
      </c>
      <c r="EP234" s="7">
        <f t="shared" si="822"/>
        <v>199721.47816010538</v>
      </c>
      <c r="EQ234" s="3">
        <v>12.15</v>
      </c>
      <c r="ER234" s="5">
        <v>183.017</v>
      </c>
      <c r="ES234" s="7">
        <f t="shared" si="823"/>
        <v>15063.127572016461</v>
      </c>
      <c r="ET234" s="9">
        <v>0</v>
      </c>
      <c r="EU234" s="5">
        <v>0</v>
      </c>
      <c r="EV234" s="7">
        <f t="shared" si="824"/>
        <v>0</v>
      </c>
      <c r="EW234" s="3">
        <v>30.209700000000002</v>
      </c>
      <c r="EX234" s="5">
        <v>1033.075</v>
      </c>
      <c r="EY234" s="7">
        <f t="shared" si="825"/>
        <v>34196.797717289475</v>
      </c>
      <c r="EZ234" s="9">
        <v>0</v>
      </c>
      <c r="FA234" s="5">
        <v>0</v>
      </c>
      <c r="FB234" s="7">
        <f t="shared" si="826"/>
        <v>0</v>
      </c>
      <c r="FC234" s="9">
        <f t="shared" si="827"/>
        <v>205.62053</v>
      </c>
      <c r="FD234" s="11">
        <f t="shared" si="828"/>
        <v>20998.139000000003</v>
      </c>
    </row>
    <row r="235" spans="1:160" x14ac:dyDescent="0.3">
      <c r="A235" s="84">
        <v>2021</v>
      </c>
      <c r="B235" s="85" t="s">
        <v>10</v>
      </c>
      <c r="C235" s="9">
        <v>0</v>
      </c>
      <c r="D235" s="5">
        <v>0</v>
      </c>
      <c r="E235" s="7">
        <f t="shared" si="830"/>
        <v>0</v>
      </c>
      <c r="F235" s="9">
        <v>0</v>
      </c>
      <c r="G235" s="5">
        <v>0</v>
      </c>
      <c r="H235" s="7">
        <f t="shared" si="776"/>
        <v>0</v>
      </c>
      <c r="I235" s="9">
        <v>0</v>
      </c>
      <c r="J235" s="5">
        <v>0</v>
      </c>
      <c r="K235" s="7">
        <f t="shared" si="777"/>
        <v>0</v>
      </c>
      <c r="L235" s="9">
        <v>0</v>
      </c>
      <c r="M235" s="5">
        <v>0</v>
      </c>
      <c r="N235" s="7">
        <f t="shared" si="778"/>
        <v>0</v>
      </c>
      <c r="O235" s="9">
        <v>0</v>
      </c>
      <c r="P235" s="5">
        <v>0</v>
      </c>
      <c r="Q235" s="7">
        <f t="shared" si="779"/>
        <v>0</v>
      </c>
      <c r="R235" s="3">
        <v>53.372</v>
      </c>
      <c r="S235" s="5">
        <v>6208.0559999999996</v>
      </c>
      <c r="T235" s="7">
        <f t="shared" si="780"/>
        <v>116316.72037772615</v>
      </c>
      <c r="U235" s="9">
        <v>0</v>
      </c>
      <c r="V235" s="5">
        <v>0</v>
      </c>
      <c r="W235" s="7">
        <f t="shared" si="781"/>
        <v>0</v>
      </c>
      <c r="X235" s="9">
        <v>0</v>
      </c>
      <c r="Y235" s="5">
        <v>0</v>
      </c>
      <c r="Z235" s="7">
        <f t="shared" si="782"/>
        <v>0</v>
      </c>
      <c r="AA235" s="3">
        <v>10.005000000000001</v>
      </c>
      <c r="AB235" s="5">
        <v>588.94799999999998</v>
      </c>
      <c r="AC235" s="7">
        <f t="shared" si="783"/>
        <v>58865.367316341828</v>
      </c>
      <c r="AD235" s="9">
        <v>0</v>
      </c>
      <c r="AE235" s="5">
        <v>0</v>
      </c>
      <c r="AF235" s="7">
        <f t="shared" si="784"/>
        <v>0</v>
      </c>
      <c r="AG235" s="3">
        <v>1.7999999999999999E-2</v>
      </c>
      <c r="AH235" s="5">
        <v>0.72</v>
      </c>
      <c r="AI235" s="7">
        <f t="shared" si="785"/>
        <v>40000</v>
      </c>
      <c r="AJ235" s="3">
        <v>20.009</v>
      </c>
      <c r="AK235" s="5">
        <v>16.23</v>
      </c>
      <c r="AL235" s="7">
        <f t="shared" si="786"/>
        <v>811.13498925483532</v>
      </c>
      <c r="AM235" s="9">
        <v>0</v>
      </c>
      <c r="AN235" s="5">
        <v>0</v>
      </c>
      <c r="AO235" s="7">
        <f t="shared" si="787"/>
        <v>0</v>
      </c>
      <c r="AP235" s="9">
        <v>0</v>
      </c>
      <c r="AQ235" s="5">
        <v>0</v>
      </c>
      <c r="AR235" s="7">
        <f t="shared" si="788"/>
        <v>0</v>
      </c>
      <c r="AS235" s="9">
        <v>0</v>
      </c>
      <c r="AT235" s="5">
        <v>0</v>
      </c>
      <c r="AU235" s="7">
        <f t="shared" si="789"/>
        <v>0</v>
      </c>
      <c r="AV235" s="9">
        <v>0</v>
      </c>
      <c r="AW235" s="5">
        <v>0</v>
      </c>
      <c r="AX235" s="7">
        <f t="shared" si="790"/>
        <v>0</v>
      </c>
      <c r="AY235" s="3">
        <v>0.97</v>
      </c>
      <c r="AZ235" s="5">
        <v>28.120999999999999</v>
      </c>
      <c r="BA235" s="7">
        <f t="shared" si="791"/>
        <v>28990.721649484534</v>
      </c>
      <c r="BB235" s="9">
        <v>0</v>
      </c>
      <c r="BC235" s="5">
        <v>0</v>
      </c>
      <c r="BD235" s="7">
        <f t="shared" si="792"/>
        <v>0</v>
      </c>
      <c r="BE235" s="9">
        <v>0</v>
      </c>
      <c r="BF235" s="5">
        <v>0</v>
      </c>
      <c r="BG235" s="7">
        <f t="shared" si="793"/>
        <v>0</v>
      </c>
      <c r="BH235" s="9">
        <v>0</v>
      </c>
      <c r="BI235" s="5">
        <v>0</v>
      </c>
      <c r="BJ235" s="7">
        <f t="shared" si="794"/>
        <v>0</v>
      </c>
      <c r="BK235" s="9">
        <v>0</v>
      </c>
      <c r="BL235" s="5">
        <v>0</v>
      </c>
      <c r="BM235" s="7">
        <f t="shared" si="795"/>
        <v>0</v>
      </c>
      <c r="BN235" s="9">
        <v>0</v>
      </c>
      <c r="BO235" s="5">
        <v>0</v>
      </c>
      <c r="BP235" s="7">
        <f t="shared" si="796"/>
        <v>0</v>
      </c>
      <c r="BQ235" s="3">
        <v>9.1439999999999994E-2</v>
      </c>
      <c r="BR235" s="5">
        <v>1.6839999999999999</v>
      </c>
      <c r="BS235" s="7">
        <f t="shared" si="797"/>
        <v>18416.447944006999</v>
      </c>
      <c r="BT235" s="9">
        <v>0</v>
      </c>
      <c r="BU235" s="5">
        <v>0</v>
      </c>
      <c r="BV235" s="7">
        <f t="shared" si="798"/>
        <v>0</v>
      </c>
      <c r="BW235" s="9">
        <v>0</v>
      </c>
      <c r="BX235" s="5">
        <v>0</v>
      </c>
      <c r="BY235" s="7">
        <f t="shared" si="799"/>
        <v>0</v>
      </c>
      <c r="BZ235" s="3">
        <v>2.5895199999999998</v>
      </c>
      <c r="CA235" s="5">
        <v>99.938000000000002</v>
      </c>
      <c r="CB235" s="7">
        <f t="shared" si="800"/>
        <v>38593.252803608397</v>
      </c>
      <c r="CC235" s="9">
        <v>0</v>
      </c>
      <c r="CD235" s="5">
        <v>0</v>
      </c>
      <c r="CE235" s="7">
        <f t="shared" si="801"/>
        <v>0</v>
      </c>
      <c r="CF235" s="9">
        <v>0</v>
      </c>
      <c r="CG235" s="5">
        <v>0</v>
      </c>
      <c r="CH235" s="7">
        <f t="shared" si="802"/>
        <v>0</v>
      </c>
      <c r="CI235" s="9">
        <v>0</v>
      </c>
      <c r="CJ235" s="5">
        <v>0</v>
      </c>
      <c r="CK235" s="7">
        <f t="shared" si="803"/>
        <v>0</v>
      </c>
      <c r="CL235" s="9">
        <v>0</v>
      </c>
      <c r="CM235" s="5">
        <v>0</v>
      </c>
      <c r="CN235" s="7">
        <f t="shared" si="804"/>
        <v>0</v>
      </c>
      <c r="CO235" s="9">
        <v>0</v>
      </c>
      <c r="CP235" s="5">
        <v>0</v>
      </c>
      <c r="CQ235" s="7">
        <f t="shared" si="805"/>
        <v>0</v>
      </c>
      <c r="CR235" s="3">
        <v>0</v>
      </c>
      <c r="CS235" s="5">
        <v>0</v>
      </c>
      <c r="CT235" s="7">
        <f t="shared" si="806"/>
        <v>0</v>
      </c>
      <c r="CU235" s="3">
        <v>0.7</v>
      </c>
      <c r="CV235" s="5">
        <v>28.72</v>
      </c>
      <c r="CW235" s="7">
        <f t="shared" si="807"/>
        <v>41028.571428571435</v>
      </c>
      <c r="CX235" s="9">
        <v>0</v>
      </c>
      <c r="CY235" s="5">
        <v>0</v>
      </c>
      <c r="CZ235" s="7">
        <f t="shared" si="808"/>
        <v>0</v>
      </c>
      <c r="DA235" s="9">
        <v>0</v>
      </c>
      <c r="DB235" s="5">
        <v>0</v>
      </c>
      <c r="DC235" s="7">
        <f t="shared" si="809"/>
        <v>0</v>
      </c>
      <c r="DD235" s="9">
        <v>0</v>
      </c>
      <c r="DE235" s="5">
        <v>0</v>
      </c>
      <c r="DF235" s="7">
        <f t="shared" si="810"/>
        <v>0</v>
      </c>
      <c r="DG235" s="9">
        <v>0</v>
      </c>
      <c r="DH235" s="5">
        <v>0</v>
      </c>
      <c r="DI235" s="7">
        <f t="shared" si="811"/>
        <v>0</v>
      </c>
      <c r="DJ235" s="9">
        <v>0</v>
      </c>
      <c r="DK235" s="5">
        <v>0</v>
      </c>
      <c r="DL235" s="7">
        <f t="shared" si="812"/>
        <v>0</v>
      </c>
      <c r="DM235" s="9">
        <v>0</v>
      </c>
      <c r="DN235" s="5">
        <v>0</v>
      </c>
      <c r="DO235" s="7">
        <f t="shared" si="813"/>
        <v>0</v>
      </c>
      <c r="DP235" s="9">
        <v>0</v>
      </c>
      <c r="DQ235" s="5">
        <v>0</v>
      </c>
      <c r="DR235" s="7">
        <f t="shared" si="814"/>
        <v>0</v>
      </c>
      <c r="DS235" s="9">
        <v>0</v>
      </c>
      <c r="DT235" s="5">
        <v>0</v>
      </c>
      <c r="DU235" s="7">
        <f t="shared" si="815"/>
        <v>0</v>
      </c>
      <c r="DV235" s="9">
        <v>0</v>
      </c>
      <c r="DW235" s="5">
        <v>0</v>
      </c>
      <c r="DX235" s="7">
        <f t="shared" si="816"/>
        <v>0</v>
      </c>
      <c r="DY235" s="9">
        <v>0</v>
      </c>
      <c r="DZ235" s="5">
        <v>0</v>
      </c>
      <c r="EA235" s="7">
        <f t="shared" si="817"/>
        <v>0</v>
      </c>
      <c r="EB235" s="9">
        <v>0</v>
      </c>
      <c r="EC235" s="5">
        <v>0</v>
      </c>
      <c r="ED235" s="7">
        <f t="shared" si="818"/>
        <v>0</v>
      </c>
      <c r="EE235" s="9">
        <v>0</v>
      </c>
      <c r="EF235" s="5">
        <v>0</v>
      </c>
      <c r="EG235" s="7">
        <f t="shared" si="819"/>
        <v>0</v>
      </c>
      <c r="EH235" s="9">
        <v>0</v>
      </c>
      <c r="EI235" s="5">
        <v>0</v>
      </c>
      <c r="EJ235" s="7">
        <f t="shared" si="820"/>
        <v>0</v>
      </c>
      <c r="EK235" s="9">
        <v>0</v>
      </c>
      <c r="EL235" s="5">
        <v>0</v>
      </c>
      <c r="EM235" s="7">
        <f t="shared" si="821"/>
        <v>0</v>
      </c>
      <c r="EN235" s="3">
        <v>71.124179999999996</v>
      </c>
      <c r="EO235" s="5">
        <v>14283.849</v>
      </c>
      <c r="EP235" s="7">
        <f t="shared" si="822"/>
        <v>200829.71782592082</v>
      </c>
      <c r="EQ235" s="9">
        <v>0</v>
      </c>
      <c r="ER235" s="5">
        <v>0</v>
      </c>
      <c r="ES235" s="7">
        <f t="shared" si="823"/>
        <v>0</v>
      </c>
      <c r="ET235" s="9">
        <v>0</v>
      </c>
      <c r="EU235" s="5">
        <v>0</v>
      </c>
      <c r="EV235" s="7">
        <f t="shared" si="824"/>
        <v>0</v>
      </c>
      <c r="EW235" s="3">
        <v>30.11</v>
      </c>
      <c r="EX235" s="5">
        <v>1046.135</v>
      </c>
      <c r="EY235" s="7">
        <f t="shared" si="825"/>
        <v>34743.772832945862</v>
      </c>
      <c r="EZ235" s="9">
        <v>0</v>
      </c>
      <c r="FA235" s="5">
        <v>0</v>
      </c>
      <c r="FB235" s="7">
        <f t="shared" si="826"/>
        <v>0</v>
      </c>
      <c r="FC235" s="9">
        <f>C235+F235+I235+L235+R235+AA235+AP235+AV235+BB235+BE235+BH235+BN235+BQ235+BW235+BZ235+CC235+CI235+CL235+CU235+DD235+DJ235+DM235+DY235+EB235+EH235+EQ235+EK235+EN235+EW235+EZ235+AD235+BT235+DA235+AG235+X235+AJ235+CF235+U235+CO235+DV235+AM235+AS235+ET235+EE235+O235+BK235+CX235+AY235</f>
        <v>188.98913999999999</v>
      </c>
      <c r="FD235" s="11">
        <f>D235+G235+J235+M235+S235+AB235+AQ235+AW235+BC235+BF235+BI235+BO235+BR235+BX235+CA235+CD235+CJ235+CM235+CV235+DE235+DK235+DN235+DZ235+EC235+EI235+ER235+EL235+EO235+EX235+FA235+AE235+BU235+DB235+AH235+Y235+AK235+CG235+V235+CP235+DW235+AN235+AT235+EU235+EF235+P235+BL235+CY235+AZ235</f>
        <v>22302.400999999998</v>
      </c>
    </row>
    <row r="236" spans="1:160" x14ac:dyDescent="0.3">
      <c r="A236" s="84">
        <v>2021</v>
      </c>
      <c r="B236" s="85" t="s">
        <v>11</v>
      </c>
      <c r="C236" s="9">
        <v>0</v>
      </c>
      <c r="D236" s="5">
        <v>0</v>
      </c>
      <c r="E236" s="7">
        <f t="shared" si="830"/>
        <v>0</v>
      </c>
      <c r="F236" s="3">
        <v>4.5839999999999996</v>
      </c>
      <c r="G236" s="5">
        <v>1089.098</v>
      </c>
      <c r="H236" s="7">
        <f t="shared" si="776"/>
        <v>237586.82373472949</v>
      </c>
      <c r="I236" s="9">
        <v>0</v>
      </c>
      <c r="J236" s="5">
        <v>0</v>
      </c>
      <c r="K236" s="7">
        <f t="shared" si="777"/>
        <v>0</v>
      </c>
      <c r="L236" s="9">
        <v>0</v>
      </c>
      <c r="M236" s="5">
        <v>0</v>
      </c>
      <c r="N236" s="7">
        <f t="shared" si="778"/>
        <v>0</v>
      </c>
      <c r="O236" s="9">
        <v>0</v>
      </c>
      <c r="P236" s="5">
        <v>0</v>
      </c>
      <c r="Q236" s="7">
        <f t="shared" si="779"/>
        <v>0</v>
      </c>
      <c r="R236" s="3">
        <v>3.12</v>
      </c>
      <c r="S236" s="5">
        <v>1398.22</v>
      </c>
      <c r="T236" s="7">
        <f t="shared" si="780"/>
        <v>448147.43589743593</v>
      </c>
      <c r="U236" s="3">
        <v>2.5700000000000001E-2</v>
      </c>
      <c r="V236" s="5">
        <v>1.7989999999999999</v>
      </c>
      <c r="W236" s="7">
        <f t="shared" si="781"/>
        <v>70000</v>
      </c>
      <c r="X236" s="9">
        <v>0</v>
      </c>
      <c r="Y236" s="5">
        <v>0</v>
      </c>
      <c r="Z236" s="7">
        <f t="shared" si="782"/>
        <v>0</v>
      </c>
      <c r="AA236" s="3">
        <v>186.68362999999999</v>
      </c>
      <c r="AB236" s="5">
        <v>21741.007000000001</v>
      </c>
      <c r="AC236" s="7">
        <f t="shared" si="783"/>
        <v>116459.09713669057</v>
      </c>
      <c r="AD236" s="9">
        <v>0</v>
      </c>
      <c r="AE236" s="5">
        <v>0</v>
      </c>
      <c r="AF236" s="7">
        <f t="shared" si="784"/>
        <v>0</v>
      </c>
      <c r="AG236" s="9">
        <v>0</v>
      </c>
      <c r="AH236" s="5">
        <v>0</v>
      </c>
      <c r="AI236" s="7">
        <f t="shared" si="785"/>
        <v>0</v>
      </c>
      <c r="AJ236" s="3">
        <v>2.0099999999999998</v>
      </c>
      <c r="AK236" s="5">
        <v>1.48</v>
      </c>
      <c r="AL236" s="7">
        <f t="shared" si="786"/>
        <v>736.31840796019912</v>
      </c>
      <c r="AM236" s="9">
        <v>0</v>
      </c>
      <c r="AN236" s="5">
        <v>0</v>
      </c>
      <c r="AO236" s="7">
        <f t="shared" si="787"/>
        <v>0</v>
      </c>
      <c r="AP236" s="3">
        <v>0.65189999999999992</v>
      </c>
      <c r="AQ236" s="5">
        <v>271.65899999999999</v>
      </c>
      <c r="AR236" s="7">
        <f t="shared" si="788"/>
        <v>416718.82190520025</v>
      </c>
      <c r="AS236" s="9">
        <v>0</v>
      </c>
      <c r="AT236" s="5">
        <v>0</v>
      </c>
      <c r="AU236" s="7">
        <f t="shared" si="789"/>
        <v>0</v>
      </c>
      <c r="AV236" s="9">
        <v>0</v>
      </c>
      <c r="AW236" s="5">
        <v>0</v>
      </c>
      <c r="AX236" s="7">
        <f t="shared" si="790"/>
        <v>0</v>
      </c>
      <c r="AY236" s="9">
        <v>0</v>
      </c>
      <c r="AZ236" s="5">
        <v>0</v>
      </c>
      <c r="BA236" s="7">
        <f t="shared" si="791"/>
        <v>0</v>
      </c>
      <c r="BB236" s="9">
        <v>0</v>
      </c>
      <c r="BC236" s="5">
        <v>0</v>
      </c>
      <c r="BD236" s="7">
        <f t="shared" si="792"/>
        <v>0</v>
      </c>
      <c r="BE236" s="9">
        <v>0</v>
      </c>
      <c r="BF236" s="5">
        <v>0</v>
      </c>
      <c r="BG236" s="7">
        <f t="shared" si="793"/>
        <v>0</v>
      </c>
      <c r="BH236" s="3">
        <v>0.123</v>
      </c>
      <c r="BI236" s="5">
        <v>0.8</v>
      </c>
      <c r="BJ236" s="7">
        <f t="shared" si="794"/>
        <v>6504.0650406504074</v>
      </c>
      <c r="BK236" s="9">
        <v>0</v>
      </c>
      <c r="BL236" s="5">
        <v>0</v>
      </c>
      <c r="BM236" s="7">
        <f t="shared" si="795"/>
        <v>0</v>
      </c>
      <c r="BN236" s="9">
        <v>0</v>
      </c>
      <c r="BO236" s="5">
        <v>0</v>
      </c>
      <c r="BP236" s="7">
        <f t="shared" si="796"/>
        <v>0</v>
      </c>
      <c r="BQ236" s="3">
        <v>8.6879999999999999E-2</v>
      </c>
      <c r="BR236" s="5">
        <v>1.1990000000000001</v>
      </c>
      <c r="BS236" s="7">
        <f t="shared" si="797"/>
        <v>13800.644567219153</v>
      </c>
      <c r="BT236" s="9">
        <v>0</v>
      </c>
      <c r="BU236" s="5">
        <v>0</v>
      </c>
      <c r="BV236" s="7">
        <f t="shared" si="798"/>
        <v>0</v>
      </c>
      <c r="BW236" s="9">
        <v>0</v>
      </c>
      <c r="BX236" s="5">
        <v>0</v>
      </c>
      <c r="BY236" s="7">
        <f t="shared" si="799"/>
        <v>0</v>
      </c>
      <c r="BZ236" s="3">
        <v>2.5488000000000004</v>
      </c>
      <c r="CA236" s="5">
        <v>76.715000000000003</v>
      </c>
      <c r="CB236" s="7">
        <f t="shared" si="800"/>
        <v>30098.477715003133</v>
      </c>
      <c r="CC236" s="9">
        <v>0</v>
      </c>
      <c r="CD236" s="5">
        <v>0</v>
      </c>
      <c r="CE236" s="7">
        <f t="shared" si="801"/>
        <v>0</v>
      </c>
      <c r="CF236" s="9">
        <v>0</v>
      </c>
      <c r="CG236" s="5">
        <v>0</v>
      </c>
      <c r="CH236" s="7">
        <f t="shared" si="802"/>
        <v>0</v>
      </c>
      <c r="CI236" s="9">
        <v>0</v>
      </c>
      <c r="CJ236" s="5">
        <v>0</v>
      </c>
      <c r="CK236" s="7">
        <f t="shared" si="803"/>
        <v>0</v>
      </c>
      <c r="CL236" s="9">
        <v>0</v>
      </c>
      <c r="CM236" s="5">
        <v>0</v>
      </c>
      <c r="CN236" s="7">
        <f t="shared" si="804"/>
        <v>0</v>
      </c>
      <c r="CO236" s="9">
        <v>0</v>
      </c>
      <c r="CP236" s="5">
        <v>0</v>
      </c>
      <c r="CQ236" s="7">
        <f t="shared" si="805"/>
        <v>0</v>
      </c>
      <c r="CR236" s="9">
        <v>0</v>
      </c>
      <c r="CS236" s="5">
        <v>0</v>
      </c>
      <c r="CT236" s="7">
        <f t="shared" si="806"/>
        <v>0</v>
      </c>
      <c r="CU236" s="9">
        <v>0</v>
      </c>
      <c r="CV236" s="5">
        <v>0</v>
      </c>
      <c r="CW236" s="7">
        <f t="shared" si="807"/>
        <v>0</v>
      </c>
      <c r="CX236" s="9">
        <v>0</v>
      </c>
      <c r="CY236" s="5">
        <v>0</v>
      </c>
      <c r="CZ236" s="7">
        <f t="shared" si="808"/>
        <v>0</v>
      </c>
      <c r="DA236" s="3">
        <v>8.9270000000000002E-2</v>
      </c>
      <c r="DB236" s="5">
        <v>8.9589999999999996</v>
      </c>
      <c r="DC236" s="7">
        <f t="shared" si="809"/>
        <v>100358.46308950374</v>
      </c>
      <c r="DD236" s="9">
        <v>0</v>
      </c>
      <c r="DE236" s="5">
        <v>0</v>
      </c>
      <c r="DF236" s="7">
        <f t="shared" si="810"/>
        <v>0</v>
      </c>
      <c r="DG236" s="9">
        <v>0</v>
      </c>
      <c r="DH236" s="5">
        <v>0</v>
      </c>
      <c r="DI236" s="7">
        <f t="shared" si="811"/>
        <v>0</v>
      </c>
      <c r="DJ236" s="9">
        <v>0</v>
      </c>
      <c r="DK236" s="5">
        <v>0</v>
      </c>
      <c r="DL236" s="7">
        <f t="shared" si="812"/>
        <v>0</v>
      </c>
      <c r="DM236" s="9">
        <v>0</v>
      </c>
      <c r="DN236" s="5">
        <v>0</v>
      </c>
      <c r="DO236" s="7">
        <f t="shared" si="813"/>
        <v>0</v>
      </c>
      <c r="DP236" s="9">
        <v>0</v>
      </c>
      <c r="DQ236" s="5">
        <v>0</v>
      </c>
      <c r="DR236" s="7">
        <f t="shared" si="814"/>
        <v>0</v>
      </c>
      <c r="DS236" s="9">
        <v>0</v>
      </c>
      <c r="DT236" s="5">
        <v>0</v>
      </c>
      <c r="DU236" s="7">
        <f t="shared" si="815"/>
        <v>0</v>
      </c>
      <c r="DV236" s="3">
        <v>10</v>
      </c>
      <c r="DW236" s="5">
        <v>435.31400000000002</v>
      </c>
      <c r="DX236" s="7">
        <f t="shared" si="816"/>
        <v>43531.4</v>
      </c>
      <c r="DY236" s="9">
        <v>0</v>
      </c>
      <c r="DZ236" s="5">
        <v>0</v>
      </c>
      <c r="EA236" s="7">
        <f t="shared" si="817"/>
        <v>0</v>
      </c>
      <c r="EB236" s="9">
        <v>0</v>
      </c>
      <c r="EC236" s="5">
        <v>0</v>
      </c>
      <c r="ED236" s="7">
        <f t="shared" si="818"/>
        <v>0</v>
      </c>
      <c r="EE236" s="9">
        <v>0</v>
      </c>
      <c r="EF236" s="5">
        <v>0</v>
      </c>
      <c r="EG236" s="7">
        <f t="shared" si="819"/>
        <v>0</v>
      </c>
      <c r="EH236" s="9">
        <v>0</v>
      </c>
      <c r="EI236" s="5">
        <v>0</v>
      </c>
      <c r="EJ236" s="7">
        <f t="shared" si="820"/>
        <v>0</v>
      </c>
      <c r="EK236" s="9">
        <v>0</v>
      </c>
      <c r="EL236" s="5">
        <v>0</v>
      </c>
      <c r="EM236" s="7">
        <f t="shared" si="821"/>
        <v>0</v>
      </c>
      <c r="EN236" s="3">
        <v>123.59407</v>
      </c>
      <c r="EO236" s="5">
        <v>19180.014999999999</v>
      </c>
      <c r="EP236" s="7">
        <f t="shared" si="822"/>
        <v>155185.56027809426</v>
      </c>
      <c r="EQ236" s="9">
        <v>0</v>
      </c>
      <c r="ER236" s="5">
        <v>0</v>
      </c>
      <c r="ES236" s="7">
        <f t="shared" si="823"/>
        <v>0</v>
      </c>
      <c r="ET236" s="9">
        <v>0</v>
      </c>
      <c r="EU236" s="5">
        <v>0</v>
      </c>
      <c r="EV236" s="7">
        <f t="shared" si="824"/>
        <v>0</v>
      </c>
      <c r="EW236" s="3">
        <v>0.06</v>
      </c>
      <c r="EX236" s="5">
        <v>0.71599999999999997</v>
      </c>
      <c r="EY236" s="7">
        <f t="shared" si="825"/>
        <v>11933.333333333334</v>
      </c>
      <c r="EZ236" s="9">
        <v>0</v>
      </c>
      <c r="FA236" s="5">
        <v>0</v>
      </c>
      <c r="FB236" s="7">
        <f t="shared" si="826"/>
        <v>0</v>
      </c>
      <c r="FC236" s="9">
        <f t="shared" ref="FC236:FC239" si="831">C236+F236+I236+L236+R236+AA236+AP236+AV236+BB236+BE236+BH236+BN236+BQ236+BW236+BZ236+CC236+CI236+CL236+CU236+DD236+DJ236+DM236+DY236+EB236+EH236+EQ236+EK236+EN236+EW236+EZ236+AD236+BT236+DA236+AG236+X236+AJ236+CF236+U236+CO236+DV236+AM236+AS236+ET236+EE236+O236+BK236+CX236+AY236</f>
        <v>333.57724999999999</v>
      </c>
      <c r="FD236" s="11">
        <f t="shared" ref="FD236:FD239" si="832">D236+G236+J236+M236+S236+AB236+AQ236+AW236+BC236+BF236+BI236+BO236+BR236+BX236+CA236+CD236+CJ236+CM236+CV236+DE236+DK236+DN236+DZ236+EC236+EI236+ER236+EL236+EO236+EX236+FA236+AE236+BU236+DB236+AH236+Y236+AK236+CG236+V236+CP236+DW236+AN236+AT236+EU236+EF236+P236+BL236+CY236+AZ236</f>
        <v>44206.981000000007</v>
      </c>
    </row>
    <row r="237" spans="1:160" x14ac:dyDescent="0.3">
      <c r="A237" s="84">
        <v>2021</v>
      </c>
      <c r="B237" s="7" t="s">
        <v>12</v>
      </c>
      <c r="C237" s="9">
        <v>0</v>
      </c>
      <c r="D237" s="5">
        <v>0</v>
      </c>
      <c r="E237" s="7">
        <f t="shared" si="830"/>
        <v>0</v>
      </c>
      <c r="F237" s="3">
        <v>1E-3</v>
      </c>
      <c r="G237" s="5">
        <v>0.157</v>
      </c>
      <c r="H237" s="7">
        <f t="shared" si="776"/>
        <v>157000</v>
      </c>
      <c r="I237" s="9">
        <v>0</v>
      </c>
      <c r="J237" s="5">
        <v>0</v>
      </c>
      <c r="K237" s="7">
        <f t="shared" si="777"/>
        <v>0</v>
      </c>
      <c r="L237" s="9">
        <v>0</v>
      </c>
      <c r="M237" s="5">
        <v>0</v>
      </c>
      <c r="N237" s="7">
        <f t="shared" si="778"/>
        <v>0</v>
      </c>
      <c r="O237" s="9">
        <v>0</v>
      </c>
      <c r="P237" s="5">
        <v>0</v>
      </c>
      <c r="Q237" s="7">
        <f t="shared" si="779"/>
        <v>0</v>
      </c>
      <c r="R237" s="3">
        <v>8.2799999999999992E-3</v>
      </c>
      <c r="S237" s="5">
        <v>4.5140000000000002</v>
      </c>
      <c r="T237" s="7">
        <f t="shared" si="780"/>
        <v>545169.08212560392</v>
      </c>
      <c r="U237" s="3">
        <v>2.7100000000000003E-2</v>
      </c>
      <c r="V237" s="5">
        <v>2.1070000000000002</v>
      </c>
      <c r="W237" s="7">
        <f t="shared" si="781"/>
        <v>77749.077490774915</v>
      </c>
      <c r="X237" s="9">
        <v>0</v>
      </c>
      <c r="Y237" s="5">
        <v>0</v>
      </c>
      <c r="Z237" s="7">
        <f t="shared" si="782"/>
        <v>0</v>
      </c>
      <c r="AA237" s="3">
        <v>0.625</v>
      </c>
      <c r="AB237" s="5">
        <v>214.12200000000001</v>
      </c>
      <c r="AC237" s="7">
        <f t="shared" si="783"/>
        <v>342595.2</v>
      </c>
      <c r="AD237" s="9">
        <v>0</v>
      </c>
      <c r="AE237" s="5">
        <v>0</v>
      </c>
      <c r="AF237" s="7">
        <f t="shared" si="784"/>
        <v>0</v>
      </c>
      <c r="AG237" s="9">
        <v>0</v>
      </c>
      <c r="AH237" s="5">
        <v>0</v>
      </c>
      <c r="AI237" s="7">
        <f t="shared" si="785"/>
        <v>0</v>
      </c>
      <c r="AJ237" s="3">
        <v>5.4999999999999997E-3</v>
      </c>
      <c r="AK237" s="5">
        <v>0.22</v>
      </c>
      <c r="AL237" s="7">
        <f t="shared" si="786"/>
        <v>40000</v>
      </c>
      <c r="AM237" s="9">
        <v>0</v>
      </c>
      <c r="AN237" s="5">
        <v>0</v>
      </c>
      <c r="AO237" s="7">
        <f t="shared" si="787"/>
        <v>0</v>
      </c>
      <c r="AP237" s="3">
        <v>7.640000000000001E-2</v>
      </c>
      <c r="AQ237" s="5">
        <v>5.5839999999999996</v>
      </c>
      <c r="AR237" s="7">
        <f t="shared" si="788"/>
        <v>73089.005235602075</v>
      </c>
      <c r="AS237" s="9">
        <v>0</v>
      </c>
      <c r="AT237" s="5">
        <v>0</v>
      </c>
      <c r="AU237" s="7">
        <f t="shared" si="789"/>
        <v>0</v>
      </c>
      <c r="AV237" s="9">
        <v>0</v>
      </c>
      <c r="AW237" s="5">
        <v>0</v>
      </c>
      <c r="AX237" s="7">
        <f t="shared" si="790"/>
        <v>0</v>
      </c>
      <c r="AY237" s="9">
        <v>0</v>
      </c>
      <c r="AZ237" s="5">
        <v>0</v>
      </c>
      <c r="BA237" s="7">
        <f t="shared" si="791"/>
        <v>0</v>
      </c>
      <c r="BB237" s="9">
        <v>0</v>
      </c>
      <c r="BC237" s="5">
        <v>0</v>
      </c>
      <c r="BD237" s="7">
        <f t="shared" si="792"/>
        <v>0</v>
      </c>
      <c r="BE237" s="9">
        <v>0</v>
      </c>
      <c r="BF237" s="5">
        <v>0</v>
      </c>
      <c r="BG237" s="7">
        <f t="shared" si="793"/>
        <v>0</v>
      </c>
      <c r="BH237" s="3">
        <v>8.7999999999999995E-2</v>
      </c>
      <c r="BI237" s="5">
        <v>0.309</v>
      </c>
      <c r="BJ237" s="7">
        <f t="shared" si="794"/>
        <v>3511.3636363636365</v>
      </c>
      <c r="BK237" s="9">
        <v>0</v>
      </c>
      <c r="BL237" s="5">
        <v>0</v>
      </c>
      <c r="BM237" s="7">
        <f t="shared" si="795"/>
        <v>0</v>
      </c>
      <c r="BN237" s="9">
        <v>0</v>
      </c>
      <c r="BO237" s="5">
        <v>0</v>
      </c>
      <c r="BP237" s="7">
        <f t="shared" si="796"/>
        <v>0</v>
      </c>
      <c r="BQ237" s="3">
        <v>1.12E-2</v>
      </c>
      <c r="BR237" s="5">
        <v>0.34699999999999998</v>
      </c>
      <c r="BS237" s="7">
        <f t="shared" si="797"/>
        <v>30982.142857142855</v>
      </c>
      <c r="BT237" s="9">
        <v>0</v>
      </c>
      <c r="BU237" s="5">
        <v>0</v>
      </c>
      <c r="BV237" s="7">
        <f t="shared" si="798"/>
        <v>0</v>
      </c>
      <c r="BW237" s="9">
        <v>0</v>
      </c>
      <c r="BX237" s="5">
        <v>0</v>
      </c>
      <c r="BY237" s="7">
        <f t="shared" si="799"/>
        <v>0</v>
      </c>
      <c r="BZ237" s="3">
        <v>1.7366700000000002</v>
      </c>
      <c r="CA237" s="5">
        <v>47.540999999999997</v>
      </c>
      <c r="CB237" s="7">
        <f t="shared" si="800"/>
        <v>27374.803503256229</v>
      </c>
      <c r="CC237" s="9">
        <v>0</v>
      </c>
      <c r="CD237" s="5">
        <v>0</v>
      </c>
      <c r="CE237" s="7">
        <f t="shared" si="801"/>
        <v>0</v>
      </c>
      <c r="CF237" s="9">
        <v>0</v>
      </c>
      <c r="CG237" s="5">
        <v>0</v>
      </c>
      <c r="CH237" s="7">
        <f t="shared" si="802"/>
        <v>0</v>
      </c>
      <c r="CI237" s="9">
        <v>0</v>
      </c>
      <c r="CJ237" s="5">
        <v>0</v>
      </c>
      <c r="CK237" s="7">
        <f t="shared" si="803"/>
        <v>0</v>
      </c>
      <c r="CL237" s="9">
        <v>0</v>
      </c>
      <c r="CM237" s="5">
        <v>0</v>
      </c>
      <c r="CN237" s="7">
        <f t="shared" si="804"/>
        <v>0</v>
      </c>
      <c r="CO237" s="9">
        <v>0</v>
      </c>
      <c r="CP237" s="5">
        <v>0</v>
      </c>
      <c r="CQ237" s="7">
        <f t="shared" si="805"/>
        <v>0</v>
      </c>
      <c r="CR237" s="3">
        <v>0</v>
      </c>
      <c r="CS237" s="5">
        <v>0</v>
      </c>
      <c r="CT237" s="7">
        <f t="shared" si="806"/>
        <v>0</v>
      </c>
      <c r="CU237" s="3">
        <v>3.8640000000000001E-2</v>
      </c>
      <c r="CV237" s="5">
        <v>1.7270000000000001</v>
      </c>
      <c r="CW237" s="7">
        <f t="shared" si="807"/>
        <v>44694.616977225669</v>
      </c>
      <c r="CX237" s="9">
        <v>0</v>
      </c>
      <c r="CY237" s="5">
        <v>0</v>
      </c>
      <c r="CZ237" s="7">
        <f t="shared" si="808"/>
        <v>0</v>
      </c>
      <c r="DA237" s="9">
        <v>0</v>
      </c>
      <c r="DB237" s="5">
        <v>0</v>
      </c>
      <c r="DC237" s="7">
        <f t="shared" si="809"/>
        <v>0</v>
      </c>
      <c r="DD237" s="9">
        <v>0</v>
      </c>
      <c r="DE237" s="5">
        <v>0</v>
      </c>
      <c r="DF237" s="7">
        <f t="shared" si="810"/>
        <v>0</v>
      </c>
      <c r="DG237" s="9">
        <v>0</v>
      </c>
      <c r="DH237" s="5">
        <v>0</v>
      </c>
      <c r="DI237" s="7">
        <f t="shared" si="811"/>
        <v>0</v>
      </c>
      <c r="DJ237" s="9">
        <v>0</v>
      </c>
      <c r="DK237" s="5">
        <v>0</v>
      </c>
      <c r="DL237" s="7">
        <f t="shared" si="812"/>
        <v>0</v>
      </c>
      <c r="DM237" s="9">
        <v>0</v>
      </c>
      <c r="DN237" s="5">
        <v>0</v>
      </c>
      <c r="DO237" s="7">
        <f t="shared" si="813"/>
        <v>0</v>
      </c>
      <c r="DP237" s="9">
        <v>0</v>
      </c>
      <c r="DQ237" s="5">
        <v>0</v>
      </c>
      <c r="DR237" s="7">
        <f t="shared" si="814"/>
        <v>0</v>
      </c>
      <c r="DS237" s="9">
        <v>0</v>
      </c>
      <c r="DT237" s="5">
        <v>0</v>
      </c>
      <c r="DU237" s="7">
        <f t="shared" si="815"/>
        <v>0</v>
      </c>
      <c r="DV237" s="9">
        <v>0</v>
      </c>
      <c r="DW237" s="5">
        <v>0</v>
      </c>
      <c r="DX237" s="7">
        <f t="shared" si="816"/>
        <v>0</v>
      </c>
      <c r="DY237" s="3">
        <v>0.1</v>
      </c>
      <c r="DZ237" s="5">
        <v>1.518</v>
      </c>
      <c r="EA237" s="7">
        <f t="shared" si="817"/>
        <v>15180</v>
      </c>
      <c r="EB237" s="9">
        <v>0</v>
      </c>
      <c r="EC237" s="5">
        <v>0</v>
      </c>
      <c r="ED237" s="7">
        <f t="shared" si="818"/>
        <v>0</v>
      </c>
      <c r="EE237" s="9">
        <v>0</v>
      </c>
      <c r="EF237" s="5">
        <v>0</v>
      </c>
      <c r="EG237" s="7">
        <f t="shared" si="819"/>
        <v>0</v>
      </c>
      <c r="EH237" s="9">
        <v>0</v>
      </c>
      <c r="EI237" s="5">
        <v>0</v>
      </c>
      <c r="EJ237" s="7">
        <f t="shared" si="820"/>
        <v>0</v>
      </c>
      <c r="EK237" s="9">
        <v>0</v>
      </c>
      <c r="EL237" s="5">
        <v>0</v>
      </c>
      <c r="EM237" s="7">
        <f t="shared" si="821"/>
        <v>0</v>
      </c>
      <c r="EN237" s="3">
        <v>170.81344000000001</v>
      </c>
      <c r="EO237" s="5">
        <v>24197.436000000002</v>
      </c>
      <c r="EP237" s="7">
        <f t="shared" si="822"/>
        <v>141660.02394190995</v>
      </c>
      <c r="EQ237" s="9">
        <v>0</v>
      </c>
      <c r="ER237" s="5">
        <v>0</v>
      </c>
      <c r="ES237" s="7">
        <f t="shared" si="823"/>
        <v>0</v>
      </c>
      <c r="ET237" s="9">
        <v>0</v>
      </c>
      <c r="EU237" s="5">
        <v>0</v>
      </c>
      <c r="EV237" s="7">
        <f t="shared" si="824"/>
        <v>0</v>
      </c>
      <c r="EW237" s="3">
        <v>0.11</v>
      </c>
      <c r="EX237" s="5">
        <v>1.3560000000000001</v>
      </c>
      <c r="EY237" s="7">
        <f t="shared" si="825"/>
        <v>12327.272727272728</v>
      </c>
      <c r="EZ237" s="9">
        <v>0</v>
      </c>
      <c r="FA237" s="5">
        <v>0</v>
      </c>
      <c r="FB237" s="7">
        <f t="shared" si="826"/>
        <v>0</v>
      </c>
      <c r="FC237" s="9">
        <f t="shared" si="831"/>
        <v>173.64123000000004</v>
      </c>
      <c r="FD237" s="11">
        <f t="shared" si="832"/>
        <v>24476.938000000002</v>
      </c>
    </row>
    <row r="238" spans="1:160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830"/>
        <v>0</v>
      </c>
      <c r="F238" s="9">
        <v>0</v>
      </c>
      <c r="G238" s="5">
        <v>0</v>
      </c>
      <c r="H238" s="7">
        <f t="shared" si="776"/>
        <v>0</v>
      </c>
      <c r="I238" s="9">
        <v>0</v>
      </c>
      <c r="J238" s="5">
        <v>0</v>
      </c>
      <c r="K238" s="7">
        <f t="shared" si="777"/>
        <v>0</v>
      </c>
      <c r="L238" s="9">
        <v>0</v>
      </c>
      <c r="M238" s="5">
        <v>0</v>
      </c>
      <c r="N238" s="7">
        <f t="shared" si="778"/>
        <v>0</v>
      </c>
      <c r="O238" s="9">
        <v>0</v>
      </c>
      <c r="P238" s="5">
        <v>0</v>
      </c>
      <c r="Q238" s="7">
        <f t="shared" si="779"/>
        <v>0</v>
      </c>
      <c r="R238" s="9">
        <v>0</v>
      </c>
      <c r="S238" s="5">
        <v>0</v>
      </c>
      <c r="T238" s="7">
        <f t="shared" si="780"/>
        <v>0</v>
      </c>
      <c r="U238" s="9">
        <v>0</v>
      </c>
      <c r="V238" s="5">
        <v>0</v>
      </c>
      <c r="W238" s="7">
        <f t="shared" si="781"/>
        <v>0</v>
      </c>
      <c r="X238" s="9">
        <v>0</v>
      </c>
      <c r="Y238" s="5">
        <v>0</v>
      </c>
      <c r="Z238" s="7">
        <f t="shared" si="782"/>
        <v>0</v>
      </c>
      <c r="AA238" s="3">
        <v>1.9199999999999998E-3</v>
      </c>
      <c r="AB238" s="5">
        <v>0.40500000000000003</v>
      </c>
      <c r="AC238" s="7">
        <f t="shared" si="783"/>
        <v>210937.50000000003</v>
      </c>
      <c r="AD238" s="9">
        <v>0</v>
      </c>
      <c r="AE238" s="5">
        <v>0</v>
      </c>
      <c r="AF238" s="7">
        <f t="shared" si="784"/>
        <v>0</v>
      </c>
      <c r="AG238" s="9">
        <v>0</v>
      </c>
      <c r="AH238" s="5">
        <v>0</v>
      </c>
      <c r="AI238" s="7">
        <f t="shared" si="785"/>
        <v>0</v>
      </c>
      <c r="AJ238" s="3">
        <v>2E-3</v>
      </c>
      <c r="AK238" s="5">
        <v>0.1</v>
      </c>
      <c r="AL238" s="7">
        <f t="shared" si="786"/>
        <v>50000</v>
      </c>
      <c r="AM238" s="9">
        <v>0</v>
      </c>
      <c r="AN238" s="5">
        <v>0</v>
      </c>
      <c r="AO238" s="7">
        <f t="shared" si="787"/>
        <v>0</v>
      </c>
      <c r="AP238" s="3">
        <v>4.2000000000000003E-2</v>
      </c>
      <c r="AQ238" s="5">
        <v>1.5049999999999999</v>
      </c>
      <c r="AR238" s="7">
        <f t="shared" si="788"/>
        <v>35833.333333333328</v>
      </c>
      <c r="AS238" s="9">
        <v>0</v>
      </c>
      <c r="AT238" s="5">
        <v>0</v>
      </c>
      <c r="AU238" s="7">
        <f t="shared" si="789"/>
        <v>0</v>
      </c>
      <c r="AV238" s="9">
        <v>0</v>
      </c>
      <c r="AW238" s="5">
        <v>0</v>
      </c>
      <c r="AX238" s="7">
        <f t="shared" si="790"/>
        <v>0</v>
      </c>
      <c r="AY238" s="9">
        <v>0</v>
      </c>
      <c r="AZ238" s="5">
        <v>0</v>
      </c>
      <c r="BA238" s="7">
        <f t="shared" si="791"/>
        <v>0</v>
      </c>
      <c r="BB238" s="9">
        <v>0</v>
      </c>
      <c r="BC238" s="5">
        <v>0</v>
      </c>
      <c r="BD238" s="7">
        <f t="shared" si="792"/>
        <v>0</v>
      </c>
      <c r="BE238" s="9">
        <v>0</v>
      </c>
      <c r="BF238" s="5">
        <v>0</v>
      </c>
      <c r="BG238" s="7">
        <f t="shared" si="793"/>
        <v>0</v>
      </c>
      <c r="BH238" s="9">
        <v>0</v>
      </c>
      <c r="BI238" s="5">
        <v>0</v>
      </c>
      <c r="BJ238" s="7">
        <f t="shared" si="794"/>
        <v>0</v>
      </c>
      <c r="BK238" s="9">
        <v>0</v>
      </c>
      <c r="BL238" s="5">
        <v>0</v>
      </c>
      <c r="BM238" s="7">
        <f t="shared" si="795"/>
        <v>0</v>
      </c>
      <c r="BN238" s="9">
        <v>0</v>
      </c>
      <c r="BO238" s="5">
        <v>0</v>
      </c>
      <c r="BP238" s="7">
        <f t="shared" si="796"/>
        <v>0</v>
      </c>
      <c r="BQ238" s="9">
        <v>0</v>
      </c>
      <c r="BR238" s="5">
        <v>0</v>
      </c>
      <c r="BS238" s="7">
        <f t="shared" si="797"/>
        <v>0</v>
      </c>
      <c r="BT238" s="9">
        <v>0</v>
      </c>
      <c r="BU238" s="5">
        <v>0</v>
      </c>
      <c r="BV238" s="7">
        <f t="shared" si="798"/>
        <v>0</v>
      </c>
      <c r="BW238" s="3">
        <v>8.0000000000000002E-3</v>
      </c>
      <c r="BX238" s="5">
        <v>0.13300000000000001</v>
      </c>
      <c r="BY238" s="7">
        <f t="shared" si="799"/>
        <v>16625</v>
      </c>
      <c r="BZ238" s="3">
        <v>0.27893000000000001</v>
      </c>
      <c r="CA238" s="5">
        <v>10.442</v>
      </c>
      <c r="CB238" s="7">
        <f t="shared" si="800"/>
        <v>37435.915821173774</v>
      </c>
      <c r="CC238" s="9">
        <v>0</v>
      </c>
      <c r="CD238" s="5">
        <v>0</v>
      </c>
      <c r="CE238" s="7">
        <f t="shared" si="801"/>
        <v>0</v>
      </c>
      <c r="CF238" s="9">
        <v>0</v>
      </c>
      <c r="CG238" s="5">
        <v>0</v>
      </c>
      <c r="CH238" s="7">
        <f t="shared" si="802"/>
        <v>0</v>
      </c>
      <c r="CI238" s="9">
        <v>0</v>
      </c>
      <c r="CJ238" s="5">
        <v>0</v>
      </c>
      <c r="CK238" s="7">
        <f t="shared" si="803"/>
        <v>0</v>
      </c>
      <c r="CL238" s="9">
        <v>0</v>
      </c>
      <c r="CM238" s="5">
        <v>0</v>
      </c>
      <c r="CN238" s="7">
        <f t="shared" si="804"/>
        <v>0</v>
      </c>
      <c r="CO238" s="3">
        <v>1E-3</v>
      </c>
      <c r="CP238" s="5">
        <v>2.3620000000000001</v>
      </c>
      <c r="CQ238" s="83">
        <f t="shared" si="805"/>
        <v>2362000</v>
      </c>
      <c r="CR238" s="3">
        <v>0</v>
      </c>
      <c r="CS238" s="5">
        <v>0</v>
      </c>
      <c r="CT238" s="7">
        <f t="shared" si="806"/>
        <v>0</v>
      </c>
      <c r="CU238" s="3">
        <v>0.01</v>
      </c>
      <c r="CV238" s="5">
        <v>0.29399999999999998</v>
      </c>
      <c r="CW238" s="7">
        <f t="shared" si="807"/>
        <v>29400</v>
      </c>
      <c r="CX238" s="9">
        <v>0</v>
      </c>
      <c r="CY238" s="5">
        <v>0</v>
      </c>
      <c r="CZ238" s="7">
        <f t="shared" si="808"/>
        <v>0</v>
      </c>
      <c r="DA238" s="9">
        <v>0</v>
      </c>
      <c r="DB238" s="5">
        <v>0</v>
      </c>
      <c r="DC238" s="7">
        <f t="shared" si="809"/>
        <v>0</v>
      </c>
      <c r="DD238" s="9">
        <v>0</v>
      </c>
      <c r="DE238" s="5">
        <v>0</v>
      </c>
      <c r="DF238" s="7">
        <f t="shared" si="810"/>
        <v>0</v>
      </c>
      <c r="DG238" s="9">
        <v>0</v>
      </c>
      <c r="DH238" s="5">
        <v>0</v>
      </c>
      <c r="DI238" s="7">
        <f t="shared" si="811"/>
        <v>0</v>
      </c>
      <c r="DJ238" s="9">
        <v>0</v>
      </c>
      <c r="DK238" s="5">
        <v>0</v>
      </c>
      <c r="DL238" s="7">
        <f t="shared" si="812"/>
        <v>0</v>
      </c>
      <c r="DM238" s="9">
        <v>0</v>
      </c>
      <c r="DN238" s="5">
        <v>0</v>
      </c>
      <c r="DO238" s="7">
        <f t="shared" si="813"/>
        <v>0</v>
      </c>
      <c r="DP238" s="9">
        <v>0</v>
      </c>
      <c r="DQ238" s="5">
        <v>0</v>
      </c>
      <c r="DR238" s="7">
        <f t="shared" si="814"/>
        <v>0</v>
      </c>
      <c r="DS238" s="9">
        <v>0</v>
      </c>
      <c r="DT238" s="5">
        <v>0</v>
      </c>
      <c r="DU238" s="7">
        <f t="shared" si="815"/>
        <v>0</v>
      </c>
      <c r="DV238" s="9">
        <v>0</v>
      </c>
      <c r="DW238" s="5">
        <v>0</v>
      </c>
      <c r="DX238" s="7">
        <f t="shared" si="816"/>
        <v>0</v>
      </c>
      <c r="DY238" s="9">
        <v>0</v>
      </c>
      <c r="DZ238" s="5">
        <v>0</v>
      </c>
      <c r="EA238" s="7">
        <f t="shared" si="817"/>
        <v>0</v>
      </c>
      <c r="EB238" s="9">
        <v>0</v>
      </c>
      <c r="EC238" s="5">
        <v>0</v>
      </c>
      <c r="ED238" s="7">
        <f t="shared" si="818"/>
        <v>0</v>
      </c>
      <c r="EE238" s="9">
        <v>0</v>
      </c>
      <c r="EF238" s="5">
        <v>0</v>
      </c>
      <c r="EG238" s="7">
        <f t="shared" si="819"/>
        <v>0</v>
      </c>
      <c r="EH238" s="9">
        <v>0</v>
      </c>
      <c r="EI238" s="5">
        <v>0</v>
      </c>
      <c r="EJ238" s="7">
        <f t="shared" si="820"/>
        <v>0</v>
      </c>
      <c r="EK238" s="9">
        <v>0</v>
      </c>
      <c r="EL238" s="5">
        <v>0</v>
      </c>
      <c r="EM238" s="7">
        <f t="shared" si="821"/>
        <v>0</v>
      </c>
      <c r="EN238" s="3">
        <v>1.027E-2</v>
      </c>
      <c r="EO238" s="5">
        <v>1.6930000000000001</v>
      </c>
      <c r="EP238" s="7">
        <f t="shared" si="822"/>
        <v>164849.07497565725</v>
      </c>
      <c r="EQ238" s="9">
        <v>0</v>
      </c>
      <c r="ER238" s="5">
        <v>0</v>
      </c>
      <c r="ES238" s="7">
        <f t="shared" si="823"/>
        <v>0</v>
      </c>
      <c r="ET238" s="9">
        <v>0</v>
      </c>
      <c r="EU238" s="5">
        <v>0</v>
      </c>
      <c r="EV238" s="7">
        <f t="shared" si="824"/>
        <v>0</v>
      </c>
      <c r="EW238" s="3">
        <v>1.8280000000000001</v>
      </c>
      <c r="EX238" s="5">
        <v>106.898</v>
      </c>
      <c r="EY238" s="7">
        <f t="shared" si="825"/>
        <v>58478.118161925602</v>
      </c>
      <c r="EZ238" s="9">
        <v>0</v>
      </c>
      <c r="FA238" s="5">
        <v>0</v>
      </c>
      <c r="FB238" s="7">
        <f t="shared" si="826"/>
        <v>0</v>
      </c>
      <c r="FC238" s="9">
        <f t="shared" si="831"/>
        <v>2.1821199999999998</v>
      </c>
      <c r="FD238" s="11">
        <f t="shared" si="832"/>
        <v>123.83199999999998</v>
      </c>
    </row>
    <row r="239" spans="1:160" ht="15" thickBot="1" x14ac:dyDescent="0.35">
      <c r="A239" s="58"/>
      <c r="B239" s="86" t="s">
        <v>14</v>
      </c>
      <c r="C239" s="39">
        <f t="shared" ref="C239:D239" si="833">SUM(C227:C238)</f>
        <v>6.0000000000000005E-2</v>
      </c>
      <c r="D239" s="37">
        <f t="shared" si="833"/>
        <v>4.649</v>
      </c>
      <c r="E239" s="38"/>
      <c r="F239" s="39">
        <f t="shared" ref="F239:G239" si="834">SUM(F227:F238)</f>
        <v>4.585</v>
      </c>
      <c r="G239" s="37">
        <f t="shared" si="834"/>
        <v>1089.2549999999999</v>
      </c>
      <c r="H239" s="38"/>
      <c r="I239" s="39">
        <f t="shared" ref="I239:J239" si="835">SUM(I227:I238)</f>
        <v>0</v>
      </c>
      <c r="J239" s="37">
        <f t="shared" si="835"/>
        <v>0</v>
      </c>
      <c r="K239" s="38"/>
      <c r="L239" s="39">
        <f t="shared" ref="L239:M239" si="836">SUM(L227:L238)</f>
        <v>0</v>
      </c>
      <c r="M239" s="37">
        <f t="shared" si="836"/>
        <v>0</v>
      </c>
      <c r="N239" s="38"/>
      <c r="O239" s="39">
        <f t="shared" ref="O239:P239" si="837">SUM(O227:O238)</f>
        <v>0</v>
      </c>
      <c r="P239" s="37">
        <f t="shared" si="837"/>
        <v>0</v>
      </c>
      <c r="Q239" s="38"/>
      <c r="R239" s="39">
        <f t="shared" ref="R239:S239" si="838">SUM(R227:R238)</f>
        <v>63.24071</v>
      </c>
      <c r="S239" s="37">
        <f t="shared" si="838"/>
        <v>10626.456999999999</v>
      </c>
      <c r="T239" s="38"/>
      <c r="U239" s="39">
        <f t="shared" ref="U239:V239" si="839">SUM(U227:U238)</f>
        <v>5.28E-2</v>
      </c>
      <c r="V239" s="37">
        <f t="shared" si="839"/>
        <v>3.9060000000000001</v>
      </c>
      <c r="W239" s="38"/>
      <c r="X239" s="39">
        <f t="shared" ref="X239:Y239" si="840">SUM(X227:X238)</f>
        <v>0</v>
      </c>
      <c r="Y239" s="37">
        <f t="shared" si="840"/>
        <v>0</v>
      </c>
      <c r="Z239" s="38"/>
      <c r="AA239" s="39">
        <f t="shared" ref="AA239:AB239" si="841">SUM(AA227:AA238)</f>
        <v>1960.5156400000001</v>
      </c>
      <c r="AB239" s="37">
        <f t="shared" si="841"/>
        <v>234235.15700000004</v>
      </c>
      <c r="AC239" s="38"/>
      <c r="AD239" s="39">
        <f t="shared" ref="AD239:AE239" si="842">SUM(AD227:AD238)</f>
        <v>0</v>
      </c>
      <c r="AE239" s="37">
        <f t="shared" si="842"/>
        <v>0</v>
      </c>
      <c r="AF239" s="38"/>
      <c r="AG239" s="39">
        <f t="shared" ref="AG239:AH239" si="843">SUM(AG227:AG238)</f>
        <v>5.8999999999999997E-2</v>
      </c>
      <c r="AH239" s="37">
        <f t="shared" si="843"/>
        <v>2.2249999999999996</v>
      </c>
      <c r="AI239" s="38"/>
      <c r="AJ239" s="39">
        <f t="shared" ref="AJ239:AK239" si="844">SUM(AJ227:AJ238)</f>
        <v>56.396799999999999</v>
      </c>
      <c r="AK239" s="37">
        <f t="shared" si="844"/>
        <v>228.13099999999994</v>
      </c>
      <c r="AL239" s="38"/>
      <c r="AM239" s="39">
        <f t="shared" ref="AM239:AN239" si="845">SUM(AM227:AM238)</f>
        <v>0</v>
      </c>
      <c r="AN239" s="37">
        <f t="shared" si="845"/>
        <v>0</v>
      </c>
      <c r="AO239" s="38"/>
      <c r="AP239" s="39">
        <f t="shared" ref="AP239:AQ239" si="846">SUM(AP227:AP238)</f>
        <v>1.8723500000000002</v>
      </c>
      <c r="AQ239" s="37">
        <f t="shared" si="846"/>
        <v>679.39300000000003</v>
      </c>
      <c r="AR239" s="38"/>
      <c r="AS239" s="39">
        <f t="shared" ref="AS239:AT239" si="847">SUM(AS227:AS238)</f>
        <v>0</v>
      </c>
      <c r="AT239" s="37">
        <f t="shared" si="847"/>
        <v>0</v>
      </c>
      <c r="AU239" s="38"/>
      <c r="AV239" s="39">
        <f t="shared" ref="AV239:AW239" si="848">SUM(AV227:AV238)</f>
        <v>0</v>
      </c>
      <c r="AW239" s="37">
        <f t="shared" si="848"/>
        <v>0</v>
      </c>
      <c r="AX239" s="38"/>
      <c r="AY239" s="39">
        <f t="shared" ref="AY239:AZ239" si="849">SUM(AY227:AY238)</f>
        <v>0.97</v>
      </c>
      <c r="AZ239" s="37">
        <f t="shared" si="849"/>
        <v>28.120999999999999</v>
      </c>
      <c r="BA239" s="38"/>
      <c r="BB239" s="39">
        <f t="shared" ref="BB239:BC239" si="850">SUM(BB227:BB238)</f>
        <v>0</v>
      </c>
      <c r="BC239" s="37">
        <f t="shared" si="850"/>
        <v>0</v>
      </c>
      <c r="BD239" s="38"/>
      <c r="BE239" s="39">
        <f t="shared" ref="BE239:BF239" si="851">SUM(BE227:BE238)</f>
        <v>0</v>
      </c>
      <c r="BF239" s="37">
        <f t="shared" si="851"/>
        <v>0</v>
      </c>
      <c r="BG239" s="38"/>
      <c r="BH239" s="39">
        <f t="shared" ref="BH239:BI239" si="852">SUM(BH227:BH238)</f>
        <v>1.2120000000000002</v>
      </c>
      <c r="BI239" s="37">
        <f t="shared" si="852"/>
        <v>6.1580000000000004</v>
      </c>
      <c r="BJ239" s="38"/>
      <c r="BK239" s="39">
        <f t="shared" ref="BK239:BL239" si="853">SUM(BK227:BK238)</f>
        <v>1E-3</v>
      </c>
      <c r="BL239" s="37">
        <f t="shared" si="853"/>
        <v>4.7779999999999996</v>
      </c>
      <c r="BM239" s="38"/>
      <c r="BN239" s="39">
        <f t="shared" ref="BN239:BO239" si="854">SUM(BN227:BN238)</f>
        <v>0</v>
      </c>
      <c r="BO239" s="37">
        <f t="shared" si="854"/>
        <v>0</v>
      </c>
      <c r="BP239" s="38"/>
      <c r="BQ239" s="39">
        <f t="shared" ref="BQ239:BR239" si="855">SUM(BQ227:BQ238)</f>
        <v>0.32718999999999998</v>
      </c>
      <c r="BR239" s="37">
        <f t="shared" si="855"/>
        <v>6.3599999999999994</v>
      </c>
      <c r="BS239" s="38"/>
      <c r="BT239" s="39">
        <f t="shared" ref="BT239:BU239" si="856">SUM(BT227:BT238)</f>
        <v>0</v>
      </c>
      <c r="BU239" s="37">
        <f t="shared" si="856"/>
        <v>0</v>
      </c>
      <c r="BV239" s="38"/>
      <c r="BW239" s="39">
        <f t="shared" ref="BW239:BX239" si="857">SUM(BW227:BW238)</f>
        <v>0.39100000000000001</v>
      </c>
      <c r="BX239" s="37">
        <f t="shared" si="857"/>
        <v>4.6740000000000004</v>
      </c>
      <c r="BY239" s="38"/>
      <c r="BZ239" s="39">
        <f t="shared" ref="BZ239:CA239" si="858">SUM(BZ227:BZ238)</f>
        <v>10.278</v>
      </c>
      <c r="CA239" s="37">
        <f t="shared" si="858"/>
        <v>570.452</v>
      </c>
      <c r="CB239" s="38"/>
      <c r="CC239" s="39">
        <f t="shared" ref="CC239:CD239" si="859">SUM(CC227:CC238)</f>
        <v>0</v>
      </c>
      <c r="CD239" s="37">
        <f t="shared" si="859"/>
        <v>0</v>
      </c>
      <c r="CE239" s="38"/>
      <c r="CF239" s="39">
        <f t="shared" ref="CF239:CG239" si="860">SUM(CF227:CF238)</f>
        <v>5.0000000000000001E-4</v>
      </c>
      <c r="CG239" s="37">
        <f t="shared" si="860"/>
        <v>0.02</v>
      </c>
      <c r="CH239" s="38"/>
      <c r="CI239" s="39">
        <f t="shared" ref="CI239:CJ239" si="861">SUM(CI227:CI238)</f>
        <v>37.901000000000003</v>
      </c>
      <c r="CJ239" s="37">
        <f t="shared" si="861"/>
        <v>342.23700000000002</v>
      </c>
      <c r="CK239" s="38"/>
      <c r="CL239" s="39">
        <f t="shared" ref="CL239:CM239" si="862">SUM(CL227:CL238)</f>
        <v>0</v>
      </c>
      <c r="CM239" s="37">
        <f t="shared" si="862"/>
        <v>0</v>
      </c>
      <c r="CN239" s="38"/>
      <c r="CO239" s="39">
        <f t="shared" ref="CO239:CP239" si="863">SUM(CO227:CO238)</f>
        <v>9.0000000000000011E-3</v>
      </c>
      <c r="CP239" s="37">
        <f t="shared" si="863"/>
        <v>2.4060000000000001</v>
      </c>
      <c r="CQ239" s="38"/>
      <c r="CR239" s="39">
        <f t="shared" ref="CR239:CS239" si="864">SUM(CR227:CR238)</f>
        <v>0</v>
      </c>
      <c r="CS239" s="37">
        <f t="shared" si="864"/>
        <v>0</v>
      </c>
      <c r="CT239" s="38"/>
      <c r="CU239" s="39">
        <f t="shared" ref="CU239:CV239" si="865">SUM(CU227:CU238)</f>
        <v>0.74863999999999997</v>
      </c>
      <c r="CV239" s="37">
        <f t="shared" si="865"/>
        <v>30.741</v>
      </c>
      <c r="CW239" s="38"/>
      <c r="CX239" s="39">
        <f t="shared" ref="CX239:CY239" si="866">SUM(CX227:CX238)</f>
        <v>8152.74</v>
      </c>
      <c r="CY239" s="37">
        <f t="shared" si="866"/>
        <v>33168.080000000002</v>
      </c>
      <c r="CZ239" s="38"/>
      <c r="DA239" s="39">
        <f t="shared" ref="DA239:DB239" si="867">SUM(DA227:DA238)</f>
        <v>0.10139000000000001</v>
      </c>
      <c r="DB239" s="37">
        <f t="shared" si="867"/>
        <v>10.466999999999999</v>
      </c>
      <c r="DC239" s="38"/>
      <c r="DD239" s="39">
        <f t="shared" ref="DD239:DE239" si="868">SUM(DD227:DD238)</f>
        <v>0</v>
      </c>
      <c r="DE239" s="37">
        <f t="shared" si="868"/>
        <v>0</v>
      </c>
      <c r="DF239" s="38"/>
      <c r="DG239" s="39">
        <f t="shared" ref="DG239:DH239" si="869">SUM(DG227:DG238)</f>
        <v>0</v>
      </c>
      <c r="DH239" s="37">
        <f t="shared" si="869"/>
        <v>0</v>
      </c>
      <c r="DI239" s="38"/>
      <c r="DJ239" s="39">
        <f t="shared" ref="DJ239:DK239" si="870">SUM(DJ227:DJ238)</f>
        <v>0</v>
      </c>
      <c r="DK239" s="37">
        <f t="shared" si="870"/>
        <v>0</v>
      </c>
      <c r="DL239" s="38"/>
      <c r="DM239" s="39">
        <f t="shared" ref="DM239:DN239" si="871">SUM(DM227:DM238)</f>
        <v>0</v>
      </c>
      <c r="DN239" s="37">
        <f t="shared" si="871"/>
        <v>0</v>
      </c>
      <c r="DO239" s="38"/>
      <c r="DP239" s="39">
        <f t="shared" ref="DP239:DQ239" si="872">SUM(DP227:DP238)</f>
        <v>0</v>
      </c>
      <c r="DQ239" s="37">
        <f t="shared" si="872"/>
        <v>0</v>
      </c>
      <c r="DR239" s="38"/>
      <c r="DS239" s="39">
        <f t="shared" ref="DS239:DT239" si="873">SUM(DS227:DS238)</f>
        <v>0</v>
      </c>
      <c r="DT239" s="37">
        <f t="shared" si="873"/>
        <v>0</v>
      </c>
      <c r="DU239" s="38"/>
      <c r="DV239" s="39">
        <f t="shared" ref="DV239:DW239" si="874">SUM(DV227:DV238)</f>
        <v>10.125500000000001</v>
      </c>
      <c r="DW239" s="37">
        <f t="shared" si="874"/>
        <v>439.29200000000003</v>
      </c>
      <c r="DX239" s="38"/>
      <c r="DY239" s="39">
        <f t="shared" ref="DY239:DZ239" si="875">SUM(DY227:DY238)</f>
        <v>2.13</v>
      </c>
      <c r="DZ239" s="37">
        <f t="shared" si="875"/>
        <v>185.661</v>
      </c>
      <c r="EA239" s="38"/>
      <c r="EB239" s="39">
        <f t="shared" ref="EB239:EC239" si="876">SUM(EB227:EB238)</f>
        <v>0</v>
      </c>
      <c r="EC239" s="37">
        <f t="shared" si="876"/>
        <v>0</v>
      </c>
      <c r="ED239" s="38"/>
      <c r="EE239" s="39">
        <f t="shared" ref="EE239:EF239" si="877">SUM(EE227:EE238)</f>
        <v>0</v>
      </c>
      <c r="EF239" s="37">
        <f t="shared" si="877"/>
        <v>0</v>
      </c>
      <c r="EG239" s="38"/>
      <c r="EH239" s="39">
        <f t="shared" ref="EH239:EI239" si="878">SUM(EH227:EH238)</f>
        <v>0</v>
      </c>
      <c r="EI239" s="37">
        <f t="shared" si="878"/>
        <v>0</v>
      </c>
      <c r="EJ239" s="38"/>
      <c r="EK239" s="39">
        <f t="shared" ref="EK239:EL239" si="879">SUM(EK227:EK238)</f>
        <v>1.6E-2</v>
      </c>
      <c r="EL239" s="37">
        <f t="shared" si="879"/>
        <v>3.8519999999999999</v>
      </c>
      <c r="EM239" s="38"/>
      <c r="EN239" s="39">
        <f t="shared" ref="EN239:EO239" si="880">SUM(EN227:EN238)</f>
        <v>1187.9167100000002</v>
      </c>
      <c r="EO239" s="37">
        <f t="shared" si="880"/>
        <v>152896.802</v>
      </c>
      <c r="EP239" s="38"/>
      <c r="EQ239" s="39">
        <f t="shared" ref="EQ239:ER239" si="881">SUM(EQ227:EQ238)</f>
        <v>17.149999999999999</v>
      </c>
      <c r="ER239" s="37">
        <f t="shared" si="881"/>
        <v>185.71699999999998</v>
      </c>
      <c r="ES239" s="38"/>
      <c r="ET239" s="39">
        <f t="shared" ref="ET239:EU239" si="882">SUM(ET227:ET238)</f>
        <v>0</v>
      </c>
      <c r="EU239" s="37">
        <f t="shared" si="882"/>
        <v>0</v>
      </c>
      <c r="EV239" s="38"/>
      <c r="EW239" s="39">
        <f t="shared" ref="EW239:EX239" si="883">SUM(EW227:EW238)</f>
        <v>73.942100000000011</v>
      </c>
      <c r="EX239" s="37">
        <f t="shared" si="883"/>
        <v>2343.6090000000004</v>
      </c>
      <c r="EY239" s="38"/>
      <c r="EZ239" s="39">
        <f t="shared" ref="EZ239:FA239" si="884">SUM(EZ227:EZ238)</f>
        <v>0.84640000000000004</v>
      </c>
      <c r="FA239" s="37">
        <f t="shared" si="884"/>
        <v>28.815000000000001</v>
      </c>
      <c r="FB239" s="38"/>
      <c r="FC239" s="39">
        <f t="shared" si="831"/>
        <v>11583.588729999999</v>
      </c>
      <c r="FD239" s="40">
        <f t="shared" si="832"/>
        <v>437127.4150000001</v>
      </c>
    </row>
    <row r="240" spans="1:160" x14ac:dyDescent="0.3">
      <c r="A240" s="84">
        <v>2022</v>
      </c>
      <c r="B240" s="85" t="s">
        <v>2</v>
      </c>
      <c r="C240" s="3">
        <v>3.5999999999999999E-3</v>
      </c>
      <c r="D240" s="5">
        <v>0.13800000000000001</v>
      </c>
      <c r="E240" s="7">
        <f>IF(C240=0,0,D240/C240*1000)</f>
        <v>38333.333333333336</v>
      </c>
      <c r="F240" s="9">
        <v>0</v>
      </c>
      <c r="G240" s="5">
        <v>0</v>
      </c>
      <c r="H240" s="7">
        <f t="shared" ref="H240:H251" si="885">IF(F240=0,0,G240/F240*1000)</f>
        <v>0</v>
      </c>
      <c r="I240" s="9">
        <v>0</v>
      </c>
      <c r="J240" s="5">
        <v>0</v>
      </c>
      <c r="K240" s="7">
        <f t="shared" ref="K240:K251" si="886">IF(I240=0,0,J240/I240*1000)</f>
        <v>0</v>
      </c>
      <c r="L240" s="9">
        <v>0</v>
      </c>
      <c r="M240" s="5">
        <v>0</v>
      </c>
      <c r="N240" s="7">
        <f t="shared" ref="N240:N251" si="887">IF(L240=0,0,M240/L240*1000)</f>
        <v>0</v>
      </c>
      <c r="O240" s="9">
        <v>0</v>
      </c>
      <c r="P240" s="5">
        <v>0</v>
      </c>
      <c r="Q240" s="7">
        <f t="shared" ref="Q240:Q251" si="888">IF(O240=0,0,P240/O240*1000)</f>
        <v>0</v>
      </c>
      <c r="R240" s="9">
        <v>0</v>
      </c>
      <c r="S240" s="5">
        <v>0</v>
      </c>
      <c r="T240" s="7">
        <f t="shared" ref="T240:T251" si="889">IF(R240=0,0,S240/R240*1000)</f>
        <v>0</v>
      </c>
      <c r="U240" s="9">
        <v>0</v>
      </c>
      <c r="V240" s="5">
        <v>0</v>
      </c>
      <c r="W240" s="7">
        <f t="shared" ref="W240:W251" si="890">IF(U240=0,0,V240/U240*1000)</f>
        <v>0</v>
      </c>
      <c r="X240" s="9">
        <v>0</v>
      </c>
      <c r="Y240" s="5">
        <v>0</v>
      </c>
      <c r="Z240" s="7">
        <f t="shared" ref="Z240:Z251" si="891">IF(X240=0,0,Y240/X240*1000)</f>
        <v>0</v>
      </c>
      <c r="AA240" s="3">
        <v>7</v>
      </c>
      <c r="AB240" s="5">
        <v>715.24900000000002</v>
      </c>
      <c r="AC240" s="7">
        <f t="shared" ref="AC240:AC251" si="892">IF(AA240=0,0,AB240/AA240*1000)</f>
        <v>102178.42857142857</v>
      </c>
      <c r="AD240" s="9">
        <v>0</v>
      </c>
      <c r="AE240" s="5">
        <v>0</v>
      </c>
      <c r="AF240" s="7">
        <f t="shared" ref="AF240:AF251" si="893">IF(AD240=0,0,AE240/AD240*1000)</f>
        <v>0</v>
      </c>
      <c r="AG240" s="9">
        <v>0</v>
      </c>
      <c r="AH240" s="5">
        <v>0</v>
      </c>
      <c r="AI240" s="7">
        <f t="shared" ref="AI240:AI251" si="894">IF(AG240=0,0,AH240/AG240*1000)</f>
        <v>0</v>
      </c>
      <c r="AJ240" s="3">
        <v>2.8999999999999998E-3</v>
      </c>
      <c r="AK240" s="5">
        <v>0.11</v>
      </c>
      <c r="AL240" s="7">
        <f t="shared" ref="AL240:AL251" si="895">IF(AJ240=0,0,AK240/AJ240*1000)</f>
        <v>37931.034482758623</v>
      </c>
      <c r="AM240" s="9">
        <v>0</v>
      </c>
      <c r="AN240" s="5">
        <v>0</v>
      </c>
      <c r="AO240" s="7">
        <f t="shared" ref="AO240:AO251" si="896">IF(AM240=0,0,AN240/AM240*1000)</f>
        <v>0</v>
      </c>
      <c r="AP240" s="3">
        <v>3.5900000000000001E-2</v>
      </c>
      <c r="AQ240" s="5">
        <v>0.93799999999999994</v>
      </c>
      <c r="AR240" s="7">
        <f t="shared" ref="AR240:AR251" si="897">IF(AP240=0,0,AQ240/AP240*1000)</f>
        <v>26128.133704735374</v>
      </c>
      <c r="AS240" s="9">
        <v>0</v>
      </c>
      <c r="AT240" s="5">
        <v>0</v>
      </c>
      <c r="AU240" s="7">
        <f t="shared" ref="AU240:AU251" si="898">IF(AS240=0,0,AT240/AS240*1000)</f>
        <v>0</v>
      </c>
      <c r="AV240" s="9">
        <v>0</v>
      </c>
      <c r="AW240" s="5">
        <v>0</v>
      </c>
      <c r="AX240" s="7">
        <f t="shared" ref="AX240:AX251" si="899">IF(AV240=0,0,AW240/AV240*1000)</f>
        <v>0</v>
      </c>
      <c r="AY240" s="9">
        <v>0</v>
      </c>
      <c r="AZ240" s="5">
        <v>0</v>
      </c>
      <c r="BA240" s="7">
        <f t="shared" ref="BA240:BA251" si="900">IF(AY240=0,0,AZ240/AY240*1000)</f>
        <v>0</v>
      </c>
      <c r="BB240" s="9">
        <v>0</v>
      </c>
      <c r="BC240" s="5">
        <v>0</v>
      </c>
      <c r="BD240" s="7">
        <f t="shared" ref="BD240:BD251" si="901">IF(BB240=0,0,BC240/BB240*1000)</f>
        <v>0</v>
      </c>
      <c r="BE240" s="9">
        <v>0</v>
      </c>
      <c r="BF240" s="5">
        <v>0</v>
      </c>
      <c r="BG240" s="7">
        <f t="shared" ref="BG240:BG251" si="902">IF(BE240=0,0,BF240/BE240*1000)</f>
        <v>0</v>
      </c>
      <c r="BH240" s="9">
        <v>0</v>
      </c>
      <c r="BI240" s="5">
        <v>0</v>
      </c>
      <c r="BJ240" s="7">
        <f t="shared" ref="BJ240:BJ251" si="903">IF(BH240=0,0,BI240/BH240*1000)</f>
        <v>0</v>
      </c>
      <c r="BK240" s="9">
        <v>0</v>
      </c>
      <c r="BL240" s="5">
        <v>0</v>
      </c>
      <c r="BM240" s="7">
        <f t="shared" ref="BM240:BM251" si="904">IF(BK240=0,0,BL240/BK240*1000)</f>
        <v>0</v>
      </c>
      <c r="BN240" s="9">
        <v>0</v>
      </c>
      <c r="BO240" s="5">
        <v>0</v>
      </c>
      <c r="BP240" s="7">
        <f t="shared" ref="BP240:BP251" si="905">IF(BN240=0,0,BO240/BN240*1000)</f>
        <v>0</v>
      </c>
      <c r="BQ240" s="3">
        <v>5.96E-3</v>
      </c>
      <c r="BR240" s="5">
        <v>0.184</v>
      </c>
      <c r="BS240" s="7">
        <f t="shared" ref="BS240:BS251" si="906">IF(BQ240=0,0,BR240/BQ240*1000)</f>
        <v>30872.483221476512</v>
      </c>
      <c r="BT240" s="9">
        <v>0</v>
      </c>
      <c r="BU240" s="5">
        <v>0</v>
      </c>
      <c r="BV240" s="7">
        <f t="shared" ref="BV240:BV251" si="907">IF(BT240=0,0,BU240/BT240*1000)</f>
        <v>0</v>
      </c>
      <c r="BW240" s="9">
        <v>0</v>
      </c>
      <c r="BX240" s="5">
        <v>0</v>
      </c>
      <c r="BY240" s="7">
        <f t="shared" ref="BY240:BY251" si="908">IF(BW240=0,0,BX240/BW240*1000)</f>
        <v>0</v>
      </c>
      <c r="BZ240" s="9">
        <v>0</v>
      </c>
      <c r="CA240" s="5">
        <v>0</v>
      </c>
      <c r="CB240" s="7">
        <f t="shared" ref="CB240:CB251" si="909">IF(BZ240=0,0,CA240/BZ240*1000)</f>
        <v>0</v>
      </c>
      <c r="CC240" s="9">
        <v>0</v>
      </c>
      <c r="CD240" s="5">
        <v>0</v>
      </c>
      <c r="CE240" s="7">
        <f t="shared" ref="CE240:CE251" si="910">IF(CC240=0,0,CD240/CC240*1000)</f>
        <v>0</v>
      </c>
      <c r="CF240" s="9">
        <v>0</v>
      </c>
      <c r="CG240" s="5">
        <v>0</v>
      </c>
      <c r="CH240" s="7">
        <f t="shared" ref="CH240:CH251" si="911">IF(CF240=0,0,CG240/CF240*1000)</f>
        <v>0</v>
      </c>
      <c r="CI240" s="9">
        <v>0</v>
      </c>
      <c r="CJ240" s="5">
        <v>0</v>
      </c>
      <c r="CK240" s="7">
        <f t="shared" ref="CK240:CK251" si="912">IF(CI240=0,0,CJ240/CI240*1000)</f>
        <v>0</v>
      </c>
      <c r="CL240" s="9">
        <v>0</v>
      </c>
      <c r="CM240" s="5">
        <v>0</v>
      </c>
      <c r="CN240" s="7">
        <f t="shared" ref="CN240:CN251" si="913">IF(CL240=0,0,CM240/CL240*1000)</f>
        <v>0</v>
      </c>
      <c r="CO240" s="9">
        <v>0</v>
      </c>
      <c r="CP240" s="5">
        <v>0</v>
      </c>
      <c r="CQ240" s="7">
        <f t="shared" ref="CQ240:CQ251" si="914">IF(CO240=0,0,CP240/CO240*1000)</f>
        <v>0</v>
      </c>
      <c r="CR240" s="9">
        <v>0</v>
      </c>
      <c r="CS240" s="5">
        <v>0</v>
      </c>
      <c r="CT240" s="7">
        <f t="shared" ref="CT240:CT251" si="915">IF(CR240=0,0,CS240/CR240*1000)</f>
        <v>0</v>
      </c>
      <c r="CU240" s="9">
        <v>0</v>
      </c>
      <c r="CV240" s="5">
        <v>0</v>
      </c>
      <c r="CW240" s="7">
        <f t="shared" ref="CW240:CW251" si="916">IF(CU240=0,0,CV240/CU240*1000)</f>
        <v>0</v>
      </c>
      <c r="CX240" s="9">
        <v>0</v>
      </c>
      <c r="CY240" s="5">
        <v>0</v>
      </c>
      <c r="CZ240" s="7">
        <f t="shared" ref="CZ240:CZ251" si="917">IF(CX240=0,0,CY240/CX240*1000)</f>
        <v>0</v>
      </c>
      <c r="DA240" s="9">
        <v>0</v>
      </c>
      <c r="DB240" s="5">
        <v>0</v>
      </c>
      <c r="DC240" s="7">
        <f t="shared" ref="DC240:DC251" si="918">IF(DA240=0,0,DB240/DA240*1000)</f>
        <v>0</v>
      </c>
      <c r="DD240" s="9">
        <v>0</v>
      </c>
      <c r="DE240" s="5">
        <v>0</v>
      </c>
      <c r="DF240" s="7">
        <f t="shared" ref="DF240:DF251" si="919">IF(DD240=0,0,DE240/DD240*1000)</f>
        <v>0</v>
      </c>
      <c r="DG240" s="9">
        <v>0</v>
      </c>
      <c r="DH240" s="5">
        <v>0</v>
      </c>
      <c r="DI240" s="7">
        <f t="shared" ref="DI240:DI251" si="920">IF(DG240=0,0,DH240/DG240*1000)</f>
        <v>0</v>
      </c>
      <c r="DJ240" s="9">
        <v>0</v>
      </c>
      <c r="DK240" s="5">
        <v>0</v>
      </c>
      <c r="DL240" s="7">
        <f t="shared" ref="DL240:DL251" si="921">IF(DJ240=0,0,DK240/DJ240*1000)</f>
        <v>0</v>
      </c>
      <c r="DM240" s="9">
        <v>0</v>
      </c>
      <c r="DN240" s="5">
        <v>0</v>
      </c>
      <c r="DO240" s="7">
        <f t="shared" ref="DO240:DO251" si="922">IF(DM240=0,0,DN240/DM240*1000)</f>
        <v>0</v>
      </c>
      <c r="DP240" s="9">
        <v>0</v>
      </c>
      <c r="DQ240" s="5">
        <v>0</v>
      </c>
      <c r="DR240" s="7">
        <f t="shared" ref="DR240" si="923">IF(DP240=0,0,DQ240/DP240*1000)</f>
        <v>0</v>
      </c>
      <c r="DS240" s="9">
        <v>0</v>
      </c>
      <c r="DT240" s="5">
        <v>0</v>
      </c>
      <c r="DU240" s="7">
        <f t="shared" ref="DU240:DU251" si="924">IF(DS240=0,0,DT240/DS240*1000)</f>
        <v>0</v>
      </c>
      <c r="DV240" s="9">
        <v>0</v>
      </c>
      <c r="DW240" s="5">
        <v>0</v>
      </c>
      <c r="DX240" s="7">
        <f t="shared" ref="DX240:DX251" si="925">IF(DV240=0,0,DW240/DV240*1000)</f>
        <v>0</v>
      </c>
      <c r="DY240" s="3">
        <v>0.01</v>
      </c>
      <c r="DZ240" s="5">
        <v>0.38300000000000001</v>
      </c>
      <c r="EA240" s="7">
        <f t="shared" ref="EA240:EA251" si="926">IF(DY240=0,0,DZ240/DY240*1000)</f>
        <v>38300</v>
      </c>
      <c r="EB240" s="9">
        <v>0</v>
      </c>
      <c r="EC240" s="5">
        <v>0</v>
      </c>
      <c r="ED240" s="7">
        <f t="shared" ref="ED240:ED251" si="927">IF(EB240=0,0,EC240/EB240*1000)</f>
        <v>0</v>
      </c>
      <c r="EE240" s="9">
        <v>0</v>
      </c>
      <c r="EF240" s="5">
        <v>0</v>
      </c>
      <c r="EG240" s="7">
        <f t="shared" ref="EG240:EG251" si="928">IF(EE240=0,0,EF240/EE240*1000)</f>
        <v>0</v>
      </c>
      <c r="EH240" s="9">
        <v>0</v>
      </c>
      <c r="EI240" s="5">
        <v>0</v>
      </c>
      <c r="EJ240" s="7">
        <f t="shared" ref="EJ240:EJ251" si="929">IF(EH240=0,0,EI240/EH240*1000)</f>
        <v>0</v>
      </c>
      <c r="EK240" s="9">
        <v>0</v>
      </c>
      <c r="EL240" s="5">
        <v>0</v>
      </c>
      <c r="EM240" s="7">
        <f t="shared" ref="EM240:EM251" si="930">IF(EK240=0,0,EL240/EK240*1000)</f>
        <v>0</v>
      </c>
      <c r="EN240" s="3">
        <v>1.86853</v>
      </c>
      <c r="EO240" s="5">
        <v>335.77199999999999</v>
      </c>
      <c r="EP240" s="7">
        <f t="shared" ref="EP240:EP251" si="931">IF(EN240=0,0,EO240/EN240*1000)</f>
        <v>179698.47955344574</v>
      </c>
      <c r="EQ240" s="9">
        <v>0</v>
      </c>
      <c r="ER240" s="5">
        <v>0</v>
      </c>
      <c r="ES240" s="7">
        <f t="shared" ref="ES240:ES251" si="932">IF(EQ240=0,0,ER240/EQ240*1000)</f>
        <v>0</v>
      </c>
      <c r="ET240" s="9">
        <v>0</v>
      </c>
      <c r="EU240" s="5">
        <v>0</v>
      </c>
      <c r="EV240" s="7">
        <f t="shared" ref="EV240:EV251" si="933">IF(ET240=0,0,EU240/ET240*1000)</f>
        <v>0</v>
      </c>
      <c r="EW240" s="3">
        <v>0.05</v>
      </c>
      <c r="EX240" s="5">
        <v>2.8559999999999999</v>
      </c>
      <c r="EY240" s="7">
        <f t="shared" ref="EY240:EY251" si="934">IF(EW240=0,0,EX240/EW240*1000)</f>
        <v>57120</v>
      </c>
      <c r="EZ240" s="9">
        <v>0</v>
      </c>
      <c r="FA240" s="5">
        <v>0</v>
      </c>
      <c r="FB240" s="7">
        <f t="shared" ref="FB240:FB251" si="935">IF(EZ240=0,0,FA240/EZ240*1000)</f>
        <v>0</v>
      </c>
      <c r="FC240" s="9">
        <f>SUMIF($C$5:$FB$5,"Ton",C240:FB240)</f>
        <v>8.9768900000000009</v>
      </c>
      <c r="FD240" s="11">
        <f>SUMIF($C$5:FB$5,"F*",C240:FB240)</f>
        <v>1055.6300000000001</v>
      </c>
    </row>
    <row r="241" spans="1:160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936">IF(C241=0,0,D241/C241*1000)</f>
        <v>0</v>
      </c>
      <c r="F241" s="9">
        <v>0</v>
      </c>
      <c r="G241" s="5">
        <v>0</v>
      </c>
      <c r="H241" s="7">
        <f t="shared" si="885"/>
        <v>0</v>
      </c>
      <c r="I241" s="9">
        <v>0</v>
      </c>
      <c r="J241" s="5">
        <v>0</v>
      </c>
      <c r="K241" s="7">
        <f t="shared" si="886"/>
        <v>0</v>
      </c>
      <c r="L241" s="9">
        <v>0</v>
      </c>
      <c r="M241" s="5">
        <v>0</v>
      </c>
      <c r="N241" s="7">
        <f t="shared" si="887"/>
        <v>0</v>
      </c>
      <c r="O241" s="3">
        <v>2.75</v>
      </c>
      <c r="P241" s="5">
        <v>38.128999999999998</v>
      </c>
      <c r="Q241" s="7">
        <f t="shared" si="888"/>
        <v>13865.090909090908</v>
      </c>
      <c r="R241" s="3">
        <v>0.74424000000000001</v>
      </c>
      <c r="S241" s="5">
        <v>389.52</v>
      </c>
      <c r="T241" s="7">
        <f t="shared" si="889"/>
        <v>523379.55498226371</v>
      </c>
      <c r="U241" s="9">
        <v>0</v>
      </c>
      <c r="V241" s="5">
        <v>0</v>
      </c>
      <c r="W241" s="7">
        <f t="shared" si="890"/>
        <v>0</v>
      </c>
      <c r="X241" s="9">
        <v>0</v>
      </c>
      <c r="Y241" s="5">
        <v>0</v>
      </c>
      <c r="Z241" s="7">
        <f t="shared" si="891"/>
        <v>0</v>
      </c>
      <c r="AA241" s="9">
        <v>0</v>
      </c>
      <c r="AB241" s="5">
        <v>0</v>
      </c>
      <c r="AC241" s="7">
        <f t="shared" si="892"/>
        <v>0</v>
      </c>
      <c r="AD241" s="9">
        <v>0</v>
      </c>
      <c r="AE241" s="5">
        <v>0</v>
      </c>
      <c r="AF241" s="7">
        <f t="shared" si="893"/>
        <v>0</v>
      </c>
      <c r="AG241" s="3">
        <v>2.5999999999999999E-2</v>
      </c>
      <c r="AH241" s="5">
        <v>0.76900000000000002</v>
      </c>
      <c r="AI241" s="7">
        <f t="shared" si="894"/>
        <v>29576.923076923082</v>
      </c>
      <c r="AJ241" s="9">
        <v>0</v>
      </c>
      <c r="AK241" s="5">
        <v>0</v>
      </c>
      <c r="AL241" s="7">
        <f t="shared" si="895"/>
        <v>0</v>
      </c>
      <c r="AM241" s="9">
        <v>0</v>
      </c>
      <c r="AN241" s="5">
        <v>0</v>
      </c>
      <c r="AO241" s="7">
        <f t="shared" si="896"/>
        <v>0</v>
      </c>
      <c r="AP241" s="9">
        <v>0</v>
      </c>
      <c r="AQ241" s="5">
        <v>0</v>
      </c>
      <c r="AR241" s="7">
        <f t="shared" si="897"/>
        <v>0</v>
      </c>
      <c r="AS241" s="9">
        <v>0</v>
      </c>
      <c r="AT241" s="5">
        <v>0</v>
      </c>
      <c r="AU241" s="7">
        <f t="shared" si="898"/>
        <v>0</v>
      </c>
      <c r="AV241" s="9">
        <v>0</v>
      </c>
      <c r="AW241" s="5">
        <v>0</v>
      </c>
      <c r="AX241" s="7">
        <f t="shared" si="899"/>
        <v>0</v>
      </c>
      <c r="AY241" s="9">
        <v>0</v>
      </c>
      <c r="AZ241" s="5">
        <v>0</v>
      </c>
      <c r="BA241" s="7">
        <f t="shared" si="900"/>
        <v>0</v>
      </c>
      <c r="BB241" s="9">
        <v>0</v>
      </c>
      <c r="BC241" s="5">
        <v>0</v>
      </c>
      <c r="BD241" s="7">
        <f t="shared" si="901"/>
        <v>0</v>
      </c>
      <c r="BE241" s="3">
        <v>3.1443300000000001</v>
      </c>
      <c r="BF241" s="5">
        <v>530.27300000000002</v>
      </c>
      <c r="BG241" s="7">
        <f t="shared" si="902"/>
        <v>168644.19447068215</v>
      </c>
      <c r="BH241" s="9">
        <v>0</v>
      </c>
      <c r="BI241" s="5">
        <v>0</v>
      </c>
      <c r="BJ241" s="7">
        <f t="shared" si="903"/>
        <v>0</v>
      </c>
      <c r="BK241" s="9">
        <v>0</v>
      </c>
      <c r="BL241" s="5">
        <v>0</v>
      </c>
      <c r="BM241" s="7">
        <f t="shared" si="904"/>
        <v>0</v>
      </c>
      <c r="BN241" s="9">
        <v>0</v>
      </c>
      <c r="BO241" s="5">
        <v>0</v>
      </c>
      <c r="BP241" s="7">
        <f t="shared" si="905"/>
        <v>0</v>
      </c>
      <c r="BQ241" s="3">
        <v>8.9999999999999993E-3</v>
      </c>
      <c r="BR241" s="5">
        <v>0.27800000000000002</v>
      </c>
      <c r="BS241" s="7">
        <f t="shared" si="906"/>
        <v>30888.888888888894</v>
      </c>
      <c r="BT241" s="9">
        <v>0</v>
      </c>
      <c r="BU241" s="5">
        <v>0</v>
      </c>
      <c r="BV241" s="7">
        <f t="shared" si="907"/>
        <v>0</v>
      </c>
      <c r="BW241" s="3">
        <v>0.109</v>
      </c>
      <c r="BX241" s="5">
        <v>1.6819999999999999</v>
      </c>
      <c r="BY241" s="7">
        <f t="shared" si="908"/>
        <v>15431.192660550458</v>
      </c>
      <c r="BZ241" s="3">
        <v>2.5999999999999999E-3</v>
      </c>
      <c r="CA241" s="5">
        <v>9.1999999999999998E-2</v>
      </c>
      <c r="CB241" s="7">
        <f t="shared" si="909"/>
        <v>35384.61538461539</v>
      </c>
      <c r="CC241" s="9">
        <v>0</v>
      </c>
      <c r="CD241" s="5">
        <v>0</v>
      </c>
      <c r="CE241" s="7">
        <f t="shared" si="910"/>
        <v>0</v>
      </c>
      <c r="CF241" s="9">
        <v>0</v>
      </c>
      <c r="CG241" s="5">
        <v>0</v>
      </c>
      <c r="CH241" s="7">
        <f t="shared" si="911"/>
        <v>0</v>
      </c>
      <c r="CI241" s="9">
        <v>0</v>
      </c>
      <c r="CJ241" s="5">
        <v>0</v>
      </c>
      <c r="CK241" s="7">
        <f t="shared" si="912"/>
        <v>0</v>
      </c>
      <c r="CL241" s="9">
        <v>0</v>
      </c>
      <c r="CM241" s="5">
        <v>0</v>
      </c>
      <c r="CN241" s="7">
        <f t="shared" si="913"/>
        <v>0</v>
      </c>
      <c r="CO241" s="9">
        <v>0</v>
      </c>
      <c r="CP241" s="5">
        <v>0</v>
      </c>
      <c r="CQ241" s="7">
        <f t="shared" si="914"/>
        <v>0</v>
      </c>
      <c r="CR241" s="9">
        <v>0</v>
      </c>
      <c r="CS241" s="5">
        <v>0</v>
      </c>
      <c r="CT241" s="7">
        <f t="shared" si="915"/>
        <v>0</v>
      </c>
      <c r="CU241" s="9">
        <v>0</v>
      </c>
      <c r="CV241" s="5">
        <v>0</v>
      </c>
      <c r="CW241" s="7">
        <f t="shared" si="916"/>
        <v>0</v>
      </c>
      <c r="CX241" s="9">
        <v>0</v>
      </c>
      <c r="CY241" s="5">
        <v>0</v>
      </c>
      <c r="CZ241" s="7">
        <f t="shared" si="917"/>
        <v>0</v>
      </c>
      <c r="DA241" s="9">
        <v>0</v>
      </c>
      <c r="DB241" s="5">
        <v>0</v>
      </c>
      <c r="DC241" s="7">
        <f t="shared" si="918"/>
        <v>0</v>
      </c>
      <c r="DD241" s="9">
        <v>0</v>
      </c>
      <c r="DE241" s="5">
        <v>0</v>
      </c>
      <c r="DF241" s="7">
        <f t="shared" si="919"/>
        <v>0</v>
      </c>
      <c r="DG241" s="9">
        <v>0.05</v>
      </c>
      <c r="DH241" s="5">
        <v>0.30399999999999999</v>
      </c>
      <c r="DI241" s="7">
        <f t="shared" si="920"/>
        <v>6079.9999999999991</v>
      </c>
      <c r="DJ241" s="9">
        <v>0</v>
      </c>
      <c r="DK241" s="5">
        <v>0</v>
      </c>
      <c r="DL241" s="7">
        <f t="shared" si="921"/>
        <v>0</v>
      </c>
      <c r="DM241" s="9">
        <v>0</v>
      </c>
      <c r="DN241" s="5">
        <v>0</v>
      </c>
      <c r="DO241" s="7">
        <f t="shared" si="922"/>
        <v>0</v>
      </c>
      <c r="DP241" s="9">
        <v>0</v>
      </c>
      <c r="DQ241" s="5">
        <v>0</v>
      </c>
      <c r="DR241" s="7">
        <f t="shared" ref="DR241:DR251" si="937">IF(DP241=0,0,DQ241/DP241*1000)</f>
        <v>0</v>
      </c>
      <c r="DS241" s="9">
        <v>0</v>
      </c>
      <c r="DT241" s="5">
        <v>0</v>
      </c>
      <c r="DU241" s="7">
        <f t="shared" si="924"/>
        <v>0</v>
      </c>
      <c r="DV241" s="3">
        <v>2.2499999999999999E-2</v>
      </c>
      <c r="DW241" s="5">
        <v>0.83099999999999996</v>
      </c>
      <c r="DX241" s="7">
        <f t="shared" si="925"/>
        <v>36933.333333333328</v>
      </c>
      <c r="DY241" s="9">
        <v>0</v>
      </c>
      <c r="DZ241" s="5">
        <v>0</v>
      </c>
      <c r="EA241" s="7">
        <f t="shared" si="926"/>
        <v>0</v>
      </c>
      <c r="EB241" s="9">
        <v>0</v>
      </c>
      <c r="EC241" s="5">
        <v>0</v>
      </c>
      <c r="ED241" s="7">
        <f t="shared" si="927"/>
        <v>0</v>
      </c>
      <c r="EE241" s="9">
        <v>0</v>
      </c>
      <c r="EF241" s="5">
        <v>0</v>
      </c>
      <c r="EG241" s="7">
        <f t="shared" si="928"/>
        <v>0</v>
      </c>
      <c r="EH241" s="9">
        <v>0</v>
      </c>
      <c r="EI241" s="5">
        <v>0</v>
      </c>
      <c r="EJ241" s="7">
        <f t="shared" si="929"/>
        <v>0</v>
      </c>
      <c r="EK241" s="9">
        <v>0</v>
      </c>
      <c r="EL241" s="5">
        <v>0</v>
      </c>
      <c r="EM241" s="7">
        <f t="shared" si="930"/>
        <v>0</v>
      </c>
      <c r="EN241" s="3">
        <v>91.154119999999992</v>
      </c>
      <c r="EO241" s="5">
        <v>11386.196</v>
      </c>
      <c r="EP241" s="7">
        <f t="shared" si="931"/>
        <v>124911.47959082926</v>
      </c>
      <c r="EQ241" s="9">
        <v>0</v>
      </c>
      <c r="ER241" s="5">
        <v>0</v>
      </c>
      <c r="ES241" s="7">
        <f t="shared" si="932"/>
        <v>0</v>
      </c>
      <c r="ET241" s="9">
        <v>0</v>
      </c>
      <c r="EU241" s="5">
        <v>0</v>
      </c>
      <c r="EV241" s="7">
        <f t="shared" si="933"/>
        <v>0</v>
      </c>
      <c r="EW241" s="3">
        <v>0.36030000000000001</v>
      </c>
      <c r="EX241" s="5">
        <v>4.5830000000000002</v>
      </c>
      <c r="EY241" s="7">
        <f t="shared" si="934"/>
        <v>12719.955592561755</v>
      </c>
      <c r="EZ241" s="9">
        <v>0</v>
      </c>
      <c r="FA241" s="5">
        <v>0</v>
      </c>
      <c r="FB241" s="7">
        <f t="shared" si="935"/>
        <v>0</v>
      </c>
      <c r="FC241" s="9">
        <f t="shared" ref="FC241:FC252" si="938">SUMIF($C$5:$FB$5,"Ton",C241:FB241)</f>
        <v>98.372089999999986</v>
      </c>
      <c r="FD241" s="11">
        <f>SUMIF($C$5:FB$5,"F*",C241:FB241)</f>
        <v>12352.657000000001</v>
      </c>
    </row>
    <row r="242" spans="1:160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936"/>
        <v>0</v>
      </c>
      <c r="F242" s="9">
        <v>0</v>
      </c>
      <c r="G242" s="5">
        <v>0</v>
      </c>
      <c r="H242" s="7">
        <f t="shared" si="885"/>
        <v>0</v>
      </c>
      <c r="I242" s="9">
        <v>0</v>
      </c>
      <c r="J242" s="5">
        <v>0</v>
      </c>
      <c r="K242" s="7">
        <f t="shared" si="886"/>
        <v>0</v>
      </c>
      <c r="L242" s="9">
        <v>0</v>
      </c>
      <c r="M242" s="5">
        <v>0</v>
      </c>
      <c r="N242" s="7">
        <f t="shared" si="887"/>
        <v>0</v>
      </c>
      <c r="O242" s="9">
        <v>0</v>
      </c>
      <c r="P242" s="5">
        <v>0</v>
      </c>
      <c r="Q242" s="7">
        <f t="shared" si="888"/>
        <v>0</v>
      </c>
      <c r="R242" s="9">
        <v>0</v>
      </c>
      <c r="S242" s="5">
        <v>0</v>
      </c>
      <c r="T242" s="7">
        <f t="shared" si="889"/>
        <v>0</v>
      </c>
      <c r="U242" s="9">
        <v>0</v>
      </c>
      <c r="V242" s="5">
        <v>0</v>
      </c>
      <c r="W242" s="7">
        <f t="shared" si="890"/>
        <v>0</v>
      </c>
      <c r="X242" s="9">
        <v>0</v>
      </c>
      <c r="Y242" s="5">
        <v>0</v>
      </c>
      <c r="Z242" s="7">
        <f t="shared" si="891"/>
        <v>0</v>
      </c>
      <c r="AA242" s="9">
        <v>0</v>
      </c>
      <c r="AB242" s="5">
        <v>0</v>
      </c>
      <c r="AC242" s="7">
        <f t="shared" si="892"/>
        <v>0</v>
      </c>
      <c r="AD242" s="9">
        <v>0</v>
      </c>
      <c r="AE242" s="5">
        <v>0</v>
      </c>
      <c r="AF242" s="7">
        <f t="shared" si="893"/>
        <v>0</v>
      </c>
      <c r="AG242" s="3">
        <v>1.4999999999999999E-2</v>
      </c>
      <c r="AH242" s="5">
        <v>0.77200000000000002</v>
      </c>
      <c r="AI242" s="7">
        <f t="shared" si="894"/>
        <v>51466.666666666672</v>
      </c>
      <c r="AJ242" s="9">
        <v>0</v>
      </c>
      <c r="AK242" s="5">
        <v>0</v>
      </c>
      <c r="AL242" s="7">
        <f t="shared" si="895"/>
        <v>0</v>
      </c>
      <c r="AM242" s="9">
        <v>0</v>
      </c>
      <c r="AN242" s="5">
        <v>0</v>
      </c>
      <c r="AO242" s="7">
        <f t="shared" si="896"/>
        <v>0</v>
      </c>
      <c r="AP242" s="9">
        <v>0</v>
      </c>
      <c r="AQ242" s="5">
        <v>0</v>
      </c>
      <c r="AR242" s="7">
        <f t="shared" si="897"/>
        <v>0</v>
      </c>
      <c r="AS242" s="9">
        <v>0</v>
      </c>
      <c r="AT242" s="5">
        <v>0</v>
      </c>
      <c r="AU242" s="7">
        <f t="shared" si="898"/>
        <v>0</v>
      </c>
      <c r="AV242" s="9">
        <v>0</v>
      </c>
      <c r="AW242" s="5">
        <v>0</v>
      </c>
      <c r="AX242" s="7">
        <f t="shared" si="899"/>
        <v>0</v>
      </c>
      <c r="AY242" s="9">
        <v>0</v>
      </c>
      <c r="AZ242" s="5">
        <v>0</v>
      </c>
      <c r="BA242" s="7">
        <f t="shared" si="900"/>
        <v>0</v>
      </c>
      <c r="BB242" s="9">
        <v>0</v>
      </c>
      <c r="BC242" s="5">
        <v>0</v>
      </c>
      <c r="BD242" s="7">
        <f t="shared" si="901"/>
        <v>0</v>
      </c>
      <c r="BE242" s="9">
        <v>0</v>
      </c>
      <c r="BF242" s="5">
        <v>0</v>
      </c>
      <c r="BG242" s="7">
        <f t="shared" si="902"/>
        <v>0</v>
      </c>
      <c r="BH242" s="9">
        <v>0</v>
      </c>
      <c r="BI242" s="5">
        <v>0</v>
      </c>
      <c r="BJ242" s="7">
        <f t="shared" si="903"/>
        <v>0</v>
      </c>
      <c r="BK242" s="9">
        <v>0</v>
      </c>
      <c r="BL242" s="5">
        <v>0</v>
      </c>
      <c r="BM242" s="7">
        <f t="shared" si="904"/>
        <v>0</v>
      </c>
      <c r="BN242" s="9">
        <v>0</v>
      </c>
      <c r="BO242" s="5">
        <v>0</v>
      </c>
      <c r="BP242" s="7">
        <f t="shared" si="905"/>
        <v>0</v>
      </c>
      <c r="BQ242" s="3">
        <v>3.4119999999999998E-2</v>
      </c>
      <c r="BR242" s="5">
        <v>0.46800000000000003</v>
      </c>
      <c r="BS242" s="7">
        <f t="shared" si="906"/>
        <v>13716.295427901527</v>
      </c>
      <c r="BT242" s="9">
        <v>0</v>
      </c>
      <c r="BU242" s="5">
        <v>0</v>
      </c>
      <c r="BV242" s="7">
        <f t="shared" si="907"/>
        <v>0</v>
      </c>
      <c r="BW242" s="9">
        <v>0</v>
      </c>
      <c r="BX242" s="5">
        <v>0</v>
      </c>
      <c r="BY242" s="7">
        <f t="shared" si="908"/>
        <v>0</v>
      </c>
      <c r="BZ242" s="9">
        <v>0</v>
      </c>
      <c r="CA242" s="5">
        <v>0</v>
      </c>
      <c r="CB242" s="7">
        <f t="shared" si="909"/>
        <v>0</v>
      </c>
      <c r="CC242" s="9">
        <v>0</v>
      </c>
      <c r="CD242" s="5">
        <v>0</v>
      </c>
      <c r="CE242" s="7">
        <f t="shared" si="910"/>
        <v>0</v>
      </c>
      <c r="CF242" s="9">
        <v>0</v>
      </c>
      <c r="CG242" s="5">
        <v>0</v>
      </c>
      <c r="CH242" s="7">
        <f t="shared" si="911"/>
        <v>0</v>
      </c>
      <c r="CI242" s="9">
        <v>0</v>
      </c>
      <c r="CJ242" s="5">
        <v>0</v>
      </c>
      <c r="CK242" s="7">
        <f t="shared" si="912"/>
        <v>0</v>
      </c>
      <c r="CL242" s="9">
        <v>0</v>
      </c>
      <c r="CM242" s="5">
        <v>0</v>
      </c>
      <c r="CN242" s="7">
        <f t="shared" si="913"/>
        <v>0</v>
      </c>
      <c r="CO242" s="9">
        <v>0</v>
      </c>
      <c r="CP242" s="5">
        <v>0</v>
      </c>
      <c r="CQ242" s="7">
        <f t="shared" si="914"/>
        <v>0</v>
      </c>
      <c r="CR242" s="9">
        <v>0</v>
      </c>
      <c r="CS242" s="5">
        <v>0</v>
      </c>
      <c r="CT242" s="7">
        <f t="shared" si="915"/>
        <v>0</v>
      </c>
      <c r="CU242" s="9">
        <v>0</v>
      </c>
      <c r="CV242" s="5">
        <v>0</v>
      </c>
      <c r="CW242" s="7">
        <f t="shared" si="916"/>
        <v>0</v>
      </c>
      <c r="CX242" s="9">
        <v>0</v>
      </c>
      <c r="CY242" s="5">
        <v>0</v>
      </c>
      <c r="CZ242" s="7">
        <f t="shared" si="917"/>
        <v>0</v>
      </c>
      <c r="DA242" s="9">
        <v>0</v>
      </c>
      <c r="DB242" s="5">
        <v>0</v>
      </c>
      <c r="DC242" s="7">
        <f t="shared" si="918"/>
        <v>0</v>
      </c>
      <c r="DD242" s="9">
        <v>0</v>
      </c>
      <c r="DE242" s="5">
        <v>0</v>
      </c>
      <c r="DF242" s="7">
        <f t="shared" si="919"/>
        <v>0</v>
      </c>
      <c r="DG242" s="9">
        <v>0</v>
      </c>
      <c r="DH242" s="5">
        <v>0</v>
      </c>
      <c r="DI242" s="7">
        <f t="shared" si="920"/>
        <v>0</v>
      </c>
      <c r="DJ242" s="9">
        <v>0</v>
      </c>
      <c r="DK242" s="5">
        <v>0</v>
      </c>
      <c r="DL242" s="7">
        <f t="shared" si="921"/>
        <v>0</v>
      </c>
      <c r="DM242" s="9">
        <v>0</v>
      </c>
      <c r="DN242" s="5">
        <v>0</v>
      </c>
      <c r="DO242" s="7">
        <f t="shared" si="922"/>
        <v>0</v>
      </c>
      <c r="DP242" s="9">
        <v>0</v>
      </c>
      <c r="DQ242" s="5">
        <v>0</v>
      </c>
      <c r="DR242" s="7">
        <f t="shared" si="937"/>
        <v>0</v>
      </c>
      <c r="DS242" s="9">
        <v>0</v>
      </c>
      <c r="DT242" s="5">
        <v>0</v>
      </c>
      <c r="DU242" s="7">
        <f t="shared" si="924"/>
        <v>0</v>
      </c>
      <c r="DV242" s="9">
        <v>0</v>
      </c>
      <c r="DW242" s="5">
        <v>0</v>
      </c>
      <c r="DX242" s="7">
        <f t="shared" si="925"/>
        <v>0</v>
      </c>
      <c r="DY242" s="9">
        <v>0</v>
      </c>
      <c r="DZ242" s="5">
        <v>0</v>
      </c>
      <c r="EA242" s="7">
        <f t="shared" si="926"/>
        <v>0</v>
      </c>
      <c r="EB242" s="9">
        <v>0</v>
      </c>
      <c r="EC242" s="5">
        <v>0</v>
      </c>
      <c r="ED242" s="7">
        <f t="shared" si="927"/>
        <v>0</v>
      </c>
      <c r="EE242" s="9">
        <v>0</v>
      </c>
      <c r="EF242" s="5">
        <v>0</v>
      </c>
      <c r="EG242" s="7">
        <f t="shared" si="928"/>
        <v>0</v>
      </c>
      <c r="EH242" s="9">
        <v>0</v>
      </c>
      <c r="EI242" s="5">
        <v>0</v>
      </c>
      <c r="EJ242" s="7">
        <f t="shared" si="929"/>
        <v>0</v>
      </c>
      <c r="EK242" s="9">
        <v>0</v>
      </c>
      <c r="EL242" s="5">
        <v>0</v>
      </c>
      <c r="EM242" s="7">
        <f t="shared" si="930"/>
        <v>0</v>
      </c>
      <c r="EN242" s="3">
        <v>422.85700000000003</v>
      </c>
      <c r="EO242" s="5">
        <v>50731.186000000002</v>
      </c>
      <c r="EP242" s="7">
        <f t="shared" si="931"/>
        <v>119972.439855554</v>
      </c>
      <c r="EQ242" s="9">
        <v>0</v>
      </c>
      <c r="ER242" s="5">
        <v>0</v>
      </c>
      <c r="ES242" s="7">
        <f t="shared" si="932"/>
        <v>0</v>
      </c>
      <c r="ET242" s="9">
        <v>0</v>
      </c>
      <c r="EU242" s="5">
        <v>0</v>
      </c>
      <c r="EV242" s="7">
        <f t="shared" si="933"/>
        <v>0</v>
      </c>
      <c r="EW242" s="3">
        <v>120.27669999999999</v>
      </c>
      <c r="EX242" s="5">
        <v>4270.9219999999996</v>
      </c>
      <c r="EY242" s="7">
        <f t="shared" si="934"/>
        <v>35509.138511449019</v>
      </c>
      <c r="EZ242" s="9">
        <v>0</v>
      </c>
      <c r="FA242" s="5">
        <v>0</v>
      </c>
      <c r="FB242" s="7">
        <f t="shared" si="935"/>
        <v>0</v>
      </c>
      <c r="FC242" s="9">
        <f t="shared" si="938"/>
        <v>543.18281999999999</v>
      </c>
      <c r="FD242" s="11">
        <f>SUMIF($C$5:FB$5,"F*",C242:FB242)</f>
        <v>55003.347999999998</v>
      </c>
    </row>
    <row r="243" spans="1:160" x14ac:dyDescent="0.3">
      <c r="A243" s="84">
        <v>2022</v>
      </c>
      <c r="B243" s="85" t="s">
        <v>5</v>
      </c>
      <c r="C243" s="9">
        <v>0</v>
      </c>
      <c r="D243" s="5">
        <v>0</v>
      </c>
      <c r="E243" s="7">
        <f>IF(C243=0,0,D243/C243*1000)</f>
        <v>0</v>
      </c>
      <c r="F243" s="9">
        <v>0</v>
      </c>
      <c r="G243" s="5">
        <v>0</v>
      </c>
      <c r="H243" s="7">
        <f t="shared" si="885"/>
        <v>0</v>
      </c>
      <c r="I243" s="9">
        <v>0</v>
      </c>
      <c r="J243" s="5">
        <v>0</v>
      </c>
      <c r="K243" s="7">
        <f t="shared" si="886"/>
        <v>0</v>
      </c>
      <c r="L243" s="9">
        <v>0</v>
      </c>
      <c r="M243" s="5">
        <v>0</v>
      </c>
      <c r="N243" s="7">
        <f t="shared" si="887"/>
        <v>0</v>
      </c>
      <c r="O243" s="3">
        <v>1.2</v>
      </c>
      <c r="P243" s="5">
        <v>47.627000000000002</v>
      </c>
      <c r="Q243" s="7">
        <f t="shared" si="888"/>
        <v>39689.166666666672</v>
      </c>
      <c r="R243" s="9">
        <v>0</v>
      </c>
      <c r="S243" s="5">
        <v>0</v>
      </c>
      <c r="T243" s="7">
        <f t="shared" si="889"/>
        <v>0</v>
      </c>
      <c r="U243" s="9">
        <v>0</v>
      </c>
      <c r="V243" s="5">
        <v>0</v>
      </c>
      <c r="W243" s="7">
        <f t="shared" si="890"/>
        <v>0</v>
      </c>
      <c r="X243" s="9">
        <v>0</v>
      </c>
      <c r="Y243" s="5">
        <v>0</v>
      </c>
      <c r="Z243" s="7">
        <f t="shared" si="891"/>
        <v>0</v>
      </c>
      <c r="AA243" s="3">
        <v>8.3000000000000001E-4</v>
      </c>
      <c r="AB243" s="5">
        <v>0.13300000000000001</v>
      </c>
      <c r="AC243" s="7">
        <f t="shared" si="892"/>
        <v>160240.96385542169</v>
      </c>
      <c r="AD243" s="9">
        <v>0</v>
      </c>
      <c r="AE243" s="5">
        <v>0</v>
      </c>
      <c r="AF243" s="7">
        <f t="shared" si="893"/>
        <v>0</v>
      </c>
      <c r="AG243" s="9">
        <v>0</v>
      </c>
      <c r="AH243" s="5">
        <v>0</v>
      </c>
      <c r="AI243" s="7">
        <f t="shared" si="894"/>
        <v>0</v>
      </c>
      <c r="AJ243" s="3">
        <v>19.002099999999999</v>
      </c>
      <c r="AK243" s="5">
        <v>127.98699999999999</v>
      </c>
      <c r="AL243" s="7">
        <f t="shared" si="895"/>
        <v>6735.4134543024193</v>
      </c>
      <c r="AM243" s="9">
        <v>0</v>
      </c>
      <c r="AN243" s="5">
        <v>0</v>
      </c>
      <c r="AO243" s="7">
        <f t="shared" si="896"/>
        <v>0</v>
      </c>
      <c r="AP243" s="3">
        <v>0.03</v>
      </c>
      <c r="AQ243" s="5">
        <v>2.843</v>
      </c>
      <c r="AR243" s="7">
        <f t="shared" si="897"/>
        <v>94766.666666666672</v>
      </c>
      <c r="AS243" s="9">
        <v>0</v>
      </c>
      <c r="AT243" s="5">
        <v>0</v>
      </c>
      <c r="AU243" s="7">
        <f t="shared" si="898"/>
        <v>0</v>
      </c>
      <c r="AV243" s="9">
        <v>0</v>
      </c>
      <c r="AW243" s="5">
        <v>0</v>
      </c>
      <c r="AX243" s="7">
        <f t="shared" si="899"/>
        <v>0</v>
      </c>
      <c r="AY243" s="9">
        <v>0</v>
      </c>
      <c r="AZ243" s="5">
        <v>0</v>
      </c>
      <c r="BA243" s="7">
        <f t="shared" si="900"/>
        <v>0</v>
      </c>
      <c r="BB243" s="9">
        <v>0</v>
      </c>
      <c r="BC243" s="5">
        <v>0</v>
      </c>
      <c r="BD243" s="7">
        <f t="shared" si="901"/>
        <v>0</v>
      </c>
      <c r="BE243" s="9">
        <v>0</v>
      </c>
      <c r="BF243" s="5">
        <v>0</v>
      </c>
      <c r="BG243" s="7">
        <f t="shared" si="902"/>
        <v>0</v>
      </c>
      <c r="BH243" s="9">
        <v>0</v>
      </c>
      <c r="BI243" s="5">
        <v>0</v>
      </c>
      <c r="BJ243" s="7">
        <f t="shared" si="903"/>
        <v>0</v>
      </c>
      <c r="BK243" s="9">
        <v>0</v>
      </c>
      <c r="BL243" s="5">
        <v>0</v>
      </c>
      <c r="BM243" s="7">
        <f t="shared" si="904"/>
        <v>0</v>
      </c>
      <c r="BN243" s="9">
        <v>0</v>
      </c>
      <c r="BO243" s="5">
        <v>0</v>
      </c>
      <c r="BP243" s="7">
        <f t="shared" si="905"/>
        <v>0</v>
      </c>
      <c r="BQ243" s="9">
        <v>0</v>
      </c>
      <c r="BR243" s="5">
        <v>0</v>
      </c>
      <c r="BS243" s="7">
        <f t="shared" si="906"/>
        <v>0</v>
      </c>
      <c r="BT243" s="9">
        <v>0</v>
      </c>
      <c r="BU243" s="5">
        <v>0</v>
      </c>
      <c r="BV243" s="7">
        <f t="shared" si="907"/>
        <v>0</v>
      </c>
      <c r="BW243" s="3">
        <v>1E-3</v>
      </c>
      <c r="BX243" s="5">
        <v>0.71299999999999997</v>
      </c>
      <c r="BY243" s="7">
        <f t="shared" si="908"/>
        <v>713000</v>
      </c>
      <c r="BZ243" s="3">
        <v>1E-3</v>
      </c>
      <c r="CA243" s="5">
        <v>0.32500000000000001</v>
      </c>
      <c r="CB243" s="7">
        <f t="shared" si="909"/>
        <v>325000</v>
      </c>
      <c r="CC243" s="9">
        <v>0</v>
      </c>
      <c r="CD243" s="5">
        <v>0</v>
      </c>
      <c r="CE243" s="7">
        <f t="shared" si="910"/>
        <v>0</v>
      </c>
      <c r="CF243" s="9">
        <v>0</v>
      </c>
      <c r="CG243" s="5">
        <v>0</v>
      </c>
      <c r="CH243" s="7">
        <f t="shared" si="911"/>
        <v>0</v>
      </c>
      <c r="CI243" s="9">
        <v>0</v>
      </c>
      <c r="CJ243" s="5">
        <v>0</v>
      </c>
      <c r="CK243" s="7">
        <f t="shared" si="912"/>
        <v>0</v>
      </c>
      <c r="CL243" s="3">
        <v>2.6000000000000003E-4</v>
      </c>
      <c r="CM243" s="5">
        <v>4.1000000000000002E-2</v>
      </c>
      <c r="CN243" s="7">
        <f t="shared" si="913"/>
        <v>157692.30769230769</v>
      </c>
      <c r="CO243" s="3">
        <v>3.5999999999999997E-2</v>
      </c>
      <c r="CP243" s="5">
        <v>2.2240000000000002</v>
      </c>
      <c r="CQ243" s="7">
        <f t="shared" si="914"/>
        <v>61777.777777777788</v>
      </c>
      <c r="CR243" s="3">
        <v>0.24199999999999999</v>
      </c>
      <c r="CS243" s="5">
        <v>3.835</v>
      </c>
      <c r="CT243" s="7">
        <f t="shared" si="915"/>
        <v>15847.107438016528</v>
      </c>
      <c r="CU243" s="9">
        <v>0</v>
      </c>
      <c r="CV243" s="5">
        <v>0</v>
      </c>
      <c r="CW243" s="7">
        <f t="shared" si="916"/>
        <v>0</v>
      </c>
      <c r="CX243" s="9">
        <v>0</v>
      </c>
      <c r="CY243" s="5">
        <v>0</v>
      </c>
      <c r="CZ243" s="7">
        <f t="shared" si="917"/>
        <v>0</v>
      </c>
      <c r="DA243" s="9">
        <v>0</v>
      </c>
      <c r="DB243" s="5">
        <v>0</v>
      </c>
      <c r="DC243" s="7">
        <f t="shared" si="918"/>
        <v>0</v>
      </c>
      <c r="DD243" s="9">
        <v>0</v>
      </c>
      <c r="DE243" s="5">
        <v>0</v>
      </c>
      <c r="DF243" s="7">
        <f t="shared" si="919"/>
        <v>0</v>
      </c>
      <c r="DG243" s="9">
        <v>0</v>
      </c>
      <c r="DH243" s="5">
        <v>0</v>
      </c>
      <c r="DI243" s="7">
        <f t="shared" si="920"/>
        <v>0</v>
      </c>
      <c r="DJ243" s="9">
        <v>0</v>
      </c>
      <c r="DK243" s="5">
        <v>0</v>
      </c>
      <c r="DL243" s="7">
        <f t="shared" si="921"/>
        <v>0</v>
      </c>
      <c r="DM243" s="9">
        <v>0</v>
      </c>
      <c r="DN243" s="5">
        <v>0</v>
      </c>
      <c r="DO243" s="7">
        <f t="shared" si="922"/>
        <v>0</v>
      </c>
      <c r="DP243" s="9">
        <v>0</v>
      </c>
      <c r="DQ243" s="5">
        <v>0</v>
      </c>
      <c r="DR243" s="7">
        <f t="shared" si="937"/>
        <v>0</v>
      </c>
      <c r="DS243" s="9">
        <v>0</v>
      </c>
      <c r="DT243" s="5">
        <v>0</v>
      </c>
      <c r="DU243" s="7">
        <f t="shared" si="924"/>
        <v>0</v>
      </c>
      <c r="DV243" s="3">
        <v>1.0999999999999999E-2</v>
      </c>
      <c r="DW243" s="5">
        <v>0.46800000000000003</v>
      </c>
      <c r="DX243" s="7">
        <f t="shared" si="925"/>
        <v>42545.454545454551</v>
      </c>
      <c r="DY243" s="9">
        <v>0</v>
      </c>
      <c r="DZ243" s="5">
        <v>0</v>
      </c>
      <c r="EA243" s="7">
        <f t="shared" si="926"/>
        <v>0</v>
      </c>
      <c r="EB243" s="9">
        <v>0</v>
      </c>
      <c r="EC243" s="5">
        <v>0</v>
      </c>
      <c r="ED243" s="7">
        <f t="shared" si="927"/>
        <v>0</v>
      </c>
      <c r="EE243" s="9">
        <v>0</v>
      </c>
      <c r="EF243" s="5">
        <v>0</v>
      </c>
      <c r="EG243" s="7">
        <f t="shared" si="928"/>
        <v>0</v>
      </c>
      <c r="EH243" s="9">
        <v>0</v>
      </c>
      <c r="EI243" s="5">
        <v>0</v>
      </c>
      <c r="EJ243" s="7">
        <f t="shared" si="929"/>
        <v>0</v>
      </c>
      <c r="EK243" s="9">
        <v>0</v>
      </c>
      <c r="EL243" s="5">
        <v>0</v>
      </c>
      <c r="EM243" s="7">
        <f t="shared" si="930"/>
        <v>0</v>
      </c>
      <c r="EN243" s="3">
        <v>424.67518000000001</v>
      </c>
      <c r="EO243" s="5">
        <v>42027.758999999998</v>
      </c>
      <c r="EP243" s="7">
        <f t="shared" si="931"/>
        <v>98964.481512670463</v>
      </c>
      <c r="EQ243" s="9">
        <v>0</v>
      </c>
      <c r="ER243" s="5">
        <v>0</v>
      </c>
      <c r="ES243" s="7">
        <f t="shared" si="932"/>
        <v>0</v>
      </c>
      <c r="ET243" s="9">
        <v>0</v>
      </c>
      <c r="EU243" s="5">
        <v>0</v>
      </c>
      <c r="EV243" s="7">
        <f t="shared" si="933"/>
        <v>0</v>
      </c>
      <c r="EW243" s="3">
        <v>1.01816</v>
      </c>
      <c r="EX243" s="5">
        <v>13.3</v>
      </c>
      <c r="EY243" s="7">
        <f t="shared" si="934"/>
        <v>13062.779916712503</v>
      </c>
      <c r="EZ243" s="9">
        <v>0</v>
      </c>
      <c r="FA243" s="5">
        <v>0</v>
      </c>
      <c r="FB243" s="7">
        <f t="shared" si="935"/>
        <v>0</v>
      </c>
      <c r="FC243" s="9">
        <f t="shared" si="938"/>
        <v>446.21753000000007</v>
      </c>
      <c r="FD243" s="11">
        <f>SUMIF($C$5:FB$5,"F*",C243:FB243)</f>
        <v>42227.255000000005</v>
      </c>
    </row>
    <row r="244" spans="1:160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939">IF(C244=0,0,D244/C244*1000)</f>
        <v>0</v>
      </c>
      <c r="F244" s="9">
        <v>0</v>
      </c>
      <c r="G244" s="5">
        <v>0</v>
      </c>
      <c r="H244" s="7">
        <f t="shared" si="885"/>
        <v>0</v>
      </c>
      <c r="I244" s="9">
        <v>0</v>
      </c>
      <c r="J244" s="5">
        <v>0</v>
      </c>
      <c r="K244" s="7">
        <f t="shared" si="886"/>
        <v>0</v>
      </c>
      <c r="L244" s="9">
        <v>0</v>
      </c>
      <c r="M244" s="5">
        <v>0</v>
      </c>
      <c r="N244" s="7">
        <f t="shared" si="887"/>
        <v>0</v>
      </c>
      <c r="O244" s="9">
        <v>0</v>
      </c>
      <c r="P244" s="5">
        <v>0</v>
      </c>
      <c r="Q244" s="7">
        <f t="shared" si="888"/>
        <v>0</v>
      </c>
      <c r="R244" s="3">
        <v>5.0999999999999995E-3</v>
      </c>
      <c r="S244" s="5">
        <v>0.15</v>
      </c>
      <c r="T244" s="7">
        <f t="shared" si="889"/>
        <v>29411.764705882357</v>
      </c>
      <c r="U244" s="9">
        <v>0</v>
      </c>
      <c r="V244" s="5">
        <v>0</v>
      </c>
      <c r="W244" s="7">
        <f t="shared" si="890"/>
        <v>0</v>
      </c>
      <c r="X244" s="9">
        <v>0</v>
      </c>
      <c r="Y244" s="5">
        <v>0</v>
      </c>
      <c r="Z244" s="7">
        <f t="shared" si="891"/>
        <v>0</v>
      </c>
      <c r="AA244" s="3">
        <v>8.9999999999999993E-3</v>
      </c>
      <c r="AB244" s="5">
        <v>1.351</v>
      </c>
      <c r="AC244" s="7">
        <f t="shared" si="892"/>
        <v>150111.11111111112</v>
      </c>
      <c r="AD244" s="9">
        <v>0</v>
      </c>
      <c r="AE244" s="5">
        <v>0</v>
      </c>
      <c r="AF244" s="7">
        <f t="shared" si="893"/>
        <v>0</v>
      </c>
      <c r="AG244" s="9">
        <v>0</v>
      </c>
      <c r="AH244" s="5">
        <v>0</v>
      </c>
      <c r="AI244" s="7">
        <f t="shared" si="894"/>
        <v>0</v>
      </c>
      <c r="AJ244" s="3">
        <v>30</v>
      </c>
      <c r="AK244" s="5">
        <v>73.5</v>
      </c>
      <c r="AL244" s="7">
        <f t="shared" si="895"/>
        <v>2450</v>
      </c>
      <c r="AM244" s="9">
        <v>0</v>
      </c>
      <c r="AN244" s="5">
        <v>0</v>
      </c>
      <c r="AO244" s="7">
        <f t="shared" si="896"/>
        <v>0</v>
      </c>
      <c r="AP244" s="9">
        <v>0</v>
      </c>
      <c r="AQ244" s="5">
        <v>0</v>
      </c>
      <c r="AR244" s="7">
        <f t="shared" si="897"/>
        <v>0</v>
      </c>
      <c r="AS244" s="9">
        <v>0</v>
      </c>
      <c r="AT244" s="5">
        <v>0</v>
      </c>
      <c r="AU244" s="7">
        <f t="shared" si="898"/>
        <v>0</v>
      </c>
      <c r="AV244" s="9">
        <v>0</v>
      </c>
      <c r="AW244" s="5">
        <v>0</v>
      </c>
      <c r="AX244" s="7">
        <f t="shared" si="899"/>
        <v>0</v>
      </c>
      <c r="AY244" s="9">
        <v>0</v>
      </c>
      <c r="AZ244" s="5">
        <v>0</v>
      </c>
      <c r="BA244" s="7">
        <f t="shared" si="900"/>
        <v>0</v>
      </c>
      <c r="BB244" s="9">
        <v>0</v>
      </c>
      <c r="BC244" s="5">
        <v>0</v>
      </c>
      <c r="BD244" s="7">
        <f t="shared" si="901"/>
        <v>0</v>
      </c>
      <c r="BE244" s="9">
        <v>0</v>
      </c>
      <c r="BF244" s="5">
        <v>0</v>
      </c>
      <c r="BG244" s="7">
        <f t="shared" si="902"/>
        <v>0</v>
      </c>
      <c r="BH244" s="9">
        <v>0</v>
      </c>
      <c r="BI244" s="5">
        <v>0</v>
      </c>
      <c r="BJ244" s="7">
        <f t="shared" si="903"/>
        <v>0</v>
      </c>
      <c r="BK244" s="9">
        <v>0</v>
      </c>
      <c r="BL244" s="5">
        <v>0</v>
      </c>
      <c r="BM244" s="7">
        <f t="shared" si="904"/>
        <v>0</v>
      </c>
      <c r="BN244" s="9">
        <v>0</v>
      </c>
      <c r="BO244" s="5">
        <v>0</v>
      </c>
      <c r="BP244" s="7">
        <f t="shared" si="905"/>
        <v>0</v>
      </c>
      <c r="BQ244" s="9">
        <v>0</v>
      </c>
      <c r="BR244" s="5">
        <v>0</v>
      </c>
      <c r="BS244" s="7">
        <f t="shared" si="906"/>
        <v>0</v>
      </c>
      <c r="BT244" s="9">
        <v>0</v>
      </c>
      <c r="BU244" s="5">
        <v>0</v>
      </c>
      <c r="BV244" s="7">
        <f t="shared" si="907"/>
        <v>0</v>
      </c>
      <c r="BW244" s="3">
        <v>0.38336999999999999</v>
      </c>
      <c r="BX244" s="5">
        <v>6.1470000000000002</v>
      </c>
      <c r="BY244" s="7">
        <f t="shared" si="908"/>
        <v>16034.118475624073</v>
      </c>
      <c r="BZ244" s="9">
        <v>0</v>
      </c>
      <c r="CA244" s="5">
        <v>0</v>
      </c>
      <c r="CB244" s="7">
        <f t="shared" si="909"/>
        <v>0</v>
      </c>
      <c r="CC244" s="9">
        <v>0</v>
      </c>
      <c r="CD244" s="5">
        <v>0</v>
      </c>
      <c r="CE244" s="7">
        <f t="shared" si="910"/>
        <v>0</v>
      </c>
      <c r="CF244" s="9">
        <v>0</v>
      </c>
      <c r="CG244" s="5">
        <v>0</v>
      </c>
      <c r="CH244" s="7">
        <f t="shared" si="911"/>
        <v>0</v>
      </c>
      <c r="CI244" s="9">
        <v>0</v>
      </c>
      <c r="CJ244" s="5">
        <v>0</v>
      </c>
      <c r="CK244" s="7">
        <f t="shared" si="912"/>
        <v>0</v>
      </c>
      <c r="CL244" s="9">
        <v>0</v>
      </c>
      <c r="CM244" s="5">
        <v>0</v>
      </c>
      <c r="CN244" s="7">
        <f t="shared" si="913"/>
        <v>0</v>
      </c>
      <c r="CO244" s="3">
        <v>0.01</v>
      </c>
      <c r="CP244" s="5">
        <v>0.188</v>
      </c>
      <c r="CQ244" s="7">
        <f t="shared" si="914"/>
        <v>18800</v>
      </c>
      <c r="CR244" s="9">
        <v>0</v>
      </c>
      <c r="CS244" s="5">
        <v>0</v>
      </c>
      <c r="CT244" s="7">
        <f t="shared" si="915"/>
        <v>0</v>
      </c>
      <c r="CU244" s="9">
        <v>0</v>
      </c>
      <c r="CV244" s="5">
        <v>0</v>
      </c>
      <c r="CW244" s="7">
        <f t="shared" si="916"/>
        <v>0</v>
      </c>
      <c r="CX244" s="9">
        <v>0</v>
      </c>
      <c r="CY244" s="5">
        <v>0</v>
      </c>
      <c r="CZ244" s="7">
        <f t="shared" si="917"/>
        <v>0</v>
      </c>
      <c r="DA244" s="9">
        <v>0</v>
      </c>
      <c r="DB244" s="5">
        <v>0</v>
      </c>
      <c r="DC244" s="7">
        <f t="shared" si="918"/>
        <v>0</v>
      </c>
      <c r="DD244" s="9">
        <v>0</v>
      </c>
      <c r="DE244" s="5">
        <v>0</v>
      </c>
      <c r="DF244" s="7">
        <f t="shared" si="919"/>
        <v>0</v>
      </c>
      <c r="DG244" s="3">
        <v>0.25</v>
      </c>
      <c r="DH244" s="5">
        <v>0.79700000000000004</v>
      </c>
      <c r="DI244" s="7">
        <f t="shared" si="920"/>
        <v>3188</v>
      </c>
      <c r="DJ244" s="9">
        <v>0</v>
      </c>
      <c r="DK244" s="5">
        <v>0</v>
      </c>
      <c r="DL244" s="7">
        <f t="shared" si="921"/>
        <v>0</v>
      </c>
      <c r="DM244" s="9">
        <v>0</v>
      </c>
      <c r="DN244" s="5">
        <v>0</v>
      </c>
      <c r="DO244" s="7">
        <f t="shared" si="922"/>
        <v>0</v>
      </c>
      <c r="DP244" s="9">
        <v>0</v>
      </c>
      <c r="DQ244" s="5">
        <v>0</v>
      </c>
      <c r="DR244" s="7">
        <f t="shared" si="937"/>
        <v>0</v>
      </c>
      <c r="DS244" s="9">
        <v>0</v>
      </c>
      <c r="DT244" s="5">
        <v>0</v>
      </c>
      <c r="DU244" s="7">
        <f t="shared" si="924"/>
        <v>0</v>
      </c>
      <c r="DV244" s="3">
        <v>2.3999999999999998E-3</v>
      </c>
      <c r="DW244" s="5">
        <v>9.4E-2</v>
      </c>
      <c r="DX244" s="7">
        <f t="shared" si="925"/>
        <v>39166.666666666672</v>
      </c>
      <c r="DY244" s="9">
        <v>0</v>
      </c>
      <c r="DZ244" s="5">
        <v>0</v>
      </c>
      <c r="EA244" s="7">
        <f t="shared" si="926"/>
        <v>0</v>
      </c>
      <c r="EB244" s="9">
        <v>0</v>
      </c>
      <c r="EC244" s="5">
        <v>0</v>
      </c>
      <c r="ED244" s="7">
        <f t="shared" si="927"/>
        <v>0</v>
      </c>
      <c r="EE244" s="9">
        <v>0</v>
      </c>
      <c r="EF244" s="5">
        <v>0</v>
      </c>
      <c r="EG244" s="7">
        <f t="shared" si="928"/>
        <v>0</v>
      </c>
      <c r="EH244" s="9">
        <v>0</v>
      </c>
      <c r="EI244" s="5">
        <v>0</v>
      </c>
      <c r="EJ244" s="7">
        <f t="shared" si="929"/>
        <v>0</v>
      </c>
      <c r="EK244" s="3">
        <v>1E-3</v>
      </c>
      <c r="EL244" s="5">
        <v>0.85199999999999998</v>
      </c>
      <c r="EM244" s="7">
        <f t="shared" si="930"/>
        <v>852000</v>
      </c>
      <c r="EN244" s="3">
        <v>2.8300000000000002E-2</v>
      </c>
      <c r="EO244" s="5">
        <v>1.042</v>
      </c>
      <c r="EP244" s="7">
        <f t="shared" si="931"/>
        <v>36819.787985865725</v>
      </c>
      <c r="EQ244" s="9">
        <v>0</v>
      </c>
      <c r="ER244" s="5">
        <v>0</v>
      </c>
      <c r="ES244" s="7">
        <f t="shared" si="932"/>
        <v>0</v>
      </c>
      <c r="ET244" s="9">
        <v>0</v>
      </c>
      <c r="EU244" s="5">
        <v>0</v>
      </c>
      <c r="EV244" s="7">
        <f t="shared" si="933"/>
        <v>0</v>
      </c>
      <c r="EW244" s="3">
        <v>0.2041</v>
      </c>
      <c r="EX244" s="5">
        <v>12.545</v>
      </c>
      <c r="EY244" s="7">
        <f t="shared" si="934"/>
        <v>61464.96815286624</v>
      </c>
      <c r="EZ244" s="9">
        <v>0</v>
      </c>
      <c r="FA244" s="5">
        <v>0</v>
      </c>
      <c r="FB244" s="7">
        <f t="shared" si="935"/>
        <v>0</v>
      </c>
      <c r="FC244" s="9">
        <f t="shared" si="938"/>
        <v>30.893270000000005</v>
      </c>
      <c r="FD244" s="11">
        <f>SUMIF($C$5:FB$5,"F*",C244:FB244)</f>
        <v>96.666000000000011</v>
      </c>
    </row>
    <row r="245" spans="1:160" x14ac:dyDescent="0.3">
      <c r="A245" s="84">
        <v>2022</v>
      </c>
      <c r="B245" s="85" t="s">
        <v>7</v>
      </c>
      <c r="C245" s="3">
        <v>0.251</v>
      </c>
      <c r="D245" s="5">
        <v>20.388999999999999</v>
      </c>
      <c r="E245" s="7">
        <f t="shared" si="939"/>
        <v>81231.075697211156</v>
      </c>
      <c r="F245" s="9">
        <v>0</v>
      </c>
      <c r="G245" s="5">
        <v>0</v>
      </c>
      <c r="H245" s="7">
        <f t="shared" si="885"/>
        <v>0</v>
      </c>
      <c r="I245" s="9">
        <v>0</v>
      </c>
      <c r="J245" s="5">
        <v>0</v>
      </c>
      <c r="K245" s="7">
        <f t="shared" si="886"/>
        <v>0</v>
      </c>
      <c r="L245" s="9">
        <v>0</v>
      </c>
      <c r="M245" s="5">
        <v>0</v>
      </c>
      <c r="N245" s="7">
        <f t="shared" si="887"/>
        <v>0</v>
      </c>
      <c r="O245" s="3">
        <v>8</v>
      </c>
      <c r="P245" s="5">
        <v>109.029</v>
      </c>
      <c r="Q245" s="7">
        <f t="shared" si="888"/>
        <v>13628.625</v>
      </c>
      <c r="R245" s="3">
        <v>0.56000000000000005</v>
      </c>
      <c r="S245" s="5">
        <v>260.84399999999999</v>
      </c>
      <c r="T245" s="7">
        <f t="shared" si="889"/>
        <v>465792.8571428571</v>
      </c>
      <c r="U245" s="9">
        <v>0</v>
      </c>
      <c r="V245" s="5">
        <v>0</v>
      </c>
      <c r="W245" s="7">
        <f t="shared" si="890"/>
        <v>0</v>
      </c>
      <c r="X245" s="9">
        <v>0</v>
      </c>
      <c r="Y245" s="5">
        <v>0</v>
      </c>
      <c r="Z245" s="7">
        <f t="shared" si="891"/>
        <v>0</v>
      </c>
      <c r="AA245" s="3">
        <v>728.37099999999998</v>
      </c>
      <c r="AB245" s="5">
        <v>84870.369000000006</v>
      </c>
      <c r="AC245" s="7">
        <f t="shared" si="892"/>
        <v>116520.79640732541</v>
      </c>
      <c r="AD245" s="9">
        <v>0</v>
      </c>
      <c r="AE245" s="5">
        <v>0</v>
      </c>
      <c r="AF245" s="7">
        <f t="shared" si="893"/>
        <v>0</v>
      </c>
      <c r="AG245" s="3">
        <v>1.4999999999999999E-2</v>
      </c>
      <c r="AH245" s="5">
        <v>0.78400000000000003</v>
      </c>
      <c r="AI245" s="7">
        <f t="shared" si="894"/>
        <v>52266.666666666672</v>
      </c>
      <c r="AJ245" s="3">
        <v>9.1555800000000005</v>
      </c>
      <c r="AK245" s="5">
        <v>130.56</v>
      </c>
      <c r="AL245" s="7">
        <f t="shared" si="895"/>
        <v>14260.156101524972</v>
      </c>
      <c r="AM245" s="9">
        <v>0</v>
      </c>
      <c r="AN245" s="5">
        <v>0</v>
      </c>
      <c r="AO245" s="7">
        <f t="shared" si="896"/>
        <v>0</v>
      </c>
      <c r="AP245" s="3">
        <v>0.16</v>
      </c>
      <c r="AQ245" s="5">
        <v>68.302999999999997</v>
      </c>
      <c r="AR245" s="7">
        <f t="shared" si="897"/>
        <v>426893.74999999994</v>
      </c>
      <c r="AS245" s="9">
        <v>0</v>
      </c>
      <c r="AT245" s="5">
        <v>0</v>
      </c>
      <c r="AU245" s="7">
        <f t="shared" si="898"/>
        <v>0</v>
      </c>
      <c r="AV245" s="9">
        <v>0</v>
      </c>
      <c r="AW245" s="5">
        <v>0</v>
      </c>
      <c r="AX245" s="7">
        <f t="shared" si="899"/>
        <v>0</v>
      </c>
      <c r="AY245" s="9">
        <v>0</v>
      </c>
      <c r="AZ245" s="5">
        <v>0</v>
      </c>
      <c r="BA245" s="7">
        <f t="shared" si="900"/>
        <v>0</v>
      </c>
      <c r="BB245" s="9">
        <v>0</v>
      </c>
      <c r="BC245" s="5">
        <v>0</v>
      </c>
      <c r="BD245" s="7">
        <f t="shared" si="901"/>
        <v>0</v>
      </c>
      <c r="BE245" s="9">
        <v>0</v>
      </c>
      <c r="BF245" s="5">
        <v>0</v>
      </c>
      <c r="BG245" s="7">
        <f t="shared" si="902"/>
        <v>0</v>
      </c>
      <c r="BH245" s="9">
        <v>0</v>
      </c>
      <c r="BI245" s="5">
        <v>0</v>
      </c>
      <c r="BJ245" s="7">
        <f t="shared" si="903"/>
        <v>0</v>
      </c>
      <c r="BK245" s="9">
        <v>0</v>
      </c>
      <c r="BL245" s="5">
        <v>0</v>
      </c>
      <c r="BM245" s="7">
        <f t="shared" si="904"/>
        <v>0</v>
      </c>
      <c r="BN245" s="9">
        <v>0</v>
      </c>
      <c r="BO245" s="5">
        <v>0</v>
      </c>
      <c r="BP245" s="7">
        <f t="shared" si="905"/>
        <v>0</v>
      </c>
      <c r="BQ245" s="3">
        <v>0.16300000000000001</v>
      </c>
      <c r="BR245" s="5">
        <v>1.4690000000000001</v>
      </c>
      <c r="BS245" s="7">
        <f t="shared" si="906"/>
        <v>9012.2699386503082</v>
      </c>
      <c r="BT245" s="9">
        <v>0</v>
      </c>
      <c r="BU245" s="5">
        <v>0</v>
      </c>
      <c r="BV245" s="7">
        <f t="shared" si="907"/>
        <v>0</v>
      </c>
      <c r="BW245" s="3">
        <v>0.106</v>
      </c>
      <c r="BX245" s="5">
        <v>1.675</v>
      </c>
      <c r="BY245" s="7">
        <f t="shared" si="908"/>
        <v>15801.886792452831</v>
      </c>
      <c r="BZ245" s="3">
        <v>0.13305</v>
      </c>
      <c r="CA245" s="5">
        <v>5.0129999999999999</v>
      </c>
      <c r="CB245" s="7">
        <f t="shared" si="909"/>
        <v>37677.564825253663</v>
      </c>
      <c r="CC245" s="9">
        <v>0</v>
      </c>
      <c r="CD245" s="5">
        <v>0</v>
      </c>
      <c r="CE245" s="7">
        <f t="shared" si="910"/>
        <v>0</v>
      </c>
      <c r="CF245" s="3">
        <v>1E-3</v>
      </c>
      <c r="CG245" s="5">
        <v>3.4000000000000002E-2</v>
      </c>
      <c r="CH245" s="7">
        <f t="shared" si="911"/>
        <v>34000</v>
      </c>
      <c r="CI245" s="9">
        <v>0</v>
      </c>
      <c r="CJ245" s="5">
        <v>0</v>
      </c>
      <c r="CK245" s="7">
        <f t="shared" si="912"/>
        <v>0</v>
      </c>
      <c r="CL245" s="9">
        <v>0</v>
      </c>
      <c r="CM245" s="5">
        <v>0</v>
      </c>
      <c r="CN245" s="7">
        <f t="shared" si="913"/>
        <v>0</v>
      </c>
      <c r="CO245" s="9">
        <v>0</v>
      </c>
      <c r="CP245" s="5">
        <v>0</v>
      </c>
      <c r="CQ245" s="7">
        <f t="shared" si="914"/>
        <v>0</v>
      </c>
      <c r="CR245" s="9">
        <v>0</v>
      </c>
      <c r="CS245" s="5">
        <v>0</v>
      </c>
      <c r="CT245" s="7">
        <f t="shared" si="915"/>
        <v>0</v>
      </c>
      <c r="CU245" s="9">
        <v>0</v>
      </c>
      <c r="CV245" s="5">
        <v>0</v>
      </c>
      <c r="CW245" s="7">
        <f t="shared" si="916"/>
        <v>0</v>
      </c>
      <c r="CX245" s="9">
        <v>0</v>
      </c>
      <c r="CY245" s="5">
        <v>0</v>
      </c>
      <c r="CZ245" s="7">
        <f t="shared" si="917"/>
        <v>0</v>
      </c>
      <c r="DA245" s="9">
        <v>0</v>
      </c>
      <c r="DB245" s="5">
        <v>0</v>
      </c>
      <c r="DC245" s="7">
        <f t="shared" si="918"/>
        <v>0</v>
      </c>
      <c r="DD245" s="9">
        <v>0</v>
      </c>
      <c r="DE245" s="5">
        <v>0</v>
      </c>
      <c r="DF245" s="7">
        <f t="shared" si="919"/>
        <v>0</v>
      </c>
      <c r="DG245" s="9">
        <v>0</v>
      </c>
      <c r="DH245" s="5">
        <v>0</v>
      </c>
      <c r="DI245" s="7">
        <f t="shared" si="920"/>
        <v>0</v>
      </c>
      <c r="DJ245" s="9">
        <v>0</v>
      </c>
      <c r="DK245" s="5">
        <v>0</v>
      </c>
      <c r="DL245" s="7">
        <f t="shared" si="921"/>
        <v>0</v>
      </c>
      <c r="DM245" s="9">
        <v>0</v>
      </c>
      <c r="DN245" s="5">
        <v>0</v>
      </c>
      <c r="DO245" s="7">
        <f t="shared" si="922"/>
        <v>0</v>
      </c>
      <c r="DP245" s="9">
        <v>0</v>
      </c>
      <c r="DQ245" s="5">
        <v>0</v>
      </c>
      <c r="DR245" s="7">
        <f t="shared" si="937"/>
        <v>0</v>
      </c>
      <c r="DS245" s="9">
        <v>0</v>
      </c>
      <c r="DT245" s="5">
        <v>0</v>
      </c>
      <c r="DU245" s="7">
        <f t="shared" si="924"/>
        <v>0</v>
      </c>
      <c r="DV245" s="3">
        <v>8.0000000000000002E-3</v>
      </c>
      <c r="DW245" s="5">
        <v>0.314</v>
      </c>
      <c r="DX245" s="7">
        <f t="shared" si="925"/>
        <v>39250</v>
      </c>
      <c r="DY245" s="9">
        <v>0</v>
      </c>
      <c r="DZ245" s="5">
        <v>0</v>
      </c>
      <c r="EA245" s="7">
        <f t="shared" si="926"/>
        <v>0</v>
      </c>
      <c r="EB245" s="9">
        <v>0</v>
      </c>
      <c r="EC245" s="5">
        <v>0</v>
      </c>
      <c r="ED245" s="7">
        <f t="shared" si="927"/>
        <v>0</v>
      </c>
      <c r="EE245" s="9">
        <v>0</v>
      </c>
      <c r="EF245" s="5">
        <v>0</v>
      </c>
      <c r="EG245" s="7">
        <f t="shared" si="928"/>
        <v>0</v>
      </c>
      <c r="EH245" s="9">
        <v>0</v>
      </c>
      <c r="EI245" s="5">
        <v>0</v>
      </c>
      <c r="EJ245" s="7">
        <f t="shared" si="929"/>
        <v>0</v>
      </c>
      <c r="EK245" s="9">
        <v>0</v>
      </c>
      <c r="EL245" s="5">
        <v>0</v>
      </c>
      <c r="EM245" s="7">
        <f t="shared" si="930"/>
        <v>0</v>
      </c>
      <c r="EN245" s="9">
        <v>0</v>
      </c>
      <c r="EO245" s="5">
        <v>0</v>
      </c>
      <c r="EP245" s="7">
        <f t="shared" si="931"/>
        <v>0</v>
      </c>
      <c r="EQ245" s="9">
        <v>0</v>
      </c>
      <c r="ER245" s="5">
        <v>0</v>
      </c>
      <c r="ES245" s="7">
        <f t="shared" si="932"/>
        <v>0</v>
      </c>
      <c r="ET245" s="9">
        <v>0</v>
      </c>
      <c r="EU245" s="5">
        <v>0</v>
      </c>
      <c r="EV245" s="7">
        <f t="shared" si="933"/>
        <v>0</v>
      </c>
      <c r="EW245" s="3">
        <v>0.31107999999999997</v>
      </c>
      <c r="EX245" s="5">
        <v>8.8179999999999996</v>
      </c>
      <c r="EY245" s="7">
        <f t="shared" si="934"/>
        <v>28346.406069178345</v>
      </c>
      <c r="EZ245" s="9">
        <v>0</v>
      </c>
      <c r="FA245" s="5">
        <v>0</v>
      </c>
      <c r="FB245" s="7">
        <f t="shared" si="935"/>
        <v>0</v>
      </c>
      <c r="FC245" s="9">
        <f t="shared" si="938"/>
        <v>747.23470999999995</v>
      </c>
      <c r="FD245" s="11">
        <f>SUMIF($C$5:FB$5,"F*",C245:FB245)</f>
        <v>85477.60100000001</v>
      </c>
    </row>
    <row r="246" spans="1:160" x14ac:dyDescent="0.3">
      <c r="A246" s="84">
        <v>2022</v>
      </c>
      <c r="B246" s="85" t="s">
        <v>8</v>
      </c>
      <c r="C246" s="9">
        <v>0</v>
      </c>
      <c r="D246" s="5">
        <v>0</v>
      </c>
      <c r="E246" s="7">
        <f t="shared" si="939"/>
        <v>0</v>
      </c>
      <c r="F246" s="9">
        <v>0</v>
      </c>
      <c r="G246" s="5">
        <v>0</v>
      </c>
      <c r="H246" s="7">
        <f t="shared" si="885"/>
        <v>0</v>
      </c>
      <c r="I246" s="9">
        <v>0</v>
      </c>
      <c r="J246" s="5">
        <v>0</v>
      </c>
      <c r="K246" s="7">
        <f t="shared" si="886"/>
        <v>0</v>
      </c>
      <c r="L246" s="9">
        <v>0</v>
      </c>
      <c r="M246" s="5">
        <v>0</v>
      </c>
      <c r="N246" s="7">
        <f t="shared" si="887"/>
        <v>0</v>
      </c>
      <c r="O246" s="9">
        <v>0</v>
      </c>
      <c r="P246" s="5">
        <v>0</v>
      </c>
      <c r="Q246" s="7">
        <f t="shared" si="888"/>
        <v>0</v>
      </c>
      <c r="R246" s="3">
        <v>1.38</v>
      </c>
      <c r="S246" s="5">
        <v>617.58600000000001</v>
      </c>
      <c r="T246" s="7">
        <f t="shared" si="889"/>
        <v>447526.08695652179</v>
      </c>
      <c r="U246" s="9">
        <v>0</v>
      </c>
      <c r="V246" s="5">
        <v>0</v>
      </c>
      <c r="W246" s="7">
        <f t="shared" si="890"/>
        <v>0</v>
      </c>
      <c r="X246" s="9">
        <v>0</v>
      </c>
      <c r="Y246" s="5">
        <v>0</v>
      </c>
      <c r="Z246" s="7">
        <f t="shared" si="891"/>
        <v>0</v>
      </c>
      <c r="AA246" s="3">
        <v>329.74200000000002</v>
      </c>
      <c r="AB246" s="5">
        <v>40359.269</v>
      </c>
      <c r="AC246" s="7">
        <f t="shared" si="892"/>
        <v>122396.50696605224</v>
      </c>
      <c r="AD246" s="9">
        <v>0</v>
      </c>
      <c r="AE246" s="5">
        <v>0</v>
      </c>
      <c r="AF246" s="7">
        <f t="shared" si="893"/>
        <v>0</v>
      </c>
      <c r="AG246" s="9">
        <v>0</v>
      </c>
      <c r="AH246" s="5">
        <v>0</v>
      </c>
      <c r="AI246" s="7">
        <f t="shared" si="894"/>
        <v>0</v>
      </c>
      <c r="AJ246" s="9">
        <v>0</v>
      </c>
      <c r="AK246" s="5">
        <v>0</v>
      </c>
      <c r="AL246" s="7">
        <f t="shared" si="895"/>
        <v>0</v>
      </c>
      <c r="AM246" s="9">
        <v>0</v>
      </c>
      <c r="AN246" s="5">
        <v>0</v>
      </c>
      <c r="AO246" s="7">
        <f t="shared" si="896"/>
        <v>0</v>
      </c>
      <c r="AP246" s="3">
        <v>0.17499999999999999</v>
      </c>
      <c r="AQ246" s="5">
        <v>74.706999999999994</v>
      </c>
      <c r="AR246" s="7">
        <f t="shared" si="897"/>
        <v>426897.14285714284</v>
      </c>
      <c r="AS246" s="9">
        <v>0</v>
      </c>
      <c r="AT246" s="5">
        <v>0</v>
      </c>
      <c r="AU246" s="7">
        <f t="shared" si="898"/>
        <v>0</v>
      </c>
      <c r="AV246" s="9">
        <v>0</v>
      </c>
      <c r="AW246" s="5">
        <v>0</v>
      </c>
      <c r="AX246" s="7">
        <f t="shared" si="899"/>
        <v>0</v>
      </c>
      <c r="AY246" s="9">
        <v>0</v>
      </c>
      <c r="AZ246" s="5">
        <v>0</v>
      </c>
      <c r="BA246" s="7">
        <f t="shared" si="900"/>
        <v>0</v>
      </c>
      <c r="BB246" s="9">
        <v>0</v>
      </c>
      <c r="BC246" s="5">
        <v>0</v>
      </c>
      <c r="BD246" s="7">
        <f t="shared" si="901"/>
        <v>0</v>
      </c>
      <c r="BE246" s="9">
        <v>0</v>
      </c>
      <c r="BF246" s="5">
        <v>0</v>
      </c>
      <c r="BG246" s="7">
        <f t="shared" si="902"/>
        <v>0</v>
      </c>
      <c r="BH246" s="9">
        <v>0</v>
      </c>
      <c r="BI246" s="5">
        <v>0</v>
      </c>
      <c r="BJ246" s="7">
        <f t="shared" si="903"/>
        <v>0</v>
      </c>
      <c r="BK246" s="9">
        <v>0</v>
      </c>
      <c r="BL246" s="5">
        <v>0</v>
      </c>
      <c r="BM246" s="7">
        <f t="shared" si="904"/>
        <v>0</v>
      </c>
      <c r="BN246" s="9">
        <v>0</v>
      </c>
      <c r="BO246" s="5">
        <v>0</v>
      </c>
      <c r="BP246" s="7">
        <f t="shared" si="905"/>
        <v>0</v>
      </c>
      <c r="BQ246" s="9">
        <v>0</v>
      </c>
      <c r="BR246" s="5">
        <v>0</v>
      </c>
      <c r="BS246" s="7">
        <f t="shared" si="906"/>
        <v>0</v>
      </c>
      <c r="BT246" s="9">
        <v>0</v>
      </c>
      <c r="BU246" s="5">
        <v>0</v>
      </c>
      <c r="BV246" s="7">
        <f t="shared" si="907"/>
        <v>0</v>
      </c>
      <c r="BW246" s="9">
        <v>0</v>
      </c>
      <c r="BX246" s="5">
        <v>0</v>
      </c>
      <c r="BY246" s="7">
        <f t="shared" si="908"/>
        <v>0</v>
      </c>
      <c r="BZ246" s="9">
        <v>0</v>
      </c>
      <c r="CA246" s="5">
        <v>0</v>
      </c>
      <c r="CB246" s="7">
        <f t="shared" si="909"/>
        <v>0</v>
      </c>
      <c r="CC246" s="9">
        <v>0</v>
      </c>
      <c r="CD246" s="5">
        <v>0</v>
      </c>
      <c r="CE246" s="7">
        <f t="shared" si="910"/>
        <v>0</v>
      </c>
      <c r="CF246" s="3">
        <v>5</v>
      </c>
      <c r="CG246" s="5">
        <v>52</v>
      </c>
      <c r="CH246" s="7">
        <f t="shared" si="911"/>
        <v>10400</v>
      </c>
      <c r="CI246" s="9">
        <v>0</v>
      </c>
      <c r="CJ246" s="5">
        <v>0</v>
      </c>
      <c r="CK246" s="7">
        <f t="shared" si="912"/>
        <v>0</v>
      </c>
      <c r="CL246" s="9">
        <v>0</v>
      </c>
      <c r="CM246" s="5">
        <v>0</v>
      </c>
      <c r="CN246" s="7">
        <f t="shared" si="913"/>
        <v>0</v>
      </c>
      <c r="CO246" s="9">
        <v>0</v>
      </c>
      <c r="CP246" s="5">
        <v>0</v>
      </c>
      <c r="CQ246" s="7">
        <f t="shared" si="914"/>
        <v>0</v>
      </c>
      <c r="CR246" s="9">
        <v>0</v>
      </c>
      <c r="CS246" s="5">
        <v>0</v>
      </c>
      <c r="CT246" s="7">
        <f t="shared" si="915"/>
        <v>0</v>
      </c>
      <c r="CU246" s="9">
        <v>0</v>
      </c>
      <c r="CV246" s="5">
        <v>0</v>
      </c>
      <c r="CW246" s="7">
        <f t="shared" si="916"/>
        <v>0</v>
      </c>
      <c r="CX246" s="9">
        <v>0</v>
      </c>
      <c r="CY246" s="5">
        <v>0</v>
      </c>
      <c r="CZ246" s="7">
        <f t="shared" si="917"/>
        <v>0</v>
      </c>
      <c r="DA246" s="9">
        <v>0</v>
      </c>
      <c r="DB246" s="5">
        <v>0</v>
      </c>
      <c r="DC246" s="7">
        <f t="shared" si="918"/>
        <v>0</v>
      </c>
      <c r="DD246" s="9">
        <v>0</v>
      </c>
      <c r="DE246" s="5">
        <v>0</v>
      </c>
      <c r="DF246" s="7">
        <f t="shared" si="919"/>
        <v>0</v>
      </c>
      <c r="DG246" s="9">
        <v>0</v>
      </c>
      <c r="DH246" s="5">
        <v>0</v>
      </c>
      <c r="DI246" s="7">
        <f t="shared" si="920"/>
        <v>0</v>
      </c>
      <c r="DJ246" s="9">
        <v>0</v>
      </c>
      <c r="DK246" s="5">
        <v>0</v>
      </c>
      <c r="DL246" s="7">
        <f t="shared" si="921"/>
        <v>0</v>
      </c>
      <c r="DM246" s="9">
        <v>0</v>
      </c>
      <c r="DN246" s="5">
        <v>0</v>
      </c>
      <c r="DO246" s="7">
        <f t="shared" si="922"/>
        <v>0</v>
      </c>
      <c r="DP246" s="9">
        <v>0</v>
      </c>
      <c r="DQ246" s="5">
        <v>0</v>
      </c>
      <c r="DR246" s="7">
        <f t="shared" si="937"/>
        <v>0</v>
      </c>
      <c r="DS246" s="9">
        <v>0</v>
      </c>
      <c r="DT246" s="5">
        <v>0</v>
      </c>
      <c r="DU246" s="7">
        <f t="shared" si="924"/>
        <v>0</v>
      </c>
      <c r="DV246" s="9">
        <v>0</v>
      </c>
      <c r="DW246" s="5">
        <v>0</v>
      </c>
      <c r="DX246" s="7">
        <f t="shared" si="925"/>
        <v>0</v>
      </c>
      <c r="DY246" s="9">
        <v>0</v>
      </c>
      <c r="DZ246" s="5">
        <v>0</v>
      </c>
      <c r="EA246" s="7">
        <f t="shared" si="926"/>
        <v>0</v>
      </c>
      <c r="EB246" s="9">
        <v>0</v>
      </c>
      <c r="EC246" s="5">
        <v>0</v>
      </c>
      <c r="ED246" s="7">
        <f t="shared" si="927"/>
        <v>0</v>
      </c>
      <c r="EE246" s="9">
        <v>0</v>
      </c>
      <c r="EF246" s="5">
        <v>0</v>
      </c>
      <c r="EG246" s="7">
        <f t="shared" si="928"/>
        <v>0</v>
      </c>
      <c r="EH246" s="9">
        <v>0</v>
      </c>
      <c r="EI246" s="5">
        <v>0</v>
      </c>
      <c r="EJ246" s="7">
        <f t="shared" si="929"/>
        <v>0</v>
      </c>
      <c r="EK246" s="9">
        <v>0</v>
      </c>
      <c r="EL246" s="5">
        <v>0</v>
      </c>
      <c r="EM246" s="7">
        <f t="shared" si="930"/>
        <v>0</v>
      </c>
      <c r="EN246" s="3">
        <v>69.858779999999996</v>
      </c>
      <c r="EO246" s="5">
        <v>9181.4719999999998</v>
      </c>
      <c r="EP246" s="7">
        <f t="shared" si="931"/>
        <v>131429.03440340643</v>
      </c>
      <c r="EQ246" s="9">
        <v>0</v>
      </c>
      <c r="ER246" s="5">
        <v>0</v>
      </c>
      <c r="ES246" s="7">
        <f t="shared" si="932"/>
        <v>0</v>
      </c>
      <c r="ET246" s="9">
        <v>0</v>
      </c>
      <c r="EU246" s="5">
        <v>0</v>
      </c>
      <c r="EV246" s="7">
        <f t="shared" si="933"/>
        <v>0</v>
      </c>
      <c r="EW246" s="3">
        <v>0.60170000000000001</v>
      </c>
      <c r="EX246" s="5">
        <v>7.165</v>
      </c>
      <c r="EY246" s="7">
        <f t="shared" si="934"/>
        <v>11907.927538640517</v>
      </c>
      <c r="EZ246" s="9">
        <v>0</v>
      </c>
      <c r="FA246" s="5">
        <v>0</v>
      </c>
      <c r="FB246" s="7">
        <f t="shared" si="935"/>
        <v>0</v>
      </c>
      <c r="FC246" s="9">
        <f t="shared" si="938"/>
        <v>406.75748000000004</v>
      </c>
      <c r="FD246" s="11">
        <f>SUMIF($C$5:FB$5,"F*",C246:FB246)</f>
        <v>50292.199000000008</v>
      </c>
    </row>
    <row r="247" spans="1:160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939"/>
        <v>0</v>
      </c>
      <c r="F247" s="9">
        <v>0</v>
      </c>
      <c r="G247" s="5">
        <v>0</v>
      </c>
      <c r="H247" s="7">
        <f t="shared" si="885"/>
        <v>0</v>
      </c>
      <c r="I247" s="9">
        <v>0</v>
      </c>
      <c r="J247" s="5">
        <v>0</v>
      </c>
      <c r="K247" s="7">
        <f t="shared" si="886"/>
        <v>0</v>
      </c>
      <c r="L247" s="9">
        <v>0</v>
      </c>
      <c r="M247" s="5">
        <v>0</v>
      </c>
      <c r="N247" s="7">
        <f t="shared" si="887"/>
        <v>0</v>
      </c>
      <c r="O247" s="9">
        <v>0</v>
      </c>
      <c r="P247" s="5">
        <v>0</v>
      </c>
      <c r="Q247" s="7">
        <f t="shared" si="888"/>
        <v>0</v>
      </c>
      <c r="R247" s="3">
        <v>0.7</v>
      </c>
      <c r="S247" s="5">
        <v>327.29700000000003</v>
      </c>
      <c r="T247" s="7">
        <f t="shared" si="889"/>
        <v>467567.1428571429</v>
      </c>
      <c r="U247" s="9">
        <v>0</v>
      </c>
      <c r="V247" s="5">
        <v>0</v>
      </c>
      <c r="W247" s="7">
        <f t="shared" si="890"/>
        <v>0</v>
      </c>
      <c r="X247" s="9">
        <v>0</v>
      </c>
      <c r="Y247" s="5">
        <v>0</v>
      </c>
      <c r="Z247" s="7">
        <f t="shared" si="891"/>
        <v>0</v>
      </c>
      <c r="AA247" s="3">
        <v>395.42298999999997</v>
      </c>
      <c r="AB247" s="5">
        <v>46817.919000000002</v>
      </c>
      <c r="AC247" s="7">
        <f t="shared" si="892"/>
        <v>118399.58774273597</v>
      </c>
      <c r="AD247" s="9">
        <v>0</v>
      </c>
      <c r="AE247" s="5">
        <v>0</v>
      </c>
      <c r="AF247" s="7">
        <f t="shared" si="893"/>
        <v>0</v>
      </c>
      <c r="AG247" s="3">
        <v>0.01</v>
      </c>
      <c r="AH247" s="5">
        <v>0.84799999999999998</v>
      </c>
      <c r="AI247" s="7">
        <f t="shared" si="894"/>
        <v>84800</v>
      </c>
      <c r="AJ247" s="3">
        <v>5.0000000000000001E-4</v>
      </c>
      <c r="AK247" s="5">
        <v>0.05</v>
      </c>
      <c r="AL247" s="7">
        <f t="shared" si="895"/>
        <v>100000</v>
      </c>
      <c r="AM247" s="9">
        <v>0</v>
      </c>
      <c r="AN247" s="5">
        <v>0</v>
      </c>
      <c r="AO247" s="7">
        <f t="shared" si="896"/>
        <v>0</v>
      </c>
      <c r="AP247" s="3">
        <v>0.79200000000000004</v>
      </c>
      <c r="AQ247" s="5">
        <v>72.564999999999998</v>
      </c>
      <c r="AR247" s="7">
        <f t="shared" si="897"/>
        <v>91622.474747474742</v>
      </c>
      <c r="AS247" s="9">
        <v>0</v>
      </c>
      <c r="AT247" s="5">
        <v>0</v>
      </c>
      <c r="AU247" s="7">
        <f t="shared" si="898"/>
        <v>0</v>
      </c>
      <c r="AV247" s="9">
        <v>0</v>
      </c>
      <c r="AW247" s="5">
        <v>0</v>
      </c>
      <c r="AX247" s="7">
        <f t="shared" si="899"/>
        <v>0</v>
      </c>
      <c r="AY247" s="9">
        <v>0</v>
      </c>
      <c r="AZ247" s="5">
        <v>0</v>
      </c>
      <c r="BA247" s="7">
        <f t="shared" si="900"/>
        <v>0</v>
      </c>
      <c r="BB247" s="9">
        <v>0</v>
      </c>
      <c r="BC247" s="5">
        <v>0</v>
      </c>
      <c r="BD247" s="7">
        <f t="shared" si="901"/>
        <v>0</v>
      </c>
      <c r="BE247" s="9">
        <v>0</v>
      </c>
      <c r="BF247" s="5">
        <v>0</v>
      </c>
      <c r="BG247" s="7">
        <f t="shared" si="902"/>
        <v>0</v>
      </c>
      <c r="BH247" s="3">
        <v>0.28699999999999998</v>
      </c>
      <c r="BI247" s="5">
        <v>1.343</v>
      </c>
      <c r="BJ247" s="7">
        <f t="shared" si="903"/>
        <v>4679.4425087108011</v>
      </c>
      <c r="BK247" s="9">
        <v>0</v>
      </c>
      <c r="BL247" s="5">
        <v>0</v>
      </c>
      <c r="BM247" s="7">
        <f t="shared" si="904"/>
        <v>0</v>
      </c>
      <c r="BN247" s="9">
        <v>0</v>
      </c>
      <c r="BO247" s="5">
        <v>0</v>
      </c>
      <c r="BP247" s="7">
        <f t="shared" si="905"/>
        <v>0</v>
      </c>
      <c r="BQ247" s="9">
        <v>0</v>
      </c>
      <c r="BR247" s="5">
        <v>0</v>
      </c>
      <c r="BS247" s="7">
        <f t="shared" si="906"/>
        <v>0</v>
      </c>
      <c r="BT247" s="9">
        <v>0</v>
      </c>
      <c r="BU247" s="5">
        <v>0</v>
      </c>
      <c r="BV247" s="7">
        <f t="shared" si="907"/>
        <v>0</v>
      </c>
      <c r="BW247" s="3">
        <v>7.9000000000000001E-2</v>
      </c>
      <c r="BX247" s="5">
        <v>1.472</v>
      </c>
      <c r="BY247" s="7">
        <f t="shared" si="908"/>
        <v>18632.911392405062</v>
      </c>
      <c r="BZ247" s="9">
        <v>0</v>
      </c>
      <c r="CA247" s="5">
        <v>0</v>
      </c>
      <c r="CB247" s="7">
        <f t="shared" si="909"/>
        <v>0</v>
      </c>
      <c r="CC247" s="9">
        <v>0</v>
      </c>
      <c r="CD247" s="5">
        <v>0</v>
      </c>
      <c r="CE247" s="7">
        <f t="shared" si="910"/>
        <v>0</v>
      </c>
      <c r="CF247" s="9">
        <v>0</v>
      </c>
      <c r="CG247" s="5">
        <v>0</v>
      </c>
      <c r="CH247" s="7">
        <f t="shared" si="911"/>
        <v>0</v>
      </c>
      <c r="CI247" s="9">
        <v>0</v>
      </c>
      <c r="CJ247" s="5">
        <v>0</v>
      </c>
      <c r="CK247" s="7">
        <f t="shared" si="912"/>
        <v>0</v>
      </c>
      <c r="CL247" s="9">
        <v>0</v>
      </c>
      <c r="CM247" s="5">
        <v>0</v>
      </c>
      <c r="CN247" s="7">
        <f t="shared" si="913"/>
        <v>0</v>
      </c>
      <c r="CO247" s="9">
        <v>0</v>
      </c>
      <c r="CP247" s="5">
        <v>0</v>
      </c>
      <c r="CQ247" s="7">
        <f t="shared" si="914"/>
        <v>0</v>
      </c>
      <c r="CR247" s="9">
        <v>0</v>
      </c>
      <c r="CS247" s="5">
        <v>0</v>
      </c>
      <c r="CT247" s="7">
        <f t="shared" si="915"/>
        <v>0</v>
      </c>
      <c r="CU247" s="9">
        <v>0</v>
      </c>
      <c r="CV247" s="5">
        <v>0</v>
      </c>
      <c r="CW247" s="7">
        <f t="shared" si="916"/>
        <v>0</v>
      </c>
      <c r="CX247" s="9">
        <v>0</v>
      </c>
      <c r="CY247" s="5">
        <v>0</v>
      </c>
      <c r="CZ247" s="7">
        <f t="shared" si="917"/>
        <v>0</v>
      </c>
      <c r="DA247" s="3">
        <v>2.1000000000000001E-2</v>
      </c>
      <c r="DB247" s="5">
        <v>2.35</v>
      </c>
      <c r="DC247" s="7">
        <f t="shared" si="918"/>
        <v>111904.76190476189</v>
      </c>
      <c r="DD247" s="9">
        <v>0</v>
      </c>
      <c r="DE247" s="5">
        <v>0</v>
      </c>
      <c r="DF247" s="7">
        <f t="shared" si="919"/>
        <v>0</v>
      </c>
      <c r="DG247" s="9">
        <v>0</v>
      </c>
      <c r="DH247" s="5">
        <v>0</v>
      </c>
      <c r="DI247" s="7">
        <f t="shared" si="920"/>
        <v>0</v>
      </c>
      <c r="DJ247" s="9">
        <v>0</v>
      </c>
      <c r="DK247" s="5">
        <v>0</v>
      </c>
      <c r="DL247" s="7">
        <f t="shared" si="921"/>
        <v>0</v>
      </c>
      <c r="DM247" s="9">
        <v>0</v>
      </c>
      <c r="DN247" s="5">
        <v>0</v>
      </c>
      <c r="DO247" s="7">
        <f t="shared" si="922"/>
        <v>0</v>
      </c>
      <c r="DP247" s="9">
        <v>0</v>
      </c>
      <c r="DQ247" s="5">
        <v>0</v>
      </c>
      <c r="DR247" s="7">
        <f t="shared" si="937"/>
        <v>0</v>
      </c>
      <c r="DS247" s="9">
        <v>0</v>
      </c>
      <c r="DT247" s="5">
        <v>0</v>
      </c>
      <c r="DU247" s="7">
        <f t="shared" si="924"/>
        <v>0</v>
      </c>
      <c r="DV247" s="9">
        <v>0</v>
      </c>
      <c r="DW247" s="5">
        <v>0</v>
      </c>
      <c r="DX247" s="7">
        <f t="shared" si="925"/>
        <v>0</v>
      </c>
      <c r="DY247" s="9">
        <v>0</v>
      </c>
      <c r="DZ247" s="5">
        <v>0</v>
      </c>
      <c r="EA247" s="7">
        <f t="shared" si="926"/>
        <v>0</v>
      </c>
      <c r="EB247" s="3">
        <v>1.2E-2</v>
      </c>
      <c r="EC247" s="5">
        <v>0.20699999999999999</v>
      </c>
      <c r="ED247" s="7">
        <f t="shared" si="927"/>
        <v>17250</v>
      </c>
      <c r="EE247" s="9">
        <v>0</v>
      </c>
      <c r="EF247" s="5">
        <v>0</v>
      </c>
      <c r="EG247" s="7">
        <f t="shared" si="928"/>
        <v>0</v>
      </c>
      <c r="EH247" s="9">
        <v>0</v>
      </c>
      <c r="EI247" s="5">
        <v>0</v>
      </c>
      <c r="EJ247" s="7">
        <f t="shared" si="929"/>
        <v>0</v>
      </c>
      <c r="EK247" s="9">
        <v>0</v>
      </c>
      <c r="EL247" s="5">
        <v>0</v>
      </c>
      <c r="EM247" s="7">
        <f t="shared" si="930"/>
        <v>0</v>
      </c>
      <c r="EN247" s="3">
        <v>39.094749999999998</v>
      </c>
      <c r="EO247" s="5">
        <v>12218.842000000001</v>
      </c>
      <c r="EP247" s="7">
        <f t="shared" si="931"/>
        <v>312544.31861055514</v>
      </c>
      <c r="EQ247" s="9">
        <v>0</v>
      </c>
      <c r="ER247" s="5">
        <v>0</v>
      </c>
      <c r="ES247" s="7">
        <f t="shared" si="932"/>
        <v>0</v>
      </c>
      <c r="ET247" s="9">
        <v>0</v>
      </c>
      <c r="EU247" s="5">
        <v>0</v>
      </c>
      <c r="EV247" s="7">
        <f t="shared" si="933"/>
        <v>0</v>
      </c>
      <c r="EW247" s="3">
        <v>120.2351</v>
      </c>
      <c r="EX247" s="5">
        <v>4664.3019999999997</v>
      </c>
      <c r="EY247" s="7">
        <f t="shared" si="934"/>
        <v>38793.18102617289</v>
      </c>
      <c r="EZ247" s="9">
        <v>0</v>
      </c>
      <c r="FA247" s="5">
        <v>0</v>
      </c>
      <c r="FB247" s="7">
        <f t="shared" si="935"/>
        <v>0</v>
      </c>
      <c r="FC247" s="9">
        <f t="shared" si="938"/>
        <v>556.65433999999993</v>
      </c>
      <c r="FD247" s="11">
        <f>SUMIF($C$5:FB$5,"F*",C247:FB247)</f>
        <v>64107.195000000007</v>
      </c>
    </row>
    <row r="248" spans="1:160" x14ac:dyDescent="0.3">
      <c r="A248" s="84">
        <v>2022</v>
      </c>
      <c r="B248" s="85" t="s">
        <v>10</v>
      </c>
      <c r="C248" s="9">
        <v>0</v>
      </c>
      <c r="D248" s="5">
        <v>0</v>
      </c>
      <c r="E248" s="7">
        <f t="shared" si="939"/>
        <v>0</v>
      </c>
      <c r="F248" s="9">
        <v>0</v>
      </c>
      <c r="G248" s="5">
        <v>0</v>
      </c>
      <c r="H248" s="7">
        <f t="shared" si="885"/>
        <v>0</v>
      </c>
      <c r="I248" s="9">
        <v>0</v>
      </c>
      <c r="J248" s="5">
        <v>0</v>
      </c>
      <c r="K248" s="7">
        <f t="shared" si="886"/>
        <v>0</v>
      </c>
      <c r="L248" s="9">
        <v>0</v>
      </c>
      <c r="M248" s="5">
        <v>0</v>
      </c>
      <c r="N248" s="7">
        <f t="shared" si="887"/>
        <v>0</v>
      </c>
      <c r="O248" s="9">
        <v>0</v>
      </c>
      <c r="P248" s="5">
        <v>0</v>
      </c>
      <c r="Q248" s="7">
        <f t="shared" si="888"/>
        <v>0</v>
      </c>
      <c r="R248" s="9">
        <v>0</v>
      </c>
      <c r="S248" s="5">
        <v>0</v>
      </c>
      <c r="T248" s="7">
        <f t="shared" si="889"/>
        <v>0</v>
      </c>
      <c r="U248" s="9">
        <v>0</v>
      </c>
      <c r="V248" s="5">
        <v>0</v>
      </c>
      <c r="W248" s="7">
        <f t="shared" si="890"/>
        <v>0</v>
      </c>
      <c r="X248" s="9">
        <v>0</v>
      </c>
      <c r="Y248" s="5">
        <v>0</v>
      </c>
      <c r="Z248" s="7">
        <f t="shared" si="891"/>
        <v>0</v>
      </c>
      <c r="AA248" s="3">
        <v>96.345280000000002</v>
      </c>
      <c r="AB248" s="5">
        <v>10763.21</v>
      </c>
      <c r="AC248" s="7">
        <f t="shared" si="892"/>
        <v>111714.96932698725</v>
      </c>
      <c r="AD248" s="9">
        <v>0</v>
      </c>
      <c r="AE248" s="5">
        <v>0</v>
      </c>
      <c r="AF248" s="7">
        <f t="shared" si="893"/>
        <v>0</v>
      </c>
      <c r="AG248" s="9">
        <v>0</v>
      </c>
      <c r="AH248" s="5">
        <v>0</v>
      </c>
      <c r="AI248" s="7">
        <f t="shared" si="894"/>
        <v>0</v>
      </c>
      <c r="AJ248" s="9">
        <v>0</v>
      </c>
      <c r="AK248" s="5">
        <v>0</v>
      </c>
      <c r="AL248" s="7">
        <f t="shared" si="895"/>
        <v>0</v>
      </c>
      <c r="AM248" s="9">
        <v>0</v>
      </c>
      <c r="AN248" s="5">
        <v>0</v>
      </c>
      <c r="AO248" s="7">
        <f t="shared" si="896"/>
        <v>0</v>
      </c>
      <c r="AP248" s="3">
        <v>6.4308800000000002</v>
      </c>
      <c r="AQ248" s="5">
        <v>362.255</v>
      </c>
      <c r="AR248" s="7">
        <f t="shared" si="897"/>
        <v>56330.54885179011</v>
      </c>
      <c r="AS248" s="9">
        <v>0</v>
      </c>
      <c r="AT248" s="5">
        <v>0</v>
      </c>
      <c r="AU248" s="7">
        <f t="shared" si="898"/>
        <v>0</v>
      </c>
      <c r="AV248" s="9">
        <v>0</v>
      </c>
      <c r="AW248" s="5">
        <v>0</v>
      </c>
      <c r="AX248" s="7">
        <f t="shared" si="899"/>
        <v>0</v>
      </c>
      <c r="AY248" s="9">
        <v>0</v>
      </c>
      <c r="AZ248" s="5">
        <v>0</v>
      </c>
      <c r="BA248" s="7">
        <f t="shared" si="900"/>
        <v>0</v>
      </c>
      <c r="BB248" s="9">
        <v>0</v>
      </c>
      <c r="BC248" s="5">
        <v>0</v>
      </c>
      <c r="BD248" s="7">
        <f t="shared" si="901"/>
        <v>0</v>
      </c>
      <c r="BE248" s="9">
        <v>0</v>
      </c>
      <c r="BF248" s="5">
        <v>0</v>
      </c>
      <c r="BG248" s="7">
        <f t="shared" si="902"/>
        <v>0</v>
      </c>
      <c r="BH248" s="3">
        <v>6.2509999999999996E-2</v>
      </c>
      <c r="BI248" s="5">
        <v>0.69199999999999995</v>
      </c>
      <c r="BJ248" s="7">
        <f t="shared" si="903"/>
        <v>11070.228763397856</v>
      </c>
      <c r="BK248" s="9">
        <v>0</v>
      </c>
      <c r="BL248" s="5">
        <v>0</v>
      </c>
      <c r="BM248" s="7">
        <f t="shared" si="904"/>
        <v>0</v>
      </c>
      <c r="BN248" s="9">
        <v>0</v>
      </c>
      <c r="BO248" s="5">
        <v>0</v>
      </c>
      <c r="BP248" s="7">
        <f t="shared" si="905"/>
        <v>0</v>
      </c>
      <c r="BQ248" s="3">
        <v>1.4999999999999999E-2</v>
      </c>
      <c r="BR248" s="5">
        <v>0.56399999999999995</v>
      </c>
      <c r="BS248" s="7">
        <f t="shared" si="906"/>
        <v>37599.999999999993</v>
      </c>
      <c r="BT248" s="9">
        <v>0</v>
      </c>
      <c r="BU248" s="5">
        <v>0</v>
      </c>
      <c r="BV248" s="7">
        <f t="shared" si="907"/>
        <v>0</v>
      </c>
      <c r="BW248" s="3">
        <v>1.2E-2</v>
      </c>
      <c r="BX248" s="5">
        <v>0.21199999999999999</v>
      </c>
      <c r="BY248" s="7">
        <f t="shared" si="908"/>
        <v>17666.666666666664</v>
      </c>
      <c r="BZ248" s="3">
        <v>1.174E-2</v>
      </c>
      <c r="CA248" s="5">
        <v>2.6970000000000001</v>
      </c>
      <c r="CB248" s="7">
        <f t="shared" si="909"/>
        <v>229727.42759795571</v>
      </c>
      <c r="CC248" s="9">
        <v>0</v>
      </c>
      <c r="CD248" s="5">
        <v>0</v>
      </c>
      <c r="CE248" s="7">
        <f t="shared" si="910"/>
        <v>0</v>
      </c>
      <c r="CF248" s="9">
        <v>0</v>
      </c>
      <c r="CG248" s="5">
        <v>0</v>
      </c>
      <c r="CH248" s="7">
        <f t="shared" si="911"/>
        <v>0</v>
      </c>
      <c r="CI248" s="9">
        <v>0</v>
      </c>
      <c r="CJ248" s="5">
        <v>0</v>
      </c>
      <c r="CK248" s="7">
        <f t="shared" si="912"/>
        <v>0</v>
      </c>
      <c r="CL248" s="9">
        <v>0</v>
      </c>
      <c r="CM248" s="5">
        <v>0</v>
      </c>
      <c r="CN248" s="7">
        <f t="shared" si="913"/>
        <v>0</v>
      </c>
      <c r="CO248" s="3">
        <v>5.4999999999999997E-3</v>
      </c>
      <c r="CP248" s="5">
        <v>0.70199999999999996</v>
      </c>
      <c r="CQ248" s="7">
        <f t="shared" si="914"/>
        <v>127636.36363636365</v>
      </c>
      <c r="CR248" s="3">
        <v>6.0999999999999999E-2</v>
      </c>
      <c r="CS248" s="5">
        <v>1.8140000000000001</v>
      </c>
      <c r="CT248" s="7">
        <f t="shared" si="915"/>
        <v>29737.704918032789</v>
      </c>
      <c r="CU248" s="9">
        <v>0</v>
      </c>
      <c r="CV248" s="5">
        <v>0</v>
      </c>
      <c r="CW248" s="7">
        <f t="shared" si="916"/>
        <v>0</v>
      </c>
      <c r="CX248" s="9">
        <v>0</v>
      </c>
      <c r="CY248" s="5">
        <v>0</v>
      </c>
      <c r="CZ248" s="7">
        <f t="shared" si="917"/>
        <v>0</v>
      </c>
      <c r="DA248" s="9">
        <v>0</v>
      </c>
      <c r="DB248" s="5">
        <v>0</v>
      </c>
      <c r="DC248" s="7">
        <f t="shared" si="918"/>
        <v>0</v>
      </c>
      <c r="DD248" s="9">
        <v>0</v>
      </c>
      <c r="DE248" s="5">
        <v>0</v>
      </c>
      <c r="DF248" s="7">
        <f t="shared" si="919"/>
        <v>0</v>
      </c>
      <c r="DG248" s="9">
        <v>0</v>
      </c>
      <c r="DH248" s="5">
        <v>0</v>
      </c>
      <c r="DI248" s="7">
        <f t="shared" si="920"/>
        <v>0</v>
      </c>
      <c r="DJ248" s="9">
        <v>0</v>
      </c>
      <c r="DK248" s="5">
        <v>0</v>
      </c>
      <c r="DL248" s="7">
        <f t="shared" si="921"/>
        <v>0</v>
      </c>
      <c r="DM248" s="9">
        <v>0</v>
      </c>
      <c r="DN248" s="5">
        <v>0</v>
      </c>
      <c r="DO248" s="7">
        <f t="shared" si="922"/>
        <v>0</v>
      </c>
      <c r="DP248" s="9">
        <v>0</v>
      </c>
      <c r="DQ248" s="5">
        <v>0</v>
      </c>
      <c r="DR248" s="7">
        <f t="shared" si="937"/>
        <v>0</v>
      </c>
      <c r="DS248" s="9">
        <v>0</v>
      </c>
      <c r="DT248" s="5">
        <v>0</v>
      </c>
      <c r="DU248" s="7">
        <f t="shared" si="924"/>
        <v>0</v>
      </c>
      <c r="DV248" s="9">
        <v>0</v>
      </c>
      <c r="DW248" s="5">
        <v>0</v>
      </c>
      <c r="DX248" s="7">
        <f t="shared" si="925"/>
        <v>0</v>
      </c>
      <c r="DY248" s="3">
        <v>2E-3</v>
      </c>
      <c r="DZ248" s="5">
        <v>0.16300000000000001</v>
      </c>
      <c r="EA248" s="7">
        <f t="shared" si="926"/>
        <v>81500</v>
      </c>
      <c r="EB248" s="9">
        <v>0</v>
      </c>
      <c r="EC248" s="5">
        <v>0</v>
      </c>
      <c r="ED248" s="7">
        <f t="shared" si="927"/>
        <v>0</v>
      </c>
      <c r="EE248" s="9">
        <v>0</v>
      </c>
      <c r="EF248" s="5">
        <v>0</v>
      </c>
      <c r="EG248" s="7">
        <f t="shared" si="928"/>
        <v>0</v>
      </c>
      <c r="EH248" s="9">
        <v>0</v>
      </c>
      <c r="EI248" s="5">
        <v>0</v>
      </c>
      <c r="EJ248" s="7">
        <f t="shared" si="929"/>
        <v>0</v>
      </c>
      <c r="EK248" s="9">
        <v>0</v>
      </c>
      <c r="EL248" s="5">
        <v>0</v>
      </c>
      <c r="EM248" s="7">
        <f t="shared" si="930"/>
        <v>0</v>
      </c>
      <c r="EN248" s="3">
        <v>158.78143</v>
      </c>
      <c r="EO248" s="5">
        <v>36205.315999999999</v>
      </c>
      <c r="EP248" s="7">
        <f t="shared" si="931"/>
        <v>228019.83834003762</v>
      </c>
      <c r="EQ248" s="9">
        <v>0</v>
      </c>
      <c r="ER248" s="5">
        <v>0</v>
      </c>
      <c r="ES248" s="7">
        <f t="shared" si="932"/>
        <v>0</v>
      </c>
      <c r="ET248" s="9">
        <v>0</v>
      </c>
      <c r="EU248" s="5">
        <v>0</v>
      </c>
      <c r="EV248" s="7">
        <f t="shared" si="933"/>
        <v>0</v>
      </c>
      <c r="EW248" s="3">
        <v>102.4765</v>
      </c>
      <c r="EX248" s="5">
        <v>4089.223</v>
      </c>
      <c r="EY248" s="7">
        <f t="shared" si="934"/>
        <v>39904.007260201121</v>
      </c>
      <c r="EZ248" s="3">
        <v>30.0062</v>
      </c>
      <c r="FA248" s="5">
        <v>808.46299999999997</v>
      </c>
      <c r="FB248" s="7">
        <f t="shared" si="935"/>
        <v>26943.198405662832</v>
      </c>
      <c r="FC248" s="9">
        <f t="shared" si="938"/>
        <v>394.21003999999999</v>
      </c>
      <c r="FD248" s="11">
        <f>SUMIF($C$5:FB$5,"F*",C248:FB248)</f>
        <v>52235.311000000002</v>
      </c>
    </row>
    <row r="249" spans="1:160" x14ac:dyDescent="0.3">
      <c r="A249" s="84">
        <v>2022</v>
      </c>
      <c r="B249" s="85" t="s">
        <v>11</v>
      </c>
      <c r="C249" s="9">
        <v>0</v>
      </c>
      <c r="D249" s="5">
        <v>0</v>
      </c>
      <c r="E249" s="7">
        <f t="shared" si="939"/>
        <v>0</v>
      </c>
      <c r="F249" s="9">
        <v>0</v>
      </c>
      <c r="G249" s="5">
        <v>0</v>
      </c>
      <c r="H249" s="7">
        <f t="shared" si="885"/>
        <v>0</v>
      </c>
      <c r="I249" s="9">
        <v>0</v>
      </c>
      <c r="J249" s="5">
        <v>0</v>
      </c>
      <c r="K249" s="7">
        <f t="shared" si="886"/>
        <v>0</v>
      </c>
      <c r="L249" s="9">
        <v>0</v>
      </c>
      <c r="M249" s="5">
        <v>0</v>
      </c>
      <c r="N249" s="7">
        <f t="shared" si="887"/>
        <v>0</v>
      </c>
      <c r="O249" s="3">
        <v>1E-3</v>
      </c>
      <c r="P249" s="5">
        <v>1.2999999999999999E-2</v>
      </c>
      <c r="Q249" s="7">
        <f t="shared" si="888"/>
        <v>13000</v>
      </c>
      <c r="R249" s="3">
        <v>1.4250000000000001E-2</v>
      </c>
      <c r="S249" s="5">
        <v>1.254</v>
      </c>
      <c r="T249" s="7">
        <f t="shared" si="889"/>
        <v>88000</v>
      </c>
      <c r="U249" s="3">
        <v>6.6769999999999996E-2</v>
      </c>
      <c r="V249" s="5">
        <v>6.851</v>
      </c>
      <c r="W249" s="7">
        <f t="shared" si="890"/>
        <v>102605.96076082073</v>
      </c>
      <c r="X249" s="9">
        <v>0</v>
      </c>
      <c r="Y249" s="5">
        <v>0</v>
      </c>
      <c r="Z249" s="7">
        <f t="shared" si="891"/>
        <v>0</v>
      </c>
      <c r="AA249" s="3">
        <v>24.859909999999999</v>
      </c>
      <c r="AB249" s="5">
        <v>2143.7460000000001</v>
      </c>
      <c r="AC249" s="7">
        <f t="shared" si="892"/>
        <v>86233.055550080433</v>
      </c>
      <c r="AD249" s="9">
        <v>0</v>
      </c>
      <c r="AE249" s="5">
        <v>0</v>
      </c>
      <c r="AF249" s="7">
        <f t="shared" si="893"/>
        <v>0</v>
      </c>
      <c r="AG249" s="3">
        <v>6.0000000000000001E-3</v>
      </c>
      <c r="AH249" s="5">
        <v>0.91200000000000003</v>
      </c>
      <c r="AI249" s="7">
        <f t="shared" si="894"/>
        <v>152000</v>
      </c>
      <c r="AJ249" s="9">
        <v>0</v>
      </c>
      <c r="AK249" s="5">
        <v>0</v>
      </c>
      <c r="AL249" s="7">
        <f t="shared" si="895"/>
        <v>0</v>
      </c>
      <c r="AM249" s="9">
        <v>0</v>
      </c>
      <c r="AN249" s="5">
        <v>0</v>
      </c>
      <c r="AO249" s="7">
        <f t="shared" si="896"/>
        <v>0</v>
      </c>
      <c r="AP249" s="3">
        <v>9.4500000000000001E-3</v>
      </c>
      <c r="AQ249" s="5">
        <v>0.14899999999999999</v>
      </c>
      <c r="AR249" s="7">
        <f t="shared" si="897"/>
        <v>15767.195767195766</v>
      </c>
      <c r="AS249" s="9">
        <v>0</v>
      </c>
      <c r="AT249" s="5">
        <v>0</v>
      </c>
      <c r="AU249" s="7">
        <f t="shared" si="898"/>
        <v>0</v>
      </c>
      <c r="AV249" s="9">
        <v>0</v>
      </c>
      <c r="AW249" s="5">
        <v>0</v>
      </c>
      <c r="AX249" s="7">
        <f t="shared" si="899"/>
        <v>0</v>
      </c>
      <c r="AY249" s="9">
        <v>0</v>
      </c>
      <c r="AZ249" s="5">
        <v>0</v>
      </c>
      <c r="BA249" s="7">
        <f t="shared" si="900"/>
        <v>0</v>
      </c>
      <c r="BB249" s="9">
        <v>0</v>
      </c>
      <c r="BC249" s="5">
        <v>0</v>
      </c>
      <c r="BD249" s="7">
        <f t="shared" si="901"/>
        <v>0</v>
      </c>
      <c r="BE249" s="9">
        <v>0</v>
      </c>
      <c r="BF249" s="5">
        <v>0</v>
      </c>
      <c r="BG249" s="7">
        <f t="shared" si="902"/>
        <v>0</v>
      </c>
      <c r="BH249" s="3">
        <v>0.12654000000000001</v>
      </c>
      <c r="BI249" s="5">
        <v>36.603999999999999</v>
      </c>
      <c r="BJ249" s="7">
        <f t="shared" si="903"/>
        <v>289268.215584005</v>
      </c>
      <c r="BK249" s="9">
        <v>0</v>
      </c>
      <c r="BL249" s="5">
        <v>0</v>
      </c>
      <c r="BM249" s="7">
        <f t="shared" si="904"/>
        <v>0</v>
      </c>
      <c r="BN249" s="3">
        <v>0.1</v>
      </c>
      <c r="BO249" s="5">
        <v>72.855000000000004</v>
      </c>
      <c r="BP249" s="7">
        <f t="shared" si="905"/>
        <v>728550</v>
      </c>
      <c r="BQ249" s="3">
        <v>0.02</v>
      </c>
      <c r="BR249" s="5">
        <v>0.80700000000000005</v>
      </c>
      <c r="BS249" s="7">
        <f t="shared" si="906"/>
        <v>40350</v>
      </c>
      <c r="BT249" s="9">
        <v>0</v>
      </c>
      <c r="BU249" s="5">
        <v>0</v>
      </c>
      <c r="BV249" s="7">
        <f t="shared" si="907"/>
        <v>0</v>
      </c>
      <c r="BW249" s="3">
        <v>2.5000000000000001E-2</v>
      </c>
      <c r="BX249" s="5">
        <v>0.38500000000000001</v>
      </c>
      <c r="BY249" s="7">
        <f t="shared" si="908"/>
        <v>15400</v>
      </c>
      <c r="BZ249" s="3">
        <v>1.40249</v>
      </c>
      <c r="CA249" s="5">
        <v>64.762</v>
      </c>
      <c r="CB249" s="7">
        <f t="shared" si="909"/>
        <v>46176.443325799111</v>
      </c>
      <c r="CC249" s="9">
        <v>0</v>
      </c>
      <c r="CD249" s="5">
        <v>0</v>
      </c>
      <c r="CE249" s="7">
        <f t="shared" si="910"/>
        <v>0</v>
      </c>
      <c r="CF249" s="9">
        <v>0</v>
      </c>
      <c r="CG249" s="5">
        <v>0</v>
      </c>
      <c r="CH249" s="7">
        <f t="shared" si="911"/>
        <v>0</v>
      </c>
      <c r="CI249" s="9">
        <v>0</v>
      </c>
      <c r="CJ249" s="5">
        <v>0</v>
      </c>
      <c r="CK249" s="7">
        <f t="shared" si="912"/>
        <v>0</v>
      </c>
      <c r="CL249" s="9">
        <v>0</v>
      </c>
      <c r="CM249" s="5">
        <v>0</v>
      </c>
      <c r="CN249" s="7">
        <f t="shared" si="913"/>
        <v>0</v>
      </c>
      <c r="CO249" s="9">
        <v>0</v>
      </c>
      <c r="CP249" s="5">
        <v>0</v>
      </c>
      <c r="CQ249" s="7">
        <f t="shared" si="914"/>
        <v>0</v>
      </c>
      <c r="CR249" s="9">
        <v>0</v>
      </c>
      <c r="CS249" s="5">
        <v>0</v>
      </c>
      <c r="CT249" s="7">
        <f t="shared" si="915"/>
        <v>0</v>
      </c>
      <c r="CU249" s="3">
        <v>0.36099999999999999</v>
      </c>
      <c r="CV249" s="5">
        <v>23.055</v>
      </c>
      <c r="CW249" s="7">
        <f t="shared" si="916"/>
        <v>63864.265927977838</v>
      </c>
      <c r="CX249" s="9">
        <v>0</v>
      </c>
      <c r="CY249" s="5">
        <v>0</v>
      </c>
      <c r="CZ249" s="7">
        <f t="shared" si="917"/>
        <v>0</v>
      </c>
      <c r="DA249" s="3">
        <v>0.19002000000000002</v>
      </c>
      <c r="DB249" s="5">
        <v>23.734999999999999</v>
      </c>
      <c r="DC249" s="7">
        <f t="shared" si="918"/>
        <v>124907.9044311125</v>
      </c>
      <c r="DD249" s="9">
        <v>0</v>
      </c>
      <c r="DE249" s="5">
        <v>0</v>
      </c>
      <c r="DF249" s="7">
        <f t="shared" si="919"/>
        <v>0</v>
      </c>
      <c r="DG249" s="9">
        <v>0</v>
      </c>
      <c r="DH249" s="5">
        <v>0</v>
      </c>
      <c r="DI249" s="7">
        <f t="shared" si="920"/>
        <v>0</v>
      </c>
      <c r="DJ249" s="9">
        <v>0</v>
      </c>
      <c r="DK249" s="5">
        <v>0</v>
      </c>
      <c r="DL249" s="7">
        <f t="shared" si="921"/>
        <v>0</v>
      </c>
      <c r="DM249" s="9">
        <v>0</v>
      </c>
      <c r="DN249" s="5">
        <v>0</v>
      </c>
      <c r="DO249" s="7">
        <f t="shared" si="922"/>
        <v>0</v>
      </c>
      <c r="DP249" s="9">
        <v>0</v>
      </c>
      <c r="DQ249" s="5">
        <v>0</v>
      </c>
      <c r="DR249" s="7">
        <f t="shared" si="937"/>
        <v>0</v>
      </c>
      <c r="DS249" s="9">
        <v>0</v>
      </c>
      <c r="DT249" s="5">
        <v>0</v>
      </c>
      <c r="DU249" s="7">
        <f t="shared" si="924"/>
        <v>0</v>
      </c>
      <c r="DV249" s="9">
        <v>0</v>
      </c>
      <c r="DW249" s="5">
        <v>0</v>
      </c>
      <c r="DX249" s="7">
        <f t="shared" si="925"/>
        <v>0</v>
      </c>
      <c r="DY249" s="9">
        <v>0</v>
      </c>
      <c r="DZ249" s="5">
        <v>0</v>
      </c>
      <c r="EA249" s="7">
        <f t="shared" si="926"/>
        <v>0</v>
      </c>
      <c r="EB249" s="9">
        <v>0</v>
      </c>
      <c r="EC249" s="5">
        <v>0</v>
      </c>
      <c r="ED249" s="7">
        <f t="shared" si="927"/>
        <v>0</v>
      </c>
      <c r="EE249" s="9">
        <v>0</v>
      </c>
      <c r="EF249" s="5">
        <v>0</v>
      </c>
      <c r="EG249" s="7">
        <f t="shared" si="928"/>
        <v>0</v>
      </c>
      <c r="EH249" s="9">
        <v>0</v>
      </c>
      <c r="EI249" s="5">
        <v>0</v>
      </c>
      <c r="EJ249" s="7">
        <f t="shared" si="929"/>
        <v>0</v>
      </c>
      <c r="EK249" s="9">
        <v>0</v>
      </c>
      <c r="EL249" s="5">
        <v>0</v>
      </c>
      <c r="EM249" s="7">
        <f t="shared" si="930"/>
        <v>0</v>
      </c>
      <c r="EN249" s="3">
        <v>50.278260000000003</v>
      </c>
      <c r="EO249" s="5">
        <v>11041.448</v>
      </c>
      <c r="EP249" s="7">
        <f t="shared" si="931"/>
        <v>219606.80421319272</v>
      </c>
      <c r="EQ249" s="9">
        <v>0</v>
      </c>
      <c r="ER249" s="5">
        <v>0</v>
      </c>
      <c r="ES249" s="7">
        <f t="shared" si="932"/>
        <v>0</v>
      </c>
      <c r="ET249" s="9">
        <v>0</v>
      </c>
      <c r="EU249" s="5">
        <v>0</v>
      </c>
      <c r="EV249" s="7">
        <f t="shared" si="933"/>
        <v>0</v>
      </c>
      <c r="EW249" s="3">
        <v>133.5838</v>
      </c>
      <c r="EX249" s="5">
        <v>16073.162</v>
      </c>
      <c r="EY249" s="7">
        <f t="shared" si="934"/>
        <v>120322.68882903465</v>
      </c>
      <c r="EZ249" s="3">
        <v>30</v>
      </c>
      <c r="FA249" s="5">
        <v>1362.645</v>
      </c>
      <c r="FB249" s="7">
        <f t="shared" si="935"/>
        <v>45421.5</v>
      </c>
      <c r="FC249" s="9">
        <f t="shared" si="938"/>
        <v>241.04449</v>
      </c>
      <c r="FD249" s="11">
        <f>SUMIF($C$5:FB$5,"F*",C249:FB249)</f>
        <v>30852.383000000002</v>
      </c>
    </row>
    <row r="250" spans="1:160" x14ac:dyDescent="0.3">
      <c r="A250" s="106">
        <v>2022</v>
      </c>
      <c r="B250" s="107" t="s">
        <v>12</v>
      </c>
      <c r="C250" s="9">
        <v>0</v>
      </c>
      <c r="D250" s="5">
        <v>0</v>
      </c>
      <c r="E250" s="7">
        <f t="shared" si="939"/>
        <v>0</v>
      </c>
      <c r="F250" s="3">
        <v>0.35099999999999998</v>
      </c>
      <c r="G250" s="5">
        <v>6.7229999999999999</v>
      </c>
      <c r="H250" s="7">
        <f t="shared" si="885"/>
        <v>19153.846153846152</v>
      </c>
      <c r="I250" s="9">
        <v>0</v>
      </c>
      <c r="J250" s="5">
        <v>0</v>
      </c>
      <c r="K250" s="7">
        <f t="shared" si="886"/>
        <v>0</v>
      </c>
      <c r="L250" s="9">
        <v>0</v>
      </c>
      <c r="M250" s="5">
        <v>0</v>
      </c>
      <c r="N250" s="7">
        <f t="shared" si="887"/>
        <v>0</v>
      </c>
      <c r="O250" s="9">
        <v>0</v>
      </c>
      <c r="P250" s="5">
        <v>0</v>
      </c>
      <c r="Q250" s="7">
        <f t="shared" si="888"/>
        <v>0</v>
      </c>
      <c r="R250" s="3">
        <v>7.5139999999999998E-2</v>
      </c>
      <c r="S250" s="5">
        <v>15.166</v>
      </c>
      <c r="T250" s="7">
        <f t="shared" si="889"/>
        <v>201836.57173276553</v>
      </c>
      <c r="U250" s="9">
        <v>0</v>
      </c>
      <c r="V250" s="5">
        <v>0</v>
      </c>
      <c r="W250" s="7">
        <f t="shared" si="890"/>
        <v>0</v>
      </c>
      <c r="X250" s="9">
        <v>0</v>
      </c>
      <c r="Y250" s="5">
        <v>0</v>
      </c>
      <c r="Z250" s="7">
        <f t="shared" si="891"/>
        <v>0</v>
      </c>
      <c r="AA250" s="3">
        <v>2.2919999999999998</v>
      </c>
      <c r="AB250" s="5">
        <v>832.44200000000001</v>
      </c>
      <c r="AC250" s="7">
        <f t="shared" si="892"/>
        <v>363194.589877836</v>
      </c>
      <c r="AD250" s="9">
        <v>0</v>
      </c>
      <c r="AE250" s="5">
        <v>0</v>
      </c>
      <c r="AF250" s="7">
        <f t="shared" si="893"/>
        <v>0</v>
      </c>
      <c r="AG250" s="9">
        <v>0</v>
      </c>
      <c r="AH250" s="5">
        <v>0</v>
      </c>
      <c r="AI250" s="7">
        <f t="shared" si="894"/>
        <v>0</v>
      </c>
      <c r="AJ250" s="3">
        <v>4.4999999999999997E-3</v>
      </c>
      <c r="AK250" s="5">
        <v>0.15</v>
      </c>
      <c r="AL250" s="7">
        <f t="shared" si="895"/>
        <v>33333.333333333336</v>
      </c>
      <c r="AM250" s="9">
        <v>0</v>
      </c>
      <c r="AN250" s="5">
        <v>0</v>
      </c>
      <c r="AO250" s="7">
        <f t="shared" si="896"/>
        <v>0</v>
      </c>
      <c r="AP250" s="9">
        <v>0</v>
      </c>
      <c r="AQ250" s="5">
        <v>0</v>
      </c>
      <c r="AR250" s="7">
        <f t="shared" si="897"/>
        <v>0</v>
      </c>
      <c r="AS250" s="9">
        <v>0</v>
      </c>
      <c r="AT250" s="5">
        <v>0</v>
      </c>
      <c r="AU250" s="7">
        <f t="shared" si="898"/>
        <v>0</v>
      </c>
      <c r="AV250" s="9">
        <v>0</v>
      </c>
      <c r="AW250" s="5">
        <v>0</v>
      </c>
      <c r="AX250" s="7">
        <f t="shared" si="899"/>
        <v>0</v>
      </c>
      <c r="AY250" s="9">
        <v>0</v>
      </c>
      <c r="AZ250" s="5">
        <v>0</v>
      </c>
      <c r="BA250" s="7">
        <f t="shared" si="900"/>
        <v>0</v>
      </c>
      <c r="BB250" s="9">
        <v>0</v>
      </c>
      <c r="BC250" s="5">
        <v>0</v>
      </c>
      <c r="BD250" s="7">
        <f t="shared" si="901"/>
        <v>0</v>
      </c>
      <c r="BE250" s="9">
        <v>0</v>
      </c>
      <c r="BF250" s="5">
        <v>0</v>
      </c>
      <c r="BG250" s="7">
        <f t="shared" si="902"/>
        <v>0</v>
      </c>
      <c r="BH250" s="3">
        <v>4.1360000000000001E-2</v>
      </c>
      <c r="BI250" s="5">
        <v>0.46300000000000002</v>
      </c>
      <c r="BJ250" s="7">
        <f t="shared" si="903"/>
        <v>11194.390715667312</v>
      </c>
      <c r="BK250" s="9">
        <v>0</v>
      </c>
      <c r="BL250" s="5">
        <v>0</v>
      </c>
      <c r="BM250" s="7">
        <f t="shared" si="904"/>
        <v>0</v>
      </c>
      <c r="BN250" s="9">
        <v>0</v>
      </c>
      <c r="BO250" s="5">
        <v>0</v>
      </c>
      <c r="BP250" s="7">
        <f t="shared" si="905"/>
        <v>0</v>
      </c>
      <c r="BQ250" s="3">
        <v>0.01</v>
      </c>
      <c r="BR250" s="5">
        <v>0.254</v>
      </c>
      <c r="BS250" s="7">
        <f t="shared" si="906"/>
        <v>25400</v>
      </c>
      <c r="BT250" s="9">
        <v>0</v>
      </c>
      <c r="BU250" s="5">
        <v>0</v>
      </c>
      <c r="BV250" s="7">
        <f t="shared" si="907"/>
        <v>0</v>
      </c>
      <c r="BW250" s="9">
        <v>0</v>
      </c>
      <c r="BX250" s="5">
        <v>0</v>
      </c>
      <c r="BY250" s="7">
        <f t="shared" si="908"/>
        <v>0</v>
      </c>
      <c r="BZ250" s="3">
        <v>1.61422</v>
      </c>
      <c r="CA250" s="5">
        <v>72.733999999999995</v>
      </c>
      <c r="CB250" s="7">
        <f t="shared" si="909"/>
        <v>45058.294408444941</v>
      </c>
      <c r="CC250" s="9">
        <v>0</v>
      </c>
      <c r="CD250" s="5">
        <v>0</v>
      </c>
      <c r="CE250" s="7">
        <f t="shared" si="910"/>
        <v>0</v>
      </c>
      <c r="CF250" s="9">
        <v>0</v>
      </c>
      <c r="CG250" s="5">
        <v>0</v>
      </c>
      <c r="CH250" s="7">
        <f t="shared" si="911"/>
        <v>0</v>
      </c>
      <c r="CI250" s="9">
        <v>0</v>
      </c>
      <c r="CJ250" s="5">
        <v>0</v>
      </c>
      <c r="CK250" s="7">
        <f t="shared" si="912"/>
        <v>0</v>
      </c>
      <c r="CL250" s="9">
        <v>0</v>
      </c>
      <c r="CM250" s="5">
        <v>0</v>
      </c>
      <c r="CN250" s="7">
        <f t="shared" si="913"/>
        <v>0</v>
      </c>
      <c r="CO250" s="9">
        <v>0</v>
      </c>
      <c r="CP250" s="5">
        <v>0</v>
      </c>
      <c r="CQ250" s="7">
        <f t="shared" si="914"/>
        <v>0</v>
      </c>
      <c r="CR250" s="9">
        <v>0</v>
      </c>
      <c r="CS250" s="5">
        <v>0</v>
      </c>
      <c r="CT250" s="7">
        <f t="shared" si="915"/>
        <v>0</v>
      </c>
      <c r="CU250" s="3">
        <v>0.3</v>
      </c>
      <c r="CV250" s="5">
        <v>18.835999999999999</v>
      </c>
      <c r="CW250" s="7">
        <f t="shared" si="916"/>
        <v>62786.666666666664</v>
      </c>
      <c r="CX250" s="9">
        <v>0</v>
      </c>
      <c r="CY250" s="5">
        <v>0</v>
      </c>
      <c r="CZ250" s="7">
        <f t="shared" si="917"/>
        <v>0</v>
      </c>
      <c r="DA250" s="3">
        <v>4.0000000000000001E-3</v>
      </c>
      <c r="DB250" s="5">
        <v>1.1950000000000001</v>
      </c>
      <c r="DC250" s="7">
        <f t="shared" si="918"/>
        <v>298750</v>
      </c>
      <c r="DD250" s="9">
        <v>0</v>
      </c>
      <c r="DE250" s="5">
        <v>0</v>
      </c>
      <c r="DF250" s="7">
        <f t="shared" si="919"/>
        <v>0</v>
      </c>
      <c r="DG250" s="3">
        <v>0.31</v>
      </c>
      <c r="DH250" s="5">
        <v>0.35099999999999998</v>
      </c>
      <c r="DI250" s="7">
        <f t="shared" si="920"/>
        <v>1132.2580645161288</v>
      </c>
      <c r="DJ250" s="9">
        <v>0</v>
      </c>
      <c r="DK250" s="5">
        <v>0</v>
      </c>
      <c r="DL250" s="7">
        <f t="shared" si="921"/>
        <v>0</v>
      </c>
      <c r="DM250" s="3">
        <v>2.0000000000000001E-4</v>
      </c>
      <c r="DN250" s="5">
        <v>2.2909999999999999</v>
      </c>
      <c r="DO250" s="83">
        <f t="shared" si="922"/>
        <v>11454999.999999998</v>
      </c>
      <c r="DP250" s="9">
        <v>0</v>
      </c>
      <c r="DQ250" s="5">
        <v>0</v>
      </c>
      <c r="DR250" s="7">
        <f t="shared" si="937"/>
        <v>0</v>
      </c>
      <c r="DS250" s="9">
        <v>0</v>
      </c>
      <c r="DT250" s="5">
        <v>0</v>
      </c>
      <c r="DU250" s="7">
        <f t="shared" si="924"/>
        <v>0</v>
      </c>
      <c r="DV250" s="3">
        <v>2.5000000000000001E-2</v>
      </c>
      <c r="DW250" s="5">
        <v>0.35</v>
      </c>
      <c r="DX250" s="7">
        <f t="shared" si="925"/>
        <v>13999.999999999998</v>
      </c>
      <c r="DY250" s="9">
        <v>0</v>
      </c>
      <c r="DZ250" s="5">
        <v>0</v>
      </c>
      <c r="EA250" s="7">
        <f t="shared" si="926"/>
        <v>0</v>
      </c>
      <c r="EB250" s="9">
        <v>0</v>
      </c>
      <c r="EC250" s="5">
        <v>0</v>
      </c>
      <c r="ED250" s="7">
        <f t="shared" si="927"/>
        <v>0</v>
      </c>
      <c r="EE250" s="9">
        <v>0</v>
      </c>
      <c r="EF250" s="5">
        <v>0</v>
      </c>
      <c r="EG250" s="7">
        <f t="shared" si="928"/>
        <v>0</v>
      </c>
      <c r="EH250" s="9">
        <v>0</v>
      </c>
      <c r="EI250" s="5">
        <v>0</v>
      </c>
      <c r="EJ250" s="7">
        <f t="shared" si="929"/>
        <v>0</v>
      </c>
      <c r="EK250" s="9">
        <v>0</v>
      </c>
      <c r="EL250" s="5">
        <v>0</v>
      </c>
      <c r="EM250" s="7">
        <f t="shared" si="930"/>
        <v>0</v>
      </c>
      <c r="EN250" s="3">
        <v>92.080699999999993</v>
      </c>
      <c r="EO250" s="5">
        <v>11050.545</v>
      </c>
      <c r="EP250" s="7">
        <f t="shared" si="931"/>
        <v>120009.35049364308</v>
      </c>
      <c r="EQ250" s="9">
        <v>0</v>
      </c>
      <c r="ER250" s="5">
        <v>0</v>
      </c>
      <c r="ES250" s="7">
        <f t="shared" si="932"/>
        <v>0</v>
      </c>
      <c r="ET250" s="3">
        <v>1E-3</v>
      </c>
      <c r="EU250" s="5">
        <v>1.5269999999999999</v>
      </c>
      <c r="EV250" s="92">
        <f t="shared" si="933"/>
        <v>1526999.9999999998</v>
      </c>
      <c r="EW250" s="3">
        <v>79.775499999999994</v>
      </c>
      <c r="EX250" s="5">
        <v>9479.4809999999998</v>
      </c>
      <c r="EY250" s="7">
        <f t="shared" si="934"/>
        <v>118826.97068648896</v>
      </c>
      <c r="EZ250" s="9">
        <v>0</v>
      </c>
      <c r="FA250" s="5">
        <v>0</v>
      </c>
      <c r="FB250" s="7">
        <f t="shared" si="935"/>
        <v>0</v>
      </c>
      <c r="FC250" s="9">
        <f t="shared" si="938"/>
        <v>176.88461999999998</v>
      </c>
      <c r="FD250" s="11">
        <f>SUMIF($C$5:FB$5,"F*",C250:FB250)</f>
        <v>21482.508000000002</v>
      </c>
    </row>
    <row r="251" spans="1:160" x14ac:dyDescent="0.3">
      <c r="A251" s="84">
        <v>2022</v>
      </c>
      <c r="B251" s="85" t="s">
        <v>13</v>
      </c>
      <c r="C251" s="3">
        <v>1.6822999999999999</v>
      </c>
      <c r="D251" s="5">
        <v>290.61900000000003</v>
      </c>
      <c r="E251" s="7">
        <f t="shared" si="939"/>
        <v>172750.99566070264</v>
      </c>
      <c r="F251" s="9">
        <v>0</v>
      </c>
      <c r="G251" s="5">
        <v>0</v>
      </c>
      <c r="H251" s="7">
        <f t="shared" si="885"/>
        <v>0</v>
      </c>
      <c r="I251" s="9">
        <v>0</v>
      </c>
      <c r="J251" s="5">
        <v>0</v>
      </c>
      <c r="K251" s="7">
        <f t="shared" si="886"/>
        <v>0</v>
      </c>
      <c r="L251" s="9">
        <v>0</v>
      </c>
      <c r="M251" s="5">
        <v>0</v>
      </c>
      <c r="N251" s="7">
        <f t="shared" si="887"/>
        <v>0</v>
      </c>
      <c r="O251" s="9">
        <v>0</v>
      </c>
      <c r="P251" s="5">
        <v>0</v>
      </c>
      <c r="Q251" s="7">
        <f t="shared" si="888"/>
        <v>0</v>
      </c>
      <c r="R251" s="9">
        <v>0</v>
      </c>
      <c r="S251" s="5">
        <v>0</v>
      </c>
      <c r="T251" s="7">
        <f t="shared" si="889"/>
        <v>0</v>
      </c>
      <c r="U251" s="9">
        <v>0</v>
      </c>
      <c r="V251" s="5">
        <v>0</v>
      </c>
      <c r="W251" s="7">
        <f t="shared" si="890"/>
        <v>0</v>
      </c>
      <c r="X251" s="9">
        <v>0</v>
      </c>
      <c r="Y251" s="5">
        <v>0</v>
      </c>
      <c r="Z251" s="7">
        <f t="shared" si="891"/>
        <v>0</v>
      </c>
      <c r="AA251" s="3">
        <v>0.17399999999999999</v>
      </c>
      <c r="AB251" s="5">
        <v>63.454999999999998</v>
      </c>
      <c r="AC251" s="7">
        <f t="shared" si="892"/>
        <v>364683.90804597706</v>
      </c>
      <c r="AD251" s="9">
        <v>0</v>
      </c>
      <c r="AE251" s="5">
        <v>0</v>
      </c>
      <c r="AF251" s="7">
        <f t="shared" si="893"/>
        <v>0</v>
      </c>
      <c r="AG251" s="3">
        <v>2.7E-2</v>
      </c>
      <c r="AH251" s="5">
        <v>0.86899999999999999</v>
      </c>
      <c r="AI251" s="7">
        <f t="shared" si="894"/>
        <v>32185.185185185182</v>
      </c>
      <c r="AJ251" s="9">
        <v>0</v>
      </c>
      <c r="AK251" s="5">
        <v>0</v>
      </c>
      <c r="AL251" s="7">
        <f t="shared" si="895"/>
        <v>0</v>
      </c>
      <c r="AM251" s="9">
        <v>0</v>
      </c>
      <c r="AN251" s="5">
        <v>0</v>
      </c>
      <c r="AO251" s="7">
        <f t="shared" si="896"/>
        <v>0</v>
      </c>
      <c r="AP251" s="9">
        <v>0</v>
      </c>
      <c r="AQ251" s="5">
        <v>0</v>
      </c>
      <c r="AR251" s="7">
        <f t="shared" si="897"/>
        <v>0</v>
      </c>
      <c r="AS251" s="9">
        <v>0</v>
      </c>
      <c r="AT251" s="5">
        <v>0</v>
      </c>
      <c r="AU251" s="7">
        <f t="shared" si="898"/>
        <v>0</v>
      </c>
      <c r="AV251" s="9">
        <v>0</v>
      </c>
      <c r="AW251" s="5">
        <v>0</v>
      </c>
      <c r="AX251" s="7">
        <f t="shared" si="899"/>
        <v>0</v>
      </c>
      <c r="AY251" s="9">
        <v>0</v>
      </c>
      <c r="AZ251" s="5">
        <v>0</v>
      </c>
      <c r="BA251" s="7">
        <f t="shared" si="900"/>
        <v>0</v>
      </c>
      <c r="BB251" s="9">
        <v>0</v>
      </c>
      <c r="BC251" s="5">
        <v>0</v>
      </c>
      <c r="BD251" s="7">
        <f t="shared" si="901"/>
        <v>0</v>
      </c>
      <c r="BE251" s="9">
        <v>0</v>
      </c>
      <c r="BF251" s="5">
        <v>0</v>
      </c>
      <c r="BG251" s="7">
        <f t="shared" si="902"/>
        <v>0</v>
      </c>
      <c r="BH251" s="3">
        <v>0.14485000000000001</v>
      </c>
      <c r="BI251" s="5">
        <v>0.71699999999999997</v>
      </c>
      <c r="BJ251" s="7">
        <f t="shared" si="903"/>
        <v>4949.9482222989291</v>
      </c>
      <c r="BK251" s="9">
        <v>0</v>
      </c>
      <c r="BL251" s="5">
        <v>0</v>
      </c>
      <c r="BM251" s="7">
        <f t="shared" si="904"/>
        <v>0</v>
      </c>
      <c r="BN251" s="9">
        <v>0</v>
      </c>
      <c r="BO251" s="5">
        <v>0</v>
      </c>
      <c r="BP251" s="7">
        <f t="shared" si="905"/>
        <v>0</v>
      </c>
      <c r="BQ251" s="9">
        <v>0</v>
      </c>
      <c r="BR251" s="5">
        <v>0</v>
      </c>
      <c r="BS251" s="7">
        <f t="shared" si="906"/>
        <v>0</v>
      </c>
      <c r="BT251" s="9">
        <v>0</v>
      </c>
      <c r="BU251" s="5">
        <v>0</v>
      </c>
      <c r="BV251" s="7">
        <f t="shared" si="907"/>
        <v>0</v>
      </c>
      <c r="BW251" s="9">
        <v>0</v>
      </c>
      <c r="BX251" s="5">
        <v>0</v>
      </c>
      <c r="BY251" s="7">
        <f t="shared" si="908"/>
        <v>0</v>
      </c>
      <c r="BZ251" s="9">
        <v>0</v>
      </c>
      <c r="CA251" s="5">
        <v>0</v>
      </c>
      <c r="CB251" s="7">
        <f t="shared" si="909"/>
        <v>0</v>
      </c>
      <c r="CC251" s="9">
        <v>0</v>
      </c>
      <c r="CD251" s="5">
        <v>0</v>
      </c>
      <c r="CE251" s="7">
        <f t="shared" si="910"/>
        <v>0</v>
      </c>
      <c r="CF251" s="9">
        <v>0</v>
      </c>
      <c r="CG251" s="5">
        <v>0</v>
      </c>
      <c r="CH251" s="7">
        <f t="shared" si="911"/>
        <v>0</v>
      </c>
      <c r="CI251" s="9">
        <v>0</v>
      </c>
      <c r="CJ251" s="5">
        <v>0</v>
      </c>
      <c r="CK251" s="7">
        <f t="shared" si="912"/>
        <v>0</v>
      </c>
      <c r="CL251" s="9">
        <v>0</v>
      </c>
      <c r="CM251" s="5">
        <v>0</v>
      </c>
      <c r="CN251" s="7">
        <f t="shared" si="913"/>
        <v>0</v>
      </c>
      <c r="CO251" s="9">
        <v>0</v>
      </c>
      <c r="CP251" s="5">
        <v>0</v>
      </c>
      <c r="CQ251" s="7">
        <f t="shared" si="914"/>
        <v>0</v>
      </c>
      <c r="CR251" s="9">
        <v>0</v>
      </c>
      <c r="CS251" s="5">
        <v>0</v>
      </c>
      <c r="CT251" s="7">
        <f t="shared" si="915"/>
        <v>0</v>
      </c>
      <c r="CU251" s="9">
        <v>0</v>
      </c>
      <c r="CV251" s="5">
        <v>0</v>
      </c>
      <c r="CW251" s="7">
        <f t="shared" si="916"/>
        <v>0</v>
      </c>
      <c r="CX251" s="9">
        <v>0</v>
      </c>
      <c r="CY251" s="5">
        <v>0</v>
      </c>
      <c r="CZ251" s="7">
        <f t="shared" si="917"/>
        <v>0</v>
      </c>
      <c r="DA251" s="9">
        <v>0</v>
      </c>
      <c r="DB251" s="5">
        <v>0</v>
      </c>
      <c r="DC251" s="7">
        <f t="shared" si="918"/>
        <v>0</v>
      </c>
      <c r="DD251" s="9">
        <v>0</v>
      </c>
      <c r="DE251" s="5">
        <v>0</v>
      </c>
      <c r="DF251" s="7">
        <f t="shared" si="919"/>
        <v>0</v>
      </c>
      <c r="DG251" s="9">
        <v>0</v>
      </c>
      <c r="DH251" s="5">
        <v>0</v>
      </c>
      <c r="DI251" s="7">
        <f t="shared" si="920"/>
        <v>0</v>
      </c>
      <c r="DJ251" s="9">
        <v>0</v>
      </c>
      <c r="DK251" s="5">
        <v>0</v>
      </c>
      <c r="DL251" s="7">
        <f t="shared" si="921"/>
        <v>0</v>
      </c>
      <c r="DM251" s="9">
        <v>0</v>
      </c>
      <c r="DN251" s="5">
        <v>0</v>
      </c>
      <c r="DO251" s="7">
        <f t="shared" si="922"/>
        <v>0</v>
      </c>
      <c r="DP251" s="9">
        <v>0</v>
      </c>
      <c r="DQ251" s="5">
        <v>0</v>
      </c>
      <c r="DR251" s="7">
        <f t="shared" si="937"/>
        <v>0</v>
      </c>
      <c r="DS251" s="9">
        <v>0</v>
      </c>
      <c r="DT251" s="5">
        <v>0</v>
      </c>
      <c r="DU251" s="7">
        <f t="shared" si="924"/>
        <v>0</v>
      </c>
      <c r="DV251" s="3">
        <v>7.4999999999999997E-3</v>
      </c>
      <c r="DW251" s="5">
        <v>0.10100000000000001</v>
      </c>
      <c r="DX251" s="7">
        <f t="shared" si="925"/>
        <v>13466.666666666668</v>
      </c>
      <c r="DY251" s="9">
        <v>0</v>
      </c>
      <c r="DZ251" s="5">
        <v>0</v>
      </c>
      <c r="EA251" s="7">
        <f t="shared" si="926"/>
        <v>0</v>
      </c>
      <c r="EB251" s="9">
        <v>0</v>
      </c>
      <c r="EC251" s="5">
        <v>0</v>
      </c>
      <c r="ED251" s="7">
        <f t="shared" si="927"/>
        <v>0</v>
      </c>
      <c r="EE251" s="9">
        <v>0</v>
      </c>
      <c r="EF251" s="5">
        <v>0</v>
      </c>
      <c r="EG251" s="7">
        <f t="shared" si="928"/>
        <v>0</v>
      </c>
      <c r="EH251" s="9">
        <v>0</v>
      </c>
      <c r="EI251" s="5">
        <v>0</v>
      </c>
      <c r="EJ251" s="7">
        <f t="shared" si="929"/>
        <v>0</v>
      </c>
      <c r="EK251" s="9">
        <v>0</v>
      </c>
      <c r="EL251" s="5">
        <v>0</v>
      </c>
      <c r="EM251" s="7">
        <f t="shared" si="930"/>
        <v>0</v>
      </c>
      <c r="EN251" s="3">
        <v>64.133539999999996</v>
      </c>
      <c r="EO251" s="5">
        <v>9275.0349999999999</v>
      </c>
      <c r="EP251" s="7">
        <f t="shared" si="931"/>
        <v>144620.66182531012</v>
      </c>
      <c r="EQ251" s="9">
        <v>0</v>
      </c>
      <c r="ER251" s="5">
        <v>0</v>
      </c>
      <c r="ES251" s="7">
        <f t="shared" si="932"/>
        <v>0</v>
      </c>
      <c r="ET251" s="9">
        <v>0</v>
      </c>
      <c r="EU251" s="5">
        <v>0</v>
      </c>
      <c r="EV251" s="7">
        <f t="shared" si="933"/>
        <v>0</v>
      </c>
      <c r="EW251" s="3">
        <v>2.9499999999999998E-2</v>
      </c>
      <c r="EX251" s="5">
        <v>0.67300000000000004</v>
      </c>
      <c r="EY251" s="7">
        <f t="shared" si="934"/>
        <v>22813.5593220339</v>
      </c>
      <c r="EZ251" s="3">
        <v>13.25</v>
      </c>
      <c r="FA251" s="5">
        <v>506.88900000000001</v>
      </c>
      <c r="FB251" s="7">
        <f t="shared" si="935"/>
        <v>38255.773584905663</v>
      </c>
      <c r="FC251" s="9">
        <f t="shared" si="938"/>
        <v>79.448689999999999</v>
      </c>
      <c r="FD251" s="11">
        <f>SUMIF($C$5:FB$5,"F*",C251:FB251)</f>
        <v>10138.358</v>
      </c>
    </row>
    <row r="252" spans="1:160" ht="15" thickBot="1" x14ac:dyDescent="0.35">
      <c r="A252" s="58"/>
      <c r="B252" s="86" t="s">
        <v>14</v>
      </c>
      <c r="C252" s="39">
        <f t="shared" ref="C252:D252" si="940">SUM(C240:C251)</f>
        <v>1.9368999999999998</v>
      </c>
      <c r="D252" s="37">
        <f t="shared" si="940"/>
        <v>311.14600000000002</v>
      </c>
      <c r="E252" s="38"/>
      <c r="F252" s="39">
        <f t="shared" ref="F252:G252" si="941">SUM(F240:F251)</f>
        <v>0.35099999999999998</v>
      </c>
      <c r="G252" s="37">
        <f t="shared" si="941"/>
        <v>6.7229999999999999</v>
      </c>
      <c r="H252" s="38"/>
      <c r="I252" s="39">
        <f t="shared" ref="I252:J252" si="942">SUM(I240:I251)</f>
        <v>0</v>
      </c>
      <c r="J252" s="37">
        <f t="shared" si="942"/>
        <v>0</v>
      </c>
      <c r="K252" s="38"/>
      <c r="L252" s="39">
        <f t="shared" ref="L252:M252" si="943">SUM(L240:L251)</f>
        <v>0</v>
      </c>
      <c r="M252" s="37">
        <f t="shared" si="943"/>
        <v>0</v>
      </c>
      <c r="N252" s="38"/>
      <c r="O252" s="39">
        <f t="shared" ref="O252:P252" si="944">SUM(O240:O251)</f>
        <v>11.950999999999999</v>
      </c>
      <c r="P252" s="37">
        <f t="shared" si="944"/>
        <v>194.798</v>
      </c>
      <c r="Q252" s="38"/>
      <c r="R252" s="39">
        <f t="shared" ref="R252:S252" si="945">SUM(R240:R251)</f>
        <v>3.4787300000000001</v>
      </c>
      <c r="S252" s="37">
        <f t="shared" si="945"/>
        <v>1611.8169999999998</v>
      </c>
      <c r="T252" s="38"/>
      <c r="U252" s="39">
        <f t="shared" ref="U252:V252" si="946">SUM(U240:U251)</f>
        <v>6.6769999999999996E-2</v>
      </c>
      <c r="V252" s="37">
        <f t="shared" si="946"/>
        <v>6.851</v>
      </c>
      <c r="W252" s="38"/>
      <c r="X252" s="39">
        <f t="shared" ref="X252:Y252" si="947">SUM(X240:X251)</f>
        <v>0</v>
      </c>
      <c r="Y252" s="37">
        <f t="shared" si="947"/>
        <v>0</v>
      </c>
      <c r="Z252" s="38"/>
      <c r="AA252" s="39">
        <f t="shared" ref="AA252:AB252" si="948">SUM(AA240:AA251)</f>
        <v>1584.2170099999998</v>
      </c>
      <c r="AB252" s="37">
        <f t="shared" si="948"/>
        <v>186567.14300000001</v>
      </c>
      <c r="AC252" s="38"/>
      <c r="AD252" s="39">
        <f t="shared" ref="AD252:AE252" si="949">SUM(AD240:AD251)</f>
        <v>0</v>
      </c>
      <c r="AE252" s="37">
        <f t="shared" si="949"/>
        <v>0</v>
      </c>
      <c r="AF252" s="38"/>
      <c r="AG252" s="39">
        <f t="shared" ref="AG252:AH252" si="950">SUM(AG240:AG251)</f>
        <v>9.8999999999999991E-2</v>
      </c>
      <c r="AH252" s="37">
        <f t="shared" si="950"/>
        <v>4.9539999999999997</v>
      </c>
      <c r="AI252" s="38"/>
      <c r="AJ252" s="39">
        <f t="shared" ref="AJ252:AK252" si="951">SUM(AJ240:AJ251)</f>
        <v>58.165579999999999</v>
      </c>
      <c r="AK252" s="37">
        <f t="shared" si="951"/>
        <v>332.35700000000003</v>
      </c>
      <c r="AL252" s="38"/>
      <c r="AM252" s="39">
        <f t="shared" ref="AM252:AN252" si="952">SUM(AM240:AM251)</f>
        <v>0</v>
      </c>
      <c r="AN252" s="37">
        <f t="shared" si="952"/>
        <v>0</v>
      </c>
      <c r="AO252" s="38"/>
      <c r="AP252" s="39">
        <f t="shared" ref="AP252:AQ252" si="953">SUM(AP240:AP251)</f>
        <v>7.6332300000000002</v>
      </c>
      <c r="AQ252" s="37">
        <f t="shared" si="953"/>
        <v>581.76</v>
      </c>
      <c r="AR252" s="38"/>
      <c r="AS252" s="39">
        <f t="shared" ref="AS252:AT252" si="954">SUM(AS240:AS251)</f>
        <v>0</v>
      </c>
      <c r="AT252" s="37">
        <f t="shared" si="954"/>
        <v>0</v>
      </c>
      <c r="AU252" s="38"/>
      <c r="AV252" s="39">
        <f t="shared" ref="AV252:AW252" si="955">SUM(AV240:AV251)</f>
        <v>0</v>
      </c>
      <c r="AW252" s="37">
        <f t="shared" si="955"/>
        <v>0</v>
      </c>
      <c r="AX252" s="38"/>
      <c r="AY252" s="39">
        <f t="shared" ref="AY252:AZ252" si="956">SUM(AY240:AY251)</f>
        <v>0</v>
      </c>
      <c r="AZ252" s="37">
        <f t="shared" si="956"/>
        <v>0</v>
      </c>
      <c r="BA252" s="38"/>
      <c r="BB252" s="39">
        <f t="shared" ref="BB252:BC252" si="957">SUM(BB240:BB251)</f>
        <v>0</v>
      </c>
      <c r="BC252" s="37">
        <f t="shared" si="957"/>
        <v>0</v>
      </c>
      <c r="BD252" s="38"/>
      <c r="BE252" s="39">
        <f t="shared" ref="BE252:BF252" si="958">SUM(BE240:BE251)</f>
        <v>3.1443300000000001</v>
      </c>
      <c r="BF252" s="37">
        <f t="shared" si="958"/>
        <v>530.27300000000002</v>
      </c>
      <c r="BG252" s="38"/>
      <c r="BH252" s="39">
        <f t="shared" ref="BH252:BI252" si="959">SUM(BH240:BH251)</f>
        <v>0.66225999999999996</v>
      </c>
      <c r="BI252" s="37">
        <f t="shared" si="959"/>
        <v>39.818999999999996</v>
      </c>
      <c r="BJ252" s="38"/>
      <c r="BK252" s="39">
        <f t="shared" ref="BK252:BL252" si="960">SUM(BK240:BK251)</f>
        <v>0</v>
      </c>
      <c r="BL252" s="37">
        <f t="shared" si="960"/>
        <v>0</v>
      </c>
      <c r="BM252" s="38"/>
      <c r="BN252" s="39">
        <f t="shared" ref="BN252:BO252" si="961">SUM(BN240:BN251)</f>
        <v>0.1</v>
      </c>
      <c r="BO252" s="37">
        <f t="shared" si="961"/>
        <v>72.855000000000004</v>
      </c>
      <c r="BP252" s="38"/>
      <c r="BQ252" s="39">
        <f t="shared" ref="BQ252:BR252" si="962">SUM(BQ240:BQ251)</f>
        <v>0.25707999999999998</v>
      </c>
      <c r="BR252" s="37">
        <f t="shared" si="962"/>
        <v>4.024</v>
      </c>
      <c r="BS252" s="38"/>
      <c r="BT252" s="39">
        <f t="shared" ref="BT252:BU252" si="963">SUM(BT240:BT251)</f>
        <v>0</v>
      </c>
      <c r="BU252" s="37">
        <f t="shared" si="963"/>
        <v>0</v>
      </c>
      <c r="BV252" s="38"/>
      <c r="BW252" s="39">
        <f t="shared" ref="BW252:BX252" si="964">SUM(BW240:BW251)</f>
        <v>0.71536999999999995</v>
      </c>
      <c r="BX252" s="37">
        <f t="shared" si="964"/>
        <v>12.286</v>
      </c>
      <c r="BY252" s="38"/>
      <c r="BZ252" s="39">
        <f t="shared" ref="BZ252:CA252" si="965">SUM(BZ240:BZ251)</f>
        <v>3.1650999999999998</v>
      </c>
      <c r="CA252" s="37">
        <f t="shared" si="965"/>
        <v>145.62299999999999</v>
      </c>
      <c r="CB252" s="38"/>
      <c r="CC252" s="39">
        <f t="shared" ref="CC252:CD252" si="966">SUM(CC240:CC251)</f>
        <v>0</v>
      </c>
      <c r="CD252" s="37">
        <f t="shared" si="966"/>
        <v>0</v>
      </c>
      <c r="CE252" s="38"/>
      <c r="CF252" s="39">
        <f t="shared" ref="CF252:CG252" si="967">SUM(CF240:CF251)</f>
        <v>5.0010000000000003</v>
      </c>
      <c r="CG252" s="37">
        <f t="shared" si="967"/>
        <v>52.033999999999999</v>
      </c>
      <c r="CH252" s="38"/>
      <c r="CI252" s="39">
        <f t="shared" ref="CI252:CJ252" si="968">SUM(CI240:CI251)</f>
        <v>0</v>
      </c>
      <c r="CJ252" s="37">
        <f t="shared" si="968"/>
        <v>0</v>
      </c>
      <c r="CK252" s="38"/>
      <c r="CL252" s="39">
        <f t="shared" ref="CL252:CM252" si="969">SUM(CL240:CL251)</f>
        <v>2.6000000000000003E-4</v>
      </c>
      <c r="CM252" s="37">
        <f t="shared" si="969"/>
        <v>4.1000000000000002E-2</v>
      </c>
      <c r="CN252" s="38"/>
      <c r="CO252" s="39">
        <f t="shared" ref="CO252:CP252" si="970">SUM(CO240:CO251)</f>
        <v>5.1499999999999997E-2</v>
      </c>
      <c r="CP252" s="37">
        <f t="shared" si="970"/>
        <v>3.1140000000000003</v>
      </c>
      <c r="CQ252" s="38"/>
      <c r="CR252" s="39">
        <f t="shared" ref="CR252:CS252" si="971">SUM(CR240:CR251)</f>
        <v>0.30299999999999999</v>
      </c>
      <c r="CS252" s="37">
        <f t="shared" si="971"/>
        <v>5.649</v>
      </c>
      <c r="CT252" s="38"/>
      <c r="CU252" s="39">
        <f t="shared" ref="CU252:CV252" si="972">SUM(CU240:CU251)</f>
        <v>0.66100000000000003</v>
      </c>
      <c r="CV252" s="37">
        <f t="shared" si="972"/>
        <v>41.890999999999998</v>
      </c>
      <c r="CW252" s="38"/>
      <c r="CX252" s="39">
        <f t="shared" ref="CX252:CY252" si="973">SUM(CX240:CX251)</f>
        <v>0</v>
      </c>
      <c r="CY252" s="37">
        <f t="shared" si="973"/>
        <v>0</v>
      </c>
      <c r="CZ252" s="38"/>
      <c r="DA252" s="39">
        <f t="shared" ref="DA252:DB252" si="974">SUM(DA240:DA251)</f>
        <v>0.21502000000000002</v>
      </c>
      <c r="DB252" s="37">
        <f t="shared" si="974"/>
        <v>27.28</v>
      </c>
      <c r="DC252" s="38"/>
      <c r="DD252" s="39">
        <f t="shared" ref="DD252:DE252" si="975">SUM(DD240:DD251)</f>
        <v>0</v>
      </c>
      <c r="DE252" s="37">
        <f t="shared" si="975"/>
        <v>0</v>
      </c>
      <c r="DF252" s="38"/>
      <c r="DG252" s="39">
        <f t="shared" ref="DG252:DH252" si="976">SUM(DG240:DG251)</f>
        <v>0.61</v>
      </c>
      <c r="DH252" s="37">
        <f t="shared" si="976"/>
        <v>1.452</v>
      </c>
      <c r="DI252" s="38"/>
      <c r="DJ252" s="39">
        <f t="shared" ref="DJ252:DK252" si="977">SUM(DJ240:DJ251)</f>
        <v>0</v>
      </c>
      <c r="DK252" s="37">
        <f t="shared" si="977"/>
        <v>0</v>
      </c>
      <c r="DL252" s="38"/>
      <c r="DM252" s="39">
        <f t="shared" ref="DM252:DN252" si="978">SUM(DM240:DM251)</f>
        <v>2.0000000000000001E-4</v>
      </c>
      <c r="DN252" s="37">
        <f t="shared" si="978"/>
        <v>2.2909999999999999</v>
      </c>
      <c r="DO252" s="38"/>
      <c r="DP252" s="39">
        <f t="shared" ref="DP252:DQ252" si="979">SUM(DP240:DP251)</f>
        <v>0</v>
      </c>
      <c r="DQ252" s="37">
        <f t="shared" si="979"/>
        <v>0</v>
      </c>
      <c r="DR252" s="38"/>
      <c r="DS252" s="39">
        <f t="shared" ref="DS252:DT252" si="980">SUM(DS240:DS251)</f>
        <v>0</v>
      </c>
      <c r="DT252" s="37">
        <f t="shared" si="980"/>
        <v>0</v>
      </c>
      <c r="DU252" s="38"/>
      <c r="DV252" s="39">
        <f t="shared" ref="DV252:DW252" si="981">SUM(DV240:DV251)</f>
        <v>7.6399999999999996E-2</v>
      </c>
      <c r="DW252" s="37">
        <f t="shared" si="981"/>
        <v>2.1579999999999999</v>
      </c>
      <c r="DX252" s="38"/>
      <c r="DY252" s="39">
        <f t="shared" ref="DY252:DZ252" si="982">SUM(DY240:DY251)</f>
        <v>1.2E-2</v>
      </c>
      <c r="DZ252" s="37">
        <f t="shared" si="982"/>
        <v>0.54600000000000004</v>
      </c>
      <c r="EA252" s="38"/>
      <c r="EB252" s="39">
        <f t="shared" ref="EB252:EC252" si="983">SUM(EB240:EB251)</f>
        <v>1.2E-2</v>
      </c>
      <c r="EC252" s="37">
        <f t="shared" si="983"/>
        <v>0.20699999999999999</v>
      </c>
      <c r="ED252" s="38"/>
      <c r="EE252" s="39">
        <f t="shared" ref="EE252:EF252" si="984">SUM(EE240:EE251)</f>
        <v>0</v>
      </c>
      <c r="EF252" s="37">
        <f t="shared" si="984"/>
        <v>0</v>
      </c>
      <c r="EG252" s="38"/>
      <c r="EH252" s="39">
        <f t="shared" ref="EH252:EI252" si="985">SUM(EH240:EH251)</f>
        <v>0</v>
      </c>
      <c r="EI252" s="37">
        <f t="shared" si="985"/>
        <v>0</v>
      </c>
      <c r="EJ252" s="38"/>
      <c r="EK252" s="39">
        <f t="shared" ref="EK252:EL252" si="986">SUM(EK240:EK251)</f>
        <v>1E-3</v>
      </c>
      <c r="EL252" s="37">
        <f t="shared" si="986"/>
        <v>0.85199999999999998</v>
      </c>
      <c r="EM252" s="38"/>
      <c r="EN252" s="39">
        <f t="shared" ref="EN252:EO252" si="987">SUM(EN240:EN251)</f>
        <v>1414.81059</v>
      </c>
      <c r="EO252" s="37">
        <f t="shared" si="987"/>
        <v>193454.61300000001</v>
      </c>
      <c r="EP252" s="38"/>
      <c r="EQ252" s="39">
        <f t="shared" ref="EQ252:ER252" si="988">SUM(EQ240:EQ251)</f>
        <v>0</v>
      </c>
      <c r="ER252" s="37">
        <f t="shared" si="988"/>
        <v>0</v>
      </c>
      <c r="ES252" s="38"/>
      <c r="ET252" s="39">
        <f t="shared" ref="ET252:EU252" si="989">SUM(ET240:ET251)</f>
        <v>1E-3</v>
      </c>
      <c r="EU252" s="37">
        <f t="shared" si="989"/>
        <v>1.5269999999999999</v>
      </c>
      <c r="EV252" s="38"/>
      <c r="EW252" s="39">
        <f t="shared" ref="EW252:EX252" si="990">SUM(EW240:EW251)</f>
        <v>558.92243999999994</v>
      </c>
      <c r="EX252" s="37">
        <f t="shared" si="990"/>
        <v>38627.030000000006</v>
      </c>
      <c r="EY252" s="38"/>
      <c r="EZ252" s="39">
        <f t="shared" ref="EZ252:FA252" si="991">SUM(EZ240:EZ251)</f>
        <v>73.256200000000007</v>
      </c>
      <c r="FA252" s="37">
        <f t="shared" si="991"/>
        <v>2677.9970000000003</v>
      </c>
      <c r="FB252" s="38"/>
      <c r="FC252" s="39">
        <f t="shared" si="938"/>
        <v>3729.8769699999998</v>
      </c>
      <c r="FD252" s="40">
        <f>SUMIF($C$5:FB$5,"F*",C252:FB252)</f>
        <v>425321.11100000003</v>
      </c>
    </row>
    <row r="253" spans="1:160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992">IF(F253=0,0,G253/F253*1000)</f>
        <v>0</v>
      </c>
      <c r="I253" s="9">
        <v>0</v>
      </c>
      <c r="J253" s="5">
        <v>0</v>
      </c>
      <c r="K253" s="7">
        <f t="shared" ref="K253:K264" si="993">IF(I253=0,0,J253/I253*1000)</f>
        <v>0</v>
      </c>
      <c r="L253" s="9">
        <v>0</v>
      </c>
      <c r="M253" s="5">
        <v>0</v>
      </c>
      <c r="N253" s="7">
        <f t="shared" ref="N253:N264" si="994">IF(L253=0,0,M253/L253*1000)</f>
        <v>0</v>
      </c>
      <c r="O253" s="9">
        <v>0</v>
      </c>
      <c r="P253" s="5">
        <v>0</v>
      </c>
      <c r="Q253" s="7">
        <f t="shared" ref="Q253:Q264" si="995">IF(O253=0,0,P253/O253*1000)</f>
        <v>0</v>
      </c>
      <c r="R253" s="9">
        <v>0</v>
      </c>
      <c r="S253" s="5">
        <v>0</v>
      </c>
      <c r="T253" s="7">
        <f t="shared" ref="T253:T264" si="996">IF(R253=0,0,S253/R253*1000)</f>
        <v>0</v>
      </c>
      <c r="U253" s="9">
        <v>0</v>
      </c>
      <c r="V253" s="5">
        <v>0</v>
      </c>
      <c r="W253" s="7">
        <f t="shared" ref="W253:W264" si="997">IF(U253=0,0,V253/U253*1000)</f>
        <v>0</v>
      </c>
      <c r="X253" s="9">
        <v>0</v>
      </c>
      <c r="Y253" s="5">
        <v>0</v>
      </c>
      <c r="Z253" s="7">
        <f t="shared" ref="Z253:Z264" si="998">IF(X253=0,0,Y253/X253*1000)</f>
        <v>0</v>
      </c>
      <c r="AA253" s="9">
        <v>0</v>
      </c>
      <c r="AB253" s="5">
        <v>0</v>
      </c>
      <c r="AC253" s="7">
        <f t="shared" ref="AC253:AC264" si="999">IF(AA253=0,0,AB253/AA253*1000)</f>
        <v>0</v>
      </c>
      <c r="AD253" s="9">
        <v>0</v>
      </c>
      <c r="AE253" s="5">
        <v>0</v>
      </c>
      <c r="AF253" s="7">
        <f t="shared" ref="AF253:AF264" si="1000">IF(AD253=0,0,AE253/AD253*1000)</f>
        <v>0</v>
      </c>
      <c r="AG253" s="9">
        <v>0</v>
      </c>
      <c r="AH253" s="5">
        <v>0</v>
      </c>
      <c r="AI253" s="7">
        <f t="shared" ref="AI253:AI264" si="1001">IF(AG253=0,0,AH253/AG253*1000)</f>
        <v>0</v>
      </c>
      <c r="AJ253" s="9">
        <v>0</v>
      </c>
      <c r="AK253" s="5">
        <v>0</v>
      </c>
      <c r="AL253" s="7">
        <f t="shared" ref="AL253:AL264" si="1002">IF(AJ253=0,0,AK253/AJ253*1000)</f>
        <v>0</v>
      </c>
      <c r="AM253" s="9">
        <v>0</v>
      </c>
      <c r="AN253" s="5">
        <v>0</v>
      </c>
      <c r="AO253" s="7">
        <f t="shared" ref="AO253:AO264" si="1003">IF(AM253=0,0,AN253/AM253*1000)</f>
        <v>0</v>
      </c>
      <c r="AP253" s="9">
        <v>0</v>
      </c>
      <c r="AQ253" s="5">
        <v>0</v>
      </c>
      <c r="AR253" s="7">
        <f t="shared" ref="AR253:AR264" si="1004">IF(AP253=0,0,AQ253/AP253*1000)</f>
        <v>0</v>
      </c>
      <c r="AS253" s="9">
        <v>0</v>
      </c>
      <c r="AT253" s="5">
        <v>0</v>
      </c>
      <c r="AU253" s="7">
        <f t="shared" ref="AU253:AU264" si="1005">IF(AS253=0,0,AT253/AS253*1000)</f>
        <v>0</v>
      </c>
      <c r="AV253" s="9">
        <v>0</v>
      </c>
      <c r="AW253" s="5">
        <v>0</v>
      </c>
      <c r="AX253" s="7">
        <f t="shared" ref="AX253:AX264" si="1006">IF(AV253=0,0,AW253/AV253*1000)</f>
        <v>0</v>
      </c>
      <c r="AY253" s="9">
        <v>0</v>
      </c>
      <c r="AZ253" s="5">
        <v>0</v>
      </c>
      <c r="BA253" s="7">
        <f t="shared" ref="BA253:BA264" si="1007">IF(AY253=0,0,AZ253/AY253*1000)</f>
        <v>0</v>
      </c>
      <c r="BB253" s="9">
        <v>0</v>
      </c>
      <c r="BC253" s="5">
        <v>0</v>
      </c>
      <c r="BD253" s="7">
        <f t="shared" ref="BD253:BD264" si="1008">IF(BB253=0,0,BC253/BB253*1000)</f>
        <v>0</v>
      </c>
      <c r="BE253" s="9">
        <v>0</v>
      </c>
      <c r="BF253" s="5">
        <v>0</v>
      </c>
      <c r="BG253" s="7">
        <f t="shared" ref="BG253:BG264" si="1009">IF(BE253=0,0,BF253/BE253*1000)</f>
        <v>0</v>
      </c>
      <c r="BH253" s="9">
        <v>0</v>
      </c>
      <c r="BI253" s="5">
        <v>0</v>
      </c>
      <c r="BJ253" s="7">
        <f t="shared" ref="BJ253:BJ264" si="1010">IF(BH253=0,0,BI253/BH253*1000)</f>
        <v>0</v>
      </c>
      <c r="BK253" s="9">
        <v>0</v>
      </c>
      <c r="BL253" s="5">
        <v>0</v>
      </c>
      <c r="BM253" s="7">
        <f t="shared" ref="BM253:BM264" si="1011">IF(BK253=0,0,BL253/BK253*1000)</f>
        <v>0</v>
      </c>
      <c r="BN253" s="9">
        <v>0</v>
      </c>
      <c r="BO253" s="5">
        <v>0</v>
      </c>
      <c r="BP253" s="7">
        <f t="shared" ref="BP253:BP264" si="1012">IF(BN253=0,0,BO253/BN253*1000)</f>
        <v>0</v>
      </c>
      <c r="BQ253" s="9">
        <v>0</v>
      </c>
      <c r="BR253" s="5">
        <v>0</v>
      </c>
      <c r="BS253" s="7">
        <f t="shared" ref="BS253:BS264" si="1013">IF(BQ253=0,0,BR253/BQ253*1000)</f>
        <v>0</v>
      </c>
      <c r="BT253" s="9">
        <v>0</v>
      </c>
      <c r="BU253" s="5">
        <v>0</v>
      </c>
      <c r="BV253" s="7">
        <f t="shared" ref="BV253:BV264" si="1014">IF(BT253=0,0,BU253/BT253*1000)</f>
        <v>0</v>
      </c>
      <c r="BW253" s="9">
        <v>0</v>
      </c>
      <c r="BX253" s="5">
        <v>0</v>
      </c>
      <c r="BY253" s="7">
        <f t="shared" ref="BY253:BY264" si="1015">IF(BW253=0,0,BX253/BW253*1000)</f>
        <v>0</v>
      </c>
      <c r="BZ253" s="9">
        <v>0</v>
      </c>
      <c r="CA253" s="5">
        <v>0</v>
      </c>
      <c r="CB253" s="7">
        <f t="shared" ref="CB253:CB264" si="1016">IF(BZ253=0,0,CA253/BZ253*1000)</f>
        <v>0</v>
      </c>
      <c r="CC253" s="9">
        <v>0</v>
      </c>
      <c r="CD253" s="5">
        <v>0</v>
      </c>
      <c r="CE253" s="7">
        <f t="shared" ref="CE253:CE264" si="1017">IF(CC253=0,0,CD253/CC253*1000)</f>
        <v>0</v>
      </c>
      <c r="CF253" s="9">
        <v>0</v>
      </c>
      <c r="CG253" s="5">
        <v>0</v>
      </c>
      <c r="CH253" s="7">
        <f t="shared" ref="CH253:CH264" si="1018">IF(CF253=0,0,CG253/CF253*1000)</f>
        <v>0</v>
      </c>
      <c r="CI253" s="9">
        <v>0</v>
      </c>
      <c r="CJ253" s="5">
        <v>0</v>
      </c>
      <c r="CK253" s="7">
        <f t="shared" ref="CK253:CK264" si="1019">IF(CI253=0,0,CJ253/CI253*1000)</f>
        <v>0</v>
      </c>
      <c r="CL253" s="9">
        <v>0</v>
      </c>
      <c r="CM253" s="5">
        <v>0</v>
      </c>
      <c r="CN253" s="7">
        <f t="shared" ref="CN253:CN264" si="1020">IF(CL253=0,0,CM253/CL253*1000)</f>
        <v>0</v>
      </c>
      <c r="CO253" s="9">
        <v>0</v>
      </c>
      <c r="CP253" s="5">
        <v>0</v>
      </c>
      <c r="CQ253" s="7">
        <f t="shared" ref="CQ253:CQ264" si="1021">IF(CO253=0,0,CP253/CO253*1000)</f>
        <v>0</v>
      </c>
      <c r="CR253" s="9">
        <v>0</v>
      </c>
      <c r="CS253" s="5">
        <v>0</v>
      </c>
      <c r="CT253" s="7">
        <f t="shared" ref="CT253:CT264" si="1022">IF(CR253=0,0,CS253/CR253*1000)</f>
        <v>0</v>
      </c>
      <c r="CU253" s="9">
        <v>0</v>
      </c>
      <c r="CV253" s="5">
        <v>0</v>
      </c>
      <c r="CW253" s="7">
        <f t="shared" ref="CW253:CW264" si="1023">IF(CU253=0,0,CV253/CU253*1000)</f>
        <v>0</v>
      </c>
      <c r="CX253" s="9">
        <v>0</v>
      </c>
      <c r="CY253" s="5">
        <v>0</v>
      </c>
      <c r="CZ253" s="7">
        <f t="shared" ref="CZ253:CZ264" si="1024">IF(CX253=0,0,CY253/CX253*1000)</f>
        <v>0</v>
      </c>
      <c r="DA253" s="9">
        <v>0</v>
      </c>
      <c r="DB253" s="5">
        <v>0</v>
      </c>
      <c r="DC253" s="7">
        <f t="shared" ref="DC253:DC264" si="1025">IF(DA253=0,0,DB253/DA253*1000)</f>
        <v>0</v>
      </c>
      <c r="DD253" s="9">
        <v>0</v>
      </c>
      <c r="DE253" s="5">
        <v>0</v>
      </c>
      <c r="DF253" s="7">
        <f t="shared" ref="DF253:DF264" si="1026">IF(DD253=0,0,DE253/DD253*1000)</f>
        <v>0</v>
      </c>
      <c r="DG253" s="9">
        <v>0</v>
      </c>
      <c r="DH253" s="5">
        <v>0</v>
      </c>
      <c r="DI253" s="7">
        <f t="shared" ref="DI253:DI264" si="1027">IF(DG253=0,0,DH253/DG253*1000)</f>
        <v>0</v>
      </c>
      <c r="DJ253" s="9">
        <v>0</v>
      </c>
      <c r="DK253" s="5">
        <v>0</v>
      </c>
      <c r="DL253" s="7">
        <f t="shared" ref="DL253:DL264" si="1028">IF(DJ253=0,0,DK253/DJ253*1000)</f>
        <v>0</v>
      </c>
      <c r="DM253" s="9">
        <v>0</v>
      </c>
      <c r="DN253" s="5">
        <v>0</v>
      </c>
      <c r="DO253" s="7">
        <f t="shared" ref="DO253:DO264" si="1029">IF(DM253=0,0,DN253/DM253*1000)</f>
        <v>0</v>
      </c>
      <c r="DP253" s="9">
        <v>0</v>
      </c>
      <c r="DQ253" s="5">
        <v>0</v>
      </c>
      <c r="DR253" s="7">
        <f t="shared" ref="DR253:DR264" si="1030">IF(DP253=0,0,DQ253/DP253*1000)</f>
        <v>0</v>
      </c>
      <c r="DS253" s="9">
        <v>0</v>
      </c>
      <c r="DT253" s="5">
        <v>0</v>
      </c>
      <c r="DU253" s="7">
        <f t="shared" ref="DU253:DU264" si="1031">IF(DS253=0,0,DT253/DS253*1000)</f>
        <v>0</v>
      </c>
      <c r="DV253" s="9">
        <v>0</v>
      </c>
      <c r="DW253" s="5">
        <v>0</v>
      </c>
      <c r="DX253" s="7">
        <f t="shared" ref="DX253:DX264" si="1032">IF(DV253=0,0,DW253/DV253*1000)</f>
        <v>0</v>
      </c>
      <c r="DY253" s="9">
        <v>0</v>
      </c>
      <c r="DZ253" s="5">
        <v>0</v>
      </c>
      <c r="EA253" s="7">
        <f t="shared" ref="EA253:EA264" si="1033">IF(DY253=0,0,DZ253/DY253*1000)</f>
        <v>0</v>
      </c>
      <c r="EB253" s="9">
        <v>0</v>
      </c>
      <c r="EC253" s="5">
        <v>0</v>
      </c>
      <c r="ED253" s="7">
        <f t="shared" ref="ED253:ED264" si="1034">IF(EB253=0,0,EC253/EB253*1000)</f>
        <v>0</v>
      </c>
      <c r="EE253" s="9">
        <v>0</v>
      </c>
      <c r="EF253" s="5">
        <v>0</v>
      </c>
      <c r="EG253" s="7">
        <f t="shared" ref="EG253:EG264" si="1035">IF(EE253=0,0,EF253/EE253*1000)</f>
        <v>0</v>
      </c>
      <c r="EH253" s="9">
        <v>0</v>
      </c>
      <c r="EI253" s="5">
        <v>0</v>
      </c>
      <c r="EJ253" s="7">
        <f t="shared" ref="EJ253:EJ264" si="1036">IF(EH253=0,0,EI253/EH253*1000)</f>
        <v>0</v>
      </c>
      <c r="EK253" s="9">
        <v>0</v>
      </c>
      <c r="EL253" s="5">
        <v>0</v>
      </c>
      <c r="EM253" s="7">
        <f t="shared" ref="EM253:EM264" si="1037">IF(EK253=0,0,EL253/EK253*1000)</f>
        <v>0</v>
      </c>
      <c r="EN253" s="9">
        <v>0</v>
      </c>
      <c r="EO253" s="5">
        <v>0</v>
      </c>
      <c r="EP253" s="7">
        <f t="shared" ref="EP253:EP264" si="1038">IF(EN253=0,0,EO253/EN253*1000)</f>
        <v>0</v>
      </c>
      <c r="EQ253" s="9">
        <v>0</v>
      </c>
      <c r="ER253" s="5">
        <v>0</v>
      </c>
      <c r="ES253" s="7">
        <f t="shared" ref="ES253:ES264" si="1039">IF(EQ253=0,0,ER253/EQ253*1000)</f>
        <v>0</v>
      </c>
      <c r="ET253" s="9">
        <v>0</v>
      </c>
      <c r="EU253" s="5">
        <v>0</v>
      </c>
      <c r="EV253" s="7">
        <f t="shared" ref="EV253:EV264" si="1040">IF(ET253=0,0,EU253/ET253*1000)</f>
        <v>0</v>
      </c>
      <c r="EW253" s="9">
        <v>0</v>
      </c>
      <c r="EX253" s="5">
        <v>0</v>
      </c>
      <c r="EY253" s="7">
        <f t="shared" ref="EY253:EY264" si="1041">IF(EW253=0,0,EX253/EW253*1000)</f>
        <v>0</v>
      </c>
      <c r="EZ253" s="9">
        <v>0</v>
      </c>
      <c r="FA253" s="5">
        <v>0</v>
      </c>
      <c r="FB253" s="7">
        <f t="shared" ref="FB253:FB264" si="1042">IF(EZ253=0,0,FA253/EZ253*1000)</f>
        <v>0</v>
      </c>
      <c r="FC253" s="9">
        <f>SUMIF($C$5:$FB$5,"Ton",C253:FB253)</f>
        <v>0</v>
      </c>
      <c r="FD253" s="11">
        <f>SUMIF($C$5:FB$5,"F*",C253:FB253)</f>
        <v>0</v>
      </c>
    </row>
    <row r="254" spans="1:160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1043">IF(C254=0,0,D254/C254*1000)</f>
        <v>0</v>
      </c>
      <c r="F254" s="9">
        <v>0</v>
      </c>
      <c r="G254" s="5">
        <v>0</v>
      </c>
      <c r="H254" s="7">
        <f t="shared" si="992"/>
        <v>0</v>
      </c>
      <c r="I254" s="9">
        <v>0</v>
      </c>
      <c r="J254" s="5">
        <v>0</v>
      </c>
      <c r="K254" s="7">
        <f t="shared" si="993"/>
        <v>0</v>
      </c>
      <c r="L254" s="9">
        <v>0</v>
      </c>
      <c r="M254" s="5">
        <v>0</v>
      </c>
      <c r="N254" s="7">
        <f t="shared" si="994"/>
        <v>0</v>
      </c>
      <c r="O254" s="9">
        <v>0</v>
      </c>
      <c r="P254" s="5">
        <v>0</v>
      </c>
      <c r="Q254" s="7">
        <f t="shared" si="995"/>
        <v>0</v>
      </c>
      <c r="R254" s="9">
        <v>0</v>
      </c>
      <c r="S254" s="5">
        <v>0</v>
      </c>
      <c r="T254" s="7">
        <f t="shared" si="996"/>
        <v>0</v>
      </c>
      <c r="U254" s="9">
        <v>0</v>
      </c>
      <c r="V254" s="5">
        <v>0</v>
      </c>
      <c r="W254" s="7">
        <f t="shared" si="997"/>
        <v>0</v>
      </c>
      <c r="X254" s="9">
        <v>0</v>
      </c>
      <c r="Y254" s="5">
        <v>0</v>
      </c>
      <c r="Z254" s="7">
        <f t="shared" si="998"/>
        <v>0</v>
      </c>
      <c r="AA254" s="9">
        <v>0</v>
      </c>
      <c r="AB254" s="5">
        <v>0</v>
      </c>
      <c r="AC254" s="7">
        <f t="shared" si="999"/>
        <v>0</v>
      </c>
      <c r="AD254" s="9">
        <v>0</v>
      </c>
      <c r="AE254" s="5">
        <v>0</v>
      </c>
      <c r="AF254" s="7">
        <f t="shared" si="1000"/>
        <v>0</v>
      </c>
      <c r="AG254" s="9">
        <v>0</v>
      </c>
      <c r="AH254" s="5">
        <v>0</v>
      </c>
      <c r="AI254" s="7">
        <f t="shared" si="1001"/>
        <v>0</v>
      </c>
      <c r="AJ254" s="9">
        <v>0</v>
      </c>
      <c r="AK254" s="5">
        <v>0</v>
      </c>
      <c r="AL254" s="7">
        <f t="shared" si="1002"/>
        <v>0</v>
      </c>
      <c r="AM254" s="9">
        <v>0</v>
      </c>
      <c r="AN254" s="5">
        <v>0</v>
      </c>
      <c r="AO254" s="7">
        <f t="shared" si="1003"/>
        <v>0</v>
      </c>
      <c r="AP254" s="9">
        <v>0</v>
      </c>
      <c r="AQ254" s="5">
        <v>0</v>
      </c>
      <c r="AR254" s="7">
        <f t="shared" si="1004"/>
        <v>0</v>
      </c>
      <c r="AS254" s="9">
        <v>0</v>
      </c>
      <c r="AT254" s="5">
        <v>0</v>
      </c>
      <c r="AU254" s="7">
        <f t="shared" si="1005"/>
        <v>0</v>
      </c>
      <c r="AV254" s="9">
        <v>0</v>
      </c>
      <c r="AW254" s="5">
        <v>0</v>
      </c>
      <c r="AX254" s="7">
        <f t="shared" si="1006"/>
        <v>0</v>
      </c>
      <c r="AY254" s="9">
        <v>0</v>
      </c>
      <c r="AZ254" s="5">
        <v>0</v>
      </c>
      <c r="BA254" s="7">
        <f t="shared" si="1007"/>
        <v>0</v>
      </c>
      <c r="BB254" s="9">
        <v>0</v>
      </c>
      <c r="BC254" s="5">
        <v>0</v>
      </c>
      <c r="BD254" s="7">
        <f t="shared" si="1008"/>
        <v>0</v>
      </c>
      <c r="BE254" s="9">
        <v>0</v>
      </c>
      <c r="BF254" s="5">
        <v>0</v>
      </c>
      <c r="BG254" s="7">
        <f t="shared" si="1009"/>
        <v>0</v>
      </c>
      <c r="BH254" s="9">
        <v>0</v>
      </c>
      <c r="BI254" s="5">
        <v>0</v>
      </c>
      <c r="BJ254" s="7">
        <f t="shared" si="1010"/>
        <v>0</v>
      </c>
      <c r="BK254" s="9">
        <v>0</v>
      </c>
      <c r="BL254" s="5">
        <v>0</v>
      </c>
      <c r="BM254" s="7">
        <f t="shared" si="1011"/>
        <v>0</v>
      </c>
      <c r="BN254" s="9">
        <v>0</v>
      </c>
      <c r="BO254" s="5">
        <v>0</v>
      </c>
      <c r="BP254" s="7">
        <f t="shared" si="1012"/>
        <v>0</v>
      </c>
      <c r="BQ254" s="9">
        <v>0</v>
      </c>
      <c r="BR254" s="5">
        <v>0</v>
      </c>
      <c r="BS254" s="7">
        <f t="shared" si="1013"/>
        <v>0</v>
      </c>
      <c r="BT254" s="9">
        <v>0</v>
      </c>
      <c r="BU254" s="5">
        <v>0</v>
      </c>
      <c r="BV254" s="7">
        <f t="shared" si="1014"/>
        <v>0</v>
      </c>
      <c r="BW254" s="9">
        <v>0</v>
      </c>
      <c r="BX254" s="5">
        <v>0</v>
      </c>
      <c r="BY254" s="7">
        <f t="shared" si="1015"/>
        <v>0</v>
      </c>
      <c r="BZ254" s="9">
        <v>0</v>
      </c>
      <c r="CA254" s="5">
        <v>0</v>
      </c>
      <c r="CB254" s="7">
        <f t="shared" si="1016"/>
        <v>0</v>
      </c>
      <c r="CC254" s="9">
        <v>0</v>
      </c>
      <c r="CD254" s="5">
        <v>0</v>
      </c>
      <c r="CE254" s="7">
        <f t="shared" si="1017"/>
        <v>0</v>
      </c>
      <c r="CF254" s="9">
        <v>0</v>
      </c>
      <c r="CG254" s="5">
        <v>0</v>
      </c>
      <c r="CH254" s="7">
        <f t="shared" si="1018"/>
        <v>0</v>
      </c>
      <c r="CI254" s="9">
        <v>0</v>
      </c>
      <c r="CJ254" s="5">
        <v>0</v>
      </c>
      <c r="CK254" s="7">
        <f t="shared" si="1019"/>
        <v>0</v>
      </c>
      <c r="CL254" s="9">
        <v>0</v>
      </c>
      <c r="CM254" s="5">
        <v>0</v>
      </c>
      <c r="CN254" s="7">
        <f t="shared" si="1020"/>
        <v>0</v>
      </c>
      <c r="CO254" s="9">
        <v>0</v>
      </c>
      <c r="CP254" s="5">
        <v>0</v>
      </c>
      <c r="CQ254" s="7">
        <f t="shared" si="1021"/>
        <v>0</v>
      </c>
      <c r="CR254" s="9">
        <v>0</v>
      </c>
      <c r="CS254" s="5">
        <v>0</v>
      </c>
      <c r="CT254" s="7">
        <f t="shared" si="1022"/>
        <v>0</v>
      </c>
      <c r="CU254" s="9">
        <v>0</v>
      </c>
      <c r="CV254" s="5">
        <v>0</v>
      </c>
      <c r="CW254" s="7">
        <f t="shared" si="1023"/>
        <v>0</v>
      </c>
      <c r="CX254" s="9">
        <v>0</v>
      </c>
      <c r="CY254" s="5">
        <v>0</v>
      </c>
      <c r="CZ254" s="7">
        <f t="shared" si="1024"/>
        <v>0</v>
      </c>
      <c r="DA254" s="9">
        <v>0</v>
      </c>
      <c r="DB254" s="5">
        <v>0</v>
      </c>
      <c r="DC254" s="7">
        <f t="shared" si="1025"/>
        <v>0</v>
      </c>
      <c r="DD254" s="9">
        <v>0</v>
      </c>
      <c r="DE254" s="5">
        <v>0</v>
      </c>
      <c r="DF254" s="7">
        <f t="shared" si="1026"/>
        <v>0</v>
      </c>
      <c r="DG254" s="9">
        <v>0</v>
      </c>
      <c r="DH254" s="5">
        <v>0</v>
      </c>
      <c r="DI254" s="7">
        <f t="shared" si="1027"/>
        <v>0</v>
      </c>
      <c r="DJ254" s="9">
        <v>0</v>
      </c>
      <c r="DK254" s="5">
        <v>0</v>
      </c>
      <c r="DL254" s="7">
        <f t="shared" si="1028"/>
        <v>0</v>
      </c>
      <c r="DM254" s="9">
        <v>0</v>
      </c>
      <c r="DN254" s="5">
        <v>0</v>
      </c>
      <c r="DO254" s="7">
        <f t="shared" si="1029"/>
        <v>0</v>
      </c>
      <c r="DP254" s="9">
        <v>0</v>
      </c>
      <c r="DQ254" s="5">
        <v>0</v>
      </c>
      <c r="DR254" s="7">
        <f t="shared" si="1030"/>
        <v>0</v>
      </c>
      <c r="DS254" s="9">
        <v>0</v>
      </c>
      <c r="DT254" s="5">
        <v>0</v>
      </c>
      <c r="DU254" s="7">
        <f t="shared" si="1031"/>
        <v>0</v>
      </c>
      <c r="DV254" s="9">
        <v>0</v>
      </c>
      <c r="DW254" s="5">
        <v>0</v>
      </c>
      <c r="DX254" s="7">
        <f t="shared" si="1032"/>
        <v>0</v>
      </c>
      <c r="DY254" s="9">
        <v>0</v>
      </c>
      <c r="DZ254" s="5">
        <v>0</v>
      </c>
      <c r="EA254" s="7">
        <f t="shared" si="1033"/>
        <v>0</v>
      </c>
      <c r="EB254" s="9">
        <v>0</v>
      </c>
      <c r="EC254" s="5">
        <v>0</v>
      </c>
      <c r="ED254" s="7">
        <f t="shared" si="1034"/>
        <v>0</v>
      </c>
      <c r="EE254" s="9">
        <v>0</v>
      </c>
      <c r="EF254" s="5">
        <v>0</v>
      </c>
      <c r="EG254" s="7">
        <f t="shared" si="1035"/>
        <v>0</v>
      </c>
      <c r="EH254" s="9">
        <v>0</v>
      </c>
      <c r="EI254" s="5">
        <v>0</v>
      </c>
      <c r="EJ254" s="7">
        <f t="shared" si="1036"/>
        <v>0</v>
      </c>
      <c r="EK254" s="9">
        <v>0</v>
      </c>
      <c r="EL254" s="5">
        <v>0</v>
      </c>
      <c r="EM254" s="7">
        <f t="shared" si="1037"/>
        <v>0</v>
      </c>
      <c r="EN254" s="9">
        <v>0</v>
      </c>
      <c r="EO254" s="5">
        <v>0</v>
      </c>
      <c r="EP254" s="7">
        <f t="shared" si="1038"/>
        <v>0</v>
      </c>
      <c r="EQ254" s="9">
        <v>0</v>
      </c>
      <c r="ER254" s="5">
        <v>0</v>
      </c>
      <c r="ES254" s="7">
        <f t="shared" si="1039"/>
        <v>0</v>
      </c>
      <c r="ET254" s="9">
        <v>0</v>
      </c>
      <c r="EU254" s="5">
        <v>0</v>
      </c>
      <c r="EV254" s="7">
        <f t="shared" si="1040"/>
        <v>0</v>
      </c>
      <c r="EW254" s="9">
        <v>0</v>
      </c>
      <c r="EX254" s="5">
        <v>0</v>
      </c>
      <c r="EY254" s="7">
        <f t="shared" si="1041"/>
        <v>0</v>
      </c>
      <c r="EZ254" s="9">
        <v>0</v>
      </c>
      <c r="FA254" s="5">
        <v>0</v>
      </c>
      <c r="FB254" s="7">
        <f t="shared" si="1042"/>
        <v>0</v>
      </c>
      <c r="FC254" s="9">
        <f t="shared" ref="FC254:FC265" si="1044">SUMIF($C$5:$FB$5,"Ton",C254:FB254)</f>
        <v>0</v>
      </c>
      <c r="FD254" s="11">
        <f>SUMIF($C$5:FB$5,"F*",C254:FB254)</f>
        <v>0</v>
      </c>
    </row>
    <row r="255" spans="1:160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1043"/>
        <v>0</v>
      </c>
      <c r="F255" s="9">
        <v>0</v>
      </c>
      <c r="G255" s="5">
        <v>0</v>
      </c>
      <c r="H255" s="7">
        <f t="shared" si="992"/>
        <v>0</v>
      </c>
      <c r="I255" s="9">
        <v>0</v>
      </c>
      <c r="J255" s="5">
        <v>0</v>
      </c>
      <c r="K255" s="7">
        <f t="shared" si="993"/>
        <v>0</v>
      </c>
      <c r="L255" s="9">
        <v>0</v>
      </c>
      <c r="M255" s="5">
        <v>0</v>
      </c>
      <c r="N255" s="7">
        <f t="shared" si="994"/>
        <v>0</v>
      </c>
      <c r="O255" s="9">
        <v>0</v>
      </c>
      <c r="P255" s="5">
        <v>0</v>
      </c>
      <c r="Q255" s="7">
        <f t="shared" si="995"/>
        <v>0</v>
      </c>
      <c r="R255" s="9">
        <v>0</v>
      </c>
      <c r="S255" s="5">
        <v>0</v>
      </c>
      <c r="T255" s="7">
        <f t="shared" si="996"/>
        <v>0</v>
      </c>
      <c r="U255" s="9">
        <v>0</v>
      </c>
      <c r="V255" s="5">
        <v>0</v>
      </c>
      <c r="W255" s="7">
        <f t="shared" si="997"/>
        <v>0</v>
      </c>
      <c r="X255" s="9">
        <v>0</v>
      </c>
      <c r="Y255" s="5">
        <v>0</v>
      </c>
      <c r="Z255" s="7">
        <f t="shared" si="998"/>
        <v>0</v>
      </c>
      <c r="AA255" s="9">
        <v>0</v>
      </c>
      <c r="AB255" s="5">
        <v>0</v>
      </c>
      <c r="AC255" s="7">
        <f t="shared" si="999"/>
        <v>0</v>
      </c>
      <c r="AD255" s="9">
        <v>0</v>
      </c>
      <c r="AE255" s="5">
        <v>0</v>
      </c>
      <c r="AF255" s="7">
        <f t="shared" si="1000"/>
        <v>0</v>
      </c>
      <c r="AG255" s="9">
        <v>0</v>
      </c>
      <c r="AH255" s="5">
        <v>0</v>
      </c>
      <c r="AI255" s="7">
        <f t="shared" si="1001"/>
        <v>0</v>
      </c>
      <c r="AJ255" s="9">
        <v>0</v>
      </c>
      <c r="AK255" s="5">
        <v>0</v>
      </c>
      <c r="AL255" s="7">
        <f t="shared" si="1002"/>
        <v>0</v>
      </c>
      <c r="AM255" s="9">
        <v>0</v>
      </c>
      <c r="AN255" s="5">
        <v>0</v>
      </c>
      <c r="AO255" s="7">
        <f t="shared" si="1003"/>
        <v>0</v>
      </c>
      <c r="AP255" s="9">
        <v>0</v>
      </c>
      <c r="AQ255" s="5">
        <v>0</v>
      </c>
      <c r="AR255" s="7">
        <f t="shared" si="1004"/>
        <v>0</v>
      </c>
      <c r="AS255" s="9">
        <v>0</v>
      </c>
      <c r="AT255" s="5">
        <v>0</v>
      </c>
      <c r="AU255" s="7">
        <f t="shared" si="1005"/>
        <v>0</v>
      </c>
      <c r="AV255" s="9">
        <v>0</v>
      </c>
      <c r="AW255" s="5">
        <v>0</v>
      </c>
      <c r="AX255" s="7">
        <f t="shared" si="1006"/>
        <v>0</v>
      </c>
      <c r="AY255" s="9">
        <v>0</v>
      </c>
      <c r="AZ255" s="5">
        <v>0</v>
      </c>
      <c r="BA255" s="7">
        <f t="shared" si="1007"/>
        <v>0</v>
      </c>
      <c r="BB255" s="9">
        <v>0</v>
      </c>
      <c r="BC255" s="5">
        <v>0</v>
      </c>
      <c r="BD255" s="7">
        <f t="shared" si="1008"/>
        <v>0</v>
      </c>
      <c r="BE255" s="9">
        <v>0</v>
      </c>
      <c r="BF255" s="5">
        <v>0</v>
      </c>
      <c r="BG255" s="7">
        <f t="shared" si="1009"/>
        <v>0</v>
      </c>
      <c r="BH255" s="9">
        <v>0</v>
      </c>
      <c r="BI255" s="5">
        <v>0</v>
      </c>
      <c r="BJ255" s="7">
        <f t="shared" si="1010"/>
        <v>0</v>
      </c>
      <c r="BK255" s="9">
        <v>0</v>
      </c>
      <c r="BL255" s="5">
        <v>0</v>
      </c>
      <c r="BM255" s="7">
        <f t="shared" si="1011"/>
        <v>0</v>
      </c>
      <c r="BN255" s="9">
        <v>0</v>
      </c>
      <c r="BO255" s="5">
        <v>0</v>
      </c>
      <c r="BP255" s="7">
        <f t="shared" si="1012"/>
        <v>0</v>
      </c>
      <c r="BQ255" s="9">
        <v>0</v>
      </c>
      <c r="BR255" s="5">
        <v>0</v>
      </c>
      <c r="BS255" s="7">
        <f t="shared" si="1013"/>
        <v>0</v>
      </c>
      <c r="BT255" s="9">
        <v>0</v>
      </c>
      <c r="BU255" s="5">
        <v>0</v>
      </c>
      <c r="BV255" s="7">
        <f t="shared" si="1014"/>
        <v>0</v>
      </c>
      <c r="BW255" s="9">
        <v>0</v>
      </c>
      <c r="BX255" s="5">
        <v>0</v>
      </c>
      <c r="BY255" s="7">
        <f t="shared" si="1015"/>
        <v>0</v>
      </c>
      <c r="BZ255" s="9">
        <v>0</v>
      </c>
      <c r="CA255" s="5">
        <v>0</v>
      </c>
      <c r="CB255" s="7">
        <f t="shared" si="1016"/>
        <v>0</v>
      </c>
      <c r="CC255" s="9">
        <v>0</v>
      </c>
      <c r="CD255" s="5">
        <v>0</v>
      </c>
      <c r="CE255" s="7">
        <f t="shared" si="1017"/>
        <v>0</v>
      </c>
      <c r="CF255" s="9">
        <v>0</v>
      </c>
      <c r="CG255" s="5">
        <v>0</v>
      </c>
      <c r="CH255" s="7">
        <f t="shared" si="1018"/>
        <v>0</v>
      </c>
      <c r="CI255" s="9">
        <v>0</v>
      </c>
      <c r="CJ255" s="5">
        <v>0</v>
      </c>
      <c r="CK255" s="7">
        <f t="shared" si="1019"/>
        <v>0</v>
      </c>
      <c r="CL255" s="9">
        <v>0</v>
      </c>
      <c r="CM255" s="5">
        <v>0</v>
      </c>
      <c r="CN255" s="7">
        <f t="shared" si="1020"/>
        <v>0</v>
      </c>
      <c r="CO255" s="9">
        <v>0</v>
      </c>
      <c r="CP255" s="5">
        <v>0</v>
      </c>
      <c r="CQ255" s="7">
        <f t="shared" si="1021"/>
        <v>0</v>
      </c>
      <c r="CR255" s="9">
        <v>0</v>
      </c>
      <c r="CS255" s="5">
        <v>0</v>
      </c>
      <c r="CT255" s="7">
        <f t="shared" si="1022"/>
        <v>0</v>
      </c>
      <c r="CU255" s="9">
        <v>0</v>
      </c>
      <c r="CV255" s="5">
        <v>0</v>
      </c>
      <c r="CW255" s="7">
        <f t="shared" si="1023"/>
        <v>0</v>
      </c>
      <c r="CX255" s="9">
        <v>0</v>
      </c>
      <c r="CY255" s="5">
        <v>0</v>
      </c>
      <c r="CZ255" s="7">
        <f t="shared" si="1024"/>
        <v>0</v>
      </c>
      <c r="DA255" s="9">
        <v>0</v>
      </c>
      <c r="DB255" s="5">
        <v>0</v>
      </c>
      <c r="DC255" s="7">
        <f t="shared" si="1025"/>
        <v>0</v>
      </c>
      <c r="DD255" s="9">
        <v>0</v>
      </c>
      <c r="DE255" s="5">
        <v>0</v>
      </c>
      <c r="DF255" s="7">
        <f t="shared" si="1026"/>
        <v>0</v>
      </c>
      <c r="DG255" s="9">
        <v>0</v>
      </c>
      <c r="DH255" s="5">
        <v>0</v>
      </c>
      <c r="DI255" s="7">
        <f t="shared" si="1027"/>
        <v>0</v>
      </c>
      <c r="DJ255" s="9">
        <v>0</v>
      </c>
      <c r="DK255" s="5">
        <v>0</v>
      </c>
      <c r="DL255" s="7">
        <f t="shared" si="1028"/>
        <v>0</v>
      </c>
      <c r="DM255" s="9">
        <v>0</v>
      </c>
      <c r="DN255" s="5">
        <v>0</v>
      </c>
      <c r="DO255" s="7">
        <f t="shared" si="1029"/>
        <v>0</v>
      </c>
      <c r="DP255" s="9">
        <v>0</v>
      </c>
      <c r="DQ255" s="5">
        <v>0</v>
      </c>
      <c r="DR255" s="7">
        <f t="shared" si="1030"/>
        <v>0</v>
      </c>
      <c r="DS255" s="9">
        <v>0</v>
      </c>
      <c r="DT255" s="5">
        <v>0</v>
      </c>
      <c r="DU255" s="7">
        <f t="shared" si="1031"/>
        <v>0</v>
      </c>
      <c r="DV255" s="9">
        <v>0</v>
      </c>
      <c r="DW255" s="5">
        <v>0</v>
      </c>
      <c r="DX255" s="7">
        <f t="shared" si="1032"/>
        <v>0</v>
      </c>
      <c r="DY255" s="9">
        <v>0</v>
      </c>
      <c r="DZ255" s="5">
        <v>0</v>
      </c>
      <c r="EA255" s="7">
        <f t="shared" si="1033"/>
        <v>0</v>
      </c>
      <c r="EB255" s="9">
        <v>0</v>
      </c>
      <c r="EC255" s="5">
        <v>0</v>
      </c>
      <c r="ED255" s="7">
        <f t="shared" si="1034"/>
        <v>0</v>
      </c>
      <c r="EE255" s="9">
        <v>0</v>
      </c>
      <c r="EF255" s="5">
        <v>0</v>
      </c>
      <c r="EG255" s="7">
        <f t="shared" si="1035"/>
        <v>0</v>
      </c>
      <c r="EH255" s="9">
        <v>0</v>
      </c>
      <c r="EI255" s="5">
        <v>0</v>
      </c>
      <c r="EJ255" s="7">
        <f t="shared" si="1036"/>
        <v>0</v>
      </c>
      <c r="EK255" s="9">
        <v>0</v>
      </c>
      <c r="EL255" s="5">
        <v>0</v>
      </c>
      <c r="EM255" s="7">
        <f t="shared" si="1037"/>
        <v>0</v>
      </c>
      <c r="EN255" s="9">
        <v>0</v>
      </c>
      <c r="EO255" s="5">
        <v>0</v>
      </c>
      <c r="EP255" s="7">
        <f t="shared" si="1038"/>
        <v>0</v>
      </c>
      <c r="EQ255" s="9">
        <v>0</v>
      </c>
      <c r="ER255" s="5">
        <v>0</v>
      </c>
      <c r="ES255" s="7">
        <f t="shared" si="1039"/>
        <v>0</v>
      </c>
      <c r="ET255" s="9">
        <v>0</v>
      </c>
      <c r="EU255" s="5">
        <v>0</v>
      </c>
      <c r="EV255" s="7">
        <f t="shared" si="1040"/>
        <v>0</v>
      </c>
      <c r="EW255" s="9">
        <v>0</v>
      </c>
      <c r="EX255" s="5">
        <v>0</v>
      </c>
      <c r="EY255" s="7">
        <f t="shared" si="1041"/>
        <v>0</v>
      </c>
      <c r="EZ255" s="9">
        <v>0</v>
      </c>
      <c r="FA255" s="5">
        <v>0</v>
      </c>
      <c r="FB255" s="7">
        <f t="shared" si="1042"/>
        <v>0</v>
      </c>
      <c r="FC255" s="9">
        <f t="shared" si="1044"/>
        <v>0</v>
      </c>
      <c r="FD255" s="11">
        <f>SUMIF($C$5:FB$5,"F*",C255:FB255)</f>
        <v>0</v>
      </c>
    </row>
    <row r="256" spans="1:160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992"/>
        <v>0</v>
      </c>
      <c r="I256" s="9">
        <v>0</v>
      </c>
      <c r="J256" s="5">
        <v>0</v>
      </c>
      <c r="K256" s="7">
        <f t="shared" si="993"/>
        <v>0</v>
      </c>
      <c r="L256" s="9">
        <v>0</v>
      </c>
      <c r="M256" s="5">
        <v>0</v>
      </c>
      <c r="N256" s="7">
        <f t="shared" si="994"/>
        <v>0</v>
      </c>
      <c r="O256" s="9">
        <v>0</v>
      </c>
      <c r="P256" s="5">
        <v>0</v>
      </c>
      <c r="Q256" s="7">
        <f t="shared" si="995"/>
        <v>0</v>
      </c>
      <c r="R256" s="9">
        <v>0</v>
      </c>
      <c r="S256" s="5">
        <v>0</v>
      </c>
      <c r="T256" s="7">
        <f t="shared" si="996"/>
        <v>0</v>
      </c>
      <c r="U256" s="9">
        <v>0</v>
      </c>
      <c r="V256" s="5">
        <v>0</v>
      </c>
      <c r="W256" s="7">
        <f t="shared" si="997"/>
        <v>0</v>
      </c>
      <c r="X256" s="9">
        <v>0</v>
      </c>
      <c r="Y256" s="5">
        <v>0</v>
      </c>
      <c r="Z256" s="7">
        <f t="shared" si="998"/>
        <v>0</v>
      </c>
      <c r="AA256" s="9">
        <v>0</v>
      </c>
      <c r="AB256" s="5">
        <v>0</v>
      </c>
      <c r="AC256" s="7">
        <f t="shared" si="999"/>
        <v>0</v>
      </c>
      <c r="AD256" s="9">
        <v>0</v>
      </c>
      <c r="AE256" s="5">
        <v>0</v>
      </c>
      <c r="AF256" s="7">
        <f t="shared" si="1000"/>
        <v>0</v>
      </c>
      <c r="AG256" s="9">
        <v>0</v>
      </c>
      <c r="AH256" s="5">
        <v>0</v>
      </c>
      <c r="AI256" s="7">
        <f t="shared" si="1001"/>
        <v>0</v>
      </c>
      <c r="AJ256" s="9">
        <v>0</v>
      </c>
      <c r="AK256" s="5">
        <v>0</v>
      </c>
      <c r="AL256" s="7">
        <f t="shared" si="1002"/>
        <v>0</v>
      </c>
      <c r="AM256" s="9">
        <v>0</v>
      </c>
      <c r="AN256" s="5">
        <v>0</v>
      </c>
      <c r="AO256" s="7">
        <f t="shared" si="1003"/>
        <v>0</v>
      </c>
      <c r="AP256" s="9">
        <v>0</v>
      </c>
      <c r="AQ256" s="5">
        <v>0</v>
      </c>
      <c r="AR256" s="7">
        <f t="shared" si="1004"/>
        <v>0</v>
      </c>
      <c r="AS256" s="9">
        <v>0</v>
      </c>
      <c r="AT256" s="5">
        <v>0</v>
      </c>
      <c r="AU256" s="7">
        <f t="shared" si="1005"/>
        <v>0</v>
      </c>
      <c r="AV256" s="9">
        <v>0</v>
      </c>
      <c r="AW256" s="5">
        <v>0</v>
      </c>
      <c r="AX256" s="7">
        <f t="shared" si="1006"/>
        <v>0</v>
      </c>
      <c r="AY256" s="9">
        <v>0</v>
      </c>
      <c r="AZ256" s="5">
        <v>0</v>
      </c>
      <c r="BA256" s="7">
        <f t="shared" si="1007"/>
        <v>0</v>
      </c>
      <c r="BB256" s="9">
        <v>0</v>
      </c>
      <c r="BC256" s="5">
        <v>0</v>
      </c>
      <c r="BD256" s="7">
        <f t="shared" si="1008"/>
        <v>0</v>
      </c>
      <c r="BE256" s="9">
        <v>0</v>
      </c>
      <c r="BF256" s="5">
        <v>0</v>
      </c>
      <c r="BG256" s="7">
        <f t="shared" si="1009"/>
        <v>0</v>
      </c>
      <c r="BH256" s="9">
        <v>0</v>
      </c>
      <c r="BI256" s="5">
        <v>0</v>
      </c>
      <c r="BJ256" s="7">
        <f t="shared" si="1010"/>
        <v>0</v>
      </c>
      <c r="BK256" s="9">
        <v>0</v>
      </c>
      <c r="BL256" s="5">
        <v>0</v>
      </c>
      <c r="BM256" s="7">
        <f t="shared" si="1011"/>
        <v>0</v>
      </c>
      <c r="BN256" s="9">
        <v>0</v>
      </c>
      <c r="BO256" s="5">
        <v>0</v>
      </c>
      <c r="BP256" s="7">
        <f t="shared" si="1012"/>
        <v>0</v>
      </c>
      <c r="BQ256" s="9">
        <v>0</v>
      </c>
      <c r="BR256" s="5">
        <v>0</v>
      </c>
      <c r="BS256" s="7">
        <f t="shared" si="1013"/>
        <v>0</v>
      </c>
      <c r="BT256" s="9">
        <v>0</v>
      </c>
      <c r="BU256" s="5">
        <v>0</v>
      </c>
      <c r="BV256" s="7">
        <f t="shared" si="1014"/>
        <v>0</v>
      </c>
      <c r="BW256" s="9">
        <v>0</v>
      </c>
      <c r="BX256" s="5">
        <v>0</v>
      </c>
      <c r="BY256" s="7">
        <f t="shared" si="1015"/>
        <v>0</v>
      </c>
      <c r="BZ256" s="9">
        <v>0</v>
      </c>
      <c r="CA256" s="5">
        <v>0</v>
      </c>
      <c r="CB256" s="7">
        <f t="shared" si="1016"/>
        <v>0</v>
      </c>
      <c r="CC256" s="9">
        <v>0</v>
      </c>
      <c r="CD256" s="5">
        <v>0</v>
      </c>
      <c r="CE256" s="7">
        <f t="shared" si="1017"/>
        <v>0</v>
      </c>
      <c r="CF256" s="9">
        <v>0</v>
      </c>
      <c r="CG256" s="5">
        <v>0</v>
      </c>
      <c r="CH256" s="7">
        <f t="shared" si="1018"/>
        <v>0</v>
      </c>
      <c r="CI256" s="9">
        <v>0</v>
      </c>
      <c r="CJ256" s="5">
        <v>0</v>
      </c>
      <c r="CK256" s="7">
        <f t="shared" si="1019"/>
        <v>0</v>
      </c>
      <c r="CL256" s="9">
        <v>0</v>
      </c>
      <c r="CM256" s="5">
        <v>0</v>
      </c>
      <c r="CN256" s="7">
        <f t="shared" si="1020"/>
        <v>0</v>
      </c>
      <c r="CO256" s="9">
        <v>0</v>
      </c>
      <c r="CP256" s="5">
        <v>0</v>
      </c>
      <c r="CQ256" s="7">
        <f t="shared" si="1021"/>
        <v>0</v>
      </c>
      <c r="CR256" s="9">
        <v>0</v>
      </c>
      <c r="CS256" s="5">
        <v>0</v>
      </c>
      <c r="CT256" s="7">
        <f t="shared" si="1022"/>
        <v>0</v>
      </c>
      <c r="CU256" s="9">
        <v>0</v>
      </c>
      <c r="CV256" s="5">
        <v>0</v>
      </c>
      <c r="CW256" s="7">
        <f t="shared" si="1023"/>
        <v>0</v>
      </c>
      <c r="CX256" s="9">
        <v>0</v>
      </c>
      <c r="CY256" s="5">
        <v>0</v>
      </c>
      <c r="CZ256" s="7">
        <f t="shared" si="1024"/>
        <v>0</v>
      </c>
      <c r="DA256" s="9">
        <v>0</v>
      </c>
      <c r="DB256" s="5">
        <v>0</v>
      </c>
      <c r="DC256" s="7">
        <f t="shared" si="1025"/>
        <v>0</v>
      </c>
      <c r="DD256" s="9">
        <v>0</v>
      </c>
      <c r="DE256" s="5">
        <v>0</v>
      </c>
      <c r="DF256" s="7">
        <f t="shared" si="1026"/>
        <v>0</v>
      </c>
      <c r="DG256" s="9">
        <v>0</v>
      </c>
      <c r="DH256" s="5">
        <v>0</v>
      </c>
      <c r="DI256" s="7">
        <f t="shared" si="1027"/>
        <v>0</v>
      </c>
      <c r="DJ256" s="9">
        <v>0</v>
      </c>
      <c r="DK256" s="5">
        <v>0</v>
      </c>
      <c r="DL256" s="7">
        <f t="shared" si="1028"/>
        <v>0</v>
      </c>
      <c r="DM256" s="9">
        <v>0</v>
      </c>
      <c r="DN256" s="5">
        <v>0</v>
      </c>
      <c r="DO256" s="7">
        <f t="shared" si="1029"/>
        <v>0</v>
      </c>
      <c r="DP256" s="9">
        <v>0</v>
      </c>
      <c r="DQ256" s="5">
        <v>0</v>
      </c>
      <c r="DR256" s="7">
        <f t="shared" si="1030"/>
        <v>0</v>
      </c>
      <c r="DS256" s="9">
        <v>0</v>
      </c>
      <c r="DT256" s="5">
        <v>0</v>
      </c>
      <c r="DU256" s="7">
        <f t="shared" si="1031"/>
        <v>0</v>
      </c>
      <c r="DV256" s="9">
        <v>0</v>
      </c>
      <c r="DW256" s="5">
        <v>0</v>
      </c>
      <c r="DX256" s="7">
        <f t="shared" si="1032"/>
        <v>0</v>
      </c>
      <c r="DY256" s="9">
        <v>0</v>
      </c>
      <c r="DZ256" s="5">
        <v>0</v>
      </c>
      <c r="EA256" s="7">
        <f t="shared" si="1033"/>
        <v>0</v>
      </c>
      <c r="EB256" s="9">
        <v>0</v>
      </c>
      <c r="EC256" s="5">
        <v>0</v>
      </c>
      <c r="ED256" s="7">
        <f t="shared" si="1034"/>
        <v>0</v>
      </c>
      <c r="EE256" s="9">
        <v>0</v>
      </c>
      <c r="EF256" s="5">
        <v>0</v>
      </c>
      <c r="EG256" s="7">
        <f t="shared" si="1035"/>
        <v>0</v>
      </c>
      <c r="EH256" s="9">
        <v>0</v>
      </c>
      <c r="EI256" s="5">
        <v>0</v>
      </c>
      <c r="EJ256" s="7">
        <f t="shared" si="1036"/>
        <v>0</v>
      </c>
      <c r="EK256" s="9">
        <v>0</v>
      </c>
      <c r="EL256" s="5">
        <v>0</v>
      </c>
      <c r="EM256" s="7">
        <f t="shared" si="1037"/>
        <v>0</v>
      </c>
      <c r="EN256" s="9">
        <v>0</v>
      </c>
      <c r="EO256" s="5">
        <v>0</v>
      </c>
      <c r="EP256" s="7">
        <f t="shared" si="1038"/>
        <v>0</v>
      </c>
      <c r="EQ256" s="9">
        <v>0</v>
      </c>
      <c r="ER256" s="5">
        <v>0</v>
      </c>
      <c r="ES256" s="7">
        <f t="shared" si="1039"/>
        <v>0</v>
      </c>
      <c r="ET256" s="9">
        <v>0</v>
      </c>
      <c r="EU256" s="5">
        <v>0</v>
      </c>
      <c r="EV256" s="7">
        <f t="shared" si="1040"/>
        <v>0</v>
      </c>
      <c r="EW256" s="9">
        <v>0</v>
      </c>
      <c r="EX256" s="5">
        <v>0</v>
      </c>
      <c r="EY256" s="7">
        <f t="shared" si="1041"/>
        <v>0</v>
      </c>
      <c r="EZ256" s="9">
        <v>0</v>
      </c>
      <c r="FA256" s="5">
        <v>0</v>
      </c>
      <c r="FB256" s="7">
        <f t="shared" si="1042"/>
        <v>0</v>
      </c>
      <c r="FC256" s="9">
        <f t="shared" si="1044"/>
        <v>0</v>
      </c>
      <c r="FD256" s="11">
        <f>SUMIF($C$5:FB$5,"F*",C256:FB256)</f>
        <v>0</v>
      </c>
    </row>
    <row r="257" spans="1:160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1045">IF(C257=0,0,D257/C257*1000)</f>
        <v>0</v>
      </c>
      <c r="F257" s="9">
        <v>0</v>
      </c>
      <c r="G257" s="5">
        <v>0</v>
      </c>
      <c r="H257" s="7">
        <f t="shared" si="992"/>
        <v>0</v>
      </c>
      <c r="I257" s="9">
        <v>0</v>
      </c>
      <c r="J257" s="5">
        <v>0</v>
      </c>
      <c r="K257" s="7">
        <f t="shared" si="993"/>
        <v>0</v>
      </c>
      <c r="L257" s="9">
        <v>0</v>
      </c>
      <c r="M257" s="5">
        <v>0</v>
      </c>
      <c r="N257" s="7">
        <f t="shared" si="994"/>
        <v>0</v>
      </c>
      <c r="O257" s="9">
        <v>0</v>
      </c>
      <c r="P257" s="5">
        <v>0</v>
      </c>
      <c r="Q257" s="7">
        <f t="shared" si="995"/>
        <v>0</v>
      </c>
      <c r="R257" s="9">
        <v>0</v>
      </c>
      <c r="S257" s="5">
        <v>0</v>
      </c>
      <c r="T257" s="7">
        <f t="shared" si="996"/>
        <v>0</v>
      </c>
      <c r="U257" s="9">
        <v>0</v>
      </c>
      <c r="V257" s="5">
        <v>0</v>
      </c>
      <c r="W257" s="7">
        <f t="shared" si="997"/>
        <v>0</v>
      </c>
      <c r="X257" s="9">
        <v>0</v>
      </c>
      <c r="Y257" s="5">
        <v>0</v>
      </c>
      <c r="Z257" s="7">
        <f t="shared" si="998"/>
        <v>0</v>
      </c>
      <c r="AA257" s="9">
        <v>0</v>
      </c>
      <c r="AB257" s="5">
        <v>0</v>
      </c>
      <c r="AC257" s="7">
        <f t="shared" si="999"/>
        <v>0</v>
      </c>
      <c r="AD257" s="9">
        <v>0</v>
      </c>
      <c r="AE257" s="5">
        <v>0</v>
      </c>
      <c r="AF257" s="7">
        <f t="shared" si="1000"/>
        <v>0</v>
      </c>
      <c r="AG257" s="9">
        <v>0</v>
      </c>
      <c r="AH257" s="5">
        <v>0</v>
      </c>
      <c r="AI257" s="7">
        <f t="shared" si="1001"/>
        <v>0</v>
      </c>
      <c r="AJ257" s="9">
        <v>0</v>
      </c>
      <c r="AK257" s="5">
        <v>0</v>
      </c>
      <c r="AL257" s="7">
        <f t="shared" si="1002"/>
        <v>0</v>
      </c>
      <c r="AM257" s="9">
        <v>0</v>
      </c>
      <c r="AN257" s="5">
        <v>0</v>
      </c>
      <c r="AO257" s="7">
        <f t="shared" si="1003"/>
        <v>0</v>
      </c>
      <c r="AP257" s="9">
        <v>0</v>
      </c>
      <c r="AQ257" s="5">
        <v>0</v>
      </c>
      <c r="AR257" s="7">
        <f t="shared" si="1004"/>
        <v>0</v>
      </c>
      <c r="AS257" s="9">
        <v>0</v>
      </c>
      <c r="AT257" s="5">
        <v>0</v>
      </c>
      <c r="AU257" s="7">
        <f t="shared" si="1005"/>
        <v>0</v>
      </c>
      <c r="AV257" s="9">
        <v>0</v>
      </c>
      <c r="AW257" s="5">
        <v>0</v>
      </c>
      <c r="AX257" s="7">
        <f t="shared" si="1006"/>
        <v>0</v>
      </c>
      <c r="AY257" s="9">
        <v>0</v>
      </c>
      <c r="AZ257" s="5">
        <v>0</v>
      </c>
      <c r="BA257" s="7">
        <f t="shared" si="1007"/>
        <v>0</v>
      </c>
      <c r="BB257" s="9">
        <v>0</v>
      </c>
      <c r="BC257" s="5">
        <v>0</v>
      </c>
      <c r="BD257" s="7">
        <f t="shared" si="1008"/>
        <v>0</v>
      </c>
      <c r="BE257" s="9">
        <v>0</v>
      </c>
      <c r="BF257" s="5">
        <v>0</v>
      </c>
      <c r="BG257" s="7">
        <f t="shared" si="1009"/>
        <v>0</v>
      </c>
      <c r="BH257" s="9">
        <v>0</v>
      </c>
      <c r="BI257" s="5">
        <v>0</v>
      </c>
      <c r="BJ257" s="7">
        <f t="shared" si="1010"/>
        <v>0</v>
      </c>
      <c r="BK257" s="9">
        <v>0</v>
      </c>
      <c r="BL257" s="5">
        <v>0</v>
      </c>
      <c r="BM257" s="7">
        <f t="shared" si="1011"/>
        <v>0</v>
      </c>
      <c r="BN257" s="9">
        <v>0</v>
      </c>
      <c r="BO257" s="5">
        <v>0</v>
      </c>
      <c r="BP257" s="7">
        <f t="shared" si="1012"/>
        <v>0</v>
      </c>
      <c r="BQ257" s="9">
        <v>0</v>
      </c>
      <c r="BR257" s="5">
        <v>0</v>
      </c>
      <c r="BS257" s="7">
        <f t="shared" si="1013"/>
        <v>0</v>
      </c>
      <c r="BT257" s="9">
        <v>0</v>
      </c>
      <c r="BU257" s="5">
        <v>0</v>
      </c>
      <c r="BV257" s="7">
        <f t="shared" si="1014"/>
        <v>0</v>
      </c>
      <c r="BW257" s="9">
        <v>0</v>
      </c>
      <c r="BX257" s="5">
        <v>0</v>
      </c>
      <c r="BY257" s="7">
        <f t="shared" si="1015"/>
        <v>0</v>
      </c>
      <c r="BZ257" s="9">
        <v>0</v>
      </c>
      <c r="CA257" s="5">
        <v>0</v>
      </c>
      <c r="CB257" s="7">
        <f t="shared" si="1016"/>
        <v>0</v>
      </c>
      <c r="CC257" s="9">
        <v>0</v>
      </c>
      <c r="CD257" s="5">
        <v>0</v>
      </c>
      <c r="CE257" s="7">
        <f t="shared" si="1017"/>
        <v>0</v>
      </c>
      <c r="CF257" s="9">
        <v>0</v>
      </c>
      <c r="CG257" s="5">
        <v>0</v>
      </c>
      <c r="CH257" s="7">
        <f t="shared" si="1018"/>
        <v>0</v>
      </c>
      <c r="CI257" s="9">
        <v>0</v>
      </c>
      <c r="CJ257" s="5">
        <v>0</v>
      </c>
      <c r="CK257" s="7">
        <f t="shared" si="1019"/>
        <v>0</v>
      </c>
      <c r="CL257" s="9">
        <v>0</v>
      </c>
      <c r="CM257" s="5">
        <v>0</v>
      </c>
      <c r="CN257" s="7">
        <f t="shared" si="1020"/>
        <v>0</v>
      </c>
      <c r="CO257" s="9">
        <v>0</v>
      </c>
      <c r="CP257" s="5">
        <v>0</v>
      </c>
      <c r="CQ257" s="7">
        <f t="shared" si="1021"/>
        <v>0</v>
      </c>
      <c r="CR257" s="9">
        <v>0</v>
      </c>
      <c r="CS257" s="5">
        <v>0</v>
      </c>
      <c r="CT257" s="7">
        <f t="shared" si="1022"/>
        <v>0</v>
      </c>
      <c r="CU257" s="9">
        <v>0</v>
      </c>
      <c r="CV257" s="5">
        <v>0</v>
      </c>
      <c r="CW257" s="7">
        <f t="shared" si="1023"/>
        <v>0</v>
      </c>
      <c r="CX257" s="9">
        <v>0</v>
      </c>
      <c r="CY257" s="5">
        <v>0</v>
      </c>
      <c r="CZ257" s="7">
        <f t="shared" si="1024"/>
        <v>0</v>
      </c>
      <c r="DA257" s="9">
        <v>0</v>
      </c>
      <c r="DB257" s="5">
        <v>0</v>
      </c>
      <c r="DC257" s="7">
        <f t="shared" si="1025"/>
        <v>0</v>
      </c>
      <c r="DD257" s="9">
        <v>0</v>
      </c>
      <c r="DE257" s="5">
        <v>0</v>
      </c>
      <c r="DF257" s="7">
        <f t="shared" si="1026"/>
        <v>0</v>
      </c>
      <c r="DG257" s="9">
        <v>0</v>
      </c>
      <c r="DH257" s="5">
        <v>0</v>
      </c>
      <c r="DI257" s="7">
        <f t="shared" si="1027"/>
        <v>0</v>
      </c>
      <c r="DJ257" s="9">
        <v>0</v>
      </c>
      <c r="DK257" s="5">
        <v>0</v>
      </c>
      <c r="DL257" s="7">
        <f t="shared" si="1028"/>
        <v>0</v>
      </c>
      <c r="DM257" s="9">
        <v>0</v>
      </c>
      <c r="DN257" s="5">
        <v>0</v>
      </c>
      <c r="DO257" s="7">
        <f t="shared" si="1029"/>
        <v>0</v>
      </c>
      <c r="DP257" s="9">
        <v>0</v>
      </c>
      <c r="DQ257" s="5">
        <v>0</v>
      </c>
      <c r="DR257" s="7">
        <f t="shared" si="1030"/>
        <v>0</v>
      </c>
      <c r="DS257" s="9">
        <v>0</v>
      </c>
      <c r="DT257" s="5">
        <v>0</v>
      </c>
      <c r="DU257" s="7">
        <f t="shared" si="1031"/>
        <v>0</v>
      </c>
      <c r="DV257" s="9">
        <v>0</v>
      </c>
      <c r="DW257" s="5">
        <v>0</v>
      </c>
      <c r="DX257" s="7">
        <f t="shared" si="1032"/>
        <v>0</v>
      </c>
      <c r="DY257" s="9">
        <v>0</v>
      </c>
      <c r="DZ257" s="5">
        <v>0</v>
      </c>
      <c r="EA257" s="7">
        <f t="shared" si="1033"/>
        <v>0</v>
      </c>
      <c r="EB257" s="9">
        <v>0</v>
      </c>
      <c r="EC257" s="5">
        <v>0</v>
      </c>
      <c r="ED257" s="7">
        <f t="shared" si="1034"/>
        <v>0</v>
      </c>
      <c r="EE257" s="9">
        <v>0</v>
      </c>
      <c r="EF257" s="5">
        <v>0</v>
      </c>
      <c r="EG257" s="7">
        <f t="shared" si="1035"/>
        <v>0</v>
      </c>
      <c r="EH257" s="9">
        <v>0</v>
      </c>
      <c r="EI257" s="5">
        <v>0</v>
      </c>
      <c r="EJ257" s="7">
        <f t="shared" si="1036"/>
        <v>0</v>
      </c>
      <c r="EK257" s="9">
        <v>0</v>
      </c>
      <c r="EL257" s="5">
        <v>0</v>
      </c>
      <c r="EM257" s="7">
        <f t="shared" si="1037"/>
        <v>0</v>
      </c>
      <c r="EN257" s="9">
        <v>0</v>
      </c>
      <c r="EO257" s="5">
        <v>0</v>
      </c>
      <c r="EP257" s="7">
        <f t="shared" si="1038"/>
        <v>0</v>
      </c>
      <c r="EQ257" s="9">
        <v>0</v>
      </c>
      <c r="ER257" s="5">
        <v>0</v>
      </c>
      <c r="ES257" s="7">
        <f t="shared" si="1039"/>
        <v>0</v>
      </c>
      <c r="ET257" s="9">
        <v>0</v>
      </c>
      <c r="EU257" s="5">
        <v>0</v>
      </c>
      <c r="EV257" s="7">
        <f t="shared" si="1040"/>
        <v>0</v>
      </c>
      <c r="EW257" s="9">
        <v>0</v>
      </c>
      <c r="EX257" s="5">
        <v>0</v>
      </c>
      <c r="EY257" s="7">
        <f t="shared" si="1041"/>
        <v>0</v>
      </c>
      <c r="EZ257" s="9">
        <v>0</v>
      </c>
      <c r="FA257" s="5">
        <v>0</v>
      </c>
      <c r="FB257" s="7">
        <f t="shared" si="1042"/>
        <v>0</v>
      </c>
      <c r="FC257" s="9">
        <f t="shared" si="1044"/>
        <v>0</v>
      </c>
      <c r="FD257" s="11">
        <f>SUMIF($C$5:FB$5,"F*",C257:FB257)</f>
        <v>0</v>
      </c>
    </row>
    <row r="258" spans="1:160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1045"/>
        <v>0</v>
      </c>
      <c r="F258" s="9">
        <v>0</v>
      </c>
      <c r="G258" s="5">
        <v>0</v>
      </c>
      <c r="H258" s="7">
        <f t="shared" si="992"/>
        <v>0</v>
      </c>
      <c r="I258" s="9">
        <v>0</v>
      </c>
      <c r="J258" s="5">
        <v>0</v>
      </c>
      <c r="K258" s="7">
        <f t="shared" si="993"/>
        <v>0</v>
      </c>
      <c r="L258" s="9">
        <v>0</v>
      </c>
      <c r="M258" s="5">
        <v>0</v>
      </c>
      <c r="N258" s="7">
        <f t="shared" si="994"/>
        <v>0</v>
      </c>
      <c r="O258" s="9">
        <v>0</v>
      </c>
      <c r="P258" s="5">
        <v>0</v>
      </c>
      <c r="Q258" s="7">
        <f t="shared" si="995"/>
        <v>0</v>
      </c>
      <c r="R258" s="9">
        <v>0</v>
      </c>
      <c r="S258" s="5">
        <v>0</v>
      </c>
      <c r="T258" s="7">
        <f t="shared" si="996"/>
        <v>0</v>
      </c>
      <c r="U258" s="9">
        <v>0</v>
      </c>
      <c r="V258" s="5">
        <v>0</v>
      </c>
      <c r="W258" s="7">
        <f t="shared" si="997"/>
        <v>0</v>
      </c>
      <c r="X258" s="9">
        <v>0</v>
      </c>
      <c r="Y258" s="5">
        <v>0</v>
      </c>
      <c r="Z258" s="7">
        <f t="shared" si="998"/>
        <v>0</v>
      </c>
      <c r="AA258" s="9">
        <v>0</v>
      </c>
      <c r="AB258" s="5">
        <v>0</v>
      </c>
      <c r="AC258" s="7">
        <f t="shared" si="999"/>
        <v>0</v>
      </c>
      <c r="AD258" s="9">
        <v>0</v>
      </c>
      <c r="AE258" s="5">
        <v>0</v>
      </c>
      <c r="AF258" s="7">
        <f t="shared" si="1000"/>
        <v>0</v>
      </c>
      <c r="AG258" s="9">
        <v>0</v>
      </c>
      <c r="AH258" s="5">
        <v>0</v>
      </c>
      <c r="AI258" s="7">
        <f t="shared" si="1001"/>
        <v>0</v>
      </c>
      <c r="AJ258" s="9">
        <v>0</v>
      </c>
      <c r="AK258" s="5">
        <v>0</v>
      </c>
      <c r="AL258" s="7">
        <f t="shared" si="1002"/>
        <v>0</v>
      </c>
      <c r="AM258" s="9">
        <v>0</v>
      </c>
      <c r="AN258" s="5">
        <v>0</v>
      </c>
      <c r="AO258" s="7">
        <f t="shared" si="1003"/>
        <v>0</v>
      </c>
      <c r="AP258" s="9">
        <v>0</v>
      </c>
      <c r="AQ258" s="5">
        <v>0</v>
      </c>
      <c r="AR258" s="7">
        <f t="shared" si="1004"/>
        <v>0</v>
      </c>
      <c r="AS258" s="9">
        <v>0</v>
      </c>
      <c r="AT258" s="5">
        <v>0</v>
      </c>
      <c r="AU258" s="7">
        <f t="shared" si="1005"/>
        <v>0</v>
      </c>
      <c r="AV258" s="9">
        <v>0</v>
      </c>
      <c r="AW258" s="5">
        <v>0</v>
      </c>
      <c r="AX258" s="7">
        <f t="shared" si="1006"/>
        <v>0</v>
      </c>
      <c r="AY258" s="9">
        <v>0</v>
      </c>
      <c r="AZ258" s="5">
        <v>0</v>
      </c>
      <c r="BA258" s="7">
        <f t="shared" si="1007"/>
        <v>0</v>
      </c>
      <c r="BB258" s="9">
        <v>0</v>
      </c>
      <c r="BC258" s="5">
        <v>0</v>
      </c>
      <c r="BD258" s="7">
        <f t="shared" si="1008"/>
        <v>0</v>
      </c>
      <c r="BE258" s="9">
        <v>0</v>
      </c>
      <c r="BF258" s="5">
        <v>0</v>
      </c>
      <c r="BG258" s="7">
        <f t="shared" si="1009"/>
        <v>0</v>
      </c>
      <c r="BH258" s="9">
        <v>0</v>
      </c>
      <c r="BI258" s="5">
        <v>0</v>
      </c>
      <c r="BJ258" s="7">
        <f t="shared" si="1010"/>
        <v>0</v>
      </c>
      <c r="BK258" s="9">
        <v>0</v>
      </c>
      <c r="BL258" s="5">
        <v>0</v>
      </c>
      <c r="BM258" s="7">
        <f t="shared" si="1011"/>
        <v>0</v>
      </c>
      <c r="BN258" s="9">
        <v>0</v>
      </c>
      <c r="BO258" s="5">
        <v>0</v>
      </c>
      <c r="BP258" s="7">
        <f t="shared" si="1012"/>
        <v>0</v>
      </c>
      <c r="BQ258" s="9">
        <v>0</v>
      </c>
      <c r="BR258" s="5">
        <v>0</v>
      </c>
      <c r="BS258" s="7">
        <f t="shared" si="1013"/>
        <v>0</v>
      </c>
      <c r="BT258" s="9">
        <v>0</v>
      </c>
      <c r="BU258" s="5">
        <v>0</v>
      </c>
      <c r="BV258" s="7">
        <f t="shared" si="1014"/>
        <v>0</v>
      </c>
      <c r="BW258" s="9">
        <v>0</v>
      </c>
      <c r="BX258" s="5">
        <v>0</v>
      </c>
      <c r="BY258" s="7">
        <f t="shared" si="1015"/>
        <v>0</v>
      </c>
      <c r="BZ258" s="9">
        <v>0</v>
      </c>
      <c r="CA258" s="5">
        <v>0</v>
      </c>
      <c r="CB258" s="7">
        <f t="shared" si="1016"/>
        <v>0</v>
      </c>
      <c r="CC258" s="9">
        <v>0</v>
      </c>
      <c r="CD258" s="5">
        <v>0</v>
      </c>
      <c r="CE258" s="7">
        <f t="shared" si="1017"/>
        <v>0</v>
      </c>
      <c r="CF258" s="9">
        <v>0</v>
      </c>
      <c r="CG258" s="5">
        <v>0</v>
      </c>
      <c r="CH258" s="7">
        <f t="shared" si="1018"/>
        <v>0</v>
      </c>
      <c r="CI258" s="9">
        <v>0</v>
      </c>
      <c r="CJ258" s="5">
        <v>0</v>
      </c>
      <c r="CK258" s="7">
        <f t="shared" si="1019"/>
        <v>0</v>
      </c>
      <c r="CL258" s="9">
        <v>0</v>
      </c>
      <c r="CM258" s="5">
        <v>0</v>
      </c>
      <c r="CN258" s="7">
        <f t="shared" si="1020"/>
        <v>0</v>
      </c>
      <c r="CO258" s="9">
        <v>0</v>
      </c>
      <c r="CP258" s="5">
        <v>0</v>
      </c>
      <c r="CQ258" s="7">
        <f t="shared" si="1021"/>
        <v>0</v>
      </c>
      <c r="CR258" s="9">
        <v>0</v>
      </c>
      <c r="CS258" s="5">
        <v>0</v>
      </c>
      <c r="CT258" s="7">
        <f t="shared" si="1022"/>
        <v>0</v>
      </c>
      <c r="CU258" s="9">
        <v>0</v>
      </c>
      <c r="CV258" s="5">
        <v>0</v>
      </c>
      <c r="CW258" s="7">
        <f t="shared" si="1023"/>
        <v>0</v>
      </c>
      <c r="CX258" s="9">
        <v>0</v>
      </c>
      <c r="CY258" s="5">
        <v>0</v>
      </c>
      <c r="CZ258" s="7">
        <f t="shared" si="1024"/>
        <v>0</v>
      </c>
      <c r="DA258" s="9">
        <v>0</v>
      </c>
      <c r="DB258" s="5">
        <v>0</v>
      </c>
      <c r="DC258" s="7">
        <f t="shared" si="1025"/>
        <v>0</v>
      </c>
      <c r="DD258" s="9">
        <v>0</v>
      </c>
      <c r="DE258" s="5">
        <v>0</v>
      </c>
      <c r="DF258" s="7">
        <f t="shared" si="1026"/>
        <v>0</v>
      </c>
      <c r="DG258" s="9">
        <v>0</v>
      </c>
      <c r="DH258" s="5">
        <v>0</v>
      </c>
      <c r="DI258" s="7">
        <f t="shared" si="1027"/>
        <v>0</v>
      </c>
      <c r="DJ258" s="9">
        <v>0</v>
      </c>
      <c r="DK258" s="5">
        <v>0</v>
      </c>
      <c r="DL258" s="7">
        <f t="shared" si="1028"/>
        <v>0</v>
      </c>
      <c r="DM258" s="9">
        <v>0</v>
      </c>
      <c r="DN258" s="5">
        <v>0</v>
      </c>
      <c r="DO258" s="7">
        <f t="shared" si="1029"/>
        <v>0</v>
      </c>
      <c r="DP258" s="9">
        <v>0</v>
      </c>
      <c r="DQ258" s="5">
        <v>0</v>
      </c>
      <c r="DR258" s="7">
        <f t="shared" si="1030"/>
        <v>0</v>
      </c>
      <c r="DS258" s="9">
        <v>0</v>
      </c>
      <c r="DT258" s="5">
        <v>0</v>
      </c>
      <c r="DU258" s="7">
        <f t="shared" si="1031"/>
        <v>0</v>
      </c>
      <c r="DV258" s="9">
        <v>0</v>
      </c>
      <c r="DW258" s="5">
        <v>0</v>
      </c>
      <c r="DX258" s="7">
        <f t="shared" si="1032"/>
        <v>0</v>
      </c>
      <c r="DY258" s="9">
        <v>0</v>
      </c>
      <c r="DZ258" s="5">
        <v>0</v>
      </c>
      <c r="EA258" s="7">
        <f t="shared" si="1033"/>
        <v>0</v>
      </c>
      <c r="EB258" s="9">
        <v>0</v>
      </c>
      <c r="EC258" s="5">
        <v>0</v>
      </c>
      <c r="ED258" s="7">
        <f t="shared" si="1034"/>
        <v>0</v>
      </c>
      <c r="EE258" s="9">
        <v>0</v>
      </c>
      <c r="EF258" s="5">
        <v>0</v>
      </c>
      <c r="EG258" s="7">
        <f t="shared" si="1035"/>
        <v>0</v>
      </c>
      <c r="EH258" s="9">
        <v>0</v>
      </c>
      <c r="EI258" s="5">
        <v>0</v>
      </c>
      <c r="EJ258" s="7">
        <f t="shared" si="1036"/>
        <v>0</v>
      </c>
      <c r="EK258" s="9">
        <v>0</v>
      </c>
      <c r="EL258" s="5">
        <v>0</v>
      </c>
      <c r="EM258" s="7">
        <f t="shared" si="1037"/>
        <v>0</v>
      </c>
      <c r="EN258" s="9">
        <v>0</v>
      </c>
      <c r="EO258" s="5">
        <v>0</v>
      </c>
      <c r="EP258" s="7">
        <f t="shared" si="1038"/>
        <v>0</v>
      </c>
      <c r="EQ258" s="9">
        <v>0</v>
      </c>
      <c r="ER258" s="5">
        <v>0</v>
      </c>
      <c r="ES258" s="7">
        <f t="shared" si="1039"/>
        <v>0</v>
      </c>
      <c r="ET258" s="9">
        <v>0</v>
      </c>
      <c r="EU258" s="5">
        <v>0</v>
      </c>
      <c r="EV258" s="7">
        <f t="shared" si="1040"/>
        <v>0</v>
      </c>
      <c r="EW258" s="9">
        <v>0</v>
      </c>
      <c r="EX258" s="5">
        <v>0</v>
      </c>
      <c r="EY258" s="7">
        <f t="shared" si="1041"/>
        <v>0</v>
      </c>
      <c r="EZ258" s="9">
        <v>0</v>
      </c>
      <c r="FA258" s="5">
        <v>0</v>
      </c>
      <c r="FB258" s="7">
        <f t="shared" si="1042"/>
        <v>0</v>
      </c>
      <c r="FC258" s="9">
        <f t="shared" si="1044"/>
        <v>0</v>
      </c>
      <c r="FD258" s="11">
        <f>SUMIF($C$5:FB$5,"F*",C258:FB258)</f>
        <v>0</v>
      </c>
    </row>
    <row r="259" spans="1:160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1045"/>
        <v>0</v>
      </c>
      <c r="F259" s="9">
        <v>0</v>
      </c>
      <c r="G259" s="5">
        <v>0</v>
      </c>
      <c r="H259" s="7">
        <f t="shared" si="992"/>
        <v>0</v>
      </c>
      <c r="I259" s="9">
        <v>0</v>
      </c>
      <c r="J259" s="5">
        <v>0</v>
      </c>
      <c r="K259" s="7">
        <f t="shared" si="993"/>
        <v>0</v>
      </c>
      <c r="L259" s="9">
        <v>0</v>
      </c>
      <c r="M259" s="5">
        <v>0</v>
      </c>
      <c r="N259" s="7">
        <f t="shared" si="994"/>
        <v>0</v>
      </c>
      <c r="O259" s="9">
        <v>0</v>
      </c>
      <c r="P259" s="5">
        <v>0</v>
      </c>
      <c r="Q259" s="7">
        <f t="shared" si="995"/>
        <v>0</v>
      </c>
      <c r="R259" s="9">
        <v>0</v>
      </c>
      <c r="S259" s="5">
        <v>0</v>
      </c>
      <c r="T259" s="7">
        <f t="shared" si="996"/>
        <v>0</v>
      </c>
      <c r="U259" s="9">
        <v>0</v>
      </c>
      <c r="V259" s="5">
        <v>0</v>
      </c>
      <c r="W259" s="7">
        <f t="shared" si="997"/>
        <v>0</v>
      </c>
      <c r="X259" s="9">
        <v>0</v>
      </c>
      <c r="Y259" s="5">
        <v>0</v>
      </c>
      <c r="Z259" s="7">
        <f t="shared" si="998"/>
        <v>0</v>
      </c>
      <c r="AA259" s="9">
        <v>0</v>
      </c>
      <c r="AB259" s="5">
        <v>0</v>
      </c>
      <c r="AC259" s="7">
        <f t="shared" si="999"/>
        <v>0</v>
      </c>
      <c r="AD259" s="9">
        <v>0</v>
      </c>
      <c r="AE259" s="5">
        <v>0</v>
      </c>
      <c r="AF259" s="7">
        <f t="shared" si="1000"/>
        <v>0</v>
      </c>
      <c r="AG259" s="9">
        <v>0</v>
      </c>
      <c r="AH259" s="5">
        <v>0</v>
      </c>
      <c r="AI259" s="7">
        <f t="shared" si="1001"/>
        <v>0</v>
      </c>
      <c r="AJ259" s="9">
        <v>0</v>
      </c>
      <c r="AK259" s="5">
        <v>0</v>
      </c>
      <c r="AL259" s="7">
        <f t="shared" si="1002"/>
        <v>0</v>
      </c>
      <c r="AM259" s="9">
        <v>0</v>
      </c>
      <c r="AN259" s="5">
        <v>0</v>
      </c>
      <c r="AO259" s="7">
        <f t="shared" si="1003"/>
        <v>0</v>
      </c>
      <c r="AP259" s="9">
        <v>0</v>
      </c>
      <c r="AQ259" s="5">
        <v>0</v>
      </c>
      <c r="AR259" s="7">
        <f t="shared" si="1004"/>
        <v>0</v>
      </c>
      <c r="AS259" s="9">
        <v>0</v>
      </c>
      <c r="AT259" s="5">
        <v>0</v>
      </c>
      <c r="AU259" s="7">
        <f t="shared" si="1005"/>
        <v>0</v>
      </c>
      <c r="AV259" s="9">
        <v>0</v>
      </c>
      <c r="AW259" s="5">
        <v>0</v>
      </c>
      <c r="AX259" s="7">
        <f t="shared" si="1006"/>
        <v>0</v>
      </c>
      <c r="AY259" s="9">
        <v>0</v>
      </c>
      <c r="AZ259" s="5">
        <v>0</v>
      </c>
      <c r="BA259" s="7">
        <f t="shared" si="1007"/>
        <v>0</v>
      </c>
      <c r="BB259" s="9">
        <v>0</v>
      </c>
      <c r="BC259" s="5">
        <v>0</v>
      </c>
      <c r="BD259" s="7">
        <f t="shared" si="1008"/>
        <v>0</v>
      </c>
      <c r="BE259" s="9">
        <v>0</v>
      </c>
      <c r="BF259" s="5">
        <v>0</v>
      </c>
      <c r="BG259" s="7">
        <f t="shared" si="1009"/>
        <v>0</v>
      </c>
      <c r="BH259" s="9">
        <v>0</v>
      </c>
      <c r="BI259" s="5">
        <v>0</v>
      </c>
      <c r="BJ259" s="7">
        <f t="shared" si="1010"/>
        <v>0</v>
      </c>
      <c r="BK259" s="9">
        <v>0</v>
      </c>
      <c r="BL259" s="5">
        <v>0</v>
      </c>
      <c r="BM259" s="7">
        <f t="shared" si="1011"/>
        <v>0</v>
      </c>
      <c r="BN259" s="9">
        <v>0</v>
      </c>
      <c r="BO259" s="5">
        <v>0</v>
      </c>
      <c r="BP259" s="7">
        <f t="shared" si="1012"/>
        <v>0</v>
      </c>
      <c r="BQ259" s="9">
        <v>0</v>
      </c>
      <c r="BR259" s="5">
        <v>0</v>
      </c>
      <c r="BS259" s="7">
        <f t="shared" si="1013"/>
        <v>0</v>
      </c>
      <c r="BT259" s="9">
        <v>0</v>
      </c>
      <c r="BU259" s="5">
        <v>0</v>
      </c>
      <c r="BV259" s="7">
        <f t="shared" si="1014"/>
        <v>0</v>
      </c>
      <c r="BW259" s="9">
        <v>0</v>
      </c>
      <c r="BX259" s="5">
        <v>0</v>
      </c>
      <c r="BY259" s="7">
        <f t="shared" si="1015"/>
        <v>0</v>
      </c>
      <c r="BZ259" s="9">
        <v>0</v>
      </c>
      <c r="CA259" s="5">
        <v>0</v>
      </c>
      <c r="CB259" s="7">
        <f t="shared" si="1016"/>
        <v>0</v>
      </c>
      <c r="CC259" s="9">
        <v>0</v>
      </c>
      <c r="CD259" s="5">
        <v>0</v>
      </c>
      <c r="CE259" s="7">
        <f t="shared" si="1017"/>
        <v>0</v>
      </c>
      <c r="CF259" s="9">
        <v>0</v>
      </c>
      <c r="CG259" s="5">
        <v>0</v>
      </c>
      <c r="CH259" s="7">
        <f t="shared" si="1018"/>
        <v>0</v>
      </c>
      <c r="CI259" s="9">
        <v>0</v>
      </c>
      <c r="CJ259" s="5">
        <v>0</v>
      </c>
      <c r="CK259" s="7">
        <f t="shared" si="1019"/>
        <v>0</v>
      </c>
      <c r="CL259" s="9">
        <v>0</v>
      </c>
      <c r="CM259" s="5">
        <v>0</v>
      </c>
      <c r="CN259" s="7">
        <f t="shared" si="1020"/>
        <v>0</v>
      </c>
      <c r="CO259" s="9">
        <v>0</v>
      </c>
      <c r="CP259" s="5">
        <v>0</v>
      </c>
      <c r="CQ259" s="7">
        <f t="shared" si="1021"/>
        <v>0</v>
      </c>
      <c r="CR259" s="9">
        <v>0</v>
      </c>
      <c r="CS259" s="5">
        <v>0</v>
      </c>
      <c r="CT259" s="7">
        <f t="shared" si="1022"/>
        <v>0</v>
      </c>
      <c r="CU259" s="9">
        <v>0</v>
      </c>
      <c r="CV259" s="5">
        <v>0</v>
      </c>
      <c r="CW259" s="7">
        <f t="shared" si="1023"/>
        <v>0</v>
      </c>
      <c r="CX259" s="9">
        <v>0</v>
      </c>
      <c r="CY259" s="5">
        <v>0</v>
      </c>
      <c r="CZ259" s="7">
        <f t="shared" si="1024"/>
        <v>0</v>
      </c>
      <c r="DA259" s="9">
        <v>0</v>
      </c>
      <c r="DB259" s="5">
        <v>0</v>
      </c>
      <c r="DC259" s="7">
        <f t="shared" si="1025"/>
        <v>0</v>
      </c>
      <c r="DD259" s="9">
        <v>0</v>
      </c>
      <c r="DE259" s="5">
        <v>0</v>
      </c>
      <c r="DF259" s="7">
        <f t="shared" si="1026"/>
        <v>0</v>
      </c>
      <c r="DG259" s="9">
        <v>0</v>
      </c>
      <c r="DH259" s="5">
        <v>0</v>
      </c>
      <c r="DI259" s="7">
        <f t="shared" si="1027"/>
        <v>0</v>
      </c>
      <c r="DJ259" s="9">
        <v>0</v>
      </c>
      <c r="DK259" s="5">
        <v>0</v>
      </c>
      <c r="DL259" s="7">
        <f t="shared" si="1028"/>
        <v>0</v>
      </c>
      <c r="DM259" s="9">
        <v>0</v>
      </c>
      <c r="DN259" s="5">
        <v>0</v>
      </c>
      <c r="DO259" s="7">
        <f t="shared" si="1029"/>
        <v>0</v>
      </c>
      <c r="DP259" s="9">
        <v>0</v>
      </c>
      <c r="DQ259" s="5">
        <v>0</v>
      </c>
      <c r="DR259" s="7">
        <f t="shared" si="1030"/>
        <v>0</v>
      </c>
      <c r="DS259" s="9">
        <v>0</v>
      </c>
      <c r="DT259" s="5">
        <v>0</v>
      </c>
      <c r="DU259" s="7">
        <f t="shared" si="1031"/>
        <v>0</v>
      </c>
      <c r="DV259" s="9">
        <v>0</v>
      </c>
      <c r="DW259" s="5">
        <v>0</v>
      </c>
      <c r="DX259" s="7">
        <f t="shared" si="1032"/>
        <v>0</v>
      </c>
      <c r="DY259" s="9">
        <v>0</v>
      </c>
      <c r="DZ259" s="5">
        <v>0</v>
      </c>
      <c r="EA259" s="7">
        <f t="shared" si="1033"/>
        <v>0</v>
      </c>
      <c r="EB259" s="9">
        <v>0</v>
      </c>
      <c r="EC259" s="5">
        <v>0</v>
      </c>
      <c r="ED259" s="7">
        <f t="shared" si="1034"/>
        <v>0</v>
      </c>
      <c r="EE259" s="9">
        <v>0</v>
      </c>
      <c r="EF259" s="5">
        <v>0</v>
      </c>
      <c r="EG259" s="7">
        <f t="shared" si="1035"/>
        <v>0</v>
      </c>
      <c r="EH259" s="9">
        <v>0</v>
      </c>
      <c r="EI259" s="5">
        <v>0</v>
      </c>
      <c r="EJ259" s="7">
        <f t="shared" si="1036"/>
        <v>0</v>
      </c>
      <c r="EK259" s="9">
        <v>0</v>
      </c>
      <c r="EL259" s="5">
        <v>0</v>
      </c>
      <c r="EM259" s="7">
        <f t="shared" si="1037"/>
        <v>0</v>
      </c>
      <c r="EN259" s="9">
        <v>0</v>
      </c>
      <c r="EO259" s="5">
        <v>0</v>
      </c>
      <c r="EP259" s="7">
        <f t="shared" si="1038"/>
        <v>0</v>
      </c>
      <c r="EQ259" s="9">
        <v>0</v>
      </c>
      <c r="ER259" s="5">
        <v>0</v>
      </c>
      <c r="ES259" s="7">
        <f t="shared" si="1039"/>
        <v>0</v>
      </c>
      <c r="ET259" s="9">
        <v>0</v>
      </c>
      <c r="EU259" s="5">
        <v>0</v>
      </c>
      <c r="EV259" s="7">
        <f t="shared" si="1040"/>
        <v>0</v>
      </c>
      <c r="EW259" s="9">
        <v>0</v>
      </c>
      <c r="EX259" s="5">
        <v>0</v>
      </c>
      <c r="EY259" s="7">
        <f t="shared" si="1041"/>
        <v>0</v>
      </c>
      <c r="EZ259" s="9">
        <v>0</v>
      </c>
      <c r="FA259" s="5">
        <v>0</v>
      </c>
      <c r="FB259" s="7">
        <f t="shared" si="1042"/>
        <v>0</v>
      </c>
      <c r="FC259" s="9">
        <f t="shared" si="1044"/>
        <v>0</v>
      </c>
      <c r="FD259" s="11">
        <f>SUMIF($C$5:FB$5,"F*",C259:FB259)</f>
        <v>0</v>
      </c>
    </row>
    <row r="260" spans="1:160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1045"/>
        <v>0</v>
      </c>
      <c r="F260" s="9">
        <v>0</v>
      </c>
      <c r="G260" s="5">
        <v>0</v>
      </c>
      <c r="H260" s="7">
        <f t="shared" si="992"/>
        <v>0</v>
      </c>
      <c r="I260" s="9">
        <v>0</v>
      </c>
      <c r="J260" s="5">
        <v>0</v>
      </c>
      <c r="K260" s="7">
        <f t="shared" si="993"/>
        <v>0</v>
      </c>
      <c r="L260" s="9">
        <v>0</v>
      </c>
      <c r="M260" s="5">
        <v>0</v>
      </c>
      <c r="N260" s="7">
        <f t="shared" si="994"/>
        <v>0</v>
      </c>
      <c r="O260" s="9">
        <v>0</v>
      </c>
      <c r="P260" s="5">
        <v>0</v>
      </c>
      <c r="Q260" s="7">
        <f t="shared" si="995"/>
        <v>0</v>
      </c>
      <c r="R260" s="9">
        <v>0</v>
      </c>
      <c r="S260" s="5">
        <v>0</v>
      </c>
      <c r="T260" s="7">
        <f t="shared" si="996"/>
        <v>0</v>
      </c>
      <c r="U260" s="9">
        <v>0</v>
      </c>
      <c r="V260" s="5">
        <v>0</v>
      </c>
      <c r="W260" s="7">
        <f t="shared" si="997"/>
        <v>0</v>
      </c>
      <c r="X260" s="9">
        <v>0</v>
      </c>
      <c r="Y260" s="5">
        <v>0</v>
      </c>
      <c r="Z260" s="7">
        <f t="shared" si="998"/>
        <v>0</v>
      </c>
      <c r="AA260" s="9">
        <v>0</v>
      </c>
      <c r="AB260" s="5">
        <v>0</v>
      </c>
      <c r="AC260" s="7">
        <f t="shared" si="999"/>
        <v>0</v>
      </c>
      <c r="AD260" s="9">
        <v>0</v>
      </c>
      <c r="AE260" s="5">
        <v>0</v>
      </c>
      <c r="AF260" s="7">
        <f t="shared" si="1000"/>
        <v>0</v>
      </c>
      <c r="AG260" s="9">
        <v>0</v>
      </c>
      <c r="AH260" s="5">
        <v>0</v>
      </c>
      <c r="AI260" s="7">
        <f t="shared" si="1001"/>
        <v>0</v>
      </c>
      <c r="AJ260" s="9">
        <v>0</v>
      </c>
      <c r="AK260" s="5">
        <v>0</v>
      </c>
      <c r="AL260" s="7">
        <f t="shared" si="1002"/>
        <v>0</v>
      </c>
      <c r="AM260" s="9">
        <v>0</v>
      </c>
      <c r="AN260" s="5">
        <v>0</v>
      </c>
      <c r="AO260" s="7">
        <f t="shared" si="1003"/>
        <v>0</v>
      </c>
      <c r="AP260" s="9">
        <v>0</v>
      </c>
      <c r="AQ260" s="5">
        <v>0</v>
      </c>
      <c r="AR260" s="7">
        <f t="shared" si="1004"/>
        <v>0</v>
      </c>
      <c r="AS260" s="9">
        <v>0</v>
      </c>
      <c r="AT260" s="5">
        <v>0</v>
      </c>
      <c r="AU260" s="7">
        <f t="shared" si="1005"/>
        <v>0</v>
      </c>
      <c r="AV260" s="9">
        <v>0</v>
      </c>
      <c r="AW260" s="5">
        <v>0</v>
      </c>
      <c r="AX260" s="7">
        <f t="shared" si="1006"/>
        <v>0</v>
      </c>
      <c r="AY260" s="9">
        <v>0</v>
      </c>
      <c r="AZ260" s="5">
        <v>0</v>
      </c>
      <c r="BA260" s="7">
        <f t="shared" si="1007"/>
        <v>0</v>
      </c>
      <c r="BB260" s="9">
        <v>0</v>
      </c>
      <c r="BC260" s="5">
        <v>0</v>
      </c>
      <c r="BD260" s="7">
        <f t="shared" si="1008"/>
        <v>0</v>
      </c>
      <c r="BE260" s="9">
        <v>0</v>
      </c>
      <c r="BF260" s="5">
        <v>0</v>
      </c>
      <c r="BG260" s="7">
        <f t="shared" si="1009"/>
        <v>0</v>
      </c>
      <c r="BH260" s="9">
        <v>0</v>
      </c>
      <c r="BI260" s="5">
        <v>0</v>
      </c>
      <c r="BJ260" s="7">
        <f t="shared" si="1010"/>
        <v>0</v>
      </c>
      <c r="BK260" s="9">
        <v>0</v>
      </c>
      <c r="BL260" s="5">
        <v>0</v>
      </c>
      <c r="BM260" s="7">
        <f t="shared" si="1011"/>
        <v>0</v>
      </c>
      <c r="BN260" s="9">
        <v>0</v>
      </c>
      <c r="BO260" s="5">
        <v>0</v>
      </c>
      <c r="BP260" s="7">
        <f t="shared" si="1012"/>
        <v>0</v>
      </c>
      <c r="BQ260" s="9">
        <v>0</v>
      </c>
      <c r="BR260" s="5">
        <v>0</v>
      </c>
      <c r="BS260" s="7">
        <f t="shared" si="1013"/>
        <v>0</v>
      </c>
      <c r="BT260" s="9">
        <v>0</v>
      </c>
      <c r="BU260" s="5">
        <v>0</v>
      </c>
      <c r="BV260" s="7">
        <f t="shared" si="1014"/>
        <v>0</v>
      </c>
      <c r="BW260" s="9">
        <v>0</v>
      </c>
      <c r="BX260" s="5">
        <v>0</v>
      </c>
      <c r="BY260" s="7">
        <f t="shared" si="1015"/>
        <v>0</v>
      </c>
      <c r="BZ260" s="9">
        <v>0</v>
      </c>
      <c r="CA260" s="5">
        <v>0</v>
      </c>
      <c r="CB260" s="7">
        <f t="shared" si="1016"/>
        <v>0</v>
      </c>
      <c r="CC260" s="9">
        <v>0</v>
      </c>
      <c r="CD260" s="5">
        <v>0</v>
      </c>
      <c r="CE260" s="7">
        <f t="shared" si="1017"/>
        <v>0</v>
      </c>
      <c r="CF260" s="9">
        <v>0</v>
      </c>
      <c r="CG260" s="5">
        <v>0</v>
      </c>
      <c r="CH260" s="7">
        <f t="shared" si="1018"/>
        <v>0</v>
      </c>
      <c r="CI260" s="9">
        <v>0</v>
      </c>
      <c r="CJ260" s="5">
        <v>0</v>
      </c>
      <c r="CK260" s="7">
        <f t="shared" si="1019"/>
        <v>0</v>
      </c>
      <c r="CL260" s="9">
        <v>0</v>
      </c>
      <c r="CM260" s="5">
        <v>0</v>
      </c>
      <c r="CN260" s="7">
        <f t="shared" si="1020"/>
        <v>0</v>
      </c>
      <c r="CO260" s="9">
        <v>0</v>
      </c>
      <c r="CP260" s="5">
        <v>0</v>
      </c>
      <c r="CQ260" s="7">
        <f t="shared" si="1021"/>
        <v>0</v>
      </c>
      <c r="CR260" s="9">
        <v>0</v>
      </c>
      <c r="CS260" s="5">
        <v>0</v>
      </c>
      <c r="CT260" s="7">
        <f t="shared" si="1022"/>
        <v>0</v>
      </c>
      <c r="CU260" s="9">
        <v>0</v>
      </c>
      <c r="CV260" s="5">
        <v>0</v>
      </c>
      <c r="CW260" s="7">
        <f t="shared" si="1023"/>
        <v>0</v>
      </c>
      <c r="CX260" s="9">
        <v>0</v>
      </c>
      <c r="CY260" s="5">
        <v>0</v>
      </c>
      <c r="CZ260" s="7">
        <f t="shared" si="1024"/>
        <v>0</v>
      </c>
      <c r="DA260" s="9">
        <v>0</v>
      </c>
      <c r="DB260" s="5">
        <v>0</v>
      </c>
      <c r="DC260" s="7">
        <f t="shared" si="1025"/>
        <v>0</v>
      </c>
      <c r="DD260" s="9">
        <v>0</v>
      </c>
      <c r="DE260" s="5">
        <v>0</v>
      </c>
      <c r="DF260" s="7">
        <f t="shared" si="1026"/>
        <v>0</v>
      </c>
      <c r="DG260" s="9">
        <v>0</v>
      </c>
      <c r="DH260" s="5">
        <v>0</v>
      </c>
      <c r="DI260" s="7">
        <f t="shared" si="1027"/>
        <v>0</v>
      </c>
      <c r="DJ260" s="9">
        <v>0</v>
      </c>
      <c r="DK260" s="5">
        <v>0</v>
      </c>
      <c r="DL260" s="7">
        <f t="shared" si="1028"/>
        <v>0</v>
      </c>
      <c r="DM260" s="9">
        <v>0</v>
      </c>
      <c r="DN260" s="5">
        <v>0</v>
      </c>
      <c r="DO260" s="7">
        <f t="shared" si="1029"/>
        <v>0</v>
      </c>
      <c r="DP260" s="9">
        <v>0</v>
      </c>
      <c r="DQ260" s="5">
        <v>0</v>
      </c>
      <c r="DR260" s="7">
        <f t="shared" si="1030"/>
        <v>0</v>
      </c>
      <c r="DS260" s="9">
        <v>0</v>
      </c>
      <c r="DT260" s="5">
        <v>0</v>
      </c>
      <c r="DU260" s="7">
        <f t="shared" si="1031"/>
        <v>0</v>
      </c>
      <c r="DV260" s="9">
        <v>0</v>
      </c>
      <c r="DW260" s="5">
        <v>0</v>
      </c>
      <c r="DX260" s="7">
        <f t="shared" si="1032"/>
        <v>0</v>
      </c>
      <c r="DY260" s="9">
        <v>0</v>
      </c>
      <c r="DZ260" s="5">
        <v>0</v>
      </c>
      <c r="EA260" s="7">
        <f t="shared" si="1033"/>
        <v>0</v>
      </c>
      <c r="EB260" s="9">
        <v>0</v>
      </c>
      <c r="EC260" s="5">
        <v>0</v>
      </c>
      <c r="ED260" s="7">
        <f t="shared" si="1034"/>
        <v>0</v>
      </c>
      <c r="EE260" s="9">
        <v>0</v>
      </c>
      <c r="EF260" s="5">
        <v>0</v>
      </c>
      <c r="EG260" s="7">
        <f t="shared" si="1035"/>
        <v>0</v>
      </c>
      <c r="EH260" s="9">
        <v>0</v>
      </c>
      <c r="EI260" s="5">
        <v>0</v>
      </c>
      <c r="EJ260" s="7">
        <f t="shared" si="1036"/>
        <v>0</v>
      </c>
      <c r="EK260" s="9">
        <v>0</v>
      </c>
      <c r="EL260" s="5">
        <v>0</v>
      </c>
      <c r="EM260" s="7">
        <f t="shared" si="1037"/>
        <v>0</v>
      </c>
      <c r="EN260" s="9">
        <v>0</v>
      </c>
      <c r="EO260" s="5">
        <v>0</v>
      </c>
      <c r="EP260" s="7">
        <f t="shared" si="1038"/>
        <v>0</v>
      </c>
      <c r="EQ260" s="9">
        <v>0</v>
      </c>
      <c r="ER260" s="5">
        <v>0</v>
      </c>
      <c r="ES260" s="7">
        <f t="shared" si="1039"/>
        <v>0</v>
      </c>
      <c r="ET260" s="9">
        <v>0</v>
      </c>
      <c r="EU260" s="5">
        <v>0</v>
      </c>
      <c r="EV260" s="7">
        <f t="shared" si="1040"/>
        <v>0</v>
      </c>
      <c r="EW260" s="9">
        <v>0</v>
      </c>
      <c r="EX260" s="5">
        <v>0</v>
      </c>
      <c r="EY260" s="7">
        <f t="shared" si="1041"/>
        <v>0</v>
      </c>
      <c r="EZ260" s="9">
        <v>0</v>
      </c>
      <c r="FA260" s="5">
        <v>0</v>
      </c>
      <c r="FB260" s="7">
        <f t="shared" si="1042"/>
        <v>0</v>
      </c>
      <c r="FC260" s="9">
        <f t="shared" si="1044"/>
        <v>0</v>
      </c>
      <c r="FD260" s="11">
        <f>SUMIF($C$5:FB$5,"F*",C260:FB260)</f>
        <v>0</v>
      </c>
    </row>
    <row r="261" spans="1:160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1045"/>
        <v>0</v>
      </c>
      <c r="F261" s="9">
        <v>0</v>
      </c>
      <c r="G261" s="5">
        <v>0</v>
      </c>
      <c r="H261" s="7">
        <f t="shared" si="992"/>
        <v>0</v>
      </c>
      <c r="I261" s="9">
        <v>0</v>
      </c>
      <c r="J261" s="5">
        <v>0</v>
      </c>
      <c r="K261" s="7">
        <f t="shared" si="993"/>
        <v>0</v>
      </c>
      <c r="L261" s="9">
        <v>0</v>
      </c>
      <c r="M261" s="5">
        <v>0</v>
      </c>
      <c r="N261" s="7">
        <f t="shared" si="994"/>
        <v>0</v>
      </c>
      <c r="O261" s="9">
        <v>0</v>
      </c>
      <c r="P261" s="5">
        <v>0</v>
      </c>
      <c r="Q261" s="7">
        <f t="shared" si="995"/>
        <v>0</v>
      </c>
      <c r="R261" s="9">
        <v>0</v>
      </c>
      <c r="S261" s="5">
        <v>0</v>
      </c>
      <c r="T261" s="7">
        <f t="shared" si="996"/>
        <v>0</v>
      </c>
      <c r="U261" s="9">
        <v>0</v>
      </c>
      <c r="V261" s="5">
        <v>0</v>
      </c>
      <c r="W261" s="7">
        <f t="shared" si="997"/>
        <v>0</v>
      </c>
      <c r="X261" s="9">
        <v>0</v>
      </c>
      <c r="Y261" s="5">
        <v>0</v>
      </c>
      <c r="Z261" s="7">
        <f t="shared" si="998"/>
        <v>0</v>
      </c>
      <c r="AA261" s="9">
        <v>0</v>
      </c>
      <c r="AB261" s="5">
        <v>0</v>
      </c>
      <c r="AC261" s="7">
        <f t="shared" si="999"/>
        <v>0</v>
      </c>
      <c r="AD261" s="9">
        <v>0</v>
      </c>
      <c r="AE261" s="5">
        <v>0</v>
      </c>
      <c r="AF261" s="7">
        <f t="shared" si="1000"/>
        <v>0</v>
      </c>
      <c r="AG261" s="9">
        <v>0</v>
      </c>
      <c r="AH261" s="5">
        <v>0</v>
      </c>
      <c r="AI261" s="7">
        <f t="shared" si="1001"/>
        <v>0</v>
      </c>
      <c r="AJ261" s="9">
        <v>0</v>
      </c>
      <c r="AK261" s="5">
        <v>0</v>
      </c>
      <c r="AL261" s="7">
        <f t="shared" si="1002"/>
        <v>0</v>
      </c>
      <c r="AM261" s="9">
        <v>0</v>
      </c>
      <c r="AN261" s="5">
        <v>0</v>
      </c>
      <c r="AO261" s="7">
        <f t="shared" si="1003"/>
        <v>0</v>
      </c>
      <c r="AP261" s="9">
        <v>0</v>
      </c>
      <c r="AQ261" s="5">
        <v>0</v>
      </c>
      <c r="AR261" s="7">
        <f t="shared" si="1004"/>
        <v>0</v>
      </c>
      <c r="AS261" s="9">
        <v>0</v>
      </c>
      <c r="AT261" s="5">
        <v>0</v>
      </c>
      <c r="AU261" s="7">
        <f t="shared" si="1005"/>
        <v>0</v>
      </c>
      <c r="AV261" s="9">
        <v>0</v>
      </c>
      <c r="AW261" s="5">
        <v>0</v>
      </c>
      <c r="AX261" s="7">
        <f t="shared" si="1006"/>
        <v>0</v>
      </c>
      <c r="AY261" s="9">
        <v>0</v>
      </c>
      <c r="AZ261" s="5">
        <v>0</v>
      </c>
      <c r="BA261" s="7">
        <f t="shared" si="1007"/>
        <v>0</v>
      </c>
      <c r="BB261" s="9">
        <v>0</v>
      </c>
      <c r="BC261" s="5">
        <v>0</v>
      </c>
      <c r="BD261" s="7">
        <f t="shared" si="1008"/>
        <v>0</v>
      </c>
      <c r="BE261" s="9">
        <v>0</v>
      </c>
      <c r="BF261" s="5">
        <v>0</v>
      </c>
      <c r="BG261" s="7">
        <f t="shared" si="1009"/>
        <v>0</v>
      </c>
      <c r="BH261" s="9">
        <v>0</v>
      </c>
      <c r="BI261" s="5">
        <v>0</v>
      </c>
      <c r="BJ261" s="7">
        <f t="shared" si="1010"/>
        <v>0</v>
      </c>
      <c r="BK261" s="9">
        <v>0</v>
      </c>
      <c r="BL261" s="5">
        <v>0</v>
      </c>
      <c r="BM261" s="7">
        <f t="shared" si="1011"/>
        <v>0</v>
      </c>
      <c r="BN261" s="9">
        <v>0</v>
      </c>
      <c r="BO261" s="5">
        <v>0</v>
      </c>
      <c r="BP261" s="7">
        <f t="shared" si="1012"/>
        <v>0</v>
      </c>
      <c r="BQ261" s="9">
        <v>0</v>
      </c>
      <c r="BR261" s="5">
        <v>0</v>
      </c>
      <c r="BS261" s="7">
        <f t="shared" si="1013"/>
        <v>0</v>
      </c>
      <c r="BT261" s="9">
        <v>0</v>
      </c>
      <c r="BU261" s="5">
        <v>0</v>
      </c>
      <c r="BV261" s="7">
        <f t="shared" si="1014"/>
        <v>0</v>
      </c>
      <c r="BW261" s="9">
        <v>0</v>
      </c>
      <c r="BX261" s="5">
        <v>0</v>
      </c>
      <c r="BY261" s="7">
        <f t="shared" si="1015"/>
        <v>0</v>
      </c>
      <c r="BZ261" s="9">
        <v>0</v>
      </c>
      <c r="CA261" s="5">
        <v>0</v>
      </c>
      <c r="CB261" s="7">
        <f t="shared" si="1016"/>
        <v>0</v>
      </c>
      <c r="CC261" s="9">
        <v>0</v>
      </c>
      <c r="CD261" s="5">
        <v>0</v>
      </c>
      <c r="CE261" s="7">
        <f t="shared" si="1017"/>
        <v>0</v>
      </c>
      <c r="CF261" s="9">
        <v>0</v>
      </c>
      <c r="CG261" s="5">
        <v>0</v>
      </c>
      <c r="CH261" s="7">
        <f t="shared" si="1018"/>
        <v>0</v>
      </c>
      <c r="CI261" s="9">
        <v>0</v>
      </c>
      <c r="CJ261" s="5">
        <v>0</v>
      </c>
      <c r="CK261" s="7">
        <f t="shared" si="1019"/>
        <v>0</v>
      </c>
      <c r="CL261" s="9">
        <v>0</v>
      </c>
      <c r="CM261" s="5">
        <v>0</v>
      </c>
      <c r="CN261" s="7">
        <f t="shared" si="1020"/>
        <v>0</v>
      </c>
      <c r="CO261" s="9">
        <v>0</v>
      </c>
      <c r="CP261" s="5">
        <v>0</v>
      </c>
      <c r="CQ261" s="7">
        <f t="shared" si="1021"/>
        <v>0</v>
      </c>
      <c r="CR261" s="9">
        <v>0</v>
      </c>
      <c r="CS261" s="5">
        <v>0</v>
      </c>
      <c r="CT261" s="7">
        <f t="shared" si="1022"/>
        <v>0</v>
      </c>
      <c r="CU261" s="9">
        <v>0</v>
      </c>
      <c r="CV261" s="5">
        <v>0</v>
      </c>
      <c r="CW261" s="7">
        <f t="shared" si="1023"/>
        <v>0</v>
      </c>
      <c r="CX261" s="9">
        <v>0</v>
      </c>
      <c r="CY261" s="5">
        <v>0</v>
      </c>
      <c r="CZ261" s="7">
        <f t="shared" si="1024"/>
        <v>0</v>
      </c>
      <c r="DA261" s="9">
        <v>0</v>
      </c>
      <c r="DB261" s="5">
        <v>0</v>
      </c>
      <c r="DC261" s="7">
        <f t="shared" si="1025"/>
        <v>0</v>
      </c>
      <c r="DD261" s="9">
        <v>0</v>
      </c>
      <c r="DE261" s="5">
        <v>0</v>
      </c>
      <c r="DF261" s="7">
        <f t="shared" si="1026"/>
        <v>0</v>
      </c>
      <c r="DG261" s="9">
        <v>0</v>
      </c>
      <c r="DH261" s="5">
        <v>0</v>
      </c>
      <c r="DI261" s="7">
        <f t="shared" si="1027"/>
        <v>0</v>
      </c>
      <c r="DJ261" s="9">
        <v>0</v>
      </c>
      <c r="DK261" s="5">
        <v>0</v>
      </c>
      <c r="DL261" s="7">
        <f t="shared" si="1028"/>
        <v>0</v>
      </c>
      <c r="DM261" s="9">
        <v>0</v>
      </c>
      <c r="DN261" s="5">
        <v>0</v>
      </c>
      <c r="DO261" s="7">
        <f t="shared" si="1029"/>
        <v>0</v>
      </c>
      <c r="DP261" s="9">
        <v>0</v>
      </c>
      <c r="DQ261" s="5">
        <v>0</v>
      </c>
      <c r="DR261" s="7">
        <f t="shared" si="1030"/>
        <v>0</v>
      </c>
      <c r="DS261" s="9">
        <v>0</v>
      </c>
      <c r="DT261" s="5">
        <v>0</v>
      </c>
      <c r="DU261" s="7">
        <f t="shared" si="1031"/>
        <v>0</v>
      </c>
      <c r="DV261" s="9">
        <v>0</v>
      </c>
      <c r="DW261" s="5">
        <v>0</v>
      </c>
      <c r="DX261" s="7">
        <f t="shared" si="1032"/>
        <v>0</v>
      </c>
      <c r="DY261" s="9">
        <v>0</v>
      </c>
      <c r="DZ261" s="5">
        <v>0</v>
      </c>
      <c r="EA261" s="7">
        <f t="shared" si="1033"/>
        <v>0</v>
      </c>
      <c r="EB261" s="9">
        <v>0</v>
      </c>
      <c r="EC261" s="5">
        <v>0</v>
      </c>
      <c r="ED261" s="7">
        <f t="shared" si="1034"/>
        <v>0</v>
      </c>
      <c r="EE261" s="9">
        <v>0</v>
      </c>
      <c r="EF261" s="5">
        <v>0</v>
      </c>
      <c r="EG261" s="7">
        <f t="shared" si="1035"/>
        <v>0</v>
      </c>
      <c r="EH261" s="9">
        <v>0</v>
      </c>
      <c r="EI261" s="5">
        <v>0</v>
      </c>
      <c r="EJ261" s="7">
        <f t="shared" si="1036"/>
        <v>0</v>
      </c>
      <c r="EK261" s="9">
        <v>0</v>
      </c>
      <c r="EL261" s="5">
        <v>0</v>
      </c>
      <c r="EM261" s="7">
        <f t="shared" si="1037"/>
        <v>0</v>
      </c>
      <c r="EN261" s="9">
        <v>0</v>
      </c>
      <c r="EO261" s="5">
        <v>0</v>
      </c>
      <c r="EP261" s="7">
        <f t="shared" si="1038"/>
        <v>0</v>
      </c>
      <c r="EQ261" s="9">
        <v>0</v>
      </c>
      <c r="ER261" s="5">
        <v>0</v>
      </c>
      <c r="ES261" s="7">
        <f t="shared" si="1039"/>
        <v>0</v>
      </c>
      <c r="ET261" s="9">
        <v>0</v>
      </c>
      <c r="EU261" s="5">
        <v>0</v>
      </c>
      <c r="EV261" s="7">
        <f t="shared" si="1040"/>
        <v>0</v>
      </c>
      <c r="EW261" s="9">
        <v>0</v>
      </c>
      <c r="EX261" s="5">
        <v>0</v>
      </c>
      <c r="EY261" s="7">
        <f t="shared" si="1041"/>
        <v>0</v>
      </c>
      <c r="EZ261" s="9">
        <v>0</v>
      </c>
      <c r="FA261" s="5">
        <v>0</v>
      </c>
      <c r="FB261" s="7">
        <f t="shared" si="1042"/>
        <v>0</v>
      </c>
      <c r="FC261" s="9">
        <f t="shared" si="1044"/>
        <v>0</v>
      </c>
      <c r="FD261" s="11">
        <f>SUMIF($C$5:FB$5,"F*",C261:FB261)</f>
        <v>0</v>
      </c>
    </row>
    <row r="262" spans="1:160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1045"/>
        <v>0</v>
      </c>
      <c r="F262" s="9">
        <v>0</v>
      </c>
      <c r="G262" s="5">
        <v>0</v>
      </c>
      <c r="H262" s="7">
        <f t="shared" si="992"/>
        <v>0</v>
      </c>
      <c r="I262" s="9">
        <v>0</v>
      </c>
      <c r="J262" s="5">
        <v>0</v>
      </c>
      <c r="K262" s="7">
        <f t="shared" si="993"/>
        <v>0</v>
      </c>
      <c r="L262" s="9">
        <v>0</v>
      </c>
      <c r="M262" s="5">
        <v>0</v>
      </c>
      <c r="N262" s="7">
        <f t="shared" si="994"/>
        <v>0</v>
      </c>
      <c r="O262" s="9">
        <v>0</v>
      </c>
      <c r="P262" s="5">
        <v>0</v>
      </c>
      <c r="Q262" s="7">
        <f t="shared" si="995"/>
        <v>0</v>
      </c>
      <c r="R262" s="9">
        <v>0</v>
      </c>
      <c r="S262" s="5">
        <v>0</v>
      </c>
      <c r="T262" s="7">
        <f t="shared" si="996"/>
        <v>0</v>
      </c>
      <c r="U262" s="9">
        <v>0</v>
      </c>
      <c r="V262" s="5">
        <v>0</v>
      </c>
      <c r="W262" s="7">
        <f t="shared" si="997"/>
        <v>0</v>
      </c>
      <c r="X262" s="9">
        <v>0</v>
      </c>
      <c r="Y262" s="5">
        <v>0</v>
      </c>
      <c r="Z262" s="7">
        <f t="shared" si="998"/>
        <v>0</v>
      </c>
      <c r="AA262" s="9">
        <v>0</v>
      </c>
      <c r="AB262" s="5">
        <v>0</v>
      </c>
      <c r="AC262" s="7">
        <f t="shared" si="999"/>
        <v>0</v>
      </c>
      <c r="AD262" s="9">
        <v>0</v>
      </c>
      <c r="AE262" s="5">
        <v>0</v>
      </c>
      <c r="AF262" s="7">
        <f t="shared" si="1000"/>
        <v>0</v>
      </c>
      <c r="AG262" s="9">
        <v>0</v>
      </c>
      <c r="AH262" s="5">
        <v>0</v>
      </c>
      <c r="AI262" s="7">
        <f t="shared" si="1001"/>
        <v>0</v>
      </c>
      <c r="AJ262" s="9">
        <v>0</v>
      </c>
      <c r="AK262" s="5">
        <v>0</v>
      </c>
      <c r="AL262" s="7">
        <f t="shared" si="1002"/>
        <v>0</v>
      </c>
      <c r="AM262" s="9">
        <v>0</v>
      </c>
      <c r="AN262" s="5">
        <v>0</v>
      </c>
      <c r="AO262" s="7">
        <f t="shared" si="1003"/>
        <v>0</v>
      </c>
      <c r="AP262" s="9">
        <v>0</v>
      </c>
      <c r="AQ262" s="5">
        <v>0</v>
      </c>
      <c r="AR262" s="7">
        <f t="shared" si="1004"/>
        <v>0</v>
      </c>
      <c r="AS262" s="9">
        <v>0</v>
      </c>
      <c r="AT262" s="5">
        <v>0</v>
      </c>
      <c r="AU262" s="7">
        <f t="shared" si="1005"/>
        <v>0</v>
      </c>
      <c r="AV262" s="9">
        <v>0</v>
      </c>
      <c r="AW262" s="5">
        <v>0</v>
      </c>
      <c r="AX262" s="7">
        <f t="shared" si="1006"/>
        <v>0</v>
      </c>
      <c r="AY262" s="9">
        <v>0</v>
      </c>
      <c r="AZ262" s="5">
        <v>0</v>
      </c>
      <c r="BA262" s="7">
        <f t="shared" si="1007"/>
        <v>0</v>
      </c>
      <c r="BB262" s="9">
        <v>0</v>
      </c>
      <c r="BC262" s="5">
        <v>0</v>
      </c>
      <c r="BD262" s="7">
        <f t="shared" si="1008"/>
        <v>0</v>
      </c>
      <c r="BE262" s="9">
        <v>0</v>
      </c>
      <c r="BF262" s="5">
        <v>0</v>
      </c>
      <c r="BG262" s="7">
        <f t="shared" si="1009"/>
        <v>0</v>
      </c>
      <c r="BH262" s="9">
        <v>0</v>
      </c>
      <c r="BI262" s="5">
        <v>0</v>
      </c>
      <c r="BJ262" s="7">
        <f t="shared" si="1010"/>
        <v>0</v>
      </c>
      <c r="BK262" s="9">
        <v>0</v>
      </c>
      <c r="BL262" s="5">
        <v>0</v>
      </c>
      <c r="BM262" s="7">
        <f t="shared" si="1011"/>
        <v>0</v>
      </c>
      <c r="BN262" s="9">
        <v>0</v>
      </c>
      <c r="BO262" s="5">
        <v>0</v>
      </c>
      <c r="BP262" s="7">
        <f t="shared" si="1012"/>
        <v>0</v>
      </c>
      <c r="BQ262" s="9">
        <v>0</v>
      </c>
      <c r="BR262" s="5">
        <v>0</v>
      </c>
      <c r="BS262" s="7">
        <f t="shared" si="1013"/>
        <v>0</v>
      </c>
      <c r="BT262" s="9">
        <v>0</v>
      </c>
      <c r="BU262" s="5">
        <v>0</v>
      </c>
      <c r="BV262" s="7">
        <f t="shared" si="1014"/>
        <v>0</v>
      </c>
      <c r="BW262" s="9">
        <v>0</v>
      </c>
      <c r="BX262" s="5">
        <v>0</v>
      </c>
      <c r="BY262" s="7">
        <f t="shared" si="1015"/>
        <v>0</v>
      </c>
      <c r="BZ262" s="9">
        <v>0</v>
      </c>
      <c r="CA262" s="5">
        <v>0</v>
      </c>
      <c r="CB262" s="7">
        <f t="shared" si="1016"/>
        <v>0</v>
      </c>
      <c r="CC262" s="9">
        <v>0</v>
      </c>
      <c r="CD262" s="5">
        <v>0</v>
      </c>
      <c r="CE262" s="7">
        <f t="shared" si="1017"/>
        <v>0</v>
      </c>
      <c r="CF262" s="9">
        <v>0</v>
      </c>
      <c r="CG262" s="5">
        <v>0</v>
      </c>
      <c r="CH262" s="7">
        <f t="shared" si="1018"/>
        <v>0</v>
      </c>
      <c r="CI262" s="9">
        <v>0</v>
      </c>
      <c r="CJ262" s="5">
        <v>0</v>
      </c>
      <c r="CK262" s="7">
        <f t="shared" si="1019"/>
        <v>0</v>
      </c>
      <c r="CL262" s="9">
        <v>0</v>
      </c>
      <c r="CM262" s="5">
        <v>0</v>
      </c>
      <c r="CN262" s="7">
        <f t="shared" si="1020"/>
        <v>0</v>
      </c>
      <c r="CO262" s="9">
        <v>0</v>
      </c>
      <c r="CP262" s="5">
        <v>0</v>
      </c>
      <c r="CQ262" s="7">
        <f t="shared" si="1021"/>
        <v>0</v>
      </c>
      <c r="CR262" s="9">
        <v>0</v>
      </c>
      <c r="CS262" s="5">
        <v>0</v>
      </c>
      <c r="CT262" s="7">
        <f t="shared" si="1022"/>
        <v>0</v>
      </c>
      <c r="CU262" s="9">
        <v>0</v>
      </c>
      <c r="CV262" s="5">
        <v>0</v>
      </c>
      <c r="CW262" s="7">
        <f t="shared" si="1023"/>
        <v>0</v>
      </c>
      <c r="CX262" s="9">
        <v>0</v>
      </c>
      <c r="CY262" s="5">
        <v>0</v>
      </c>
      <c r="CZ262" s="7">
        <f t="shared" si="1024"/>
        <v>0</v>
      </c>
      <c r="DA262" s="9">
        <v>0</v>
      </c>
      <c r="DB262" s="5">
        <v>0</v>
      </c>
      <c r="DC262" s="7">
        <f t="shared" si="1025"/>
        <v>0</v>
      </c>
      <c r="DD262" s="9">
        <v>0</v>
      </c>
      <c r="DE262" s="5">
        <v>0</v>
      </c>
      <c r="DF262" s="7">
        <f t="shared" si="1026"/>
        <v>0</v>
      </c>
      <c r="DG262" s="9">
        <v>0</v>
      </c>
      <c r="DH262" s="5">
        <v>0</v>
      </c>
      <c r="DI262" s="7">
        <f t="shared" si="1027"/>
        <v>0</v>
      </c>
      <c r="DJ262" s="9">
        <v>0</v>
      </c>
      <c r="DK262" s="5">
        <v>0</v>
      </c>
      <c r="DL262" s="7">
        <f t="shared" si="1028"/>
        <v>0</v>
      </c>
      <c r="DM262" s="9">
        <v>0</v>
      </c>
      <c r="DN262" s="5">
        <v>0</v>
      </c>
      <c r="DO262" s="7">
        <f t="shared" si="1029"/>
        <v>0</v>
      </c>
      <c r="DP262" s="9">
        <v>0</v>
      </c>
      <c r="DQ262" s="5">
        <v>0</v>
      </c>
      <c r="DR262" s="7">
        <f t="shared" si="1030"/>
        <v>0</v>
      </c>
      <c r="DS262" s="9">
        <v>0</v>
      </c>
      <c r="DT262" s="5">
        <v>0</v>
      </c>
      <c r="DU262" s="7">
        <f t="shared" si="1031"/>
        <v>0</v>
      </c>
      <c r="DV262" s="9">
        <v>0</v>
      </c>
      <c r="DW262" s="5">
        <v>0</v>
      </c>
      <c r="DX262" s="7">
        <f t="shared" si="1032"/>
        <v>0</v>
      </c>
      <c r="DY262" s="9">
        <v>0</v>
      </c>
      <c r="DZ262" s="5">
        <v>0</v>
      </c>
      <c r="EA262" s="7">
        <f t="shared" si="1033"/>
        <v>0</v>
      </c>
      <c r="EB262" s="9">
        <v>0</v>
      </c>
      <c r="EC262" s="5">
        <v>0</v>
      </c>
      <c r="ED262" s="7">
        <f t="shared" si="1034"/>
        <v>0</v>
      </c>
      <c r="EE262" s="9">
        <v>0</v>
      </c>
      <c r="EF262" s="5">
        <v>0</v>
      </c>
      <c r="EG262" s="7">
        <f t="shared" si="1035"/>
        <v>0</v>
      </c>
      <c r="EH262" s="9">
        <v>0</v>
      </c>
      <c r="EI262" s="5">
        <v>0</v>
      </c>
      <c r="EJ262" s="7">
        <f t="shared" si="1036"/>
        <v>0</v>
      </c>
      <c r="EK262" s="9">
        <v>0</v>
      </c>
      <c r="EL262" s="5">
        <v>0</v>
      </c>
      <c r="EM262" s="7">
        <f t="shared" si="1037"/>
        <v>0</v>
      </c>
      <c r="EN262" s="9">
        <v>0</v>
      </c>
      <c r="EO262" s="5">
        <v>0</v>
      </c>
      <c r="EP262" s="7">
        <f t="shared" si="1038"/>
        <v>0</v>
      </c>
      <c r="EQ262" s="9">
        <v>0</v>
      </c>
      <c r="ER262" s="5">
        <v>0</v>
      </c>
      <c r="ES262" s="7">
        <f t="shared" si="1039"/>
        <v>0</v>
      </c>
      <c r="ET262" s="9">
        <v>0</v>
      </c>
      <c r="EU262" s="5">
        <v>0</v>
      </c>
      <c r="EV262" s="7">
        <f t="shared" si="1040"/>
        <v>0</v>
      </c>
      <c r="EW262" s="9">
        <v>0</v>
      </c>
      <c r="EX262" s="5">
        <v>0</v>
      </c>
      <c r="EY262" s="7">
        <f t="shared" si="1041"/>
        <v>0</v>
      </c>
      <c r="EZ262" s="9">
        <v>0</v>
      </c>
      <c r="FA262" s="5">
        <v>0</v>
      </c>
      <c r="FB262" s="7">
        <f t="shared" si="1042"/>
        <v>0</v>
      </c>
      <c r="FC262" s="9">
        <f t="shared" si="1044"/>
        <v>0</v>
      </c>
      <c r="FD262" s="11">
        <f>SUMIF($C$5:FB$5,"F*",C262:FB262)</f>
        <v>0</v>
      </c>
    </row>
    <row r="263" spans="1:160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1045"/>
        <v>0</v>
      </c>
      <c r="F263" s="9">
        <v>0</v>
      </c>
      <c r="G263" s="5">
        <v>0</v>
      </c>
      <c r="H263" s="7">
        <f t="shared" si="992"/>
        <v>0</v>
      </c>
      <c r="I263" s="9">
        <v>0</v>
      </c>
      <c r="J263" s="5">
        <v>0</v>
      </c>
      <c r="K263" s="7">
        <f t="shared" si="993"/>
        <v>0</v>
      </c>
      <c r="L263" s="9">
        <v>0</v>
      </c>
      <c r="M263" s="5">
        <v>0</v>
      </c>
      <c r="N263" s="7">
        <f t="shared" si="994"/>
        <v>0</v>
      </c>
      <c r="O263" s="9">
        <v>0</v>
      </c>
      <c r="P263" s="5">
        <v>0</v>
      </c>
      <c r="Q263" s="7">
        <f t="shared" si="995"/>
        <v>0</v>
      </c>
      <c r="R263" s="9">
        <v>0</v>
      </c>
      <c r="S263" s="5">
        <v>0</v>
      </c>
      <c r="T263" s="7">
        <f t="shared" si="996"/>
        <v>0</v>
      </c>
      <c r="U263" s="9">
        <v>0</v>
      </c>
      <c r="V263" s="5">
        <v>0</v>
      </c>
      <c r="W263" s="7">
        <f t="shared" si="997"/>
        <v>0</v>
      </c>
      <c r="X263" s="9">
        <v>0</v>
      </c>
      <c r="Y263" s="5">
        <v>0</v>
      </c>
      <c r="Z263" s="7">
        <f t="shared" si="998"/>
        <v>0</v>
      </c>
      <c r="AA263" s="9">
        <v>0</v>
      </c>
      <c r="AB263" s="5">
        <v>0</v>
      </c>
      <c r="AC263" s="7">
        <f t="shared" si="999"/>
        <v>0</v>
      </c>
      <c r="AD263" s="9">
        <v>0</v>
      </c>
      <c r="AE263" s="5">
        <v>0</v>
      </c>
      <c r="AF263" s="7">
        <f t="shared" si="1000"/>
        <v>0</v>
      </c>
      <c r="AG263" s="9">
        <v>0</v>
      </c>
      <c r="AH263" s="5">
        <v>0</v>
      </c>
      <c r="AI263" s="7">
        <f t="shared" si="1001"/>
        <v>0</v>
      </c>
      <c r="AJ263" s="9">
        <v>0</v>
      </c>
      <c r="AK263" s="5">
        <v>0</v>
      </c>
      <c r="AL263" s="7">
        <f t="shared" si="1002"/>
        <v>0</v>
      </c>
      <c r="AM263" s="9">
        <v>0</v>
      </c>
      <c r="AN263" s="5">
        <v>0</v>
      </c>
      <c r="AO263" s="7">
        <f t="shared" si="1003"/>
        <v>0</v>
      </c>
      <c r="AP263" s="9">
        <v>0</v>
      </c>
      <c r="AQ263" s="5">
        <v>0</v>
      </c>
      <c r="AR263" s="7">
        <f t="shared" si="1004"/>
        <v>0</v>
      </c>
      <c r="AS263" s="9">
        <v>0</v>
      </c>
      <c r="AT263" s="5">
        <v>0</v>
      </c>
      <c r="AU263" s="7">
        <f t="shared" si="1005"/>
        <v>0</v>
      </c>
      <c r="AV263" s="9">
        <v>0</v>
      </c>
      <c r="AW263" s="5">
        <v>0</v>
      </c>
      <c r="AX263" s="7">
        <f t="shared" si="1006"/>
        <v>0</v>
      </c>
      <c r="AY263" s="9">
        <v>0</v>
      </c>
      <c r="AZ263" s="5">
        <v>0</v>
      </c>
      <c r="BA263" s="7">
        <f t="shared" si="1007"/>
        <v>0</v>
      </c>
      <c r="BB263" s="9">
        <v>0</v>
      </c>
      <c r="BC263" s="5">
        <v>0</v>
      </c>
      <c r="BD263" s="7">
        <f t="shared" si="1008"/>
        <v>0</v>
      </c>
      <c r="BE263" s="9">
        <v>0</v>
      </c>
      <c r="BF263" s="5">
        <v>0</v>
      </c>
      <c r="BG263" s="7">
        <f t="shared" si="1009"/>
        <v>0</v>
      </c>
      <c r="BH263" s="9">
        <v>0</v>
      </c>
      <c r="BI263" s="5">
        <v>0</v>
      </c>
      <c r="BJ263" s="7">
        <f t="shared" si="1010"/>
        <v>0</v>
      </c>
      <c r="BK263" s="9">
        <v>0</v>
      </c>
      <c r="BL263" s="5">
        <v>0</v>
      </c>
      <c r="BM263" s="7">
        <f t="shared" si="1011"/>
        <v>0</v>
      </c>
      <c r="BN263" s="9">
        <v>0</v>
      </c>
      <c r="BO263" s="5">
        <v>0</v>
      </c>
      <c r="BP263" s="7">
        <f t="shared" si="1012"/>
        <v>0</v>
      </c>
      <c r="BQ263" s="9">
        <v>0</v>
      </c>
      <c r="BR263" s="5">
        <v>0</v>
      </c>
      <c r="BS263" s="7">
        <f t="shared" si="1013"/>
        <v>0</v>
      </c>
      <c r="BT263" s="9">
        <v>0</v>
      </c>
      <c r="BU263" s="5">
        <v>0</v>
      </c>
      <c r="BV263" s="7">
        <f t="shared" si="1014"/>
        <v>0</v>
      </c>
      <c r="BW263" s="9">
        <v>0</v>
      </c>
      <c r="BX263" s="5">
        <v>0</v>
      </c>
      <c r="BY263" s="7">
        <f t="shared" si="1015"/>
        <v>0</v>
      </c>
      <c r="BZ263" s="9">
        <v>0</v>
      </c>
      <c r="CA263" s="5">
        <v>0</v>
      </c>
      <c r="CB263" s="7">
        <f t="shared" si="1016"/>
        <v>0</v>
      </c>
      <c r="CC263" s="9">
        <v>0</v>
      </c>
      <c r="CD263" s="5">
        <v>0</v>
      </c>
      <c r="CE263" s="7">
        <f t="shared" si="1017"/>
        <v>0</v>
      </c>
      <c r="CF263" s="9">
        <v>0</v>
      </c>
      <c r="CG263" s="5">
        <v>0</v>
      </c>
      <c r="CH263" s="7">
        <f t="shared" si="1018"/>
        <v>0</v>
      </c>
      <c r="CI263" s="9">
        <v>0</v>
      </c>
      <c r="CJ263" s="5">
        <v>0</v>
      </c>
      <c r="CK263" s="7">
        <f t="shared" si="1019"/>
        <v>0</v>
      </c>
      <c r="CL263" s="9">
        <v>0</v>
      </c>
      <c r="CM263" s="5">
        <v>0</v>
      </c>
      <c r="CN263" s="7">
        <f t="shared" si="1020"/>
        <v>0</v>
      </c>
      <c r="CO263" s="9">
        <v>0</v>
      </c>
      <c r="CP263" s="5">
        <v>0</v>
      </c>
      <c r="CQ263" s="7">
        <f t="shared" si="1021"/>
        <v>0</v>
      </c>
      <c r="CR263" s="9">
        <v>0</v>
      </c>
      <c r="CS263" s="5">
        <v>0</v>
      </c>
      <c r="CT263" s="7">
        <f t="shared" si="1022"/>
        <v>0</v>
      </c>
      <c r="CU263" s="9">
        <v>0</v>
      </c>
      <c r="CV263" s="5">
        <v>0</v>
      </c>
      <c r="CW263" s="7">
        <f t="shared" si="1023"/>
        <v>0</v>
      </c>
      <c r="CX263" s="9">
        <v>0</v>
      </c>
      <c r="CY263" s="5">
        <v>0</v>
      </c>
      <c r="CZ263" s="7">
        <f t="shared" si="1024"/>
        <v>0</v>
      </c>
      <c r="DA263" s="9">
        <v>0</v>
      </c>
      <c r="DB263" s="5">
        <v>0</v>
      </c>
      <c r="DC263" s="7">
        <f t="shared" si="1025"/>
        <v>0</v>
      </c>
      <c r="DD263" s="9">
        <v>0</v>
      </c>
      <c r="DE263" s="5">
        <v>0</v>
      </c>
      <c r="DF263" s="7">
        <f t="shared" si="1026"/>
        <v>0</v>
      </c>
      <c r="DG263" s="9">
        <v>0</v>
      </c>
      <c r="DH263" s="5">
        <v>0</v>
      </c>
      <c r="DI263" s="7">
        <f t="shared" si="1027"/>
        <v>0</v>
      </c>
      <c r="DJ263" s="9">
        <v>0</v>
      </c>
      <c r="DK263" s="5">
        <v>0</v>
      </c>
      <c r="DL263" s="7">
        <f t="shared" si="1028"/>
        <v>0</v>
      </c>
      <c r="DM263" s="9">
        <v>0</v>
      </c>
      <c r="DN263" s="5">
        <v>0</v>
      </c>
      <c r="DO263" s="7">
        <f t="shared" si="1029"/>
        <v>0</v>
      </c>
      <c r="DP263" s="9">
        <v>0</v>
      </c>
      <c r="DQ263" s="5">
        <v>0</v>
      </c>
      <c r="DR263" s="7">
        <f t="shared" si="1030"/>
        <v>0</v>
      </c>
      <c r="DS263" s="9">
        <v>0</v>
      </c>
      <c r="DT263" s="5">
        <v>0</v>
      </c>
      <c r="DU263" s="7">
        <f t="shared" si="1031"/>
        <v>0</v>
      </c>
      <c r="DV263" s="9">
        <v>0</v>
      </c>
      <c r="DW263" s="5">
        <v>0</v>
      </c>
      <c r="DX263" s="7">
        <f t="shared" si="1032"/>
        <v>0</v>
      </c>
      <c r="DY263" s="9">
        <v>0</v>
      </c>
      <c r="DZ263" s="5">
        <v>0</v>
      </c>
      <c r="EA263" s="7">
        <f t="shared" si="1033"/>
        <v>0</v>
      </c>
      <c r="EB263" s="9">
        <v>0</v>
      </c>
      <c r="EC263" s="5">
        <v>0</v>
      </c>
      <c r="ED263" s="7">
        <f t="shared" si="1034"/>
        <v>0</v>
      </c>
      <c r="EE263" s="9">
        <v>0</v>
      </c>
      <c r="EF263" s="5">
        <v>0</v>
      </c>
      <c r="EG263" s="7">
        <f t="shared" si="1035"/>
        <v>0</v>
      </c>
      <c r="EH263" s="9">
        <v>0</v>
      </c>
      <c r="EI263" s="5">
        <v>0</v>
      </c>
      <c r="EJ263" s="7">
        <f t="shared" si="1036"/>
        <v>0</v>
      </c>
      <c r="EK263" s="9">
        <v>0</v>
      </c>
      <c r="EL263" s="5">
        <v>0</v>
      </c>
      <c r="EM263" s="7">
        <f t="shared" si="1037"/>
        <v>0</v>
      </c>
      <c r="EN263" s="9">
        <v>0</v>
      </c>
      <c r="EO263" s="5">
        <v>0</v>
      </c>
      <c r="EP263" s="7">
        <f t="shared" si="1038"/>
        <v>0</v>
      </c>
      <c r="EQ263" s="9">
        <v>0</v>
      </c>
      <c r="ER263" s="5">
        <v>0</v>
      </c>
      <c r="ES263" s="7">
        <f t="shared" si="1039"/>
        <v>0</v>
      </c>
      <c r="ET263" s="9">
        <v>0</v>
      </c>
      <c r="EU263" s="5">
        <v>0</v>
      </c>
      <c r="EV263" s="7">
        <f t="shared" si="1040"/>
        <v>0</v>
      </c>
      <c r="EW263" s="9">
        <v>0</v>
      </c>
      <c r="EX263" s="5">
        <v>0</v>
      </c>
      <c r="EY263" s="7">
        <f t="shared" si="1041"/>
        <v>0</v>
      </c>
      <c r="EZ263" s="9">
        <v>0</v>
      </c>
      <c r="FA263" s="5">
        <v>0</v>
      </c>
      <c r="FB263" s="7">
        <f t="shared" si="1042"/>
        <v>0</v>
      </c>
      <c r="FC263" s="9">
        <f t="shared" si="1044"/>
        <v>0</v>
      </c>
      <c r="FD263" s="11">
        <f>SUMIF($C$5:FB$5,"F*",C263:FB263)</f>
        <v>0</v>
      </c>
    </row>
    <row r="264" spans="1:160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1045"/>
        <v>0</v>
      </c>
      <c r="F264" s="9">
        <v>0</v>
      </c>
      <c r="G264" s="5">
        <v>0</v>
      </c>
      <c r="H264" s="7">
        <f t="shared" si="992"/>
        <v>0</v>
      </c>
      <c r="I264" s="9">
        <v>0</v>
      </c>
      <c r="J264" s="5">
        <v>0</v>
      </c>
      <c r="K264" s="7">
        <f t="shared" si="993"/>
        <v>0</v>
      </c>
      <c r="L264" s="9">
        <v>0</v>
      </c>
      <c r="M264" s="5">
        <v>0</v>
      </c>
      <c r="N264" s="7">
        <f t="shared" si="994"/>
        <v>0</v>
      </c>
      <c r="O264" s="9">
        <v>0</v>
      </c>
      <c r="P264" s="5">
        <v>0</v>
      </c>
      <c r="Q264" s="7">
        <f t="shared" si="995"/>
        <v>0</v>
      </c>
      <c r="R264" s="9">
        <v>0</v>
      </c>
      <c r="S264" s="5">
        <v>0</v>
      </c>
      <c r="T264" s="7">
        <f t="shared" si="996"/>
        <v>0</v>
      </c>
      <c r="U264" s="9">
        <v>0</v>
      </c>
      <c r="V264" s="5">
        <v>0</v>
      </c>
      <c r="W264" s="7">
        <f t="shared" si="997"/>
        <v>0</v>
      </c>
      <c r="X264" s="9">
        <v>0</v>
      </c>
      <c r="Y264" s="5">
        <v>0</v>
      </c>
      <c r="Z264" s="7">
        <f t="shared" si="998"/>
        <v>0</v>
      </c>
      <c r="AA264" s="9">
        <v>0</v>
      </c>
      <c r="AB264" s="5">
        <v>0</v>
      </c>
      <c r="AC264" s="7">
        <f t="shared" si="999"/>
        <v>0</v>
      </c>
      <c r="AD264" s="9">
        <v>0</v>
      </c>
      <c r="AE264" s="5">
        <v>0</v>
      </c>
      <c r="AF264" s="7">
        <f t="shared" si="1000"/>
        <v>0</v>
      </c>
      <c r="AG264" s="9">
        <v>0</v>
      </c>
      <c r="AH264" s="5">
        <v>0</v>
      </c>
      <c r="AI264" s="7">
        <f t="shared" si="1001"/>
        <v>0</v>
      </c>
      <c r="AJ264" s="9">
        <v>0</v>
      </c>
      <c r="AK264" s="5">
        <v>0</v>
      </c>
      <c r="AL264" s="7">
        <f t="shared" si="1002"/>
        <v>0</v>
      </c>
      <c r="AM264" s="9">
        <v>0</v>
      </c>
      <c r="AN264" s="5">
        <v>0</v>
      </c>
      <c r="AO264" s="7">
        <f t="shared" si="1003"/>
        <v>0</v>
      </c>
      <c r="AP264" s="9">
        <v>0</v>
      </c>
      <c r="AQ264" s="5">
        <v>0</v>
      </c>
      <c r="AR264" s="7">
        <f t="shared" si="1004"/>
        <v>0</v>
      </c>
      <c r="AS264" s="9">
        <v>0</v>
      </c>
      <c r="AT264" s="5">
        <v>0</v>
      </c>
      <c r="AU264" s="7">
        <f t="shared" si="1005"/>
        <v>0</v>
      </c>
      <c r="AV264" s="9">
        <v>0</v>
      </c>
      <c r="AW264" s="5">
        <v>0</v>
      </c>
      <c r="AX264" s="7">
        <f t="shared" si="1006"/>
        <v>0</v>
      </c>
      <c r="AY264" s="9">
        <v>0</v>
      </c>
      <c r="AZ264" s="5">
        <v>0</v>
      </c>
      <c r="BA264" s="7">
        <f t="shared" si="1007"/>
        <v>0</v>
      </c>
      <c r="BB264" s="9">
        <v>0</v>
      </c>
      <c r="BC264" s="5">
        <v>0</v>
      </c>
      <c r="BD264" s="7">
        <f t="shared" si="1008"/>
        <v>0</v>
      </c>
      <c r="BE264" s="9">
        <v>0</v>
      </c>
      <c r="BF264" s="5">
        <v>0</v>
      </c>
      <c r="BG264" s="7">
        <f t="shared" si="1009"/>
        <v>0</v>
      </c>
      <c r="BH264" s="9">
        <v>0</v>
      </c>
      <c r="BI264" s="5">
        <v>0</v>
      </c>
      <c r="BJ264" s="7">
        <f t="shared" si="1010"/>
        <v>0</v>
      </c>
      <c r="BK264" s="9">
        <v>0</v>
      </c>
      <c r="BL264" s="5">
        <v>0</v>
      </c>
      <c r="BM264" s="7">
        <f t="shared" si="1011"/>
        <v>0</v>
      </c>
      <c r="BN264" s="9">
        <v>0</v>
      </c>
      <c r="BO264" s="5">
        <v>0</v>
      </c>
      <c r="BP264" s="7">
        <f t="shared" si="1012"/>
        <v>0</v>
      </c>
      <c r="BQ264" s="9">
        <v>0</v>
      </c>
      <c r="BR264" s="5">
        <v>0</v>
      </c>
      <c r="BS264" s="7">
        <f t="shared" si="1013"/>
        <v>0</v>
      </c>
      <c r="BT264" s="9">
        <v>0</v>
      </c>
      <c r="BU264" s="5">
        <v>0</v>
      </c>
      <c r="BV264" s="7">
        <f t="shared" si="1014"/>
        <v>0</v>
      </c>
      <c r="BW264" s="9">
        <v>0</v>
      </c>
      <c r="BX264" s="5">
        <v>0</v>
      </c>
      <c r="BY264" s="7">
        <f t="shared" si="1015"/>
        <v>0</v>
      </c>
      <c r="BZ264" s="9">
        <v>0</v>
      </c>
      <c r="CA264" s="5">
        <v>0</v>
      </c>
      <c r="CB264" s="7">
        <f t="shared" si="1016"/>
        <v>0</v>
      </c>
      <c r="CC264" s="9">
        <v>0</v>
      </c>
      <c r="CD264" s="5">
        <v>0</v>
      </c>
      <c r="CE264" s="7">
        <f t="shared" si="1017"/>
        <v>0</v>
      </c>
      <c r="CF264" s="9">
        <v>0</v>
      </c>
      <c r="CG264" s="5">
        <v>0</v>
      </c>
      <c r="CH264" s="7">
        <f t="shared" si="1018"/>
        <v>0</v>
      </c>
      <c r="CI264" s="9">
        <v>0</v>
      </c>
      <c r="CJ264" s="5">
        <v>0</v>
      </c>
      <c r="CK264" s="7">
        <f t="shared" si="1019"/>
        <v>0</v>
      </c>
      <c r="CL264" s="9">
        <v>0</v>
      </c>
      <c r="CM264" s="5">
        <v>0</v>
      </c>
      <c r="CN264" s="7">
        <f t="shared" si="1020"/>
        <v>0</v>
      </c>
      <c r="CO264" s="9">
        <v>0</v>
      </c>
      <c r="CP264" s="5">
        <v>0</v>
      </c>
      <c r="CQ264" s="7">
        <f t="shared" si="1021"/>
        <v>0</v>
      </c>
      <c r="CR264" s="9">
        <v>0</v>
      </c>
      <c r="CS264" s="5">
        <v>0</v>
      </c>
      <c r="CT264" s="7">
        <f t="shared" si="1022"/>
        <v>0</v>
      </c>
      <c r="CU264" s="9">
        <v>0</v>
      </c>
      <c r="CV264" s="5">
        <v>0</v>
      </c>
      <c r="CW264" s="7">
        <f t="shared" si="1023"/>
        <v>0</v>
      </c>
      <c r="CX264" s="9">
        <v>0</v>
      </c>
      <c r="CY264" s="5">
        <v>0</v>
      </c>
      <c r="CZ264" s="7">
        <f t="shared" si="1024"/>
        <v>0</v>
      </c>
      <c r="DA264" s="9">
        <v>0</v>
      </c>
      <c r="DB264" s="5">
        <v>0</v>
      </c>
      <c r="DC264" s="7">
        <f t="shared" si="1025"/>
        <v>0</v>
      </c>
      <c r="DD264" s="9">
        <v>0</v>
      </c>
      <c r="DE264" s="5">
        <v>0</v>
      </c>
      <c r="DF264" s="7">
        <f t="shared" si="1026"/>
        <v>0</v>
      </c>
      <c r="DG264" s="9">
        <v>0</v>
      </c>
      <c r="DH264" s="5">
        <v>0</v>
      </c>
      <c r="DI264" s="7">
        <f t="shared" si="1027"/>
        <v>0</v>
      </c>
      <c r="DJ264" s="9">
        <v>0</v>
      </c>
      <c r="DK264" s="5">
        <v>0</v>
      </c>
      <c r="DL264" s="7">
        <f t="shared" si="1028"/>
        <v>0</v>
      </c>
      <c r="DM264" s="9">
        <v>0</v>
      </c>
      <c r="DN264" s="5">
        <v>0</v>
      </c>
      <c r="DO264" s="7">
        <f t="shared" si="1029"/>
        <v>0</v>
      </c>
      <c r="DP264" s="9">
        <v>0</v>
      </c>
      <c r="DQ264" s="5">
        <v>0</v>
      </c>
      <c r="DR264" s="7">
        <f t="shared" si="1030"/>
        <v>0</v>
      </c>
      <c r="DS264" s="9">
        <v>0</v>
      </c>
      <c r="DT264" s="5">
        <v>0</v>
      </c>
      <c r="DU264" s="7">
        <f t="shared" si="1031"/>
        <v>0</v>
      </c>
      <c r="DV264" s="9">
        <v>0</v>
      </c>
      <c r="DW264" s="5">
        <v>0</v>
      </c>
      <c r="DX264" s="7">
        <f t="shared" si="1032"/>
        <v>0</v>
      </c>
      <c r="DY264" s="9">
        <v>0</v>
      </c>
      <c r="DZ264" s="5">
        <v>0</v>
      </c>
      <c r="EA264" s="7">
        <f t="shared" si="1033"/>
        <v>0</v>
      </c>
      <c r="EB264" s="9">
        <v>0</v>
      </c>
      <c r="EC264" s="5">
        <v>0</v>
      </c>
      <c r="ED264" s="7">
        <f t="shared" si="1034"/>
        <v>0</v>
      </c>
      <c r="EE264" s="9">
        <v>0</v>
      </c>
      <c r="EF264" s="5">
        <v>0</v>
      </c>
      <c r="EG264" s="7">
        <f t="shared" si="1035"/>
        <v>0</v>
      </c>
      <c r="EH264" s="9">
        <v>0</v>
      </c>
      <c r="EI264" s="5">
        <v>0</v>
      </c>
      <c r="EJ264" s="7">
        <f t="shared" si="1036"/>
        <v>0</v>
      </c>
      <c r="EK264" s="9">
        <v>0</v>
      </c>
      <c r="EL264" s="5">
        <v>0</v>
      </c>
      <c r="EM264" s="7">
        <f t="shared" si="1037"/>
        <v>0</v>
      </c>
      <c r="EN264" s="9">
        <v>0</v>
      </c>
      <c r="EO264" s="5">
        <v>0</v>
      </c>
      <c r="EP264" s="7">
        <f t="shared" si="1038"/>
        <v>0</v>
      </c>
      <c r="EQ264" s="9">
        <v>0</v>
      </c>
      <c r="ER264" s="5">
        <v>0</v>
      </c>
      <c r="ES264" s="7">
        <f t="shared" si="1039"/>
        <v>0</v>
      </c>
      <c r="ET264" s="9">
        <v>0</v>
      </c>
      <c r="EU264" s="5">
        <v>0</v>
      </c>
      <c r="EV264" s="7">
        <f t="shared" si="1040"/>
        <v>0</v>
      </c>
      <c r="EW264" s="9">
        <v>0</v>
      </c>
      <c r="EX264" s="5">
        <v>0</v>
      </c>
      <c r="EY264" s="7">
        <f t="shared" si="1041"/>
        <v>0</v>
      </c>
      <c r="EZ264" s="9">
        <v>0</v>
      </c>
      <c r="FA264" s="5">
        <v>0</v>
      </c>
      <c r="FB264" s="7">
        <f t="shared" si="1042"/>
        <v>0</v>
      </c>
      <c r="FC264" s="9">
        <f t="shared" si="1044"/>
        <v>0</v>
      </c>
      <c r="FD264" s="11">
        <f>SUMIF($C$5:FB$5,"F*",C264:FB264)</f>
        <v>0</v>
      </c>
    </row>
    <row r="265" spans="1:160" ht="15" thickBot="1" x14ac:dyDescent="0.35">
      <c r="A265" s="58"/>
      <c r="B265" s="86" t="s">
        <v>14</v>
      </c>
      <c r="C265" s="39">
        <f t="shared" ref="C265:D265" si="1046">SUM(C253:C264)</f>
        <v>0</v>
      </c>
      <c r="D265" s="37">
        <f t="shared" si="1046"/>
        <v>0</v>
      </c>
      <c r="E265" s="38"/>
      <c r="F265" s="39">
        <f t="shared" ref="F265:G265" si="1047">SUM(F253:F264)</f>
        <v>0</v>
      </c>
      <c r="G265" s="37">
        <f t="shared" si="1047"/>
        <v>0</v>
      </c>
      <c r="H265" s="38"/>
      <c r="I265" s="39">
        <f t="shared" ref="I265:J265" si="1048">SUM(I253:I264)</f>
        <v>0</v>
      </c>
      <c r="J265" s="37">
        <f t="shared" si="1048"/>
        <v>0</v>
      </c>
      <c r="K265" s="38"/>
      <c r="L265" s="39">
        <f t="shared" ref="L265:M265" si="1049">SUM(L253:L264)</f>
        <v>0</v>
      </c>
      <c r="M265" s="37">
        <f t="shared" si="1049"/>
        <v>0</v>
      </c>
      <c r="N265" s="38"/>
      <c r="O265" s="39">
        <f t="shared" ref="O265:P265" si="1050">SUM(O253:O264)</f>
        <v>0</v>
      </c>
      <c r="P265" s="37">
        <f t="shared" si="1050"/>
        <v>0</v>
      </c>
      <c r="Q265" s="38"/>
      <c r="R265" s="39">
        <f t="shared" ref="R265:S265" si="1051">SUM(R253:R264)</f>
        <v>0</v>
      </c>
      <c r="S265" s="37">
        <f t="shared" si="1051"/>
        <v>0</v>
      </c>
      <c r="T265" s="38"/>
      <c r="U265" s="39">
        <f t="shared" ref="U265:V265" si="1052">SUM(U253:U264)</f>
        <v>0</v>
      </c>
      <c r="V265" s="37">
        <f t="shared" si="1052"/>
        <v>0</v>
      </c>
      <c r="W265" s="38"/>
      <c r="X265" s="39">
        <f t="shared" ref="X265:Y265" si="1053">SUM(X253:X264)</f>
        <v>0</v>
      </c>
      <c r="Y265" s="37">
        <f t="shared" si="1053"/>
        <v>0</v>
      </c>
      <c r="Z265" s="38"/>
      <c r="AA265" s="39">
        <f t="shared" ref="AA265:AB265" si="1054">SUM(AA253:AA264)</f>
        <v>0</v>
      </c>
      <c r="AB265" s="37">
        <f t="shared" si="1054"/>
        <v>0</v>
      </c>
      <c r="AC265" s="38"/>
      <c r="AD265" s="39">
        <f t="shared" ref="AD265:AE265" si="1055">SUM(AD253:AD264)</f>
        <v>0</v>
      </c>
      <c r="AE265" s="37">
        <f t="shared" si="1055"/>
        <v>0</v>
      </c>
      <c r="AF265" s="38"/>
      <c r="AG265" s="39">
        <f t="shared" ref="AG265:AH265" si="1056">SUM(AG253:AG264)</f>
        <v>0</v>
      </c>
      <c r="AH265" s="37">
        <f t="shared" si="1056"/>
        <v>0</v>
      </c>
      <c r="AI265" s="38"/>
      <c r="AJ265" s="39">
        <f t="shared" ref="AJ265:AK265" si="1057">SUM(AJ253:AJ264)</f>
        <v>0</v>
      </c>
      <c r="AK265" s="37">
        <f t="shared" si="1057"/>
        <v>0</v>
      </c>
      <c r="AL265" s="38"/>
      <c r="AM265" s="39">
        <f t="shared" ref="AM265:AN265" si="1058">SUM(AM253:AM264)</f>
        <v>0</v>
      </c>
      <c r="AN265" s="37">
        <f t="shared" si="1058"/>
        <v>0</v>
      </c>
      <c r="AO265" s="38"/>
      <c r="AP265" s="39">
        <f t="shared" ref="AP265:AQ265" si="1059">SUM(AP253:AP264)</f>
        <v>0</v>
      </c>
      <c r="AQ265" s="37">
        <f t="shared" si="1059"/>
        <v>0</v>
      </c>
      <c r="AR265" s="38"/>
      <c r="AS265" s="39">
        <f t="shared" ref="AS265:AT265" si="1060">SUM(AS253:AS264)</f>
        <v>0</v>
      </c>
      <c r="AT265" s="37">
        <f t="shared" si="1060"/>
        <v>0</v>
      </c>
      <c r="AU265" s="38"/>
      <c r="AV265" s="39">
        <f t="shared" ref="AV265:AW265" si="1061">SUM(AV253:AV264)</f>
        <v>0</v>
      </c>
      <c r="AW265" s="37">
        <f t="shared" si="1061"/>
        <v>0</v>
      </c>
      <c r="AX265" s="38"/>
      <c r="AY265" s="39">
        <f t="shared" ref="AY265:AZ265" si="1062">SUM(AY253:AY264)</f>
        <v>0</v>
      </c>
      <c r="AZ265" s="37">
        <f t="shared" si="1062"/>
        <v>0</v>
      </c>
      <c r="BA265" s="38"/>
      <c r="BB265" s="39">
        <f t="shared" ref="BB265:BC265" si="1063">SUM(BB253:BB264)</f>
        <v>0</v>
      </c>
      <c r="BC265" s="37">
        <f t="shared" si="1063"/>
        <v>0</v>
      </c>
      <c r="BD265" s="38"/>
      <c r="BE265" s="39">
        <f t="shared" ref="BE265:BF265" si="1064">SUM(BE253:BE264)</f>
        <v>0</v>
      </c>
      <c r="BF265" s="37">
        <f t="shared" si="1064"/>
        <v>0</v>
      </c>
      <c r="BG265" s="38"/>
      <c r="BH265" s="39">
        <f t="shared" ref="BH265:BI265" si="1065">SUM(BH253:BH264)</f>
        <v>0</v>
      </c>
      <c r="BI265" s="37">
        <f t="shared" si="1065"/>
        <v>0</v>
      </c>
      <c r="BJ265" s="38"/>
      <c r="BK265" s="39">
        <f t="shared" ref="BK265:BL265" si="1066">SUM(BK253:BK264)</f>
        <v>0</v>
      </c>
      <c r="BL265" s="37">
        <f t="shared" si="1066"/>
        <v>0</v>
      </c>
      <c r="BM265" s="38"/>
      <c r="BN265" s="39">
        <f t="shared" ref="BN265:BO265" si="1067">SUM(BN253:BN264)</f>
        <v>0</v>
      </c>
      <c r="BO265" s="37">
        <f t="shared" si="1067"/>
        <v>0</v>
      </c>
      <c r="BP265" s="38"/>
      <c r="BQ265" s="39">
        <f t="shared" ref="BQ265:BR265" si="1068">SUM(BQ253:BQ264)</f>
        <v>0</v>
      </c>
      <c r="BR265" s="37">
        <f t="shared" si="1068"/>
        <v>0</v>
      </c>
      <c r="BS265" s="38"/>
      <c r="BT265" s="39">
        <f t="shared" ref="BT265:BU265" si="1069">SUM(BT253:BT264)</f>
        <v>0</v>
      </c>
      <c r="BU265" s="37">
        <f t="shared" si="1069"/>
        <v>0</v>
      </c>
      <c r="BV265" s="38"/>
      <c r="BW265" s="39">
        <f t="shared" ref="BW265:BX265" si="1070">SUM(BW253:BW264)</f>
        <v>0</v>
      </c>
      <c r="BX265" s="37">
        <f t="shared" si="1070"/>
        <v>0</v>
      </c>
      <c r="BY265" s="38"/>
      <c r="BZ265" s="39">
        <f t="shared" ref="BZ265:CA265" si="1071">SUM(BZ253:BZ264)</f>
        <v>0</v>
      </c>
      <c r="CA265" s="37">
        <f t="shared" si="1071"/>
        <v>0</v>
      </c>
      <c r="CB265" s="38"/>
      <c r="CC265" s="39">
        <f t="shared" ref="CC265:CD265" si="1072">SUM(CC253:CC264)</f>
        <v>0</v>
      </c>
      <c r="CD265" s="37">
        <f t="shared" si="1072"/>
        <v>0</v>
      </c>
      <c r="CE265" s="38"/>
      <c r="CF265" s="39">
        <f t="shared" ref="CF265:CG265" si="1073">SUM(CF253:CF264)</f>
        <v>0</v>
      </c>
      <c r="CG265" s="37">
        <f t="shared" si="1073"/>
        <v>0</v>
      </c>
      <c r="CH265" s="38"/>
      <c r="CI265" s="39">
        <f t="shared" ref="CI265:CJ265" si="1074">SUM(CI253:CI264)</f>
        <v>0</v>
      </c>
      <c r="CJ265" s="37">
        <f t="shared" si="1074"/>
        <v>0</v>
      </c>
      <c r="CK265" s="38"/>
      <c r="CL265" s="39">
        <f t="shared" ref="CL265:CM265" si="1075">SUM(CL253:CL264)</f>
        <v>0</v>
      </c>
      <c r="CM265" s="37">
        <f t="shared" si="1075"/>
        <v>0</v>
      </c>
      <c r="CN265" s="38"/>
      <c r="CO265" s="39">
        <f t="shared" ref="CO265:CP265" si="1076">SUM(CO253:CO264)</f>
        <v>0</v>
      </c>
      <c r="CP265" s="37">
        <f t="shared" si="1076"/>
        <v>0</v>
      </c>
      <c r="CQ265" s="38"/>
      <c r="CR265" s="39">
        <f t="shared" ref="CR265:CS265" si="1077">SUM(CR253:CR264)</f>
        <v>0</v>
      </c>
      <c r="CS265" s="37">
        <f t="shared" si="1077"/>
        <v>0</v>
      </c>
      <c r="CT265" s="38"/>
      <c r="CU265" s="39">
        <f t="shared" ref="CU265:CV265" si="1078">SUM(CU253:CU264)</f>
        <v>0</v>
      </c>
      <c r="CV265" s="37">
        <f t="shared" si="1078"/>
        <v>0</v>
      </c>
      <c r="CW265" s="38"/>
      <c r="CX265" s="39">
        <f t="shared" ref="CX265:CY265" si="1079">SUM(CX253:CX264)</f>
        <v>0</v>
      </c>
      <c r="CY265" s="37">
        <f t="shared" si="1079"/>
        <v>0</v>
      </c>
      <c r="CZ265" s="38"/>
      <c r="DA265" s="39">
        <f t="shared" ref="DA265:DB265" si="1080">SUM(DA253:DA264)</f>
        <v>0</v>
      </c>
      <c r="DB265" s="37">
        <f t="shared" si="1080"/>
        <v>0</v>
      </c>
      <c r="DC265" s="38"/>
      <c r="DD265" s="39">
        <f t="shared" ref="DD265:DE265" si="1081">SUM(DD253:DD264)</f>
        <v>0</v>
      </c>
      <c r="DE265" s="37">
        <f t="shared" si="1081"/>
        <v>0</v>
      </c>
      <c r="DF265" s="38"/>
      <c r="DG265" s="39">
        <f t="shared" ref="DG265:DH265" si="1082">SUM(DG253:DG264)</f>
        <v>0</v>
      </c>
      <c r="DH265" s="37">
        <f t="shared" si="1082"/>
        <v>0</v>
      </c>
      <c r="DI265" s="38"/>
      <c r="DJ265" s="39">
        <f t="shared" ref="DJ265:DK265" si="1083">SUM(DJ253:DJ264)</f>
        <v>0</v>
      </c>
      <c r="DK265" s="37">
        <f t="shared" si="1083"/>
        <v>0</v>
      </c>
      <c r="DL265" s="38"/>
      <c r="DM265" s="39">
        <f t="shared" ref="DM265:DN265" si="1084">SUM(DM253:DM264)</f>
        <v>0</v>
      </c>
      <c r="DN265" s="37">
        <f t="shared" si="1084"/>
        <v>0</v>
      </c>
      <c r="DO265" s="38"/>
      <c r="DP265" s="39">
        <f t="shared" ref="DP265:DQ265" si="1085">SUM(DP253:DP264)</f>
        <v>0</v>
      </c>
      <c r="DQ265" s="37">
        <f t="shared" si="1085"/>
        <v>0</v>
      </c>
      <c r="DR265" s="38"/>
      <c r="DS265" s="39">
        <f t="shared" ref="DS265:DT265" si="1086">SUM(DS253:DS264)</f>
        <v>0</v>
      </c>
      <c r="DT265" s="37">
        <f t="shared" si="1086"/>
        <v>0</v>
      </c>
      <c r="DU265" s="38"/>
      <c r="DV265" s="39">
        <f t="shared" ref="DV265:DW265" si="1087">SUM(DV253:DV264)</f>
        <v>0</v>
      </c>
      <c r="DW265" s="37">
        <f t="shared" si="1087"/>
        <v>0</v>
      </c>
      <c r="DX265" s="38"/>
      <c r="DY265" s="39">
        <f t="shared" ref="DY265:DZ265" si="1088">SUM(DY253:DY264)</f>
        <v>0</v>
      </c>
      <c r="DZ265" s="37">
        <f t="shared" si="1088"/>
        <v>0</v>
      </c>
      <c r="EA265" s="38"/>
      <c r="EB265" s="39">
        <f t="shared" ref="EB265:EC265" si="1089">SUM(EB253:EB264)</f>
        <v>0</v>
      </c>
      <c r="EC265" s="37">
        <f t="shared" si="1089"/>
        <v>0</v>
      </c>
      <c r="ED265" s="38"/>
      <c r="EE265" s="39">
        <f t="shared" ref="EE265:EF265" si="1090">SUM(EE253:EE264)</f>
        <v>0</v>
      </c>
      <c r="EF265" s="37">
        <f t="shared" si="1090"/>
        <v>0</v>
      </c>
      <c r="EG265" s="38"/>
      <c r="EH265" s="39">
        <f t="shared" ref="EH265:EI265" si="1091">SUM(EH253:EH264)</f>
        <v>0</v>
      </c>
      <c r="EI265" s="37">
        <f t="shared" si="1091"/>
        <v>0</v>
      </c>
      <c r="EJ265" s="38"/>
      <c r="EK265" s="39">
        <f t="shared" ref="EK265:EL265" si="1092">SUM(EK253:EK264)</f>
        <v>0</v>
      </c>
      <c r="EL265" s="37">
        <f t="shared" si="1092"/>
        <v>0</v>
      </c>
      <c r="EM265" s="38"/>
      <c r="EN265" s="39">
        <f t="shared" ref="EN265:EO265" si="1093">SUM(EN253:EN264)</f>
        <v>0</v>
      </c>
      <c r="EO265" s="37">
        <f t="shared" si="1093"/>
        <v>0</v>
      </c>
      <c r="EP265" s="38"/>
      <c r="EQ265" s="39">
        <f t="shared" ref="EQ265:ER265" si="1094">SUM(EQ253:EQ264)</f>
        <v>0</v>
      </c>
      <c r="ER265" s="37">
        <f t="shared" si="1094"/>
        <v>0</v>
      </c>
      <c r="ES265" s="38"/>
      <c r="ET265" s="39">
        <f t="shared" ref="ET265:EU265" si="1095">SUM(ET253:ET264)</f>
        <v>0</v>
      </c>
      <c r="EU265" s="37">
        <f t="shared" si="1095"/>
        <v>0</v>
      </c>
      <c r="EV265" s="38"/>
      <c r="EW265" s="39">
        <f t="shared" ref="EW265:EX265" si="1096">SUM(EW253:EW264)</f>
        <v>0</v>
      </c>
      <c r="EX265" s="37">
        <f t="shared" si="1096"/>
        <v>0</v>
      </c>
      <c r="EY265" s="38"/>
      <c r="EZ265" s="39">
        <f t="shared" ref="EZ265:FA265" si="1097">SUM(EZ253:EZ264)</f>
        <v>0</v>
      </c>
      <c r="FA265" s="37">
        <f t="shared" si="1097"/>
        <v>0</v>
      </c>
      <c r="FB265" s="38"/>
      <c r="FC265" s="39">
        <f t="shared" si="1044"/>
        <v>0</v>
      </c>
      <c r="FD265" s="40">
        <f>SUMIF($C$5:FB$5,"F*",C265:FB265)</f>
        <v>0</v>
      </c>
    </row>
    <row r="266" spans="1:160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1098">IF(F266=0,0,G266/F266*1000)</f>
        <v>0</v>
      </c>
      <c r="I266" s="9">
        <v>0</v>
      </c>
      <c r="J266" s="5">
        <v>0</v>
      </c>
      <c r="K266" s="7">
        <f t="shared" ref="K266:K277" si="1099">IF(I266=0,0,J266/I266*1000)</f>
        <v>0</v>
      </c>
      <c r="L266" s="9">
        <v>0</v>
      </c>
      <c r="M266" s="5">
        <v>0</v>
      </c>
      <c r="N266" s="7">
        <f t="shared" ref="N266:N277" si="1100">IF(L266=0,0,M266/L266*1000)</f>
        <v>0</v>
      </c>
      <c r="O266" s="9">
        <v>0</v>
      </c>
      <c r="P266" s="5">
        <v>0</v>
      </c>
      <c r="Q266" s="7">
        <f t="shared" ref="Q266:Q277" si="1101">IF(O266=0,0,P266/O266*1000)</f>
        <v>0</v>
      </c>
      <c r="R266" s="3">
        <v>1.35E-2</v>
      </c>
      <c r="S266" s="5">
        <v>0.752</v>
      </c>
      <c r="T266" s="7">
        <f t="shared" ref="T266:T277" si="1102">IF(R266=0,0,S266/R266*1000)</f>
        <v>55703.703703703701</v>
      </c>
      <c r="U266" s="9">
        <v>0</v>
      </c>
      <c r="V266" s="5">
        <v>0</v>
      </c>
      <c r="W266" s="7">
        <f t="shared" ref="W266:W277" si="1103">IF(U266=0,0,V266/U266*1000)</f>
        <v>0</v>
      </c>
      <c r="X266" s="9">
        <v>0</v>
      </c>
      <c r="Y266" s="5">
        <v>0</v>
      </c>
      <c r="Z266" s="7">
        <f t="shared" ref="Z266:Z277" si="1104">IF(X266=0,0,Y266/X266*1000)</f>
        <v>0</v>
      </c>
      <c r="AA266" s="3">
        <v>16.196000000000002</v>
      </c>
      <c r="AB266" s="5">
        <v>5873.0439999999999</v>
      </c>
      <c r="AC266" s="7">
        <f t="shared" ref="AC266:AC277" si="1105">IF(AA266=0,0,AB266/AA266*1000)</f>
        <v>362623.11681896762</v>
      </c>
      <c r="AD266" s="9">
        <v>0</v>
      </c>
      <c r="AE266" s="5">
        <v>0</v>
      </c>
      <c r="AF266" s="7">
        <f t="shared" ref="AF266:AF277" si="1106">IF(AD266=0,0,AE266/AD266*1000)</f>
        <v>0</v>
      </c>
      <c r="AG266" s="3">
        <v>3.3000000000000002E-2</v>
      </c>
      <c r="AH266" s="5">
        <v>1.722</v>
      </c>
      <c r="AI266" s="7">
        <f t="shared" ref="AI266:AI277" si="1107">IF(AG266=0,0,AH266/AG266*1000)</f>
        <v>52181.818181818177</v>
      </c>
      <c r="AJ266" s="3">
        <v>1E-3</v>
      </c>
      <c r="AK266" s="5">
        <v>0.02</v>
      </c>
      <c r="AL266" s="7">
        <f t="shared" ref="AL266:AL277" si="1108">IF(AJ266=0,0,AK266/AJ266*1000)</f>
        <v>20000</v>
      </c>
      <c r="AM266" s="3">
        <v>8.0000000000000002E-3</v>
      </c>
      <c r="AN266" s="5">
        <v>6.9000000000000006E-2</v>
      </c>
      <c r="AO266" s="7">
        <f t="shared" ref="AO266:AO277" si="1109">IF(AM266=0,0,AN266/AM266*1000)</f>
        <v>8625</v>
      </c>
      <c r="AP266" s="3">
        <v>0.04</v>
      </c>
      <c r="AQ266" s="5">
        <v>3.82</v>
      </c>
      <c r="AR266" s="7">
        <f t="shared" ref="AR266:AR277" si="1110">IF(AP266=0,0,AQ266/AP266*1000)</f>
        <v>95500</v>
      </c>
      <c r="AS266" s="9">
        <v>0</v>
      </c>
      <c r="AT266" s="5">
        <v>0</v>
      </c>
      <c r="AU266" s="7">
        <f t="shared" ref="AU266:AU277" si="1111">IF(AS266=0,0,AT266/AS266*1000)</f>
        <v>0</v>
      </c>
      <c r="AV266" s="9">
        <v>0</v>
      </c>
      <c r="AW266" s="5">
        <v>0</v>
      </c>
      <c r="AX266" s="7">
        <f t="shared" ref="AX266:AX277" si="1112">IF(AV266=0,0,AW266/AV266*1000)</f>
        <v>0</v>
      </c>
      <c r="AY266" s="9">
        <v>0</v>
      </c>
      <c r="AZ266" s="5">
        <v>0</v>
      </c>
      <c r="BA266" s="7">
        <f t="shared" ref="BA266:BA277" si="1113">IF(AY266=0,0,AZ266/AY266*1000)</f>
        <v>0</v>
      </c>
      <c r="BB266" s="9">
        <v>0</v>
      </c>
      <c r="BC266" s="5">
        <v>0</v>
      </c>
      <c r="BD266" s="7">
        <f t="shared" ref="BD266:BD277" si="1114">IF(BB266=0,0,BC266/BB266*1000)</f>
        <v>0</v>
      </c>
      <c r="BE266" s="9">
        <v>0</v>
      </c>
      <c r="BF266" s="5">
        <v>0</v>
      </c>
      <c r="BG266" s="7">
        <f t="shared" ref="BG266:BG277" si="1115">IF(BE266=0,0,BF266/BE266*1000)</f>
        <v>0</v>
      </c>
      <c r="BH266" s="3">
        <v>1.7739999999999999E-2</v>
      </c>
      <c r="BI266" s="5">
        <v>1.204</v>
      </c>
      <c r="BJ266" s="7">
        <f t="shared" ref="BJ266:BJ277" si="1116">IF(BH266=0,0,BI266/BH266*1000)</f>
        <v>67869.222096956044</v>
      </c>
      <c r="BK266" s="9">
        <v>0</v>
      </c>
      <c r="BL266" s="5">
        <v>0</v>
      </c>
      <c r="BM266" s="7">
        <f t="shared" ref="BM266:BM277" si="1117">IF(BK266=0,0,BL266/BK266*1000)</f>
        <v>0</v>
      </c>
      <c r="BN266" s="9">
        <v>0</v>
      </c>
      <c r="BO266" s="5">
        <v>0</v>
      </c>
      <c r="BP266" s="7">
        <f t="shared" ref="BP266:BP277" si="1118">IF(BN266=0,0,BO266/BN266*1000)</f>
        <v>0</v>
      </c>
      <c r="BQ266" s="3">
        <v>0.22180000000000002</v>
      </c>
      <c r="BR266" s="5">
        <v>17.434000000000001</v>
      </c>
      <c r="BS266" s="7">
        <f t="shared" ref="BS266:BS277" si="1119">IF(BQ266=0,0,BR266/BQ266*1000)</f>
        <v>78602.344454463484</v>
      </c>
      <c r="BT266" s="9">
        <v>0</v>
      </c>
      <c r="BU266" s="5">
        <v>0</v>
      </c>
      <c r="BV266" s="7">
        <f t="shared" ref="BV266:BV277" si="1120">IF(BT266=0,0,BU266/BT266*1000)</f>
        <v>0</v>
      </c>
      <c r="BW266" s="9">
        <v>0</v>
      </c>
      <c r="BX266" s="5">
        <v>0</v>
      </c>
      <c r="BY266" s="7">
        <f t="shared" ref="BY266:BY277" si="1121">IF(BW266=0,0,BX266/BW266*1000)</f>
        <v>0</v>
      </c>
      <c r="BZ266" s="3">
        <v>0.89500000000000002</v>
      </c>
      <c r="CA266" s="5">
        <v>38.484000000000002</v>
      </c>
      <c r="CB266" s="7">
        <f t="shared" ref="CB266:CB277" si="1122">IF(BZ266=0,0,CA266/BZ266*1000)</f>
        <v>42998.882681564246</v>
      </c>
      <c r="CC266" s="9">
        <v>0</v>
      </c>
      <c r="CD266" s="5">
        <v>0</v>
      </c>
      <c r="CE266" s="7">
        <f t="shared" ref="CE266:CE277" si="1123">IF(CC266=0,0,CD266/CC266*1000)</f>
        <v>0</v>
      </c>
      <c r="CF266" s="9">
        <v>0</v>
      </c>
      <c r="CG266" s="5">
        <v>0</v>
      </c>
      <c r="CH266" s="7">
        <f t="shared" ref="CH266:CH277" si="1124">IF(CF266=0,0,CG266/CF266*1000)</f>
        <v>0</v>
      </c>
      <c r="CI266" s="9">
        <v>0</v>
      </c>
      <c r="CJ266" s="5">
        <v>0</v>
      </c>
      <c r="CK266" s="7">
        <f t="shared" ref="CK266:CK277" si="1125">IF(CI266=0,0,CJ266/CI266*1000)</f>
        <v>0</v>
      </c>
      <c r="CL266" s="9">
        <v>0</v>
      </c>
      <c r="CM266" s="5">
        <v>0</v>
      </c>
      <c r="CN266" s="7">
        <f t="shared" ref="CN266:CN277" si="1126">IF(CL266=0,0,CM266/CL266*1000)</f>
        <v>0</v>
      </c>
      <c r="CO266" s="3">
        <v>4.0000000000000001E-3</v>
      </c>
      <c r="CP266" s="5">
        <v>6.9000000000000006E-2</v>
      </c>
      <c r="CQ266" s="7">
        <f t="shared" ref="CQ266:CQ277" si="1127">IF(CO266=0,0,CP266/CO266*1000)</f>
        <v>17250</v>
      </c>
      <c r="CR266" s="9">
        <v>0</v>
      </c>
      <c r="CS266" s="5">
        <v>0</v>
      </c>
      <c r="CT266" s="7">
        <f t="shared" ref="CT266:CT277" si="1128">IF(CR266=0,0,CS266/CR266*1000)</f>
        <v>0</v>
      </c>
      <c r="CU266" s="3">
        <v>8.6E-3</v>
      </c>
      <c r="CV266" s="5">
        <v>0.46300000000000002</v>
      </c>
      <c r="CW266" s="7">
        <f t="shared" ref="CW266:CW277" si="1129">IF(CU266=0,0,CV266/CU266*1000)</f>
        <v>53837.20930232558</v>
      </c>
      <c r="CX266" s="9">
        <v>0</v>
      </c>
      <c r="CY266" s="5">
        <v>0</v>
      </c>
      <c r="CZ266" s="7">
        <f t="shared" ref="CZ266:CZ277" si="1130">IF(CX266=0,0,CY266/CX266*1000)</f>
        <v>0</v>
      </c>
      <c r="DA266" s="3">
        <v>2E-3</v>
      </c>
      <c r="DB266" s="5">
        <v>1.0569999999999999</v>
      </c>
      <c r="DC266" s="7">
        <f t="shared" ref="DC266:DC277" si="1131">IF(DA266=0,0,DB266/DA266*1000)</f>
        <v>528500</v>
      </c>
      <c r="DD266" s="9">
        <v>0</v>
      </c>
      <c r="DE266" s="5">
        <v>0</v>
      </c>
      <c r="DF266" s="7">
        <f t="shared" ref="DF266:DF277" si="1132">IF(DD266=0,0,DE266/DD266*1000)</f>
        <v>0</v>
      </c>
      <c r="DG266" s="9">
        <v>0</v>
      </c>
      <c r="DH266" s="5">
        <v>0</v>
      </c>
      <c r="DI266" s="7">
        <f t="shared" ref="DI266:DI277" si="1133">IF(DG266=0,0,DH266/DG266*1000)</f>
        <v>0</v>
      </c>
      <c r="DJ266" s="9">
        <v>0</v>
      </c>
      <c r="DK266" s="5">
        <v>0</v>
      </c>
      <c r="DL266" s="7">
        <f t="shared" ref="DL266:DL277" si="1134">IF(DJ266=0,0,DK266/DJ266*1000)</f>
        <v>0</v>
      </c>
      <c r="DM266" s="9">
        <v>0</v>
      </c>
      <c r="DN266" s="5">
        <v>0</v>
      </c>
      <c r="DO266" s="7">
        <f t="shared" ref="DO266:DO277" si="1135">IF(DM266=0,0,DN266/DM266*1000)</f>
        <v>0</v>
      </c>
      <c r="DP266" s="9">
        <v>0</v>
      </c>
      <c r="DQ266" s="5">
        <v>0</v>
      </c>
      <c r="DR266" s="7">
        <f t="shared" ref="DR266:DR277" si="1136">IF(DP266=0,0,DQ266/DP266*1000)</f>
        <v>0</v>
      </c>
      <c r="DS266" s="9">
        <v>0</v>
      </c>
      <c r="DT266" s="5">
        <v>0</v>
      </c>
      <c r="DU266" s="7">
        <f t="shared" ref="DU266:DU277" si="1137">IF(DS266=0,0,DT266/DS266*1000)</f>
        <v>0</v>
      </c>
      <c r="DV266" s="3">
        <v>2.1000000000000001E-2</v>
      </c>
      <c r="DW266" s="5">
        <v>0.34399999999999997</v>
      </c>
      <c r="DX266" s="7">
        <f t="shared" ref="DX266:DX277" si="1138">IF(DV266=0,0,DW266/DV266*1000)</f>
        <v>16380.95238095238</v>
      </c>
      <c r="DY266" s="9">
        <v>0</v>
      </c>
      <c r="DZ266" s="5">
        <v>0</v>
      </c>
      <c r="EA266" s="7">
        <f t="shared" ref="EA266:EA277" si="1139">IF(DY266=0,0,DZ266/DY266*1000)</f>
        <v>0</v>
      </c>
      <c r="EB266" s="9">
        <v>0</v>
      </c>
      <c r="EC266" s="5">
        <v>0</v>
      </c>
      <c r="ED266" s="7">
        <f t="shared" ref="ED266:ED277" si="1140">IF(EB266=0,0,EC266/EB266*1000)</f>
        <v>0</v>
      </c>
      <c r="EE266" s="9">
        <v>0</v>
      </c>
      <c r="EF266" s="5">
        <v>0</v>
      </c>
      <c r="EG266" s="7">
        <f t="shared" ref="EG266:EG277" si="1141">IF(EE266=0,0,EF266/EE266*1000)</f>
        <v>0</v>
      </c>
      <c r="EH266" s="9">
        <v>0</v>
      </c>
      <c r="EI266" s="5">
        <v>0</v>
      </c>
      <c r="EJ266" s="7">
        <f t="shared" ref="EJ266:EJ277" si="1142">IF(EH266=0,0,EI266/EH266*1000)</f>
        <v>0</v>
      </c>
      <c r="EK266" s="9">
        <v>0</v>
      </c>
      <c r="EL266" s="5">
        <v>0</v>
      </c>
      <c r="EM266" s="7">
        <f t="shared" ref="EM266:EM277" si="1143">IF(EK266=0,0,EL266/EK266*1000)</f>
        <v>0</v>
      </c>
      <c r="EN266" s="3">
        <v>1.6295899999999999</v>
      </c>
      <c r="EO266" s="5">
        <v>596.11199999999997</v>
      </c>
      <c r="EP266" s="7">
        <f t="shared" ref="EP266:EP277" si="1144">IF(EN266=0,0,EO266/EN266*1000)</f>
        <v>365804.89570996386</v>
      </c>
      <c r="EQ266" s="3">
        <v>3.5000000000000003E-2</v>
      </c>
      <c r="ER266" s="5">
        <v>0.17499999999999999</v>
      </c>
      <c r="ES266" s="7">
        <f t="shared" ref="ES266:ES277" si="1145">IF(EQ266=0,0,ER266/EQ266*1000)</f>
        <v>4999.9999999999991</v>
      </c>
      <c r="ET266" s="9">
        <v>0</v>
      </c>
      <c r="EU266" s="5">
        <v>0</v>
      </c>
      <c r="EV266" s="7">
        <f t="shared" ref="EV266:EV277" si="1146">IF(ET266=0,0,EU266/ET266*1000)</f>
        <v>0</v>
      </c>
      <c r="EW266" s="3">
        <v>85.006479999999996</v>
      </c>
      <c r="EX266" s="5">
        <v>133797.076</v>
      </c>
      <c r="EY266" s="7">
        <f t="shared" ref="EY266:EY277" si="1147">IF(EW266=0,0,EX266/EW266*1000)</f>
        <v>1573963.2555071097</v>
      </c>
      <c r="EZ266" s="9">
        <v>0</v>
      </c>
      <c r="FA266" s="5">
        <v>0</v>
      </c>
      <c r="FB266" s="7">
        <f t="shared" ref="FB266:FB277" si="1148">IF(EZ266=0,0,FA266/EZ266*1000)</f>
        <v>0</v>
      </c>
      <c r="FC266" s="9">
        <f>SUMIF($C$5:$FB$5,"Ton",C266:FB266)</f>
        <v>104.13271</v>
      </c>
      <c r="FD266" s="11">
        <f>SUMIF($C$5:FB$5,"F*",C266:FB266)</f>
        <v>140331.845</v>
      </c>
    </row>
    <row r="267" spans="1:160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1149">IF(C267=0,0,D267/C267*1000)</f>
        <v>0</v>
      </c>
      <c r="F267" s="9">
        <v>0</v>
      </c>
      <c r="G267" s="5">
        <v>0</v>
      </c>
      <c r="H267" s="7">
        <f t="shared" si="1098"/>
        <v>0</v>
      </c>
      <c r="I267" s="9">
        <v>0</v>
      </c>
      <c r="J267" s="5">
        <v>0</v>
      </c>
      <c r="K267" s="7">
        <f t="shared" si="1099"/>
        <v>0</v>
      </c>
      <c r="L267" s="9">
        <v>0</v>
      </c>
      <c r="M267" s="5">
        <v>0</v>
      </c>
      <c r="N267" s="7">
        <f t="shared" si="1100"/>
        <v>0</v>
      </c>
      <c r="O267" s="9">
        <v>0</v>
      </c>
      <c r="P267" s="5">
        <v>0</v>
      </c>
      <c r="Q267" s="7">
        <f t="shared" si="1101"/>
        <v>0</v>
      </c>
      <c r="R267" s="9">
        <v>0</v>
      </c>
      <c r="S267" s="5">
        <v>0</v>
      </c>
      <c r="T267" s="7">
        <f t="shared" si="1102"/>
        <v>0</v>
      </c>
      <c r="U267" s="3">
        <v>3.2000000000000001E-2</v>
      </c>
      <c r="V267" s="5">
        <v>11.342000000000001</v>
      </c>
      <c r="W267" s="7">
        <f t="shared" si="1103"/>
        <v>354437.5</v>
      </c>
      <c r="X267" s="9">
        <v>0</v>
      </c>
      <c r="Y267" s="5">
        <v>0</v>
      </c>
      <c r="Z267" s="7">
        <f t="shared" si="1104"/>
        <v>0</v>
      </c>
      <c r="AA267" s="9">
        <v>0</v>
      </c>
      <c r="AB267" s="5">
        <v>0</v>
      </c>
      <c r="AC267" s="7">
        <f t="shared" si="1105"/>
        <v>0</v>
      </c>
      <c r="AD267" s="9">
        <v>0</v>
      </c>
      <c r="AE267" s="5">
        <v>0</v>
      </c>
      <c r="AF267" s="7">
        <f t="shared" si="1106"/>
        <v>0</v>
      </c>
      <c r="AG267" s="3">
        <v>8.0000000000000002E-3</v>
      </c>
      <c r="AH267" s="5">
        <v>0.89900000000000002</v>
      </c>
      <c r="AI267" s="7">
        <f t="shared" si="1107"/>
        <v>112375</v>
      </c>
      <c r="AJ267" s="3">
        <v>1E-3</v>
      </c>
      <c r="AK267" s="5">
        <v>0.05</v>
      </c>
      <c r="AL267" s="7">
        <f t="shared" si="1108"/>
        <v>50000</v>
      </c>
      <c r="AM267" s="3">
        <v>2.1319999999999999E-2</v>
      </c>
      <c r="AN267" s="5">
        <v>0.11600000000000001</v>
      </c>
      <c r="AO267" s="7">
        <f t="shared" si="1109"/>
        <v>5440.9005628517834</v>
      </c>
      <c r="AP267" s="9">
        <v>0</v>
      </c>
      <c r="AQ267" s="5">
        <v>0</v>
      </c>
      <c r="AR267" s="7">
        <f t="shared" si="1110"/>
        <v>0</v>
      </c>
      <c r="AS267" s="9">
        <v>0</v>
      </c>
      <c r="AT267" s="5">
        <v>0</v>
      </c>
      <c r="AU267" s="7">
        <f t="shared" si="1111"/>
        <v>0</v>
      </c>
      <c r="AV267" s="9">
        <v>0</v>
      </c>
      <c r="AW267" s="5">
        <v>0</v>
      </c>
      <c r="AX267" s="7">
        <f t="shared" si="1112"/>
        <v>0</v>
      </c>
      <c r="AY267" s="9">
        <v>0</v>
      </c>
      <c r="AZ267" s="5">
        <v>0</v>
      </c>
      <c r="BA267" s="7">
        <f t="shared" si="1113"/>
        <v>0</v>
      </c>
      <c r="BB267" s="9">
        <v>0</v>
      </c>
      <c r="BC267" s="5">
        <v>0</v>
      </c>
      <c r="BD267" s="7">
        <f t="shared" si="1114"/>
        <v>0</v>
      </c>
      <c r="BE267" s="9">
        <v>0</v>
      </c>
      <c r="BF267" s="5">
        <v>0</v>
      </c>
      <c r="BG267" s="7">
        <f t="shared" si="1115"/>
        <v>0</v>
      </c>
      <c r="BH267" s="9">
        <v>0</v>
      </c>
      <c r="BI267" s="5">
        <v>0</v>
      </c>
      <c r="BJ267" s="7">
        <f t="shared" si="1116"/>
        <v>0</v>
      </c>
      <c r="BK267" s="9">
        <v>0</v>
      </c>
      <c r="BL267" s="5">
        <v>0</v>
      </c>
      <c r="BM267" s="7">
        <f t="shared" si="1117"/>
        <v>0</v>
      </c>
      <c r="BN267" s="3">
        <v>6.0000000000000001E-3</v>
      </c>
      <c r="BO267" s="5">
        <v>5.8000000000000003E-2</v>
      </c>
      <c r="BP267" s="7">
        <f t="shared" si="1118"/>
        <v>9666.6666666666661</v>
      </c>
      <c r="BQ267" s="3">
        <v>2.6679999999999999E-2</v>
      </c>
      <c r="BR267" s="5">
        <v>0.93300000000000005</v>
      </c>
      <c r="BS267" s="7">
        <f t="shared" si="1119"/>
        <v>34970.014992503748</v>
      </c>
      <c r="BT267" s="9">
        <v>0</v>
      </c>
      <c r="BU267" s="5">
        <v>0</v>
      </c>
      <c r="BV267" s="7">
        <f t="shared" si="1120"/>
        <v>0</v>
      </c>
      <c r="BW267" s="3">
        <v>0.10316</v>
      </c>
      <c r="BX267" s="5">
        <v>1.7270000000000001</v>
      </c>
      <c r="BY267" s="7">
        <f t="shared" si="1121"/>
        <v>16740.984877859635</v>
      </c>
      <c r="BZ267" s="3">
        <v>8.8079999999999992E-2</v>
      </c>
      <c r="CA267" s="5">
        <v>1.784</v>
      </c>
      <c r="CB267" s="7">
        <f t="shared" si="1122"/>
        <v>20254.314259763851</v>
      </c>
      <c r="CC267" s="9">
        <v>0</v>
      </c>
      <c r="CD267" s="5">
        <v>0</v>
      </c>
      <c r="CE267" s="7">
        <f t="shared" si="1123"/>
        <v>0</v>
      </c>
      <c r="CF267" s="9">
        <v>0</v>
      </c>
      <c r="CG267" s="5">
        <v>0</v>
      </c>
      <c r="CH267" s="7">
        <f t="shared" si="1124"/>
        <v>0</v>
      </c>
      <c r="CI267" s="9">
        <v>0</v>
      </c>
      <c r="CJ267" s="5">
        <v>0</v>
      </c>
      <c r="CK267" s="7">
        <f t="shared" si="1125"/>
        <v>0</v>
      </c>
      <c r="CL267" s="9">
        <v>0</v>
      </c>
      <c r="CM267" s="5">
        <v>0</v>
      </c>
      <c r="CN267" s="7">
        <f t="shared" si="1126"/>
        <v>0</v>
      </c>
      <c r="CO267" s="9">
        <v>0</v>
      </c>
      <c r="CP267" s="5">
        <v>0</v>
      </c>
      <c r="CQ267" s="7">
        <f t="shared" si="1127"/>
        <v>0</v>
      </c>
      <c r="CR267" s="9">
        <v>0</v>
      </c>
      <c r="CS267" s="5">
        <v>0</v>
      </c>
      <c r="CT267" s="7">
        <f t="shared" si="1128"/>
        <v>0</v>
      </c>
      <c r="CU267" s="9">
        <v>0</v>
      </c>
      <c r="CV267" s="5">
        <v>0</v>
      </c>
      <c r="CW267" s="7">
        <f t="shared" si="1129"/>
        <v>0</v>
      </c>
      <c r="CX267" s="9">
        <v>0</v>
      </c>
      <c r="CY267" s="5">
        <v>0</v>
      </c>
      <c r="CZ267" s="7">
        <f t="shared" si="1130"/>
        <v>0</v>
      </c>
      <c r="DA267" s="3">
        <v>4.0000000000000001E-3</v>
      </c>
      <c r="DB267" s="5">
        <v>3.7999999999999999E-2</v>
      </c>
      <c r="DC267" s="7">
        <f t="shared" si="1131"/>
        <v>9500</v>
      </c>
      <c r="DD267" s="9">
        <v>0</v>
      </c>
      <c r="DE267" s="5">
        <v>0</v>
      </c>
      <c r="DF267" s="7">
        <f t="shared" si="1132"/>
        <v>0</v>
      </c>
      <c r="DG267" s="9">
        <v>0</v>
      </c>
      <c r="DH267" s="5">
        <v>0</v>
      </c>
      <c r="DI267" s="7">
        <f t="shared" si="1133"/>
        <v>0</v>
      </c>
      <c r="DJ267" s="9">
        <v>0</v>
      </c>
      <c r="DK267" s="5">
        <v>0</v>
      </c>
      <c r="DL267" s="7">
        <f t="shared" si="1134"/>
        <v>0</v>
      </c>
      <c r="DM267" s="9">
        <v>0</v>
      </c>
      <c r="DN267" s="5">
        <v>0</v>
      </c>
      <c r="DO267" s="7">
        <f t="shared" si="1135"/>
        <v>0</v>
      </c>
      <c r="DP267" s="9">
        <v>0</v>
      </c>
      <c r="DQ267" s="5">
        <v>0</v>
      </c>
      <c r="DR267" s="7">
        <f t="shared" si="1136"/>
        <v>0</v>
      </c>
      <c r="DS267" s="9">
        <v>0</v>
      </c>
      <c r="DT267" s="5">
        <v>0</v>
      </c>
      <c r="DU267" s="7">
        <f t="shared" si="1137"/>
        <v>0</v>
      </c>
      <c r="DV267" s="9">
        <v>0</v>
      </c>
      <c r="DW267" s="5">
        <v>0</v>
      </c>
      <c r="DX267" s="7">
        <f t="shared" si="1138"/>
        <v>0</v>
      </c>
      <c r="DY267" s="9">
        <v>0</v>
      </c>
      <c r="DZ267" s="5">
        <v>0</v>
      </c>
      <c r="EA267" s="7">
        <f t="shared" si="1139"/>
        <v>0</v>
      </c>
      <c r="EB267" s="9">
        <v>0</v>
      </c>
      <c r="EC267" s="5">
        <v>0</v>
      </c>
      <c r="ED267" s="7">
        <f t="shared" si="1140"/>
        <v>0</v>
      </c>
      <c r="EE267" s="9">
        <v>0</v>
      </c>
      <c r="EF267" s="5">
        <v>0</v>
      </c>
      <c r="EG267" s="7">
        <f t="shared" si="1141"/>
        <v>0</v>
      </c>
      <c r="EH267" s="9">
        <v>0</v>
      </c>
      <c r="EI267" s="5">
        <v>0</v>
      </c>
      <c r="EJ267" s="7">
        <f t="shared" si="1142"/>
        <v>0</v>
      </c>
      <c r="EK267" s="9">
        <v>0</v>
      </c>
      <c r="EL267" s="5">
        <v>0</v>
      </c>
      <c r="EM267" s="7">
        <f t="shared" si="1143"/>
        <v>0</v>
      </c>
      <c r="EN267" s="9">
        <v>0</v>
      </c>
      <c r="EO267" s="5">
        <v>0</v>
      </c>
      <c r="EP267" s="7">
        <f t="shared" si="1144"/>
        <v>0</v>
      </c>
      <c r="EQ267" s="9">
        <v>0</v>
      </c>
      <c r="ER267" s="5">
        <v>0</v>
      </c>
      <c r="ES267" s="7">
        <f t="shared" si="1145"/>
        <v>0</v>
      </c>
      <c r="ET267" s="9">
        <v>0</v>
      </c>
      <c r="EU267" s="5">
        <v>0</v>
      </c>
      <c r="EV267" s="7">
        <f t="shared" si="1146"/>
        <v>0</v>
      </c>
      <c r="EW267" s="3">
        <v>1.52752</v>
      </c>
      <c r="EX267" s="5">
        <v>27.882999999999999</v>
      </c>
      <c r="EY267" s="7">
        <f t="shared" si="1147"/>
        <v>18253.77081805803</v>
      </c>
      <c r="EZ267" s="9">
        <v>0</v>
      </c>
      <c r="FA267" s="5">
        <v>0</v>
      </c>
      <c r="FB267" s="7">
        <f t="shared" si="1148"/>
        <v>0</v>
      </c>
      <c r="FC267" s="9">
        <f>SUMIF($C$5:$FB$5,"Ton",C267:FB267)</f>
        <v>1.81776</v>
      </c>
      <c r="FD267" s="11">
        <f>SUMIF($C$5:FB$5,"F*",C267:FB267)</f>
        <v>44.83</v>
      </c>
    </row>
    <row r="268" spans="1:160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1149"/>
        <v>0</v>
      </c>
      <c r="F268" s="9">
        <v>0</v>
      </c>
      <c r="G268" s="5">
        <v>0</v>
      </c>
      <c r="H268" s="7">
        <f t="shared" si="1098"/>
        <v>0</v>
      </c>
      <c r="I268" s="9">
        <v>0</v>
      </c>
      <c r="J268" s="5">
        <v>0</v>
      </c>
      <c r="K268" s="7">
        <f t="shared" si="1099"/>
        <v>0</v>
      </c>
      <c r="L268" s="9">
        <v>0</v>
      </c>
      <c r="M268" s="5">
        <v>0</v>
      </c>
      <c r="N268" s="7">
        <f t="shared" si="1100"/>
        <v>0</v>
      </c>
      <c r="O268" s="9">
        <v>0</v>
      </c>
      <c r="P268" s="5">
        <v>0</v>
      </c>
      <c r="Q268" s="7">
        <f t="shared" si="1101"/>
        <v>0</v>
      </c>
      <c r="R268" s="9">
        <v>0</v>
      </c>
      <c r="S268" s="5">
        <v>0</v>
      </c>
      <c r="T268" s="7">
        <f t="shared" si="1102"/>
        <v>0</v>
      </c>
      <c r="U268" s="9">
        <v>0</v>
      </c>
      <c r="V268" s="5">
        <v>0</v>
      </c>
      <c r="W268" s="7">
        <f t="shared" si="1103"/>
        <v>0</v>
      </c>
      <c r="X268" s="9">
        <v>0</v>
      </c>
      <c r="Y268" s="5">
        <v>0</v>
      </c>
      <c r="Z268" s="7">
        <f t="shared" si="1104"/>
        <v>0</v>
      </c>
      <c r="AA268" s="3">
        <v>1.7829999999999999E-2</v>
      </c>
      <c r="AB268" s="5">
        <v>2.66</v>
      </c>
      <c r="AC268" s="7">
        <f t="shared" si="1105"/>
        <v>149186.76388109929</v>
      </c>
      <c r="AD268" s="9">
        <v>0</v>
      </c>
      <c r="AE268" s="5">
        <v>0</v>
      </c>
      <c r="AF268" s="7">
        <f t="shared" si="1106"/>
        <v>0</v>
      </c>
      <c r="AG268" s="3">
        <v>9.5999999999999992E-3</v>
      </c>
      <c r="AH268" s="5">
        <v>1.875</v>
      </c>
      <c r="AI268" s="7">
        <f t="shared" si="1107"/>
        <v>195312.50000000003</v>
      </c>
      <c r="AJ268" s="3">
        <v>3.3100000000000004E-2</v>
      </c>
      <c r="AK268" s="5">
        <v>0.25</v>
      </c>
      <c r="AL268" s="7">
        <f t="shared" si="1108"/>
        <v>7552.8700906344402</v>
      </c>
      <c r="AM268" s="9">
        <v>0</v>
      </c>
      <c r="AN268" s="5">
        <v>0</v>
      </c>
      <c r="AO268" s="7">
        <f t="shared" si="1109"/>
        <v>0</v>
      </c>
      <c r="AP268" s="9">
        <v>0</v>
      </c>
      <c r="AQ268" s="5">
        <v>0</v>
      </c>
      <c r="AR268" s="7">
        <f t="shared" si="1110"/>
        <v>0</v>
      </c>
      <c r="AS268" s="9">
        <v>0</v>
      </c>
      <c r="AT268" s="5">
        <v>0</v>
      </c>
      <c r="AU268" s="7">
        <f t="shared" si="1111"/>
        <v>0</v>
      </c>
      <c r="AV268" s="9">
        <v>0</v>
      </c>
      <c r="AW268" s="5">
        <v>0</v>
      </c>
      <c r="AX268" s="7">
        <f t="shared" si="1112"/>
        <v>0</v>
      </c>
      <c r="AY268" s="9">
        <v>0</v>
      </c>
      <c r="AZ268" s="5">
        <v>0</v>
      </c>
      <c r="BA268" s="7">
        <f t="shared" si="1113"/>
        <v>0</v>
      </c>
      <c r="BB268" s="9">
        <v>0</v>
      </c>
      <c r="BC268" s="5">
        <v>0</v>
      </c>
      <c r="BD268" s="7">
        <f t="shared" si="1114"/>
        <v>0</v>
      </c>
      <c r="BE268" s="9">
        <v>0</v>
      </c>
      <c r="BF268" s="5">
        <v>0</v>
      </c>
      <c r="BG268" s="7">
        <f t="shared" si="1115"/>
        <v>0</v>
      </c>
      <c r="BH268" s="9">
        <v>0</v>
      </c>
      <c r="BI268" s="5">
        <v>0</v>
      </c>
      <c r="BJ268" s="7">
        <f t="shared" si="1116"/>
        <v>0</v>
      </c>
      <c r="BK268" s="9">
        <v>0</v>
      </c>
      <c r="BL268" s="5">
        <v>0</v>
      </c>
      <c r="BM268" s="7">
        <f t="shared" si="1117"/>
        <v>0</v>
      </c>
      <c r="BN268" s="9">
        <v>0</v>
      </c>
      <c r="BO268" s="5">
        <v>0</v>
      </c>
      <c r="BP268" s="7">
        <f t="shared" si="1118"/>
        <v>0</v>
      </c>
      <c r="BQ268" s="3">
        <v>6.0599999999999994E-3</v>
      </c>
      <c r="BR268" s="5">
        <v>0.29299999999999998</v>
      </c>
      <c r="BS268" s="7">
        <f t="shared" si="1119"/>
        <v>48349.834983498353</v>
      </c>
      <c r="BT268" s="9">
        <v>0</v>
      </c>
      <c r="BU268" s="5">
        <v>0</v>
      </c>
      <c r="BV268" s="7">
        <f t="shared" si="1120"/>
        <v>0</v>
      </c>
      <c r="BW268" s="9">
        <v>0</v>
      </c>
      <c r="BX268" s="5">
        <v>0</v>
      </c>
      <c r="BY268" s="7">
        <f t="shared" si="1121"/>
        <v>0</v>
      </c>
      <c r="BZ268" s="3">
        <v>6.7499999999999999E-3</v>
      </c>
      <c r="CA268" s="5">
        <v>0.47799999999999998</v>
      </c>
      <c r="CB268" s="7">
        <f t="shared" si="1122"/>
        <v>70814.814814814803</v>
      </c>
      <c r="CC268" s="9">
        <v>0</v>
      </c>
      <c r="CD268" s="5">
        <v>0</v>
      </c>
      <c r="CE268" s="7">
        <f t="shared" si="1123"/>
        <v>0</v>
      </c>
      <c r="CF268" s="9">
        <v>0</v>
      </c>
      <c r="CG268" s="5">
        <v>0</v>
      </c>
      <c r="CH268" s="7">
        <f t="shared" si="1124"/>
        <v>0</v>
      </c>
      <c r="CI268" s="9">
        <v>0</v>
      </c>
      <c r="CJ268" s="5">
        <v>0</v>
      </c>
      <c r="CK268" s="7">
        <f t="shared" si="1125"/>
        <v>0</v>
      </c>
      <c r="CL268" s="9">
        <v>0</v>
      </c>
      <c r="CM268" s="5">
        <v>0</v>
      </c>
      <c r="CN268" s="7">
        <f t="shared" si="1126"/>
        <v>0</v>
      </c>
      <c r="CO268" s="9">
        <v>0</v>
      </c>
      <c r="CP268" s="5">
        <v>0</v>
      </c>
      <c r="CQ268" s="7">
        <f t="shared" si="1127"/>
        <v>0</v>
      </c>
      <c r="CR268" s="9">
        <v>0</v>
      </c>
      <c r="CS268" s="5">
        <v>0</v>
      </c>
      <c r="CT268" s="7">
        <f t="shared" si="1128"/>
        <v>0</v>
      </c>
      <c r="CU268" s="9">
        <v>0</v>
      </c>
      <c r="CV268" s="5">
        <v>0</v>
      </c>
      <c r="CW268" s="7">
        <f t="shared" si="1129"/>
        <v>0</v>
      </c>
      <c r="CX268" s="9">
        <v>0</v>
      </c>
      <c r="CY268" s="5">
        <v>0</v>
      </c>
      <c r="CZ268" s="7">
        <f t="shared" si="1130"/>
        <v>0</v>
      </c>
      <c r="DA268" s="9">
        <v>0</v>
      </c>
      <c r="DB268" s="5">
        <v>0</v>
      </c>
      <c r="DC268" s="7">
        <f t="shared" si="1131"/>
        <v>0</v>
      </c>
      <c r="DD268" s="9">
        <v>0</v>
      </c>
      <c r="DE268" s="5">
        <v>0</v>
      </c>
      <c r="DF268" s="7">
        <f t="shared" si="1132"/>
        <v>0</v>
      </c>
      <c r="DG268" s="9">
        <v>0</v>
      </c>
      <c r="DH268" s="5">
        <v>0</v>
      </c>
      <c r="DI268" s="7">
        <f t="shared" si="1133"/>
        <v>0</v>
      </c>
      <c r="DJ268" s="9">
        <v>0</v>
      </c>
      <c r="DK268" s="5">
        <v>0</v>
      </c>
      <c r="DL268" s="7">
        <f t="shared" si="1134"/>
        <v>0</v>
      </c>
      <c r="DM268" s="3">
        <v>0.33900000000000002</v>
      </c>
      <c r="DN268" s="5">
        <v>20.62</v>
      </c>
      <c r="DO268" s="7">
        <f t="shared" si="1135"/>
        <v>60825.958702064898</v>
      </c>
      <c r="DP268" s="9">
        <v>0</v>
      </c>
      <c r="DQ268" s="5">
        <v>0</v>
      </c>
      <c r="DR268" s="7">
        <f t="shared" si="1136"/>
        <v>0</v>
      </c>
      <c r="DS268" s="9">
        <v>0</v>
      </c>
      <c r="DT268" s="5">
        <v>0</v>
      </c>
      <c r="DU268" s="7">
        <f t="shared" si="1137"/>
        <v>0</v>
      </c>
      <c r="DV268" s="3">
        <v>3.2000000000000001E-2</v>
      </c>
      <c r="DW268" s="5">
        <v>1.6990000000000001</v>
      </c>
      <c r="DX268" s="7">
        <f t="shared" si="1138"/>
        <v>53093.75</v>
      </c>
      <c r="DY268" s="9">
        <v>0</v>
      </c>
      <c r="DZ268" s="5">
        <v>0</v>
      </c>
      <c r="EA268" s="7">
        <f t="shared" si="1139"/>
        <v>0</v>
      </c>
      <c r="EB268" s="9">
        <v>0</v>
      </c>
      <c r="EC268" s="5">
        <v>0</v>
      </c>
      <c r="ED268" s="7">
        <f t="shared" si="1140"/>
        <v>0</v>
      </c>
      <c r="EE268" s="9">
        <v>0</v>
      </c>
      <c r="EF268" s="5">
        <v>0</v>
      </c>
      <c r="EG268" s="7">
        <f t="shared" si="1141"/>
        <v>0</v>
      </c>
      <c r="EH268" s="9">
        <v>0</v>
      </c>
      <c r="EI268" s="5">
        <v>0</v>
      </c>
      <c r="EJ268" s="7">
        <f t="shared" si="1142"/>
        <v>0</v>
      </c>
      <c r="EK268" s="9">
        <v>0</v>
      </c>
      <c r="EL268" s="5">
        <v>0</v>
      </c>
      <c r="EM268" s="7">
        <f t="shared" si="1143"/>
        <v>0</v>
      </c>
      <c r="EN268" s="3">
        <v>2.2019999999999998E-2</v>
      </c>
      <c r="EO268" s="5">
        <v>5.97</v>
      </c>
      <c r="EP268" s="7">
        <f t="shared" si="1144"/>
        <v>271117.16621253407</v>
      </c>
      <c r="EQ268" s="9">
        <v>0</v>
      </c>
      <c r="ER268" s="5">
        <v>0</v>
      </c>
      <c r="ES268" s="7">
        <f t="shared" si="1145"/>
        <v>0</v>
      </c>
      <c r="ET268" s="9">
        <v>0</v>
      </c>
      <c r="EU268" s="5">
        <v>0</v>
      </c>
      <c r="EV268" s="7">
        <f t="shared" si="1146"/>
        <v>0</v>
      </c>
      <c r="EW268" s="3">
        <v>44.514000000000003</v>
      </c>
      <c r="EX268" s="5">
        <v>3993.2150000000001</v>
      </c>
      <c r="EY268" s="7">
        <f t="shared" si="1147"/>
        <v>89706.946129307631</v>
      </c>
      <c r="EZ268" s="9">
        <v>0</v>
      </c>
      <c r="FA268" s="5">
        <v>0</v>
      </c>
      <c r="FB268" s="7">
        <f t="shared" si="1148"/>
        <v>0</v>
      </c>
      <c r="FC268" s="9">
        <f t="shared" ref="FC268:FC278" si="1150">SUMIF($C$5:$FB$5,"Ton",C268:FB268)</f>
        <v>44.980360000000005</v>
      </c>
      <c r="FD268" s="11">
        <f>SUMIF($C$5:FB$5,"F*",C268:FB268)</f>
        <v>4027.06</v>
      </c>
    </row>
    <row r="269" spans="1:160" x14ac:dyDescent="0.3">
      <c r="A269" s="84">
        <v>2023</v>
      </c>
      <c r="B269" s="85" t="s">
        <v>5</v>
      </c>
      <c r="C269" s="3">
        <v>8.9999999999999998E-4</v>
      </c>
      <c r="D269" s="5">
        <v>0.55200000000000005</v>
      </c>
      <c r="E269" s="7">
        <f>IF(C269=0,0,D269/C269*1000)</f>
        <v>613333.33333333337</v>
      </c>
      <c r="F269" s="9">
        <v>0</v>
      </c>
      <c r="G269" s="5">
        <v>0</v>
      </c>
      <c r="H269" s="7">
        <f t="shared" si="1098"/>
        <v>0</v>
      </c>
      <c r="I269" s="9">
        <v>0</v>
      </c>
      <c r="J269" s="5">
        <v>0</v>
      </c>
      <c r="K269" s="7">
        <f t="shared" si="1099"/>
        <v>0</v>
      </c>
      <c r="L269" s="9">
        <v>0</v>
      </c>
      <c r="M269" s="5">
        <v>0</v>
      </c>
      <c r="N269" s="7">
        <f t="shared" si="1100"/>
        <v>0</v>
      </c>
      <c r="O269" s="9">
        <v>0</v>
      </c>
      <c r="P269" s="5">
        <v>0</v>
      </c>
      <c r="Q269" s="7">
        <f t="shared" si="1101"/>
        <v>0</v>
      </c>
      <c r="R269" s="3">
        <v>6.6E-3</v>
      </c>
      <c r="S269" s="5">
        <v>4.3999999999999997E-2</v>
      </c>
      <c r="T269" s="7">
        <f t="shared" si="1102"/>
        <v>6666.6666666666661</v>
      </c>
      <c r="U269" s="9">
        <v>0</v>
      </c>
      <c r="V269" s="5">
        <v>0</v>
      </c>
      <c r="W269" s="7">
        <f t="shared" si="1103"/>
        <v>0</v>
      </c>
      <c r="X269" s="9">
        <v>0</v>
      </c>
      <c r="Y269" s="5">
        <v>0</v>
      </c>
      <c r="Z269" s="7">
        <f t="shared" si="1104"/>
        <v>0</v>
      </c>
      <c r="AA269" s="9">
        <v>0</v>
      </c>
      <c r="AB269" s="5">
        <v>0</v>
      </c>
      <c r="AC269" s="7">
        <f t="shared" si="1105"/>
        <v>0</v>
      </c>
      <c r="AD269" s="9">
        <v>0</v>
      </c>
      <c r="AE269" s="5">
        <v>0</v>
      </c>
      <c r="AF269" s="7">
        <f t="shared" si="1106"/>
        <v>0</v>
      </c>
      <c r="AG269" s="9">
        <v>0</v>
      </c>
      <c r="AH269" s="5">
        <v>0</v>
      </c>
      <c r="AI269" s="7">
        <f t="shared" si="1107"/>
        <v>0</v>
      </c>
      <c r="AJ269" s="3">
        <v>2E-3</v>
      </c>
      <c r="AK269" s="5">
        <v>7.0000000000000007E-2</v>
      </c>
      <c r="AL269" s="7">
        <f t="shared" si="1108"/>
        <v>35000</v>
      </c>
      <c r="AM269" s="9">
        <v>0</v>
      </c>
      <c r="AN269" s="5">
        <v>0</v>
      </c>
      <c r="AO269" s="7">
        <f t="shared" si="1109"/>
        <v>0</v>
      </c>
      <c r="AP269" s="9">
        <v>0</v>
      </c>
      <c r="AQ269" s="5">
        <v>0</v>
      </c>
      <c r="AR269" s="7">
        <f t="shared" si="1110"/>
        <v>0</v>
      </c>
      <c r="AS269" s="9">
        <v>0</v>
      </c>
      <c r="AT269" s="5">
        <v>0</v>
      </c>
      <c r="AU269" s="7">
        <f t="shared" si="1111"/>
        <v>0</v>
      </c>
      <c r="AV269" s="9">
        <v>0</v>
      </c>
      <c r="AW269" s="5">
        <v>0</v>
      </c>
      <c r="AX269" s="7">
        <f t="shared" si="1112"/>
        <v>0</v>
      </c>
      <c r="AY269" s="9">
        <v>0</v>
      </c>
      <c r="AZ269" s="5">
        <v>0</v>
      </c>
      <c r="BA269" s="7">
        <f t="shared" si="1113"/>
        <v>0</v>
      </c>
      <c r="BB269" s="9">
        <v>0</v>
      </c>
      <c r="BC269" s="5">
        <v>0</v>
      </c>
      <c r="BD269" s="7">
        <f t="shared" si="1114"/>
        <v>0</v>
      </c>
      <c r="BE269" s="9">
        <v>0</v>
      </c>
      <c r="BF269" s="5">
        <v>0</v>
      </c>
      <c r="BG269" s="7">
        <f t="shared" si="1115"/>
        <v>0</v>
      </c>
      <c r="BH269" s="9">
        <v>0</v>
      </c>
      <c r="BI269" s="5">
        <v>0</v>
      </c>
      <c r="BJ269" s="7">
        <f t="shared" si="1116"/>
        <v>0</v>
      </c>
      <c r="BK269" s="9">
        <v>0</v>
      </c>
      <c r="BL269" s="5">
        <v>0</v>
      </c>
      <c r="BM269" s="7">
        <f t="shared" si="1117"/>
        <v>0</v>
      </c>
      <c r="BN269" s="9">
        <v>0</v>
      </c>
      <c r="BO269" s="5">
        <v>0</v>
      </c>
      <c r="BP269" s="7">
        <f t="shared" si="1118"/>
        <v>0</v>
      </c>
      <c r="BQ269" s="9">
        <v>0</v>
      </c>
      <c r="BR269" s="5">
        <v>0</v>
      </c>
      <c r="BS269" s="7">
        <f t="shared" si="1119"/>
        <v>0</v>
      </c>
      <c r="BT269" s="9">
        <v>0</v>
      </c>
      <c r="BU269" s="5">
        <v>0</v>
      </c>
      <c r="BV269" s="7">
        <f t="shared" si="1120"/>
        <v>0</v>
      </c>
      <c r="BW269" s="3">
        <v>7.6749999999999999E-2</v>
      </c>
      <c r="BX269" s="5">
        <v>3.605</v>
      </c>
      <c r="BY269" s="7">
        <f t="shared" si="1121"/>
        <v>46970.684039087952</v>
      </c>
      <c r="BZ269" s="3">
        <v>6.4000000000000003E-3</v>
      </c>
      <c r="CA269" s="5">
        <v>0.46500000000000002</v>
      </c>
      <c r="CB269" s="7">
        <f t="shared" si="1122"/>
        <v>72656.25</v>
      </c>
      <c r="CC269" s="9">
        <v>0</v>
      </c>
      <c r="CD269" s="5">
        <v>0</v>
      </c>
      <c r="CE269" s="7">
        <f t="shared" si="1123"/>
        <v>0</v>
      </c>
      <c r="CF269" s="9">
        <v>0</v>
      </c>
      <c r="CG269" s="5">
        <v>0</v>
      </c>
      <c r="CH269" s="7">
        <f t="shared" si="1124"/>
        <v>0</v>
      </c>
      <c r="CI269" s="9">
        <v>0</v>
      </c>
      <c r="CJ269" s="5">
        <v>0</v>
      </c>
      <c r="CK269" s="7">
        <f t="shared" si="1125"/>
        <v>0</v>
      </c>
      <c r="CL269" s="9">
        <v>0</v>
      </c>
      <c r="CM269" s="5">
        <v>0</v>
      </c>
      <c r="CN269" s="7">
        <f t="shared" si="1126"/>
        <v>0</v>
      </c>
      <c r="CO269" s="9">
        <v>0</v>
      </c>
      <c r="CP269" s="5">
        <v>0</v>
      </c>
      <c r="CQ269" s="7">
        <f t="shared" si="1127"/>
        <v>0</v>
      </c>
      <c r="CR269" s="9">
        <v>0</v>
      </c>
      <c r="CS269" s="5">
        <v>0</v>
      </c>
      <c r="CT269" s="7">
        <f t="shared" si="1128"/>
        <v>0</v>
      </c>
      <c r="CU269" s="9">
        <v>0</v>
      </c>
      <c r="CV269" s="5">
        <v>0</v>
      </c>
      <c r="CW269" s="7">
        <f t="shared" si="1129"/>
        <v>0</v>
      </c>
      <c r="CX269" s="9">
        <v>0</v>
      </c>
      <c r="CY269" s="5">
        <v>0</v>
      </c>
      <c r="CZ269" s="7">
        <f t="shared" si="1130"/>
        <v>0</v>
      </c>
      <c r="DA269" s="9">
        <v>0</v>
      </c>
      <c r="DB269" s="5">
        <v>0</v>
      </c>
      <c r="DC269" s="7">
        <f t="shared" si="1131"/>
        <v>0</v>
      </c>
      <c r="DD269" s="9">
        <v>0</v>
      </c>
      <c r="DE269" s="5">
        <v>0</v>
      </c>
      <c r="DF269" s="7">
        <f t="shared" si="1132"/>
        <v>0</v>
      </c>
      <c r="DG269" s="9">
        <v>0</v>
      </c>
      <c r="DH269" s="5">
        <v>0</v>
      </c>
      <c r="DI269" s="7">
        <f t="shared" si="1133"/>
        <v>0</v>
      </c>
      <c r="DJ269" s="3">
        <v>7.8730000000000002</v>
      </c>
      <c r="DK269" s="5">
        <v>4478.223</v>
      </c>
      <c r="DL269" s="7">
        <f t="shared" si="1134"/>
        <v>568807.69719293795</v>
      </c>
      <c r="DM269" s="9">
        <v>0</v>
      </c>
      <c r="DN269" s="5">
        <v>0</v>
      </c>
      <c r="DO269" s="7">
        <f t="shared" si="1135"/>
        <v>0</v>
      </c>
      <c r="DP269" s="9">
        <v>0</v>
      </c>
      <c r="DQ269" s="5">
        <v>0</v>
      </c>
      <c r="DR269" s="7">
        <f t="shared" si="1136"/>
        <v>0</v>
      </c>
      <c r="DS269" s="9">
        <v>0</v>
      </c>
      <c r="DT269" s="5">
        <v>0</v>
      </c>
      <c r="DU269" s="7">
        <f t="shared" si="1137"/>
        <v>0</v>
      </c>
      <c r="DV269" s="3">
        <v>2.1499999999999998E-2</v>
      </c>
      <c r="DW269" s="5">
        <v>0.313</v>
      </c>
      <c r="DX269" s="7">
        <f t="shared" si="1138"/>
        <v>14558.139534883721</v>
      </c>
      <c r="DY269" s="9">
        <v>0</v>
      </c>
      <c r="DZ269" s="5">
        <v>0</v>
      </c>
      <c r="EA269" s="7">
        <f t="shared" si="1139"/>
        <v>0</v>
      </c>
      <c r="EB269" s="9">
        <v>0</v>
      </c>
      <c r="EC269" s="5">
        <v>0</v>
      </c>
      <c r="ED269" s="7">
        <f t="shared" si="1140"/>
        <v>0</v>
      </c>
      <c r="EE269" s="9">
        <v>0</v>
      </c>
      <c r="EF269" s="5">
        <v>0</v>
      </c>
      <c r="EG269" s="7">
        <f t="shared" si="1141"/>
        <v>0</v>
      </c>
      <c r="EH269" s="9">
        <v>0</v>
      </c>
      <c r="EI269" s="5">
        <v>0</v>
      </c>
      <c r="EJ269" s="7">
        <f t="shared" si="1142"/>
        <v>0</v>
      </c>
      <c r="EK269" s="9">
        <v>0</v>
      </c>
      <c r="EL269" s="5">
        <v>0</v>
      </c>
      <c r="EM269" s="7">
        <f t="shared" si="1143"/>
        <v>0</v>
      </c>
      <c r="EN269" s="9">
        <v>0</v>
      </c>
      <c r="EO269" s="5">
        <v>0</v>
      </c>
      <c r="EP269" s="7">
        <f t="shared" si="1144"/>
        <v>0</v>
      </c>
      <c r="EQ269" s="3">
        <v>60</v>
      </c>
      <c r="ER269" s="5">
        <v>720</v>
      </c>
      <c r="ES269" s="7">
        <f t="shared" si="1145"/>
        <v>12000</v>
      </c>
      <c r="ET269" s="9">
        <v>0</v>
      </c>
      <c r="EU269" s="5">
        <v>0</v>
      </c>
      <c r="EV269" s="7">
        <f t="shared" si="1146"/>
        <v>0</v>
      </c>
      <c r="EW269" s="3">
        <v>0.21318000000000001</v>
      </c>
      <c r="EX269" s="5">
        <v>15.042</v>
      </c>
      <c r="EY269" s="7">
        <f t="shared" si="1147"/>
        <v>70560.090064734031</v>
      </c>
      <c r="EZ269" s="9">
        <v>0</v>
      </c>
      <c r="FA269" s="5">
        <v>0</v>
      </c>
      <c r="FB269" s="7">
        <f t="shared" si="1148"/>
        <v>0</v>
      </c>
      <c r="FC269" s="9">
        <f t="shared" si="1150"/>
        <v>68.200329999999994</v>
      </c>
      <c r="FD269" s="11">
        <f>SUMIF($C$5:FB$5,"F*",C269:FB269)</f>
        <v>5218.3140000000003</v>
      </c>
    </row>
    <row r="270" spans="1:160" x14ac:dyDescent="0.3">
      <c r="A270" s="84">
        <v>2023</v>
      </c>
      <c r="B270" s="7" t="s">
        <v>6</v>
      </c>
      <c r="C270" s="9">
        <v>0</v>
      </c>
      <c r="D270" s="5">
        <v>0</v>
      </c>
      <c r="E270" s="7">
        <f t="shared" ref="E270:E277" si="1151">IF(C270=0,0,D270/C270*1000)</f>
        <v>0</v>
      </c>
      <c r="F270" s="9">
        <v>0</v>
      </c>
      <c r="G270" s="5">
        <v>0</v>
      </c>
      <c r="H270" s="7">
        <f t="shared" si="1098"/>
        <v>0</v>
      </c>
      <c r="I270" s="9">
        <v>0</v>
      </c>
      <c r="J270" s="5">
        <v>0</v>
      </c>
      <c r="K270" s="7">
        <f t="shared" si="1099"/>
        <v>0</v>
      </c>
      <c r="L270" s="9">
        <v>0</v>
      </c>
      <c r="M270" s="5">
        <v>0</v>
      </c>
      <c r="N270" s="7">
        <f t="shared" si="1100"/>
        <v>0</v>
      </c>
      <c r="O270" s="9">
        <v>0</v>
      </c>
      <c r="P270" s="5">
        <v>0</v>
      </c>
      <c r="Q270" s="7">
        <f t="shared" si="1101"/>
        <v>0</v>
      </c>
      <c r="R270" s="3">
        <v>0.64</v>
      </c>
      <c r="S270" s="5">
        <v>375.43299999999999</v>
      </c>
      <c r="T270" s="7">
        <f t="shared" si="1102"/>
        <v>586614.06249999988</v>
      </c>
      <c r="U270" s="9">
        <v>0</v>
      </c>
      <c r="V270" s="5">
        <v>0</v>
      </c>
      <c r="W270" s="7">
        <f t="shared" si="1103"/>
        <v>0</v>
      </c>
      <c r="X270" s="9">
        <v>0</v>
      </c>
      <c r="Y270" s="5">
        <v>0</v>
      </c>
      <c r="Z270" s="7">
        <f t="shared" si="1104"/>
        <v>0</v>
      </c>
      <c r="AA270" s="9">
        <v>0</v>
      </c>
      <c r="AB270" s="5">
        <v>0</v>
      </c>
      <c r="AC270" s="7">
        <f t="shared" si="1105"/>
        <v>0</v>
      </c>
      <c r="AD270" s="9">
        <v>0</v>
      </c>
      <c r="AE270" s="5">
        <v>0</v>
      </c>
      <c r="AF270" s="7">
        <f t="shared" si="1106"/>
        <v>0</v>
      </c>
      <c r="AG270" s="9">
        <v>0</v>
      </c>
      <c r="AH270" s="5">
        <v>0</v>
      </c>
      <c r="AI270" s="7">
        <f t="shared" si="1107"/>
        <v>0</v>
      </c>
      <c r="AJ270" s="3">
        <v>2E-3</v>
      </c>
      <c r="AK270" s="5">
        <v>0.06</v>
      </c>
      <c r="AL270" s="7">
        <f t="shared" si="1108"/>
        <v>30000</v>
      </c>
      <c r="AM270" s="3">
        <v>5.2499999999999998E-2</v>
      </c>
      <c r="AN270" s="5">
        <v>0.124</v>
      </c>
      <c r="AO270" s="7">
        <f t="shared" si="1109"/>
        <v>2361.9047619047619</v>
      </c>
      <c r="AP270" s="3">
        <v>0.04</v>
      </c>
      <c r="AQ270" s="5">
        <v>4.6040000000000001</v>
      </c>
      <c r="AR270" s="7">
        <f t="shared" si="1110"/>
        <v>115100</v>
      </c>
      <c r="AS270" s="9">
        <v>0</v>
      </c>
      <c r="AT270" s="5">
        <v>0</v>
      </c>
      <c r="AU270" s="7">
        <f t="shared" si="1111"/>
        <v>0</v>
      </c>
      <c r="AV270" s="9">
        <v>0</v>
      </c>
      <c r="AW270" s="5">
        <v>0</v>
      </c>
      <c r="AX270" s="7">
        <f t="shared" si="1112"/>
        <v>0</v>
      </c>
      <c r="AY270" s="9">
        <v>0</v>
      </c>
      <c r="AZ270" s="5">
        <v>0</v>
      </c>
      <c r="BA270" s="7">
        <f t="shared" si="1113"/>
        <v>0</v>
      </c>
      <c r="BB270" s="9">
        <v>0</v>
      </c>
      <c r="BC270" s="5">
        <v>0</v>
      </c>
      <c r="BD270" s="7">
        <f t="shared" si="1114"/>
        <v>0</v>
      </c>
      <c r="BE270" s="9">
        <v>0</v>
      </c>
      <c r="BF270" s="5">
        <v>0</v>
      </c>
      <c r="BG270" s="7">
        <f t="shared" si="1115"/>
        <v>0</v>
      </c>
      <c r="BH270" s="9">
        <v>0</v>
      </c>
      <c r="BI270" s="5">
        <v>0</v>
      </c>
      <c r="BJ270" s="7">
        <f t="shared" si="1116"/>
        <v>0</v>
      </c>
      <c r="BK270" s="9">
        <v>0</v>
      </c>
      <c r="BL270" s="5">
        <v>0</v>
      </c>
      <c r="BM270" s="7">
        <f t="shared" si="1117"/>
        <v>0</v>
      </c>
      <c r="BN270" s="9">
        <v>0</v>
      </c>
      <c r="BO270" s="5">
        <v>0</v>
      </c>
      <c r="BP270" s="7">
        <f t="shared" si="1118"/>
        <v>0</v>
      </c>
      <c r="BQ270" s="3">
        <v>0.01</v>
      </c>
      <c r="BR270" s="5">
        <v>0.221</v>
      </c>
      <c r="BS270" s="7">
        <f t="shared" si="1119"/>
        <v>22100</v>
      </c>
      <c r="BT270" s="9">
        <v>0</v>
      </c>
      <c r="BU270" s="5">
        <v>0</v>
      </c>
      <c r="BV270" s="7">
        <f t="shared" si="1120"/>
        <v>0</v>
      </c>
      <c r="BW270" s="3">
        <v>0.35399999999999998</v>
      </c>
      <c r="BX270" s="5">
        <v>19.983000000000001</v>
      </c>
      <c r="BY270" s="7">
        <f t="shared" si="1121"/>
        <v>56449.152542372889</v>
      </c>
      <c r="BZ270" s="3">
        <v>2.1815000000000002</v>
      </c>
      <c r="CA270" s="5">
        <v>96.79</v>
      </c>
      <c r="CB270" s="7">
        <f t="shared" si="1122"/>
        <v>44368.553747421494</v>
      </c>
      <c r="CC270" s="9">
        <v>0</v>
      </c>
      <c r="CD270" s="5">
        <v>0</v>
      </c>
      <c r="CE270" s="7">
        <f t="shared" si="1123"/>
        <v>0</v>
      </c>
      <c r="CF270" s="9">
        <v>0</v>
      </c>
      <c r="CG270" s="5">
        <v>0</v>
      </c>
      <c r="CH270" s="7">
        <f t="shared" si="1124"/>
        <v>0</v>
      </c>
      <c r="CI270" s="9">
        <v>0</v>
      </c>
      <c r="CJ270" s="5">
        <v>0</v>
      </c>
      <c r="CK270" s="7">
        <f t="shared" si="1125"/>
        <v>0</v>
      </c>
      <c r="CL270" s="3">
        <v>1E-3</v>
      </c>
      <c r="CM270" s="5">
        <v>0.17699999999999999</v>
      </c>
      <c r="CN270" s="7">
        <f t="shared" si="1126"/>
        <v>177000</v>
      </c>
      <c r="CO270" s="9">
        <v>0</v>
      </c>
      <c r="CP270" s="5">
        <v>0</v>
      </c>
      <c r="CQ270" s="7">
        <f t="shared" si="1127"/>
        <v>0</v>
      </c>
      <c r="CR270" s="9">
        <v>0</v>
      </c>
      <c r="CS270" s="5">
        <v>0</v>
      </c>
      <c r="CT270" s="7">
        <f t="shared" si="1128"/>
        <v>0</v>
      </c>
      <c r="CU270" s="9">
        <v>0</v>
      </c>
      <c r="CV270" s="5">
        <v>0</v>
      </c>
      <c r="CW270" s="7">
        <f t="shared" si="1129"/>
        <v>0</v>
      </c>
      <c r="CX270" s="9">
        <v>0</v>
      </c>
      <c r="CY270" s="5">
        <v>0</v>
      </c>
      <c r="CZ270" s="7">
        <f t="shared" si="1130"/>
        <v>0</v>
      </c>
      <c r="DA270" s="9">
        <v>0</v>
      </c>
      <c r="DB270" s="5">
        <v>0</v>
      </c>
      <c r="DC270" s="7">
        <f t="shared" si="1131"/>
        <v>0</v>
      </c>
      <c r="DD270" s="9">
        <v>0</v>
      </c>
      <c r="DE270" s="5">
        <v>0</v>
      </c>
      <c r="DF270" s="7">
        <f t="shared" si="1132"/>
        <v>0</v>
      </c>
      <c r="DG270" s="9">
        <v>0</v>
      </c>
      <c r="DH270" s="5">
        <v>0</v>
      </c>
      <c r="DI270" s="7">
        <f t="shared" si="1133"/>
        <v>0</v>
      </c>
      <c r="DJ270" s="9">
        <v>0</v>
      </c>
      <c r="DK270" s="5">
        <v>0</v>
      </c>
      <c r="DL270" s="7">
        <f t="shared" si="1134"/>
        <v>0</v>
      </c>
      <c r="DM270" s="9">
        <v>0</v>
      </c>
      <c r="DN270" s="5">
        <v>0</v>
      </c>
      <c r="DO270" s="7">
        <f t="shared" si="1135"/>
        <v>0</v>
      </c>
      <c r="DP270" s="9">
        <v>0</v>
      </c>
      <c r="DQ270" s="5">
        <v>0</v>
      </c>
      <c r="DR270" s="7">
        <f t="shared" si="1136"/>
        <v>0</v>
      </c>
      <c r="DS270" s="9">
        <v>0</v>
      </c>
      <c r="DT270" s="5">
        <v>0</v>
      </c>
      <c r="DU270" s="7">
        <f t="shared" si="1137"/>
        <v>0</v>
      </c>
      <c r="DV270" s="3">
        <v>2.2200000000000001E-2</v>
      </c>
      <c r="DW270" s="5">
        <v>0.437</v>
      </c>
      <c r="DX270" s="7">
        <f t="shared" si="1138"/>
        <v>19684.684684684682</v>
      </c>
      <c r="DY270" s="9">
        <v>0</v>
      </c>
      <c r="DZ270" s="5">
        <v>0</v>
      </c>
      <c r="EA270" s="7">
        <f t="shared" si="1139"/>
        <v>0</v>
      </c>
      <c r="EB270" s="9">
        <v>0</v>
      </c>
      <c r="EC270" s="5">
        <v>0</v>
      </c>
      <c r="ED270" s="7">
        <f t="shared" si="1140"/>
        <v>0</v>
      </c>
      <c r="EE270" s="9">
        <v>0</v>
      </c>
      <c r="EF270" s="5">
        <v>0</v>
      </c>
      <c r="EG270" s="7">
        <f t="shared" si="1141"/>
        <v>0</v>
      </c>
      <c r="EH270" s="9">
        <v>0</v>
      </c>
      <c r="EI270" s="5">
        <v>0</v>
      </c>
      <c r="EJ270" s="7">
        <f t="shared" si="1142"/>
        <v>0</v>
      </c>
      <c r="EK270" s="9">
        <v>0</v>
      </c>
      <c r="EL270" s="5">
        <v>0</v>
      </c>
      <c r="EM270" s="7">
        <f t="shared" si="1143"/>
        <v>0</v>
      </c>
      <c r="EN270" s="3">
        <v>446.02716999999996</v>
      </c>
      <c r="EO270" s="5">
        <v>42343.482000000004</v>
      </c>
      <c r="EP270" s="7">
        <f t="shared" si="1144"/>
        <v>94934.759243478402</v>
      </c>
      <c r="EQ270" s="9">
        <v>0</v>
      </c>
      <c r="ER270" s="5">
        <v>0</v>
      </c>
      <c r="ES270" s="7">
        <f t="shared" si="1145"/>
        <v>0</v>
      </c>
      <c r="ET270" s="9">
        <v>0</v>
      </c>
      <c r="EU270" s="5">
        <v>0</v>
      </c>
      <c r="EV270" s="7">
        <f t="shared" si="1146"/>
        <v>0</v>
      </c>
      <c r="EW270" s="3">
        <v>0.84736999999999996</v>
      </c>
      <c r="EX270" s="5">
        <v>100.377</v>
      </c>
      <c r="EY270" s="7">
        <f t="shared" si="1147"/>
        <v>118457.10846501528</v>
      </c>
      <c r="EZ270" s="3">
        <v>0.86799999999999999</v>
      </c>
      <c r="FA270" s="5">
        <v>19.875</v>
      </c>
      <c r="FB270" s="7">
        <f t="shared" si="1148"/>
        <v>22897.465437788018</v>
      </c>
      <c r="FC270" s="9">
        <f t="shared" si="1150"/>
        <v>451.04573999999997</v>
      </c>
      <c r="FD270" s="11">
        <f>SUMIF($C$5:FB$5,"F*",C270:FB270)</f>
        <v>42961.563000000002</v>
      </c>
    </row>
    <row r="271" spans="1:160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1151"/>
        <v>0</v>
      </c>
      <c r="F271" s="9">
        <v>0</v>
      </c>
      <c r="G271" s="5">
        <v>0</v>
      </c>
      <c r="H271" s="7">
        <f t="shared" si="1098"/>
        <v>0</v>
      </c>
      <c r="I271" s="9">
        <v>0</v>
      </c>
      <c r="J271" s="5">
        <v>0</v>
      </c>
      <c r="K271" s="7">
        <f t="shared" si="1099"/>
        <v>0</v>
      </c>
      <c r="L271" s="9">
        <v>0</v>
      </c>
      <c r="M271" s="5">
        <v>0</v>
      </c>
      <c r="N271" s="7">
        <f t="shared" si="1100"/>
        <v>0</v>
      </c>
      <c r="O271" s="9">
        <v>0</v>
      </c>
      <c r="P271" s="5">
        <v>0</v>
      </c>
      <c r="Q271" s="7">
        <f t="shared" si="1101"/>
        <v>0</v>
      </c>
      <c r="R271" s="3">
        <v>7.1999999999999998E-3</v>
      </c>
      <c r="S271" s="5">
        <v>0.38300000000000001</v>
      </c>
      <c r="T271" s="7">
        <f t="shared" si="1102"/>
        <v>53194.444444444453</v>
      </c>
      <c r="U271" s="9">
        <v>0</v>
      </c>
      <c r="V271" s="5">
        <v>0</v>
      </c>
      <c r="W271" s="7">
        <f t="shared" si="1103"/>
        <v>0</v>
      </c>
      <c r="X271" s="9">
        <v>0</v>
      </c>
      <c r="Y271" s="5">
        <v>0</v>
      </c>
      <c r="Z271" s="7">
        <f t="shared" si="1104"/>
        <v>0</v>
      </c>
      <c r="AA271" s="3">
        <v>437.77947999999998</v>
      </c>
      <c r="AB271" s="5">
        <v>38972.834000000003</v>
      </c>
      <c r="AC271" s="7">
        <f t="shared" si="1105"/>
        <v>89023.893947701727</v>
      </c>
      <c r="AD271" s="9">
        <v>0</v>
      </c>
      <c r="AE271" s="5">
        <v>0</v>
      </c>
      <c r="AF271" s="7">
        <f t="shared" si="1106"/>
        <v>0</v>
      </c>
      <c r="AG271" s="3">
        <v>6.4999999999999997E-3</v>
      </c>
      <c r="AH271" s="5">
        <v>0.92</v>
      </c>
      <c r="AI271" s="7">
        <f t="shared" si="1107"/>
        <v>141538.46153846156</v>
      </c>
      <c r="AJ271" s="3">
        <v>0.2</v>
      </c>
      <c r="AK271" s="5">
        <v>3</v>
      </c>
      <c r="AL271" s="7">
        <f t="shared" si="1108"/>
        <v>15000</v>
      </c>
      <c r="AM271" s="9">
        <v>0</v>
      </c>
      <c r="AN271" s="5">
        <v>0</v>
      </c>
      <c r="AO271" s="7">
        <f t="shared" si="1109"/>
        <v>0</v>
      </c>
      <c r="AP271" s="3">
        <v>1.5380000000000001E-2</v>
      </c>
      <c r="AQ271" s="5">
        <v>2.5739999999999998</v>
      </c>
      <c r="AR271" s="7">
        <f t="shared" si="1110"/>
        <v>167360.20806241871</v>
      </c>
      <c r="AS271" s="9">
        <v>0</v>
      </c>
      <c r="AT271" s="5">
        <v>0</v>
      </c>
      <c r="AU271" s="7">
        <f t="shared" si="1111"/>
        <v>0</v>
      </c>
      <c r="AV271" s="9">
        <v>0</v>
      </c>
      <c r="AW271" s="5">
        <v>0</v>
      </c>
      <c r="AX271" s="7">
        <f t="shared" si="1112"/>
        <v>0</v>
      </c>
      <c r="AY271" s="9">
        <v>0</v>
      </c>
      <c r="AZ271" s="5">
        <v>0</v>
      </c>
      <c r="BA271" s="7">
        <f t="shared" si="1113"/>
        <v>0</v>
      </c>
      <c r="BB271" s="9">
        <v>0</v>
      </c>
      <c r="BC271" s="5">
        <v>0</v>
      </c>
      <c r="BD271" s="7">
        <f t="shared" si="1114"/>
        <v>0</v>
      </c>
      <c r="BE271" s="9">
        <v>0</v>
      </c>
      <c r="BF271" s="5">
        <v>0</v>
      </c>
      <c r="BG271" s="7">
        <f t="shared" si="1115"/>
        <v>0</v>
      </c>
      <c r="BH271" s="3">
        <v>0.11133</v>
      </c>
      <c r="BI271" s="5">
        <v>1.3</v>
      </c>
      <c r="BJ271" s="7">
        <f t="shared" si="1116"/>
        <v>11676.996317255009</v>
      </c>
      <c r="BK271" s="9">
        <v>0</v>
      </c>
      <c r="BL271" s="5">
        <v>0</v>
      </c>
      <c r="BM271" s="7">
        <f t="shared" si="1117"/>
        <v>0</v>
      </c>
      <c r="BN271" s="9">
        <v>0</v>
      </c>
      <c r="BO271" s="5">
        <v>0</v>
      </c>
      <c r="BP271" s="7">
        <f t="shared" si="1118"/>
        <v>0</v>
      </c>
      <c r="BQ271" s="9">
        <v>0</v>
      </c>
      <c r="BR271" s="5">
        <v>0</v>
      </c>
      <c r="BS271" s="7">
        <f t="shared" si="1119"/>
        <v>0</v>
      </c>
      <c r="BT271" s="9">
        <v>0</v>
      </c>
      <c r="BU271" s="5">
        <v>0</v>
      </c>
      <c r="BV271" s="7">
        <f t="shared" si="1120"/>
        <v>0</v>
      </c>
      <c r="BW271" s="3">
        <v>5.8000000000000003E-2</v>
      </c>
      <c r="BX271" s="5">
        <v>3.246</v>
      </c>
      <c r="BY271" s="7">
        <f t="shared" si="1121"/>
        <v>55965.517241379312</v>
      </c>
      <c r="BZ271" s="3">
        <v>6.9739999999999996E-2</v>
      </c>
      <c r="CA271" s="5">
        <v>3.992</v>
      </c>
      <c r="CB271" s="7">
        <f t="shared" si="1122"/>
        <v>57241.181531402355</v>
      </c>
      <c r="CC271" s="9">
        <v>0</v>
      </c>
      <c r="CD271" s="5">
        <v>0</v>
      </c>
      <c r="CE271" s="7">
        <f t="shared" si="1123"/>
        <v>0</v>
      </c>
      <c r="CF271" s="9">
        <v>0</v>
      </c>
      <c r="CG271" s="5">
        <v>0</v>
      </c>
      <c r="CH271" s="7">
        <f t="shared" si="1124"/>
        <v>0</v>
      </c>
      <c r="CI271" s="9">
        <v>0</v>
      </c>
      <c r="CJ271" s="5">
        <v>0</v>
      </c>
      <c r="CK271" s="7">
        <f t="shared" si="1125"/>
        <v>0</v>
      </c>
      <c r="CL271" s="9">
        <v>0</v>
      </c>
      <c r="CM271" s="5">
        <v>0</v>
      </c>
      <c r="CN271" s="7">
        <f t="shared" si="1126"/>
        <v>0</v>
      </c>
      <c r="CO271" s="9">
        <v>0</v>
      </c>
      <c r="CP271" s="5">
        <v>0</v>
      </c>
      <c r="CQ271" s="7">
        <f t="shared" si="1127"/>
        <v>0</v>
      </c>
      <c r="CR271" s="9">
        <v>0</v>
      </c>
      <c r="CS271" s="5">
        <v>0</v>
      </c>
      <c r="CT271" s="7">
        <f t="shared" si="1128"/>
        <v>0</v>
      </c>
      <c r="CU271" s="9">
        <v>0</v>
      </c>
      <c r="CV271" s="5">
        <v>0</v>
      </c>
      <c r="CW271" s="7">
        <f t="shared" si="1129"/>
        <v>0</v>
      </c>
      <c r="CX271" s="9">
        <v>0</v>
      </c>
      <c r="CY271" s="5">
        <v>0</v>
      </c>
      <c r="CZ271" s="7">
        <f t="shared" si="1130"/>
        <v>0</v>
      </c>
      <c r="DA271" s="3">
        <v>1E-3</v>
      </c>
      <c r="DB271" s="5">
        <v>5.84</v>
      </c>
      <c r="DC271" s="83">
        <f t="shared" si="1131"/>
        <v>5840000</v>
      </c>
      <c r="DD271" s="9">
        <v>0</v>
      </c>
      <c r="DE271" s="5">
        <v>0</v>
      </c>
      <c r="DF271" s="7">
        <f t="shared" si="1132"/>
        <v>0</v>
      </c>
      <c r="DG271" s="9">
        <v>0</v>
      </c>
      <c r="DH271" s="5">
        <v>0</v>
      </c>
      <c r="DI271" s="7">
        <f t="shared" si="1133"/>
        <v>0</v>
      </c>
      <c r="DJ271" s="9">
        <v>0</v>
      </c>
      <c r="DK271" s="5">
        <v>0</v>
      </c>
      <c r="DL271" s="7">
        <f t="shared" si="1134"/>
        <v>0</v>
      </c>
      <c r="DM271" s="9">
        <v>0</v>
      </c>
      <c r="DN271" s="5">
        <v>0</v>
      </c>
      <c r="DO271" s="7">
        <f t="shared" si="1135"/>
        <v>0</v>
      </c>
      <c r="DP271" s="9">
        <v>0</v>
      </c>
      <c r="DQ271" s="5">
        <v>0</v>
      </c>
      <c r="DR271" s="7">
        <f t="shared" si="1136"/>
        <v>0</v>
      </c>
      <c r="DS271" s="3">
        <v>3.0000000000000001E-3</v>
      </c>
      <c r="DT271" s="5">
        <v>1.345</v>
      </c>
      <c r="DU271" s="7">
        <f t="shared" si="1137"/>
        <v>448333.33333333331</v>
      </c>
      <c r="DV271" s="3">
        <v>5.5E-2</v>
      </c>
      <c r="DW271" s="5">
        <v>1.228</v>
      </c>
      <c r="DX271" s="7">
        <f t="shared" si="1138"/>
        <v>22327.272727272728</v>
      </c>
      <c r="DY271" s="9">
        <v>0</v>
      </c>
      <c r="DZ271" s="5">
        <v>0</v>
      </c>
      <c r="EA271" s="7">
        <f t="shared" si="1139"/>
        <v>0</v>
      </c>
      <c r="EB271" s="9">
        <v>0</v>
      </c>
      <c r="EC271" s="5">
        <v>0</v>
      </c>
      <c r="ED271" s="7">
        <f t="shared" si="1140"/>
        <v>0</v>
      </c>
      <c r="EE271" s="9">
        <v>0</v>
      </c>
      <c r="EF271" s="5">
        <v>0</v>
      </c>
      <c r="EG271" s="7">
        <f t="shared" si="1141"/>
        <v>0</v>
      </c>
      <c r="EH271" s="9">
        <v>0</v>
      </c>
      <c r="EI271" s="5">
        <v>0</v>
      </c>
      <c r="EJ271" s="7">
        <f t="shared" si="1142"/>
        <v>0</v>
      </c>
      <c r="EK271" s="9">
        <v>0</v>
      </c>
      <c r="EL271" s="5">
        <v>0</v>
      </c>
      <c r="EM271" s="7">
        <f t="shared" si="1143"/>
        <v>0</v>
      </c>
      <c r="EN271" s="3">
        <v>18.679209999999998</v>
      </c>
      <c r="EO271" s="5">
        <v>3006.9119999999998</v>
      </c>
      <c r="EP271" s="7">
        <f t="shared" si="1144"/>
        <v>160976.40103623227</v>
      </c>
      <c r="EQ271" s="9">
        <v>0</v>
      </c>
      <c r="ER271" s="5">
        <v>0</v>
      </c>
      <c r="ES271" s="7">
        <f t="shared" si="1145"/>
        <v>0</v>
      </c>
      <c r="ET271" s="9">
        <v>0</v>
      </c>
      <c r="EU271" s="5">
        <v>0</v>
      </c>
      <c r="EV271" s="7">
        <f t="shared" si="1146"/>
        <v>0</v>
      </c>
      <c r="EW271" s="3">
        <v>0.37030000000000002</v>
      </c>
      <c r="EX271" s="5">
        <v>20.716999999999999</v>
      </c>
      <c r="EY271" s="7">
        <f t="shared" si="1147"/>
        <v>55946.529840669718</v>
      </c>
      <c r="EZ271" s="9">
        <v>0</v>
      </c>
      <c r="FA271" s="5">
        <v>0</v>
      </c>
      <c r="FB271" s="7">
        <f t="shared" si="1148"/>
        <v>0</v>
      </c>
      <c r="FC271" s="9">
        <f t="shared" si="1150"/>
        <v>457.35613999999998</v>
      </c>
      <c r="FD271" s="11">
        <f>SUMIF($C$5:FB$5,"F*",C271:FB271)</f>
        <v>42024.290999999997</v>
      </c>
    </row>
    <row r="272" spans="1:160" x14ac:dyDescent="0.3">
      <c r="A272" s="84">
        <v>2023</v>
      </c>
      <c r="B272" s="85" t="s">
        <v>8</v>
      </c>
      <c r="C272" s="3">
        <v>0.35699999999999998</v>
      </c>
      <c r="D272" s="5">
        <v>1.8180000000000001</v>
      </c>
      <c r="E272" s="7">
        <f t="shared" si="1151"/>
        <v>5092.4369747899163</v>
      </c>
      <c r="F272" s="9">
        <v>0</v>
      </c>
      <c r="G272" s="5">
        <v>0</v>
      </c>
      <c r="H272" s="7">
        <f t="shared" si="1098"/>
        <v>0</v>
      </c>
      <c r="I272" s="9">
        <v>0</v>
      </c>
      <c r="J272" s="5">
        <v>0</v>
      </c>
      <c r="K272" s="7">
        <f t="shared" si="1099"/>
        <v>0</v>
      </c>
      <c r="L272" s="9">
        <v>0</v>
      </c>
      <c r="M272" s="5">
        <v>0</v>
      </c>
      <c r="N272" s="7">
        <f t="shared" si="1100"/>
        <v>0</v>
      </c>
      <c r="O272" s="9">
        <v>0</v>
      </c>
      <c r="P272" s="5">
        <v>0</v>
      </c>
      <c r="Q272" s="7">
        <f t="shared" si="1101"/>
        <v>0</v>
      </c>
      <c r="R272" s="3">
        <v>0.38</v>
      </c>
      <c r="S272" s="5">
        <v>210.22300000000001</v>
      </c>
      <c r="T272" s="7">
        <f t="shared" si="1102"/>
        <v>553218.42105263157</v>
      </c>
      <c r="U272" s="9">
        <v>0</v>
      </c>
      <c r="V272" s="5">
        <v>0</v>
      </c>
      <c r="W272" s="7">
        <f t="shared" si="1103"/>
        <v>0</v>
      </c>
      <c r="X272" s="9">
        <v>0</v>
      </c>
      <c r="Y272" s="5">
        <v>0</v>
      </c>
      <c r="Z272" s="7">
        <f t="shared" si="1104"/>
        <v>0</v>
      </c>
      <c r="AA272" s="3">
        <v>36.005000000000003</v>
      </c>
      <c r="AB272" s="5">
        <v>3589.0039999999999</v>
      </c>
      <c r="AC272" s="7">
        <f t="shared" si="1105"/>
        <v>99680.711012359388</v>
      </c>
      <c r="AD272" s="9">
        <v>0</v>
      </c>
      <c r="AE272" s="5">
        <v>0</v>
      </c>
      <c r="AF272" s="7">
        <f t="shared" si="1106"/>
        <v>0</v>
      </c>
      <c r="AG272" s="9">
        <v>0</v>
      </c>
      <c r="AH272" s="5">
        <v>0</v>
      </c>
      <c r="AI272" s="7">
        <f t="shared" si="1107"/>
        <v>0</v>
      </c>
      <c r="AJ272" s="3">
        <v>2.2999999999999998</v>
      </c>
      <c r="AK272" s="5">
        <v>7.5</v>
      </c>
      <c r="AL272" s="7">
        <f t="shared" si="1108"/>
        <v>3260.8695652173915</v>
      </c>
      <c r="AM272" s="9">
        <v>0</v>
      </c>
      <c r="AN272" s="5">
        <v>0</v>
      </c>
      <c r="AO272" s="7">
        <f t="shared" si="1109"/>
        <v>0</v>
      </c>
      <c r="AP272" s="3">
        <v>0.05</v>
      </c>
      <c r="AQ272" s="5">
        <v>2.2709999999999999</v>
      </c>
      <c r="AR272" s="7">
        <f t="shared" si="1110"/>
        <v>45419.999999999993</v>
      </c>
      <c r="AS272" s="9">
        <v>0</v>
      </c>
      <c r="AT272" s="5">
        <v>0</v>
      </c>
      <c r="AU272" s="7">
        <f t="shared" si="1111"/>
        <v>0</v>
      </c>
      <c r="AV272" s="9">
        <v>0</v>
      </c>
      <c r="AW272" s="5">
        <v>0</v>
      </c>
      <c r="AX272" s="7">
        <f t="shared" si="1112"/>
        <v>0</v>
      </c>
      <c r="AY272" s="9">
        <v>0</v>
      </c>
      <c r="AZ272" s="5">
        <v>0</v>
      </c>
      <c r="BA272" s="7">
        <f t="shared" si="1113"/>
        <v>0</v>
      </c>
      <c r="BB272" s="9">
        <v>0</v>
      </c>
      <c r="BC272" s="5">
        <v>0</v>
      </c>
      <c r="BD272" s="7">
        <f t="shared" si="1114"/>
        <v>0</v>
      </c>
      <c r="BE272" s="9">
        <v>0</v>
      </c>
      <c r="BF272" s="5">
        <v>0</v>
      </c>
      <c r="BG272" s="7">
        <f t="shared" si="1115"/>
        <v>0</v>
      </c>
      <c r="BH272" s="3">
        <v>9.7509999999999999E-2</v>
      </c>
      <c r="BI272" s="5">
        <v>3.964</v>
      </c>
      <c r="BJ272" s="7">
        <f t="shared" si="1116"/>
        <v>40652.240795815815</v>
      </c>
      <c r="BK272" s="9">
        <v>0</v>
      </c>
      <c r="BL272" s="5">
        <v>0</v>
      </c>
      <c r="BM272" s="7">
        <f t="shared" si="1117"/>
        <v>0</v>
      </c>
      <c r="BN272" s="9">
        <v>0</v>
      </c>
      <c r="BO272" s="5">
        <v>0</v>
      </c>
      <c r="BP272" s="7">
        <f t="shared" si="1118"/>
        <v>0</v>
      </c>
      <c r="BQ272" s="3">
        <v>1.4999999999999999E-2</v>
      </c>
      <c r="BR272" s="5">
        <v>0.59699999999999998</v>
      </c>
      <c r="BS272" s="7">
        <f t="shared" si="1119"/>
        <v>39800</v>
      </c>
      <c r="BT272" s="9">
        <v>0</v>
      </c>
      <c r="BU272" s="5">
        <v>0</v>
      </c>
      <c r="BV272" s="7">
        <f t="shared" si="1120"/>
        <v>0</v>
      </c>
      <c r="BW272" s="9">
        <v>0</v>
      </c>
      <c r="BX272" s="5">
        <v>0</v>
      </c>
      <c r="BY272" s="7">
        <f t="shared" si="1121"/>
        <v>0</v>
      </c>
      <c r="BZ272" s="3">
        <v>3.0000000000000001E-3</v>
      </c>
      <c r="CA272" s="5">
        <v>0.128</v>
      </c>
      <c r="CB272" s="7">
        <f t="shared" si="1122"/>
        <v>42666.666666666664</v>
      </c>
      <c r="CC272" s="9">
        <v>0</v>
      </c>
      <c r="CD272" s="5">
        <v>0</v>
      </c>
      <c r="CE272" s="7">
        <f t="shared" si="1123"/>
        <v>0</v>
      </c>
      <c r="CF272" s="9">
        <v>0</v>
      </c>
      <c r="CG272" s="5">
        <v>0</v>
      </c>
      <c r="CH272" s="7">
        <f t="shared" si="1124"/>
        <v>0</v>
      </c>
      <c r="CI272" s="9">
        <v>0</v>
      </c>
      <c r="CJ272" s="5">
        <v>0</v>
      </c>
      <c r="CK272" s="7">
        <f t="shared" si="1125"/>
        <v>0</v>
      </c>
      <c r="CL272" s="9">
        <v>0</v>
      </c>
      <c r="CM272" s="5">
        <v>0</v>
      </c>
      <c r="CN272" s="7">
        <f t="shared" si="1126"/>
        <v>0</v>
      </c>
      <c r="CO272" s="9">
        <v>0</v>
      </c>
      <c r="CP272" s="5">
        <v>0</v>
      </c>
      <c r="CQ272" s="7">
        <f t="shared" si="1127"/>
        <v>0</v>
      </c>
      <c r="CR272" s="9">
        <v>0</v>
      </c>
      <c r="CS272" s="5">
        <v>0</v>
      </c>
      <c r="CT272" s="7">
        <f t="shared" si="1128"/>
        <v>0</v>
      </c>
      <c r="CU272" s="9">
        <v>0</v>
      </c>
      <c r="CV272" s="5">
        <v>0</v>
      </c>
      <c r="CW272" s="7">
        <f t="shared" si="1129"/>
        <v>0</v>
      </c>
      <c r="CX272" s="9">
        <v>0</v>
      </c>
      <c r="CY272" s="5">
        <v>0</v>
      </c>
      <c r="CZ272" s="7">
        <f t="shared" si="1130"/>
        <v>0</v>
      </c>
      <c r="DA272" s="9">
        <v>0</v>
      </c>
      <c r="DB272" s="5">
        <v>0</v>
      </c>
      <c r="DC272" s="7">
        <f t="shared" si="1131"/>
        <v>0</v>
      </c>
      <c r="DD272" s="9">
        <v>0</v>
      </c>
      <c r="DE272" s="5">
        <v>0</v>
      </c>
      <c r="DF272" s="7">
        <f t="shared" si="1132"/>
        <v>0</v>
      </c>
      <c r="DG272" s="9">
        <v>0</v>
      </c>
      <c r="DH272" s="5">
        <v>0</v>
      </c>
      <c r="DI272" s="7">
        <f t="shared" si="1133"/>
        <v>0</v>
      </c>
      <c r="DJ272" s="9">
        <v>0</v>
      </c>
      <c r="DK272" s="5">
        <v>0</v>
      </c>
      <c r="DL272" s="7">
        <f t="shared" si="1134"/>
        <v>0</v>
      </c>
      <c r="DM272" s="9">
        <v>0</v>
      </c>
      <c r="DN272" s="5">
        <v>0</v>
      </c>
      <c r="DO272" s="7">
        <f t="shared" si="1135"/>
        <v>0</v>
      </c>
      <c r="DP272" s="9">
        <v>0</v>
      </c>
      <c r="DQ272" s="5">
        <v>0</v>
      </c>
      <c r="DR272" s="7">
        <f t="shared" si="1136"/>
        <v>0</v>
      </c>
      <c r="DS272" s="9">
        <v>0</v>
      </c>
      <c r="DT272" s="5">
        <v>0</v>
      </c>
      <c r="DU272" s="7">
        <f t="shared" si="1137"/>
        <v>0</v>
      </c>
      <c r="DV272" s="3">
        <v>6.9000000000000006E-2</v>
      </c>
      <c r="DW272" s="5">
        <v>1.355</v>
      </c>
      <c r="DX272" s="7">
        <f t="shared" si="1138"/>
        <v>19637.681159420288</v>
      </c>
      <c r="DY272" s="9">
        <v>0</v>
      </c>
      <c r="DZ272" s="5">
        <v>0</v>
      </c>
      <c r="EA272" s="7">
        <f t="shared" si="1139"/>
        <v>0</v>
      </c>
      <c r="EB272" s="9">
        <v>0</v>
      </c>
      <c r="EC272" s="5">
        <v>0</v>
      </c>
      <c r="ED272" s="7">
        <f t="shared" si="1140"/>
        <v>0</v>
      </c>
      <c r="EE272" s="9">
        <v>0</v>
      </c>
      <c r="EF272" s="5">
        <v>0</v>
      </c>
      <c r="EG272" s="7">
        <f t="shared" si="1141"/>
        <v>0</v>
      </c>
      <c r="EH272" s="9">
        <v>0</v>
      </c>
      <c r="EI272" s="5">
        <v>0</v>
      </c>
      <c r="EJ272" s="7">
        <f t="shared" si="1142"/>
        <v>0</v>
      </c>
      <c r="EK272" s="9">
        <v>0</v>
      </c>
      <c r="EL272" s="5">
        <v>0</v>
      </c>
      <c r="EM272" s="7">
        <f t="shared" si="1143"/>
        <v>0</v>
      </c>
      <c r="EN272" s="3">
        <v>73.937039999999996</v>
      </c>
      <c r="EO272" s="5">
        <v>21692.616999999998</v>
      </c>
      <c r="EP272" s="7">
        <f t="shared" si="1144"/>
        <v>293393.0949900077</v>
      </c>
      <c r="EQ272" s="9">
        <v>0</v>
      </c>
      <c r="ER272" s="5">
        <v>0</v>
      </c>
      <c r="ES272" s="7">
        <f t="shared" si="1145"/>
        <v>0</v>
      </c>
      <c r="ET272" s="9">
        <v>0</v>
      </c>
      <c r="EU272" s="5">
        <v>0</v>
      </c>
      <c r="EV272" s="7">
        <f t="shared" si="1146"/>
        <v>0</v>
      </c>
      <c r="EW272" s="3">
        <v>90.541560000000004</v>
      </c>
      <c r="EX272" s="5">
        <v>4030.1210000000001</v>
      </c>
      <c r="EY272" s="7">
        <f t="shared" si="1147"/>
        <v>44511.282995344896</v>
      </c>
      <c r="EZ272" s="3">
        <v>9.7500000000000003E-2</v>
      </c>
      <c r="FA272" s="5">
        <v>2.085</v>
      </c>
      <c r="FB272" s="7">
        <f t="shared" si="1148"/>
        <v>21384.615384615383</v>
      </c>
      <c r="FC272" s="9">
        <f t="shared" si="1150"/>
        <v>203.85261</v>
      </c>
      <c r="FD272" s="11">
        <f>SUMIF($C$5:FB$5,"F*",C272:FB272)</f>
        <v>29541.682999999997</v>
      </c>
    </row>
    <row r="273" spans="1:160" x14ac:dyDescent="0.3">
      <c r="A273" s="84">
        <v>2023</v>
      </c>
      <c r="B273" s="85" t="s">
        <v>9</v>
      </c>
      <c r="C273" s="3">
        <v>6.0999999999999997E-4</v>
      </c>
      <c r="D273" s="5">
        <v>0.03</v>
      </c>
      <c r="E273" s="7">
        <f t="shared" si="1151"/>
        <v>49180.327868852459</v>
      </c>
      <c r="F273" s="9">
        <v>0</v>
      </c>
      <c r="G273" s="5">
        <v>0</v>
      </c>
      <c r="H273" s="7">
        <f t="shared" si="1098"/>
        <v>0</v>
      </c>
      <c r="I273" s="9">
        <v>0</v>
      </c>
      <c r="J273" s="5">
        <v>0</v>
      </c>
      <c r="K273" s="7">
        <f t="shared" si="1099"/>
        <v>0</v>
      </c>
      <c r="L273" s="9">
        <v>0</v>
      </c>
      <c r="M273" s="5">
        <v>0</v>
      </c>
      <c r="N273" s="7">
        <f t="shared" si="1100"/>
        <v>0</v>
      </c>
      <c r="O273" s="9">
        <v>0</v>
      </c>
      <c r="P273" s="5">
        <v>0</v>
      </c>
      <c r="Q273" s="7">
        <f t="shared" si="1101"/>
        <v>0</v>
      </c>
      <c r="R273" s="9">
        <v>0</v>
      </c>
      <c r="S273" s="5">
        <v>0</v>
      </c>
      <c r="T273" s="7">
        <f t="shared" si="1102"/>
        <v>0</v>
      </c>
      <c r="U273" s="9">
        <v>0</v>
      </c>
      <c r="V273" s="5">
        <v>0</v>
      </c>
      <c r="W273" s="7">
        <f t="shared" si="1103"/>
        <v>0</v>
      </c>
      <c r="X273" s="9">
        <v>0</v>
      </c>
      <c r="Y273" s="5">
        <v>0</v>
      </c>
      <c r="Z273" s="7">
        <f t="shared" si="1104"/>
        <v>0</v>
      </c>
      <c r="AA273" s="3">
        <v>38.627669999999995</v>
      </c>
      <c r="AB273" s="5">
        <v>16134.74</v>
      </c>
      <c r="AC273" s="7">
        <f t="shared" si="1105"/>
        <v>417699.02248828375</v>
      </c>
      <c r="AD273" s="9">
        <v>0</v>
      </c>
      <c r="AE273" s="5">
        <v>0</v>
      </c>
      <c r="AF273" s="7">
        <f t="shared" si="1106"/>
        <v>0</v>
      </c>
      <c r="AG273" s="9">
        <v>0</v>
      </c>
      <c r="AH273" s="5">
        <v>0</v>
      </c>
      <c r="AI273" s="7">
        <f t="shared" si="1107"/>
        <v>0</v>
      </c>
      <c r="AJ273" s="3">
        <v>26.405999999999999</v>
      </c>
      <c r="AK273" s="5">
        <v>12.045</v>
      </c>
      <c r="AL273" s="7">
        <f t="shared" si="1108"/>
        <v>456.14633037945924</v>
      </c>
      <c r="AM273" s="9">
        <v>0</v>
      </c>
      <c r="AN273" s="5">
        <v>0</v>
      </c>
      <c r="AO273" s="7">
        <f t="shared" si="1109"/>
        <v>0</v>
      </c>
      <c r="AP273" s="3">
        <v>1.7529999999999999</v>
      </c>
      <c r="AQ273" s="5">
        <v>865.64200000000005</v>
      </c>
      <c r="AR273" s="7">
        <f t="shared" si="1110"/>
        <v>493806.04677695385</v>
      </c>
      <c r="AS273" s="9">
        <v>0</v>
      </c>
      <c r="AT273" s="5">
        <v>0</v>
      </c>
      <c r="AU273" s="7">
        <f t="shared" si="1111"/>
        <v>0</v>
      </c>
      <c r="AV273" s="9">
        <v>0</v>
      </c>
      <c r="AW273" s="5">
        <v>0</v>
      </c>
      <c r="AX273" s="7">
        <f t="shared" si="1112"/>
        <v>0</v>
      </c>
      <c r="AY273" s="9">
        <v>0</v>
      </c>
      <c r="AZ273" s="5">
        <v>0</v>
      </c>
      <c r="BA273" s="7">
        <f t="shared" si="1113"/>
        <v>0</v>
      </c>
      <c r="BB273" s="9">
        <v>0</v>
      </c>
      <c r="BC273" s="5">
        <v>0</v>
      </c>
      <c r="BD273" s="7">
        <f t="shared" si="1114"/>
        <v>0</v>
      </c>
      <c r="BE273" s="9">
        <v>0</v>
      </c>
      <c r="BF273" s="5">
        <v>0</v>
      </c>
      <c r="BG273" s="7">
        <f t="shared" si="1115"/>
        <v>0</v>
      </c>
      <c r="BH273" s="3">
        <v>6.5739999999999993E-2</v>
      </c>
      <c r="BI273" s="5">
        <v>0.76300000000000001</v>
      </c>
      <c r="BJ273" s="7">
        <f t="shared" si="1116"/>
        <v>11606.327958624888</v>
      </c>
      <c r="BK273" s="9">
        <v>0</v>
      </c>
      <c r="BL273" s="5">
        <v>0</v>
      </c>
      <c r="BM273" s="7">
        <f t="shared" si="1117"/>
        <v>0</v>
      </c>
      <c r="BN273" s="9">
        <v>0</v>
      </c>
      <c r="BO273" s="5">
        <v>0</v>
      </c>
      <c r="BP273" s="7">
        <f t="shared" si="1118"/>
        <v>0</v>
      </c>
      <c r="BQ273" s="3">
        <v>3.0000000000000001E-3</v>
      </c>
      <c r="BR273" s="5">
        <v>0.11600000000000001</v>
      </c>
      <c r="BS273" s="7">
        <f t="shared" si="1119"/>
        <v>38666.666666666664</v>
      </c>
      <c r="BT273" s="9">
        <v>0</v>
      </c>
      <c r="BU273" s="5">
        <v>0</v>
      </c>
      <c r="BV273" s="7">
        <f t="shared" si="1120"/>
        <v>0</v>
      </c>
      <c r="BW273" s="3">
        <v>5.0000000000000001E-3</v>
      </c>
      <c r="BX273" s="5">
        <v>0.27400000000000002</v>
      </c>
      <c r="BY273" s="7">
        <f t="shared" si="1121"/>
        <v>54800.000000000007</v>
      </c>
      <c r="BZ273" s="9">
        <v>0</v>
      </c>
      <c r="CA273" s="5">
        <v>0</v>
      </c>
      <c r="CB273" s="7">
        <f t="shared" si="1122"/>
        <v>0</v>
      </c>
      <c r="CC273" s="9">
        <v>0</v>
      </c>
      <c r="CD273" s="5">
        <v>0</v>
      </c>
      <c r="CE273" s="7">
        <f t="shared" si="1123"/>
        <v>0</v>
      </c>
      <c r="CF273" s="9">
        <v>0</v>
      </c>
      <c r="CG273" s="5">
        <v>0</v>
      </c>
      <c r="CH273" s="7">
        <f t="shared" si="1124"/>
        <v>0</v>
      </c>
      <c r="CI273" s="9">
        <v>0</v>
      </c>
      <c r="CJ273" s="5">
        <v>0</v>
      </c>
      <c r="CK273" s="7">
        <f t="shared" si="1125"/>
        <v>0</v>
      </c>
      <c r="CL273" s="9">
        <v>0</v>
      </c>
      <c r="CM273" s="5">
        <v>0</v>
      </c>
      <c r="CN273" s="7">
        <f t="shared" si="1126"/>
        <v>0</v>
      </c>
      <c r="CO273" s="9">
        <v>0</v>
      </c>
      <c r="CP273" s="5">
        <v>0</v>
      </c>
      <c r="CQ273" s="7">
        <f t="shared" si="1127"/>
        <v>0</v>
      </c>
      <c r="CR273" s="9">
        <v>0</v>
      </c>
      <c r="CS273" s="5">
        <v>0</v>
      </c>
      <c r="CT273" s="7">
        <f t="shared" si="1128"/>
        <v>0</v>
      </c>
      <c r="CU273" s="9">
        <v>0</v>
      </c>
      <c r="CV273" s="5">
        <v>0</v>
      </c>
      <c r="CW273" s="7">
        <f t="shared" si="1129"/>
        <v>0</v>
      </c>
      <c r="CX273" s="9">
        <v>0</v>
      </c>
      <c r="CY273" s="5">
        <v>0</v>
      </c>
      <c r="CZ273" s="7">
        <f t="shared" si="1130"/>
        <v>0</v>
      </c>
      <c r="DA273" s="3">
        <v>1.6200000000000001E-3</v>
      </c>
      <c r="DB273" s="5">
        <v>8.1000000000000003E-2</v>
      </c>
      <c r="DC273" s="7">
        <f t="shared" si="1131"/>
        <v>50000</v>
      </c>
      <c r="DD273" s="9">
        <v>0</v>
      </c>
      <c r="DE273" s="5">
        <v>0</v>
      </c>
      <c r="DF273" s="7">
        <f t="shared" si="1132"/>
        <v>0</v>
      </c>
      <c r="DG273" s="9">
        <v>0</v>
      </c>
      <c r="DH273" s="5">
        <v>0</v>
      </c>
      <c r="DI273" s="7">
        <f t="shared" si="1133"/>
        <v>0</v>
      </c>
      <c r="DJ273" s="9">
        <v>0</v>
      </c>
      <c r="DK273" s="5">
        <v>0</v>
      </c>
      <c r="DL273" s="7">
        <f t="shared" si="1134"/>
        <v>0</v>
      </c>
      <c r="DM273" s="9">
        <v>0</v>
      </c>
      <c r="DN273" s="5">
        <v>0</v>
      </c>
      <c r="DO273" s="7">
        <f t="shared" si="1135"/>
        <v>0</v>
      </c>
      <c r="DP273" s="9">
        <v>0</v>
      </c>
      <c r="DQ273" s="5">
        <v>0</v>
      </c>
      <c r="DR273" s="7">
        <f t="shared" si="1136"/>
        <v>0</v>
      </c>
      <c r="DS273" s="9">
        <v>0</v>
      </c>
      <c r="DT273" s="5">
        <v>0</v>
      </c>
      <c r="DU273" s="7">
        <f t="shared" si="1137"/>
        <v>0</v>
      </c>
      <c r="DV273" s="3">
        <v>8.0000000000000002E-3</v>
      </c>
      <c r="DW273" s="5">
        <v>0.188</v>
      </c>
      <c r="DX273" s="7">
        <f t="shared" si="1138"/>
        <v>23500</v>
      </c>
      <c r="DY273" s="9">
        <v>0</v>
      </c>
      <c r="DZ273" s="5">
        <v>0</v>
      </c>
      <c r="EA273" s="7">
        <f t="shared" si="1139"/>
        <v>0</v>
      </c>
      <c r="EB273" s="9">
        <v>0</v>
      </c>
      <c r="EC273" s="5">
        <v>0</v>
      </c>
      <c r="ED273" s="7">
        <f t="shared" si="1140"/>
        <v>0</v>
      </c>
      <c r="EE273" s="9">
        <v>0</v>
      </c>
      <c r="EF273" s="5">
        <v>0</v>
      </c>
      <c r="EG273" s="7">
        <f t="shared" si="1141"/>
        <v>0</v>
      </c>
      <c r="EH273" s="9">
        <v>0</v>
      </c>
      <c r="EI273" s="5">
        <v>0</v>
      </c>
      <c r="EJ273" s="7">
        <f t="shared" si="1142"/>
        <v>0</v>
      </c>
      <c r="EK273" s="9">
        <v>0</v>
      </c>
      <c r="EL273" s="5">
        <v>0</v>
      </c>
      <c r="EM273" s="7">
        <f t="shared" si="1143"/>
        <v>0</v>
      </c>
      <c r="EN273" s="3">
        <v>11.0253</v>
      </c>
      <c r="EO273" s="5">
        <v>3472.7840000000001</v>
      </c>
      <c r="EP273" s="7">
        <f t="shared" si="1144"/>
        <v>314983.17506099609</v>
      </c>
      <c r="EQ273" s="9">
        <v>0</v>
      </c>
      <c r="ER273" s="5">
        <v>0</v>
      </c>
      <c r="ES273" s="7">
        <f t="shared" si="1145"/>
        <v>0</v>
      </c>
      <c r="ET273" s="9">
        <v>0</v>
      </c>
      <c r="EU273" s="5">
        <v>0</v>
      </c>
      <c r="EV273" s="7">
        <f t="shared" si="1146"/>
        <v>0</v>
      </c>
      <c r="EW273" s="3">
        <v>30.075500000000002</v>
      </c>
      <c r="EX273" s="5">
        <v>1418.6890000000001</v>
      </c>
      <c r="EY273" s="7">
        <f t="shared" si="1147"/>
        <v>47170.919851706538</v>
      </c>
      <c r="EZ273" s="9">
        <v>0</v>
      </c>
      <c r="FA273" s="5">
        <v>0</v>
      </c>
      <c r="FB273" s="7">
        <f t="shared" si="1148"/>
        <v>0</v>
      </c>
      <c r="FC273" s="9">
        <f t="shared" si="1150"/>
        <v>107.97144</v>
      </c>
      <c r="FD273" s="11">
        <f>SUMIF($C$5:FB$5,"F*",C273:FB273)</f>
        <v>21905.351999999999</v>
      </c>
    </row>
    <row r="274" spans="1:160" x14ac:dyDescent="0.3">
      <c r="A274" s="84">
        <v>2023</v>
      </c>
      <c r="B274" s="85" t="s">
        <v>10</v>
      </c>
      <c r="C274" s="9">
        <v>0</v>
      </c>
      <c r="D274" s="5">
        <v>0</v>
      </c>
      <c r="E274" s="7">
        <f t="shared" si="1151"/>
        <v>0</v>
      </c>
      <c r="F274" s="9">
        <v>0</v>
      </c>
      <c r="G274" s="5">
        <v>0</v>
      </c>
      <c r="H274" s="7">
        <f t="shared" si="1098"/>
        <v>0</v>
      </c>
      <c r="I274" s="9">
        <v>0</v>
      </c>
      <c r="J274" s="5">
        <v>0</v>
      </c>
      <c r="K274" s="7">
        <f t="shared" si="1099"/>
        <v>0</v>
      </c>
      <c r="L274" s="9">
        <v>0</v>
      </c>
      <c r="M274" s="5">
        <v>0</v>
      </c>
      <c r="N274" s="7">
        <f t="shared" si="1100"/>
        <v>0</v>
      </c>
      <c r="O274" s="9">
        <v>0</v>
      </c>
      <c r="P274" s="5">
        <v>0</v>
      </c>
      <c r="Q274" s="7">
        <f t="shared" si="1101"/>
        <v>0</v>
      </c>
      <c r="R274" s="9">
        <v>0</v>
      </c>
      <c r="S274" s="5">
        <v>0</v>
      </c>
      <c r="T274" s="7">
        <f t="shared" si="1102"/>
        <v>0</v>
      </c>
      <c r="U274" s="9">
        <v>0</v>
      </c>
      <c r="V274" s="5">
        <v>0</v>
      </c>
      <c r="W274" s="7">
        <f t="shared" si="1103"/>
        <v>0</v>
      </c>
      <c r="X274" s="9">
        <v>0</v>
      </c>
      <c r="Y274" s="5">
        <v>0</v>
      </c>
      <c r="Z274" s="7">
        <f t="shared" si="1104"/>
        <v>0</v>
      </c>
      <c r="AA274" s="3">
        <v>488.0292</v>
      </c>
      <c r="AB274" s="5">
        <v>57415.875999999997</v>
      </c>
      <c r="AC274" s="7">
        <f t="shared" si="1105"/>
        <v>117648.44398654834</v>
      </c>
      <c r="AD274" s="9">
        <v>0</v>
      </c>
      <c r="AE274" s="5">
        <v>0</v>
      </c>
      <c r="AF274" s="7">
        <f t="shared" si="1106"/>
        <v>0</v>
      </c>
      <c r="AG274" s="9">
        <v>0</v>
      </c>
      <c r="AH274" s="5">
        <v>0</v>
      </c>
      <c r="AI274" s="7">
        <f t="shared" si="1107"/>
        <v>0</v>
      </c>
      <c r="AJ274" s="3">
        <v>2</v>
      </c>
      <c r="AK274" s="5">
        <v>3</v>
      </c>
      <c r="AL274" s="7">
        <f t="shared" si="1108"/>
        <v>1500</v>
      </c>
      <c r="AM274" s="9">
        <v>0</v>
      </c>
      <c r="AN274" s="5">
        <v>0</v>
      </c>
      <c r="AO274" s="7">
        <f t="shared" si="1109"/>
        <v>0</v>
      </c>
      <c r="AP274" s="3">
        <v>0.11431999999999999</v>
      </c>
      <c r="AQ274" s="5">
        <v>8.6210000000000004</v>
      </c>
      <c r="AR274" s="7">
        <f t="shared" si="1110"/>
        <v>75411.126662001407</v>
      </c>
      <c r="AS274" s="9">
        <v>0</v>
      </c>
      <c r="AT274" s="5">
        <v>0</v>
      </c>
      <c r="AU274" s="7">
        <f t="shared" si="1111"/>
        <v>0</v>
      </c>
      <c r="AV274" s="9">
        <v>0</v>
      </c>
      <c r="AW274" s="5">
        <v>0</v>
      </c>
      <c r="AX274" s="7">
        <f t="shared" si="1112"/>
        <v>0</v>
      </c>
      <c r="AY274" s="9">
        <v>0</v>
      </c>
      <c r="AZ274" s="5">
        <v>0</v>
      </c>
      <c r="BA274" s="7">
        <f t="shared" si="1113"/>
        <v>0</v>
      </c>
      <c r="BB274" s="9">
        <v>0</v>
      </c>
      <c r="BC274" s="5">
        <v>0</v>
      </c>
      <c r="BD274" s="7">
        <f t="shared" si="1114"/>
        <v>0</v>
      </c>
      <c r="BE274" s="9">
        <v>0</v>
      </c>
      <c r="BF274" s="5">
        <v>0</v>
      </c>
      <c r="BG274" s="7">
        <f t="shared" si="1115"/>
        <v>0</v>
      </c>
      <c r="BH274" s="3">
        <v>0.17404</v>
      </c>
      <c r="BI274" s="5">
        <v>2.0579999999999998</v>
      </c>
      <c r="BJ274" s="7">
        <f t="shared" si="1116"/>
        <v>11824.867846472074</v>
      </c>
      <c r="BK274" s="9">
        <v>0</v>
      </c>
      <c r="BL274" s="5">
        <v>0</v>
      </c>
      <c r="BM274" s="7">
        <f t="shared" si="1117"/>
        <v>0</v>
      </c>
      <c r="BN274" s="9">
        <v>0</v>
      </c>
      <c r="BO274" s="5">
        <v>0</v>
      </c>
      <c r="BP274" s="7">
        <f t="shared" si="1118"/>
        <v>0</v>
      </c>
      <c r="BQ274" s="3">
        <v>0.2</v>
      </c>
      <c r="BR274" s="5">
        <v>10.989000000000001</v>
      </c>
      <c r="BS274" s="7">
        <f t="shared" si="1119"/>
        <v>54945</v>
      </c>
      <c r="BT274" s="9">
        <v>0</v>
      </c>
      <c r="BU274" s="5">
        <v>0</v>
      </c>
      <c r="BV274" s="7">
        <f t="shared" si="1120"/>
        <v>0</v>
      </c>
      <c r="BW274" s="9">
        <v>0</v>
      </c>
      <c r="BX274" s="5">
        <v>0</v>
      </c>
      <c r="BY274" s="7">
        <f t="shared" si="1121"/>
        <v>0</v>
      </c>
      <c r="BZ274" s="3">
        <v>2E-3</v>
      </c>
      <c r="CA274" s="5">
        <v>1.234</v>
      </c>
      <c r="CB274" s="7">
        <f t="shared" si="1122"/>
        <v>617000</v>
      </c>
      <c r="CC274" s="9">
        <v>0</v>
      </c>
      <c r="CD274" s="5">
        <v>0</v>
      </c>
      <c r="CE274" s="7">
        <f t="shared" si="1123"/>
        <v>0</v>
      </c>
      <c r="CF274" s="9">
        <v>0</v>
      </c>
      <c r="CG274" s="5">
        <v>0</v>
      </c>
      <c r="CH274" s="7">
        <f t="shared" si="1124"/>
        <v>0</v>
      </c>
      <c r="CI274" s="9">
        <v>0</v>
      </c>
      <c r="CJ274" s="5">
        <v>0</v>
      </c>
      <c r="CK274" s="7">
        <f t="shared" si="1125"/>
        <v>0</v>
      </c>
      <c r="CL274" s="9">
        <v>0</v>
      </c>
      <c r="CM274" s="5">
        <v>0</v>
      </c>
      <c r="CN274" s="7">
        <f t="shared" si="1126"/>
        <v>0</v>
      </c>
      <c r="CO274" s="9">
        <v>0</v>
      </c>
      <c r="CP274" s="5">
        <v>0</v>
      </c>
      <c r="CQ274" s="7">
        <f t="shared" si="1127"/>
        <v>0</v>
      </c>
      <c r="CR274" s="9">
        <v>0</v>
      </c>
      <c r="CS274" s="5">
        <v>0</v>
      </c>
      <c r="CT274" s="7">
        <f t="shared" si="1128"/>
        <v>0</v>
      </c>
      <c r="CU274" s="3">
        <v>0.45</v>
      </c>
      <c r="CV274" s="5">
        <v>23.233000000000001</v>
      </c>
      <c r="CW274" s="7">
        <f t="shared" si="1129"/>
        <v>51628.888888888891</v>
      </c>
      <c r="CX274" s="9">
        <v>0</v>
      </c>
      <c r="CY274" s="5">
        <v>0</v>
      </c>
      <c r="CZ274" s="7">
        <f t="shared" si="1130"/>
        <v>0</v>
      </c>
      <c r="DA274" s="9">
        <v>0</v>
      </c>
      <c r="DB274" s="5">
        <v>0</v>
      </c>
      <c r="DC274" s="7">
        <f t="shared" si="1131"/>
        <v>0</v>
      </c>
      <c r="DD274" s="9">
        <v>0</v>
      </c>
      <c r="DE274" s="5">
        <v>0</v>
      </c>
      <c r="DF274" s="7">
        <f t="shared" si="1132"/>
        <v>0</v>
      </c>
      <c r="DG274" s="9">
        <v>0</v>
      </c>
      <c r="DH274" s="5">
        <v>0</v>
      </c>
      <c r="DI274" s="7">
        <f t="shared" si="1133"/>
        <v>0</v>
      </c>
      <c r="DJ274" s="9">
        <v>0</v>
      </c>
      <c r="DK274" s="5">
        <v>0</v>
      </c>
      <c r="DL274" s="7">
        <f t="shared" si="1134"/>
        <v>0</v>
      </c>
      <c r="DM274" s="9">
        <v>0</v>
      </c>
      <c r="DN274" s="5">
        <v>0</v>
      </c>
      <c r="DO274" s="7">
        <f t="shared" si="1135"/>
        <v>0</v>
      </c>
      <c r="DP274" s="9">
        <v>0</v>
      </c>
      <c r="DQ274" s="5">
        <v>0</v>
      </c>
      <c r="DR274" s="7">
        <f t="shared" si="1136"/>
        <v>0</v>
      </c>
      <c r="DS274" s="9">
        <v>0</v>
      </c>
      <c r="DT274" s="5">
        <v>0</v>
      </c>
      <c r="DU274" s="7">
        <f t="shared" si="1137"/>
        <v>0</v>
      </c>
      <c r="DV274" s="3">
        <v>4.0000000000000001E-3</v>
      </c>
      <c r="DW274" s="5">
        <v>0.109</v>
      </c>
      <c r="DX274" s="7">
        <f t="shared" si="1138"/>
        <v>27250</v>
      </c>
      <c r="DY274" s="9">
        <v>0</v>
      </c>
      <c r="DZ274" s="5">
        <v>0</v>
      </c>
      <c r="EA274" s="7">
        <f t="shared" si="1139"/>
        <v>0</v>
      </c>
      <c r="EB274" s="9">
        <v>0</v>
      </c>
      <c r="EC274" s="5">
        <v>0</v>
      </c>
      <c r="ED274" s="7">
        <f t="shared" si="1140"/>
        <v>0</v>
      </c>
      <c r="EE274" s="9">
        <v>0</v>
      </c>
      <c r="EF274" s="5">
        <v>0</v>
      </c>
      <c r="EG274" s="7">
        <f t="shared" si="1141"/>
        <v>0</v>
      </c>
      <c r="EH274" s="9">
        <v>0</v>
      </c>
      <c r="EI274" s="5">
        <v>0</v>
      </c>
      <c r="EJ274" s="7">
        <f t="shared" si="1142"/>
        <v>0</v>
      </c>
      <c r="EK274" s="9">
        <v>0</v>
      </c>
      <c r="EL274" s="5">
        <v>0</v>
      </c>
      <c r="EM274" s="7">
        <f t="shared" si="1143"/>
        <v>0</v>
      </c>
      <c r="EN274" s="3">
        <v>8.895010000000001</v>
      </c>
      <c r="EO274" s="5">
        <v>2374.8690000000001</v>
      </c>
      <c r="EP274" s="7">
        <f t="shared" si="1144"/>
        <v>266988.90726373548</v>
      </c>
      <c r="EQ274" s="9">
        <v>0</v>
      </c>
      <c r="ER274" s="5">
        <v>0</v>
      </c>
      <c r="ES274" s="7">
        <f t="shared" si="1145"/>
        <v>0</v>
      </c>
      <c r="ET274" s="9">
        <v>0</v>
      </c>
      <c r="EU274" s="5">
        <v>0</v>
      </c>
      <c r="EV274" s="7">
        <f t="shared" si="1146"/>
        <v>0</v>
      </c>
      <c r="EW274" s="3">
        <v>150.1277</v>
      </c>
      <c r="EX274" s="5">
        <v>6427.915</v>
      </c>
      <c r="EY274" s="7">
        <f t="shared" si="1147"/>
        <v>42816.315709892311</v>
      </c>
      <c r="EZ274" s="3">
        <v>30.05725</v>
      </c>
      <c r="FA274" s="5">
        <v>1248.248</v>
      </c>
      <c r="FB274" s="7">
        <f t="shared" si="1148"/>
        <v>41529.01546215971</v>
      </c>
      <c r="FC274" s="9">
        <f t="shared" si="1150"/>
        <v>680.05352000000005</v>
      </c>
      <c r="FD274" s="11">
        <f>SUMIF($C$5:FB$5,"F*",C274:FB274)</f>
        <v>67516.151999999987</v>
      </c>
    </row>
    <row r="275" spans="1:160" x14ac:dyDescent="0.3">
      <c r="A275" s="84">
        <v>2023</v>
      </c>
      <c r="B275" s="85" t="s">
        <v>11</v>
      </c>
      <c r="C275" s="9">
        <v>0</v>
      </c>
      <c r="D275" s="5">
        <v>0</v>
      </c>
      <c r="E275" s="7">
        <f t="shared" si="1151"/>
        <v>0</v>
      </c>
      <c r="F275" s="9">
        <v>0</v>
      </c>
      <c r="G275" s="5">
        <v>0</v>
      </c>
      <c r="H275" s="7">
        <f t="shared" si="1098"/>
        <v>0</v>
      </c>
      <c r="I275" s="9">
        <v>0</v>
      </c>
      <c r="J275" s="5">
        <v>0</v>
      </c>
      <c r="K275" s="7">
        <f t="shared" si="1099"/>
        <v>0</v>
      </c>
      <c r="L275" s="9">
        <v>0</v>
      </c>
      <c r="M275" s="5">
        <v>0</v>
      </c>
      <c r="N275" s="7">
        <f t="shared" si="1100"/>
        <v>0</v>
      </c>
      <c r="O275" s="9">
        <v>0</v>
      </c>
      <c r="P275" s="5">
        <v>0</v>
      </c>
      <c r="Q275" s="7">
        <f t="shared" si="1101"/>
        <v>0</v>
      </c>
      <c r="R275" s="9">
        <v>0</v>
      </c>
      <c r="S275" s="5">
        <v>0</v>
      </c>
      <c r="T275" s="7">
        <f t="shared" si="1102"/>
        <v>0</v>
      </c>
      <c r="U275" s="9">
        <v>0</v>
      </c>
      <c r="V275" s="5">
        <v>0</v>
      </c>
      <c r="W275" s="7">
        <f t="shared" si="1103"/>
        <v>0</v>
      </c>
      <c r="X275" s="9">
        <v>0</v>
      </c>
      <c r="Y275" s="5">
        <v>0</v>
      </c>
      <c r="Z275" s="7">
        <f t="shared" si="1104"/>
        <v>0</v>
      </c>
      <c r="AA275" s="9">
        <v>0</v>
      </c>
      <c r="AB275" s="5">
        <v>0</v>
      </c>
      <c r="AC275" s="7">
        <f t="shared" si="1105"/>
        <v>0</v>
      </c>
      <c r="AD275" s="9">
        <v>0</v>
      </c>
      <c r="AE275" s="5">
        <v>0</v>
      </c>
      <c r="AF275" s="7">
        <f t="shared" si="1106"/>
        <v>0</v>
      </c>
      <c r="AG275" s="9">
        <v>0</v>
      </c>
      <c r="AH275" s="5">
        <v>0</v>
      </c>
      <c r="AI275" s="7">
        <f t="shared" si="1107"/>
        <v>0</v>
      </c>
      <c r="AJ275" s="9">
        <v>0</v>
      </c>
      <c r="AK275" s="5">
        <v>0</v>
      </c>
      <c r="AL275" s="7">
        <f t="shared" si="1108"/>
        <v>0</v>
      </c>
      <c r="AM275" s="9">
        <v>0</v>
      </c>
      <c r="AN275" s="5">
        <v>0</v>
      </c>
      <c r="AO275" s="7">
        <f t="shared" si="1109"/>
        <v>0</v>
      </c>
      <c r="AP275" s="9">
        <v>0</v>
      </c>
      <c r="AQ275" s="5">
        <v>0</v>
      </c>
      <c r="AR275" s="7">
        <f t="shared" si="1110"/>
        <v>0</v>
      </c>
      <c r="AS275" s="9">
        <v>0</v>
      </c>
      <c r="AT275" s="5">
        <v>0</v>
      </c>
      <c r="AU275" s="7">
        <f t="shared" si="1111"/>
        <v>0</v>
      </c>
      <c r="AV275" s="9">
        <v>0</v>
      </c>
      <c r="AW275" s="5">
        <v>0</v>
      </c>
      <c r="AX275" s="7">
        <f t="shared" si="1112"/>
        <v>0</v>
      </c>
      <c r="AY275" s="9">
        <v>0</v>
      </c>
      <c r="AZ275" s="5">
        <v>0</v>
      </c>
      <c r="BA275" s="7">
        <f t="shared" si="1113"/>
        <v>0</v>
      </c>
      <c r="BB275" s="9">
        <v>0</v>
      </c>
      <c r="BC275" s="5">
        <v>0</v>
      </c>
      <c r="BD275" s="7">
        <f t="shared" si="1114"/>
        <v>0</v>
      </c>
      <c r="BE275" s="9">
        <v>0</v>
      </c>
      <c r="BF275" s="5">
        <v>0</v>
      </c>
      <c r="BG275" s="7">
        <f t="shared" si="1115"/>
        <v>0</v>
      </c>
      <c r="BH275" s="9">
        <v>0</v>
      </c>
      <c r="BI275" s="5">
        <v>0</v>
      </c>
      <c r="BJ275" s="7">
        <f t="shared" si="1116"/>
        <v>0</v>
      </c>
      <c r="BK275" s="9">
        <v>0</v>
      </c>
      <c r="BL275" s="5">
        <v>0</v>
      </c>
      <c r="BM275" s="7">
        <f t="shared" si="1117"/>
        <v>0</v>
      </c>
      <c r="BN275" s="9">
        <v>0</v>
      </c>
      <c r="BO275" s="5">
        <v>0</v>
      </c>
      <c r="BP275" s="7">
        <f t="shared" si="1118"/>
        <v>0</v>
      </c>
      <c r="BQ275" s="9">
        <v>0</v>
      </c>
      <c r="BR275" s="5">
        <v>0</v>
      </c>
      <c r="BS275" s="7">
        <f t="shared" si="1119"/>
        <v>0</v>
      </c>
      <c r="BT275" s="9">
        <v>0</v>
      </c>
      <c r="BU275" s="5">
        <v>0</v>
      </c>
      <c r="BV275" s="7">
        <f t="shared" si="1120"/>
        <v>0</v>
      </c>
      <c r="BW275" s="9">
        <v>0</v>
      </c>
      <c r="BX275" s="5">
        <v>0</v>
      </c>
      <c r="BY275" s="7">
        <f t="shared" si="1121"/>
        <v>0</v>
      </c>
      <c r="BZ275" s="9">
        <v>0</v>
      </c>
      <c r="CA275" s="5">
        <v>0</v>
      </c>
      <c r="CB275" s="7">
        <f t="shared" si="1122"/>
        <v>0</v>
      </c>
      <c r="CC275" s="9">
        <v>0</v>
      </c>
      <c r="CD275" s="5">
        <v>0</v>
      </c>
      <c r="CE275" s="7">
        <f t="shared" si="1123"/>
        <v>0</v>
      </c>
      <c r="CF275" s="9">
        <v>0</v>
      </c>
      <c r="CG275" s="5">
        <v>0</v>
      </c>
      <c r="CH275" s="7">
        <f t="shared" si="1124"/>
        <v>0</v>
      </c>
      <c r="CI275" s="9">
        <v>0</v>
      </c>
      <c r="CJ275" s="5">
        <v>0</v>
      </c>
      <c r="CK275" s="7">
        <f t="shared" si="1125"/>
        <v>0</v>
      </c>
      <c r="CL275" s="9">
        <v>0</v>
      </c>
      <c r="CM275" s="5">
        <v>0</v>
      </c>
      <c r="CN275" s="7">
        <f t="shared" si="1126"/>
        <v>0</v>
      </c>
      <c r="CO275" s="9">
        <v>0</v>
      </c>
      <c r="CP275" s="5">
        <v>0</v>
      </c>
      <c r="CQ275" s="7">
        <f t="shared" si="1127"/>
        <v>0</v>
      </c>
      <c r="CR275" s="9">
        <v>0</v>
      </c>
      <c r="CS275" s="5">
        <v>0</v>
      </c>
      <c r="CT275" s="7">
        <f t="shared" si="1128"/>
        <v>0</v>
      </c>
      <c r="CU275" s="9">
        <v>0</v>
      </c>
      <c r="CV275" s="5">
        <v>0</v>
      </c>
      <c r="CW275" s="7">
        <f t="shared" si="1129"/>
        <v>0</v>
      </c>
      <c r="CX275" s="9">
        <v>0</v>
      </c>
      <c r="CY275" s="5">
        <v>0</v>
      </c>
      <c r="CZ275" s="7">
        <f t="shared" si="1130"/>
        <v>0</v>
      </c>
      <c r="DA275" s="9">
        <v>0</v>
      </c>
      <c r="DB275" s="5">
        <v>0</v>
      </c>
      <c r="DC275" s="7">
        <f t="shared" si="1131"/>
        <v>0</v>
      </c>
      <c r="DD275" s="9">
        <v>0</v>
      </c>
      <c r="DE275" s="5">
        <v>0</v>
      </c>
      <c r="DF275" s="7">
        <f t="shared" si="1132"/>
        <v>0</v>
      </c>
      <c r="DG275" s="9">
        <v>0</v>
      </c>
      <c r="DH275" s="5">
        <v>0</v>
      </c>
      <c r="DI275" s="7">
        <f t="shared" si="1133"/>
        <v>0</v>
      </c>
      <c r="DJ275" s="9">
        <v>0</v>
      </c>
      <c r="DK275" s="5">
        <v>0</v>
      </c>
      <c r="DL275" s="7">
        <f t="shared" si="1134"/>
        <v>0</v>
      </c>
      <c r="DM275" s="9">
        <v>0</v>
      </c>
      <c r="DN275" s="5">
        <v>0</v>
      </c>
      <c r="DO275" s="7">
        <f t="shared" si="1135"/>
        <v>0</v>
      </c>
      <c r="DP275" s="9">
        <v>0</v>
      </c>
      <c r="DQ275" s="5">
        <v>0</v>
      </c>
      <c r="DR275" s="7">
        <f t="shared" si="1136"/>
        <v>0</v>
      </c>
      <c r="DS275" s="9">
        <v>0</v>
      </c>
      <c r="DT275" s="5">
        <v>0</v>
      </c>
      <c r="DU275" s="7">
        <f t="shared" si="1137"/>
        <v>0</v>
      </c>
      <c r="DV275" s="9">
        <v>0</v>
      </c>
      <c r="DW275" s="5">
        <v>0</v>
      </c>
      <c r="DX275" s="7">
        <f t="shared" si="1138"/>
        <v>0</v>
      </c>
      <c r="DY275" s="9">
        <v>0</v>
      </c>
      <c r="DZ275" s="5">
        <v>0</v>
      </c>
      <c r="EA275" s="7">
        <f t="shared" si="1139"/>
        <v>0</v>
      </c>
      <c r="EB275" s="9">
        <v>0</v>
      </c>
      <c r="EC275" s="5">
        <v>0</v>
      </c>
      <c r="ED275" s="7">
        <f t="shared" si="1140"/>
        <v>0</v>
      </c>
      <c r="EE275" s="9">
        <v>0</v>
      </c>
      <c r="EF275" s="5">
        <v>0</v>
      </c>
      <c r="EG275" s="7">
        <f t="shared" si="1141"/>
        <v>0</v>
      </c>
      <c r="EH275" s="9">
        <v>0</v>
      </c>
      <c r="EI275" s="5">
        <v>0</v>
      </c>
      <c r="EJ275" s="7">
        <f t="shared" si="1142"/>
        <v>0</v>
      </c>
      <c r="EK275" s="9">
        <v>0</v>
      </c>
      <c r="EL275" s="5">
        <v>0</v>
      </c>
      <c r="EM275" s="7">
        <f t="shared" si="1143"/>
        <v>0</v>
      </c>
      <c r="EN275" s="9">
        <v>0</v>
      </c>
      <c r="EO275" s="5">
        <v>0</v>
      </c>
      <c r="EP275" s="7">
        <f t="shared" si="1144"/>
        <v>0</v>
      </c>
      <c r="EQ275" s="9">
        <v>0</v>
      </c>
      <c r="ER275" s="5">
        <v>0</v>
      </c>
      <c r="ES275" s="7">
        <f t="shared" si="1145"/>
        <v>0</v>
      </c>
      <c r="ET275" s="9">
        <v>0</v>
      </c>
      <c r="EU275" s="5">
        <v>0</v>
      </c>
      <c r="EV275" s="7">
        <f t="shared" si="1146"/>
        <v>0</v>
      </c>
      <c r="EW275" s="9">
        <v>0</v>
      </c>
      <c r="EX275" s="5">
        <v>0</v>
      </c>
      <c r="EY275" s="7">
        <f t="shared" si="1147"/>
        <v>0</v>
      </c>
      <c r="EZ275" s="9">
        <v>0</v>
      </c>
      <c r="FA275" s="5">
        <v>0</v>
      </c>
      <c r="FB275" s="7">
        <f t="shared" si="1148"/>
        <v>0</v>
      </c>
      <c r="FC275" s="9">
        <f t="shared" si="1150"/>
        <v>0</v>
      </c>
      <c r="FD275" s="11">
        <f>SUMIF($C$5:FB$5,"F*",C275:FB275)</f>
        <v>0</v>
      </c>
    </row>
    <row r="276" spans="1:160" x14ac:dyDescent="0.3">
      <c r="A276" s="84">
        <v>2023</v>
      </c>
      <c r="B276" s="7" t="s">
        <v>12</v>
      </c>
      <c r="C276" s="9">
        <v>0</v>
      </c>
      <c r="D276" s="5">
        <v>0</v>
      </c>
      <c r="E276" s="7">
        <f t="shared" si="1151"/>
        <v>0</v>
      </c>
      <c r="F276" s="9">
        <v>0</v>
      </c>
      <c r="G276" s="5">
        <v>0</v>
      </c>
      <c r="H276" s="7">
        <f t="shared" si="1098"/>
        <v>0</v>
      </c>
      <c r="I276" s="9">
        <v>0</v>
      </c>
      <c r="J276" s="5">
        <v>0</v>
      </c>
      <c r="K276" s="7">
        <f t="shared" si="1099"/>
        <v>0</v>
      </c>
      <c r="L276" s="9">
        <v>0</v>
      </c>
      <c r="M276" s="5">
        <v>0</v>
      </c>
      <c r="N276" s="7">
        <f t="shared" si="1100"/>
        <v>0</v>
      </c>
      <c r="O276" s="9">
        <v>0</v>
      </c>
      <c r="P276" s="5">
        <v>0</v>
      </c>
      <c r="Q276" s="7">
        <f t="shared" si="1101"/>
        <v>0</v>
      </c>
      <c r="R276" s="9">
        <v>0</v>
      </c>
      <c r="S276" s="5">
        <v>0</v>
      </c>
      <c r="T276" s="7">
        <f t="shared" si="1102"/>
        <v>0</v>
      </c>
      <c r="U276" s="9">
        <v>0</v>
      </c>
      <c r="V276" s="5">
        <v>0</v>
      </c>
      <c r="W276" s="7">
        <f t="shared" si="1103"/>
        <v>0</v>
      </c>
      <c r="X276" s="9">
        <v>0</v>
      </c>
      <c r="Y276" s="5">
        <v>0</v>
      </c>
      <c r="Z276" s="7">
        <f t="shared" si="1104"/>
        <v>0</v>
      </c>
      <c r="AA276" s="9">
        <v>0</v>
      </c>
      <c r="AB276" s="5">
        <v>0</v>
      </c>
      <c r="AC276" s="7">
        <f t="shared" si="1105"/>
        <v>0</v>
      </c>
      <c r="AD276" s="9">
        <v>0</v>
      </c>
      <c r="AE276" s="5">
        <v>0</v>
      </c>
      <c r="AF276" s="7">
        <f t="shared" si="1106"/>
        <v>0</v>
      </c>
      <c r="AG276" s="9">
        <v>0</v>
      </c>
      <c r="AH276" s="5">
        <v>0</v>
      </c>
      <c r="AI276" s="7">
        <f t="shared" si="1107"/>
        <v>0</v>
      </c>
      <c r="AJ276" s="9">
        <v>0</v>
      </c>
      <c r="AK276" s="5">
        <v>0</v>
      </c>
      <c r="AL276" s="7">
        <f t="shared" si="1108"/>
        <v>0</v>
      </c>
      <c r="AM276" s="9">
        <v>0</v>
      </c>
      <c r="AN276" s="5">
        <v>0</v>
      </c>
      <c r="AO276" s="7">
        <f t="shared" si="1109"/>
        <v>0</v>
      </c>
      <c r="AP276" s="9">
        <v>0</v>
      </c>
      <c r="AQ276" s="5">
        <v>0</v>
      </c>
      <c r="AR276" s="7">
        <f t="shared" si="1110"/>
        <v>0</v>
      </c>
      <c r="AS276" s="9">
        <v>0</v>
      </c>
      <c r="AT276" s="5">
        <v>0</v>
      </c>
      <c r="AU276" s="7">
        <f t="shared" si="1111"/>
        <v>0</v>
      </c>
      <c r="AV276" s="9">
        <v>0</v>
      </c>
      <c r="AW276" s="5">
        <v>0</v>
      </c>
      <c r="AX276" s="7">
        <f t="shared" si="1112"/>
        <v>0</v>
      </c>
      <c r="AY276" s="9">
        <v>0</v>
      </c>
      <c r="AZ276" s="5">
        <v>0</v>
      </c>
      <c r="BA276" s="7">
        <f t="shared" si="1113"/>
        <v>0</v>
      </c>
      <c r="BB276" s="9">
        <v>0</v>
      </c>
      <c r="BC276" s="5">
        <v>0</v>
      </c>
      <c r="BD276" s="7">
        <f t="shared" si="1114"/>
        <v>0</v>
      </c>
      <c r="BE276" s="9">
        <v>0</v>
      </c>
      <c r="BF276" s="5">
        <v>0</v>
      </c>
      <c r="BG276" s="7">
        <f t="shared" si="1115"/>
        <v>0</v>
      </c>
      <c r="BH276" s="9">
        <v>0</v>
      </c>
      <c r="BI276" s="5">
        <v>0</v>
      </c>
      <c r="BJ276" s="7">
        <f t="shared" si="1116"/>
        <v>0</v>
      </c>
      <c r="BK276" s="9">
        <v>0</v>
      </c>
      <c r="BL276" s="5">
        <v>0</v>
      </c>
      <c r="BM276" s="7">
        <f t="shared" si="1117"/>
        <v>0</v>
      </c>
      <c r="BN276" s="9">
        <v>0</v>
      </c>
      <c r="BO276" s="5">
        <v>0</v>
      </c>
      <c r="BP276" s="7">
        <f t="shared" si="1118"/>
        <v>0</v>
      </c>
      <c r="BQ276" s="9">
        <v>0</v>
      </c>
      <c r="BR276" s="5">
        <v>0</v>
      </c>
      <c r="BS276" s="7">
        <f t="shared" si="1119"/>
        <v>0</v>
      </c>
      <c r="BT276" s="9">
        <v>0</v>
      </c>
      <c r="BU276" s="5">
        <v>0</v>
      </c>
      <c r="BV276" s="7">
        <f t="shared" si="1120"/>
        <v>0</v>
      </c>
      <c r="BW276" s="9">
        <v>0</v>
      </c>
      <c r="BX276" s="5">
        <v>0</v>
      </c>
      <c r="BY276" s="7">
        <f t="shared" si="1121"/>
        <v>0</v>
      </c>
      <c r="BZ276" s="9">
        <v>0</v>
      </c>
      <c r="CA276" s="5">
        <v>0</v>
      </c>
      <c r="CB276" s="7">
        <f t="shared" si="1122"/>
        <v>0</v>
      </c>
      <c r="CC276" s="9">
        <v>0</v>
      </c>
      <c r="CD276" s="5">
        <v>0</v>
      </c>
      <c r="CE276" s="7">
        <f t="shared" si="1123"/>
        <v>0</v>
      </c>
      <c r="CF276" s="9">
        <v>0</v>
      </c>
      <c r="CG276" s="5">
        <v>0</v>
      </c>
      <c r="CH276" s="7">
        <f t="shared" si="1124"/>
        <v>0</v>
      </c>
      <c r="CI276" s="9">
        <v>0</v>
      </c>
      <c r="CJ276" s="5">
        <v>0</v>
      </c>
      <c r="CK276" s="7">
        <f t="shared" si="1125"/>
        <v>0</v>
      </c>
      <c r="CL276" s="9">
        <v>0</v>
      </c>
      <c r="CM276" s="5">
        <v>0</v>
      </c>
      <c r="CN276" s="7">
        <f t="shared" si="1126"/>
        <v>0</v>
      </c>
      <c r="CO276" s="9">
        <v>0</v>
      </c>
      <c r="CP276" s="5">
        <v>0</v>
      </c>
      <c r="CQ276" s="7">
        <f t="shared" si="1127"/>
        <v>0</v>
      </c>
      <c r="CR276" s="9">
        <v>0</v>
      </c>
      <c r="CS276" s="5">
        <v>0</v>
      </c>
      <c r="CT276" s="7">
        <f t="shared" si="1128"/>
        <v>0</v>
      </c>
      <c r="CU276" s="9">
        <v>0</v>
      </c>
      <c r="CV276" s="5">
        <v>0</v>
      </c>
      <c r="CW276" s="7">
        <f t="shared" si="1129"/>
        <v>0</v>
      </c>
      <c r="CX276" s="9">
        <v>0</v>
      </c>
      <c r="CY276" s="5">
        <v>0</v>
      </c>
      <c r="CZ276" s="7">
        <f t="shared" si="1130"/>
        <v>0</v>
      </c>
      <c r="DA276" s="9">
        <v>0</v>
      </c>
      <c r="DB276" s="5">
        <v>0</v>
      </c>
      <c r="DC276" s="7">
        <f t="shared" si="1131"/>
        <v>0</v>
      </c>
      <c r="DD276" s="9">
        <v>0</v>
      </c>
      <c r="DE276" s="5">
        <v>0</v>
      </c>
      <c r="DF276" s="7">
        <f t="shared" si="1132"/>
        <v>0</v>
      </c>
      <c r="DG276" s="9">
        <v>0</v>
      </c>
      <c r="DH276" s="5">
        <v>0</v>
      </c>
      <c r="DI276" s="7">
        <f t="shared" si="1133"/>
        <v>0</v>
      </c>
      <c r="DJ276" s="9">
        <v>0</v>
      </c>
      <c r="DK276" s="5">
        <v>0</v>
      </c>
      <c r="DL276" s="7">
        <f t="shared" si="1134"/>
        <v>0</v>
      </c>
      <c r="DM276" s="9">
        <v>0</v>
      </c>
      <c r="DN276" s="5">
        <v>0</v>
      </c>
      <c r="DO276" s="7">
        <f t="shared" si="1135"/>
        <v>0</v>
      </c>
      <c r="DP276" s="9">
        <v>0</v>
      </c>
      <c r="DQ276" s="5">
        <v>0</v>
      </c>
      <c r="DR276" s="7">
        <f t="shared" si="1136"/>
        <v>0</v>
      </c>
      <c r="DS276" s="9">
        <v>0</v>
      </c>
      <c r="DT276" s="5">
        <v>0</v>
      </c>
      <c r="DU276" s="7">
        <f t="shared" si="1137"/>
        <v>0</v>
      </c>
      <c r="DV276" s="9">
        <v>0</v>
      </c>
      <c r="DW276" s="5">
        <v>0</v>
      </c>
      <c r="DX276" s="7">
        <f t="shared" si="1138"/>
        <v>0</v>
      </c>
      <c r="DY276" s="9">
        <v>0</v>
      </c>
      <c r="DZ276" s="5">
        <v>0</v>
      </c>
      <c r="EA276" s="7">
        <f t="shared" si="1139"/>
        <v>0</v>
      </c>
      <c r="EB276" s="9">
        <v>0</v>
      </c>
      <c r="EC276" s="5">
        <v>0</v>
      </c>
      <c r="ED276" s="7">
        <f t="shared" si="1140"/>
        <v>0</v>
      </c>
      <c r="EE276" s="9">
        <v>0</v>
      </c>
      <c r="EF276" s="5">
        <v>0</v>
      </c>
      <c r="EG276" s="7">
        <f t="shared" si="1141"/>
        <v>0</v>
      </c>
      <c r="EH276" s="9">
        <v>0</v>
      </c>
      <c r="EI276" s="5">
        <v>0</v>
      </c>
      <c r="EJ276" s="7">
        <f t="shared" si="1142"/>
        <v>0</v>
      </c>
      <c r="EK276" s="9">
        <v>0</v>
      </c>
      <c r="EL276" s="5">
        <v>0</v>
      </c>
      <c r="EM276" s="7">
        <f t="shared" si="1143"/>
        <v>0</v>
      </c>
      <c r="EN276" s="9">
        <v>0</v>
      </c>
      <c r="EO276" s="5">
        <v>0</v>
      </c>
      <c r="EP276" s="7">
        <f t="shared" si="1144"/>
        <v>0</v>
      </c>
      <c r="EQ276" s="9">
        <v>0</v>
      </c>
      <c r="ER276" s="5">
        <v>0</v>
      </c>
      <c r="ES276" s="7">
        <f t="shared" si="1145"/>
        <v>0</v>
      </c>
      <c r="ET276" s="9">
        <v>0</v>
      </c>
      <c r="EU276" s="5">
        <v>0</v>
      </c>
      <c r="EV276" s="7">
        <f t="shared" si="1146"/>
        <v>0</v>
      </c>
      <c r="EW276" s="9">
        <v>0</v>
      </c>
      <c r="EX276" s="5">
        <v>0</v>
      </c>
      <c r="EY276" s="7">
        <f t="shared" si="1147"/>
        <v>0</v>
      </c>
      <c r="EZ276" s="9">
        <v>0</v>
      </c>
      <c r="FA276" s="5">
        <v>0</v>
      </c>
      <c r="FB276" s="7">
        <f t="shared" si="1148"/>
        <v>0</v>
      </c>
      <c r="FC276" s="9">
        <f t="shared" si="1150"/>
        <v>0</v>
      </c>
      <c r="FD276" s="11">
        <f>SUMIF($C$5:FB$5,"F*",C276:FB276)</f>
        <v>0</v>
      </c>
    </row>
    <row r="277" spans="1:160" x14ac:dyDescent="0.3">
      <c r="A277" s="84">
        <v>2023</v>
      </c>
      <c r="B277" s="85" t="s">
        <v>13</v>
      </c>
      <c r="C277" s="9">
        <v>0</v>
      </c>
      <c r="D277" s="5">
        <v>0</v>
      </c>
      <c r="E277" s="7">
        <f t="shared" si="1151"/>
        <v>0</v>
      </c>
      <c r="F277" s="9">
        <v>0</v>
      </c>
      <c r="G277" s="5">
        <v>0</v>
      </c>
      <c r="H277" s="7">
        <f t="shared" si="1098"/>
        <v>0</v>
      </c>
      <c r="I277" s="9">
        <v>0</v>
      </c>
      <c r="J277" s="5">
        <v>0</v>
      </c>
      <c r="K277" s="7">
        <f t="shared" si="1099"/>
        <v>0</v>
      </c>
      <c r="L277" s="9">
        <v>0</v>
      </c>
      <c r="M277" s="5">
        <v>0</v>
      </c>
      <c r="N277" s="7">
        <f t="shared" si="1100"/>
        <v>0</v>
      </c>
      <c r="O277" s="9">
        <v>0</v>
      </c>
      <c r="P277" s="5">
        <v>0</v>
      </c>
      <c r="Q277" s="7">
        <f t="shared" si="1101"/>
        <v>0</v>
      </c>
      <c r="R277" s="9">
        <v>0</v>
      </c>
      <c r="S277" s="5">
        <v>0</v>
      </c>
      <c r="T277" s="7">
        <f t="shared" si="1102"/>
        <v>0</v>
      </c>
      <c r="U277" s="9">
        <v>0</v>
      </c>
      <c r="V277" s="5">
        <v>0</v>
      </c>
      <c r="W277" s="7">
        <f t="shared" si="1103"/>
        <v>0</v>
      </c>
      <c r="X277" s="9">
        <v>0</v>
      </c>
      <c r="Y277" s="5">
        <v>0</v>
      </c>
      <c r="Z277" s="7">
        <f t="shared" si="1104"/>
        <v>0</v>
      </c>
      <c r="AA277" s="9">
        <v>0</v>
      </c>
      <c r="AB277" s="5">
        <v>0</v>
      </c>
      <c r="AC277" s="7">
        <f t="shared" si="1105"/>
        <v>0</v>
      </c>
      <c r="AD277" s="9">
        <v>0</v>
      </c>
      <c r="AE277" s="5">
        <v>0</v>
      </c>
      <c r="AF277" s="7">
        <f t="shared" si="1106"/>
        <v>0</v>
      </c>
      <c r="AG277" s="9">
        <v>0</v>
      </c>
      <c r="AH277" s="5">
        <v>0</v>
      </c>
      <c r="AI277" s="7">
        <f t="shared" si="1107"/>
        <v>0</v>
      </c>
      <c r="AJ277" s="9">
        <v>0</v>
      </c>
      <c r="AK277" s="5">
        <v>0</v>
      </c>
      <c r="AL277" s="7">
        <f t="shared" si="1108"/>
        <v>0</v>
      </c>
      <c r="AM277" s="9">
        <v>0</v>
      </c>
      <c r="AN277" s="5">
        <v>0</v>
      </c>
      <c r="AO277" s="7">
        <f t="shared" si="1109"/>
        <v>0</v>
      </c>
      <c r="AP277" s="9">
        <v>0</v>
      </c>
      <c r="AQ277" s="5">
        <v>0</v>
      </c>
      <c r="AR277" s="7">
        <f t="shared" si="1110"/>
        <v>0</v>
      </c>
      <c r="AS277" s="9">
        <v>0</v>
      </c>
      <c r="AT277" s="5">
        <v>0</v>
      </c>
      <c r="AU277" s="7">
        <f t="shared" si="1111"/>
        <v>0</v>
      </c>
      <c r="AV277" s="9">
        <v>0</v>
      </c>
      <c r="AW277" s="5">
        <v>0</v>
      </c>
      <c r="AX277" s="7">
        <f t="shared" si="1112"/>
        <v>0</v>
      </c>
      <c r="AY277" s="9">
        <v>0</v>
      </c>
      <c r="AZ277" s="5">
        <v>0</v>
      </c>
      <c r="BA277" s="7">
        <f t="shared" si="1113"/>
        <v>0</v>
      </c>
      <c r="BB277" s="9">
        <v>0</v>
      </c>
      <c r="BC277" s="5">
        <v>0</v>
      </c>
      <c r="BD277" s="7">
        <f t="shared" si="1114"/>
        <v>0</v>
      </c>
      <c r="BE277" s="9">
        <v>0</v>
      </c>
      <c r="BF277" s="5">
        <v>0</v>
      </c>
      <c r="BG277" s="7">
        <f t="shared" si="1115"/>
        <v>0</v>
      </c>
      <c r="BH277" s="9">
        <v>0</v>
      </c>
      <c r="BI277" s="5">
        <v>0</v>
      </c>
      <c r="BJ277" s="7">
        <f t="shared" si="1116"/>
        <v>0</v>
      </c>
      <c r="BK277" s="9">
        <v>0</v>
      </c>
      <c r="BL277" s="5">
        <v>0</v>
      </c>
      <c r="BM277" s="7">
        <f t="shared" si="1117"/>
        <v>0</v>
      </c>
      <c r="BN277" s="9">
        <v>0</v>
      </c>
      <c r="BO277" s="5">
        <v>0</v>
      </c>
      <c r="BP277" s="7">
        <f t="shared" si="1118"/>
        <v>0</v>
      </c>
      <c r="BQ277" s="9">
        <v>0</v>
      </c>
      <c r="BR277" s="5">
        <v>0</v>
      </c>
      <c r="BS277" s="7">
        <f t="shared" si="1119"/>
        <v>0</v>
      </c>
      <c r="BT277" s="9">
        <v>0</v>
      </c>
      <c r="BU277" s="5">
        <v>0</v>
      </c>
      <c r="BV277" s="7">
        <f t="shared" si="1120"/>
        <v>0</v>
      </c>
      <c r="BW277" s="9">
        <v>0</v>
      </c>
      <c r="BX277" s="5">
        <v>0</v>
      </c>
      <c r="BY277" s="7">
        <f t="shared" si="1121"/>
        <v>0</v>
      </c>
      <c r="BZ277" s="9">
        <v>0</v>
      </c>
      <c r="CA277" s="5">
        <v>0</v>
      </c>
      <c r="CB277" s="7">
        <f t="shared" si="1122"/>
        <v>0</v>
      </c>
      <c r="CC277" s="9">
        <v>0</v>
      </c>
      <c r="CD277" s="5">
        <v>0</v>
      </c>
      <c r="CE277" s="7">
        <f t="shared" si="1123"/>
        <v>0</v>
      </c>
      <c r="CF277" s="9">
        <v>0</v>
      </c>
      <c r="CG277" s="5">
        <v>0</v>
      </c>
      <c r="CH277" s="7">
        <f t="shared" si="1124"/>
        <v>0</v>
      </c>
      <c r="CI277" s="9">
        <v>0</v>
      </c>
      <c r="CJ277" s="5">
        <v>0</v>
      </c>
      <c r="CK277" s="7">
        <f t="shared" si="1125"/>
        <v>0</v>
      </c>
      <c r="CL277" s="9">
        <v>0</v>
      </c>
      <c r="CM277" s="5">
        <v>0</v>
      </c>
      <c r="CN277" s="7">
        <f t="shared" si="1126"/>
        <v>0</v>
      </c>
      <c r="CO277" s="9">
        <v>0</v>
      </c>
      <c r="CP277" s="5">
        <v>0</v>
      </c>
      <c r="CQ277" s="7">
        <f t="shared" si="1127"/>
        <v>0</v>
      </c>
      <c r="CR277" s="9">
        <v>0</v>
      </c>
      <c r="CS277" s="5">
        <v>0</v>
      </c>
      <c r="CT277" s="7">
        <f t="shared" si="1128"/>
        <v>0</v>
      </c>
      <c r="CU277" s="9">
        <v>0</v>
      </c>
      <c r="CV277" s="5">
        <v>0</v>
      </c>
      <c r="CW277" s="7">
        <f t="shared" si="1129"/>
        <v>0</v>
      </c>
      <c r="CX277" s="9">
        <v>0</v>
      </c>
      <c r="CY277" s="5">
        <v>0</v>
      </c>
      <c r="CZ277" s="7">
        <f t="shared" si="1130"/>
        <v>0</v>
      </c>
      <c r="DA277" s="9">
        <v>0</v>
      </c>
      <c r="DB277" s="5">
        <v>0</v>
      </c>
      <c r="DC277" s="7">
        <f t="shared" si="1131"/>
        <v>0</v>
      </c>
      <c r="DD277" s="9">
        <v>0</v>
      </c>
      <c r="DE277" s="5">
        <v>0</v>
      </c>
      <c r="DF277" s="7">
        <f t="shared" si="1132"/>
        <v>0</v>
      </c>
      <c r="DG277" s="9">
        <v>0</v>
      </c>
      <c r="DH277" s="5">
        <v>0</v>
      </c>
      <c r="DI277" s="7">
        <f t="shared" si="1133"/>
        <v>0</v>
      </c>
      <c r="DJ277" s="9">
        <v>0</v>
      </c>
      <c r="DK277" s="5">
        <v>0</v>
      </c>
      <c r="DL277" s="7">
        <f t="shared" si="1134"/>
        <v>0</v>
      </c>
      <c r="DM277" s="9">
        <v>0</v>
      </c>
      <c r="DN277" s="5">
        <v>0</v>
      </c>
      <c r="DO277" s="7">
        <f t="shared" si="1135"/>
        <v>0</v>
      </c>
      <c r="DP277" s="9">
        <v>0</v>
      </c>
      <c r="DQ277" s="5">
        <v>0</v>
      </c>
      <c r="DR277" s="7">
        <f t="shared" si="1136"/>
        <v>0</v>
      </c>
      <c r="DS277" s="9">
        <v>0</v>
      </c>
      <c r="DT277" s="5">
        <v>0</v>
      </c>
      <c r="DU277" s="7">
        <f t="shared" si="1137"/>
        <v>0</v>
      </c>
      <c r="DV277" s="9">
        <v>0</v>
      </c>
      <c r="DW277" s="5">
        <v>0</v>
      </c>
      <c r="DX277" s="7">
        <f t="shared" si="1138"/>
        <v>0</v>
      </c>
      <c r="DY277" s="9">
        <v>0</v>
      </c>
      <c r="DZ277" s="5">
        <v>0</v>
      </c>
      <c r="EA277" s="7">
        <f t="shared" si="1139"/>
        <v>0</v>
      </c>
      <c r="EB277" s="9">
        <v>0</v>
      </c>
      <c r="EC277" s="5">
        <v>0</v>
      </c>
      <c r="ED277" s="7">
        <f t="shared" si="1140"/>
        <v>0</v>
      </c>
      <c r="EE277" s="9">
        <v>0</v>
      </c>
      <c r="EF277" s="5">
        <v>0</v>
      </c>
      <c r="EG277" s="7">
        <f t="shared" si="1141"/>
        <v>0</v>
      </c>
      <c r="EH277" s="9">
        <v>0</v>
      </c>
      <c r="EI277" s="5">
        <v>0</v>
      </c>
      <c r="EJ277" s="7">
        <f t="shared" si="1142"/>
        <v>0</v>
      </c>
      <c r="EK277" s="9">
        <v>0</v>
      </c>
      <c r="EL277" s="5">
        <v>0</v>
      </c>
      <c r="EM277" s="7">
        <f t="shared" si="1143"/>
        <v>0</v>
      </c>
      <c r="EN277" s="9">
        <v>0</v>
      </c>
      <c r="EO277" s="5">
        <v>0</v>
      </c>
      <c r="EP277" s="7">
        <f t="shared" si="1144"/>
        <v>0</v>
      </c>
      <c r="EQ277" s="9">
        <v>0</v>
      </c>
      <c r="ER277" s="5">
        <v>0</v>
      </c>
      <c r="ES277" s="7">
        <f t="shared" si="1145"/>
        <v>0</v>
      </c>
      <c r="ET277" s="9">
        <v>0</v>
      </c>
      <c r="EU277" s="5">
        <v>0</v>
      </c>
      <c r="EV277" s="7">
        <f t="shared" si="1146"/>
        <v>0</v>
      </c>
      <c r="EW277" s="9">
        <v>0</v>
      </c>
      <c r="EX277" s="5">
        <v>0</v>
      </c>
      <c r="EY277" s="7">
        <f t="shared" si="1147"/>
        <v>0</v>
      </c>
      <c r="EZ277" s="9">
        <v>0</v>
      </c>
      <c r="FA277" s="5">
        <v>0</v>
      </c>
      <c r="FB277" s="7">
        <f t="shared" si="1148"/>
        <v>0</v>
      </c>
      <c r="FC277" s="9">
        <f t="shared" si="1150"/>
        <v>0</v>
      </c>
      <c r="FD277" s="11">
        <f>SUMIF($C$5:FB$5,"F*",C277:FB277)</f>
        <v>0</v>
      </c>
    </row>
    <row r="278" spans="1:160" ht="15" thickBot="1" x14ac:dyDescent="0.35">
      <c r="A278" s="58"/>
      <c r="B278" s="86" t="s">
        <v>14</v>
      </c>
      <c r="C278" s="39">
        <f t="shared" ref="C278:D278" si="1152">SUM(C266:C277)</f>
        <v>0.35851</v>
      </c>
      <c r="D278" s="37">
        <f t="shared" si="1152"/>
        <v>2.4</v>
      </c>
      <c r="E278" s="38"/>
      <c r="F278" s="39">
        <f t="shared" ref="F278:G278" si="1153">SUM(F266:F277)</f>
        <v>0</v>
      </c>
      <c r="G278" s="37">
        <f t="shared" si="1153"/>
        <v>0</v>
      </c>
      <c r="H278" s="38"/>
      <c r="I278" s="39">
        <f t="shared" ref="I278:J278" si="1154">SUM(I266:I277)</f>
        <v>0</v>
      </c>
      <c r="J278" s="37">
        <f t="shared" si="1154"/>
        <v>0</v>
      </c>
      <c r="K278" s="38"/>
      <c r="L278" s="39">
        <f t="shared" ref="L278:M278" si="1155">SUM(L266:L277)</f>
        <v>0</v>
      </c>
      <c r="M278" s="37">
        <f t="shared" si="1155"/>
        <v>0</v>
      </c>
      <c r="N278" s="38"/>
      <c r="O278" s="39">
        <f t="shared" ref="O278:P278" si="1156">SUM(O266:O277)</f>
        <v>0</v>
      </c>
      <c r="P278" s="37">
        <f t="shared" si="1156"/>
        <v>0</v>
      </c>
      <c r="Q278" s="38"/>
      <c r="R278" s="39">
        <f t="shared" ref="R278:S278" si="1157">SUM(R266:R277)</f>
        <v>1.0472999999999999</v>
      </c>
      <c r="S278" s="37">
        <f t="shared" si="1157"/>
        <v>586.83500000000004</v>
      </c>
      <c r="T278" s="38"/>
      <c r="U278" s="39">
        <f t="shared" ref="U278:V278" si="1158">SUM(U266:U277)</f>
        <v>3.2000000000000001E-2</v>
      </c>
      <c r="V278" s="37">
        <f t="shared" si="1158"/>
        <v>11.342000000000001</v>
      </c>
      <c r="W278" s="38"/>
      <c r="X278" s="39">
        <f t="shared" ref="X278:Y278" si="1159">SUM(X266:X277)</f>
        <v>0</v>
      </c>
      <c r="Y278" s="37">
        <f t="shared" si="1159"/>
        <v>0</v>
      </c>
      <c r="Z278" s="38"/>
      <c r="AA278" s="39">
        <f t="shared" ref="AA278:AB278" si="1160">SUM(AA266:AA277)</f>
        <v>1016.65518</v>
      </c>
      <c r="AB278" s="37">
        <f t="shared" si="1160"/>
        <v>121988.158</v>
      </c>
      <c r="AC278" s="38"/>
      <c r="AD278" s="39">
        <f t="shared" ref="AD278:AE278" si="1161">SUM(AD266:AD277)</f>
        <v>0</v>
      </c>
      <c r="AE278" s="37">
        <f t="shared" si="1161"/>
        <v>0</v>
      </c>
      <c r="AF278" s="38"/>
      <c r="AG278" s="39">
        <f t="shared" ref="AG278:AH278" si="1162">SUM(AG266:AG277)</f>
        <v>5.7099999999999998E-2</v>
      </c>
      <c r="AH278" s="37">
        <f t="shared" si="1162"/>
        <v>5.4160000000000004</v>
      </c>
      <c r="AI278" s="38"/>
      <c r="AJ278" s="39">
        <f t="shared" ref="AJ278:AK278" si="1163">SUM(AJ266:AJ277)</f>
        <v>30.9451</v>
      </c>
      <c r="AK278" s="37">
        <f t="shared" si="1163"/>
        <v>25.994999999999997</v>
      </c>
      <c r="AL278" s="38"/>
      <c r="AM278" s="39">
        <f t="shared" ref="AM278:AN278" si="1164">SUM(AM266:AM277)</f>
        <v>8.1820000000000004E-2</v>
      </c>
      <c r="AN278" s="37">
        <f t="shared" si="1164"/>
        <v>0.309</v>
      </c>
      <c r="AO278" s="38"/>
      <c r="AP278" s="39">
        <f t="shared" ref="AP278:AQ278" si="1165">SUM(AP266:AP277)</f>
        <v>2.0127000000000002</v>
      </c>
      <c r="AQ278" s="37">
        <f t="shared" si="1165"/>
        <v>887.53200000000004</v>
      </c>
      <c r="AR278" s="38"/>
      <c r="AS278" s="39">
        <f t="shared" ref="AS278:AT278" si="1166">SUM(AS266:AS277)</f>
        <v>0</v>
      </c>
      <c r="AT278" s="37">
        <f t="shared" si="1166"/>
        <v>0</v>
      </c>
      <c r="AU278" s="38"/>
      <c r="AV278" s="39">
        <f t="shared" ref="AV278:AW278" si="1167">SUM(AV266:AV277)</f>
        <v>0</v>
      </c>
      <c r="AW278" s="37">
        <f t="shared" si="1167"/>
        <v>0</v>
      </c>
      <c r="AX278" s="38"/>
      <c r="AY278" s="39">
        <f t="shared" ref="AY278:AZ278" si="1168">SUM(AY266:AY277)</f>
        <v>0</v>
      </c>
      <c r="AZ278" s="37">
        <f t="shared" si="1168"/>
        <v>0</v>
      </c>
      <c r="BA278" s="38"/>
      <c r="BB278" s="39">
        <f t="shared" ref="BB278:BC278" si="1169">SUM(BB266:BB277)</f>
        <v>0</v>
      </c>
      <c r="BC278" s="37">
        <f t="shared" si="1169"/>
        <v>0</v>
      </c>
      <c r="BD278" s="38"/>
      <c r="BE278" s="39">
        <f t="shared" ref="BE278:BF278" si="1170">SUM(BE266:BE277)</f>
        <v>0</v>
      </c>
      <c r="BF278" s="37">
        <f t="shared" si="1170"/>
        <v>0</v>
      </c>
      <c r="BG278" s="38"/>
      <c r="BH278" s="39">
        <f t="shared" ref="BH278:BI278" si="1171">SUM(BH266:BH277)</f>
        <v>0.46636</v>
      </c>
      <c r="BI278" s="37">
        <f t="shared" si="1171"/>
        <v>9.2889999999999997</v>
      </c>
      <c r="BJ278" s="38"/>
      <c r="BK278" s="39">
        <f t="shared" ref="BK278:BL278" si="1172">SUM(BK266:BK277)</f>
        <v>0</v>
      </c>
      <c r="BL278" s="37">
        <f t="shared" si="1172"/>
        <v>0</v>
      </c>
      <c r="BM278" s="38"/>
      <c r="BN278" s="39">
        <f t="shared" ref="BN278:BO278" si="1173">SUM(BN266:BN277)</f>
        <v>6.0000000000000001E-3</v>
      </c>
      <c r="BO278" s="37">
        <f t="shared" si="1173"/>
        <v>5.8000000000000003E-2</v>
      </c>
      <c r="BP278" s="38"/>
      <c r="BQ278" s="39">
        <f t="shared" ref="BQ278:BR278" si="1174">SUM(BQ266:BQ277)</f>
        <v>0.48254000000000008</v>
      </c>
      <c r="BR278" s="37">
        <f t="shared" si="1174"/>
        <v>30.583000000000002</v>
      </c>
      <c r="BS278" s="38"/>
      <c r="BT278" s="39">
        <f t="shared" ref="BT278:BU278" si="1175">SUM(BT266:BT277)</f>
        <v>0</v>
      </c>
      <c r="BU278" s="37">
        <f t="shared" si="1175"/>
        <v>0</v>
      </c>
      <c r="BV278" s="38"/>
      <c r="BW278" s="39">
        <f t="shared" ref="BW278:BX278" si="1176">SUM(BW266:BW277)</f>
        <v>0.59691000000000005</v>
      </c>
      <c r="BX278" s="37">
        <f t="shared" si="1176"/>
        <v>28.835000000000001</v>
      </c>
      <c r="BY278" s="38"/>
      <c r="BZ278" s="39">
        <f t="shared" ref="BZ278:CA278" si="1177">SUM(BZ266:BZ277)</f>
        <v>3.2524700000000002</v>
      </c>
      <c r="CA278" s="37">
        <f t="shared" si="1177"/>
        <v>143.35499999999999</v>
      </c>
      <c r="CB278" s="38"/>
      <c r="CC278" s="39">
        <f t="shared" ref="CC278:CD278" si="1178">SUM(CC266:CC277)</f>
        <v>0</v>
      </c>
      <c r="CD278" s="37">
        <f t="shared" si="1178"/>
        <v>0</v>
      </c>
      <c r="CE278" s="38"/>
      <c r="CF278" s="39">
        <f t="shared" ref="CF278:CG278" si="1179">SUM(CF266:CF277)</f>
        <v>0</v>
      </c>
      <c r="CG278" s="37">
        <f t="shared" si="1179"/>
        <v>0</v>
      </c>
      <c r="CH278" s="38"/>
      <c r="CI278" s="39">
        <f t="shared" ref="CI278:CJ278" si="1180">SUM(CI266:CI277)</f>
        <v>0</v>
      </c>
      <c r="CJ278" s="37">
        <f t="shared" si="1180"/>
        <v>0</v>
      </c>
      <c r="CK278" s="38"/>
      <c r="CL278" s="39">
        <f t="shared" ref="CL278:CM278" si="1181">SUM(CL266:CL277)</f>
        <v>1E-3</v>
      </c>
      <c r="CM278" s="37">
        <f t="shared" si="1181"/>
        <v>0.17699999999999999</v>
      </c>
      <c r="CN278" s="38"/>
      <c r="CO278" s="39">
        <f t="shared" ref="CO278:CP278" si="1182">SUM(CO266:CO277)</f>
        <v>4.0000000000000001E-3</v>
      </c>
      <c r="CP278" s="37">
        <f t="shared" si="1182"/>
        <v>6.9000000000000006E-2</v>
      </c>
      <c r="CQ278" s="38"/>
      <c r="CR278" s="39">
        <f t="shared" ref="CR278:CS278" si="1183">SUM(CR266:CR277)</f>
        <v>0</v>
      </c>
      <c r="CS278" s="37">
        <f t="shared" si="1183"/>
        <v>0</v>
      </c>
      <c r="CT278" s="38"/>
      <c r="CU278" s="39">
        <f t="shared" ref="CU278:CV278" si="1184">SUM(CU266:CU277)</f>
        <v>0.45860000000000001</v>
      </c>
      <c r="CV278" s="37">
        <f t="shared" si="1184"/>
        <v>23.696000000000002</v>
      </c>
      <c r="CW278" s="38"/>
      <c r="CX278" s="39">
        <f t="shared" ref="CX278:CY278" si="1185">SUM(CX266:CX277)</f>
        <v>0</v>
      </c>
      <c r="CY278" s="37">
        <f t="shared" si="1185"/>
        <v>0</v>
      </c>
      <c r="CZ278" s="38"/>
      <c r="DA278" s="39">
        <f t="shared" ref="DA278:DB278" si="1186">SUM(DA266:DA277)</f>
        <v>8.6200000000000009E-3</v>
      </c>
      <c r="DB278" s="37">
        <f t="shared" si="1186"/>
        <v>7.016</v>
      </c>
      <c r="DC278" s="38"/>
      <c r="DD278" s="39">
        <f t="shared" ref="DD278:DE278" si="1187">SUM(DD266:DD277)</f>
        <v>0</v>
      </c>
      <c r="DE278" s="37">
        <f t="shared" si="1187"/>
        <v>0</v>
      </c>
      <c r="DF278" s="38"/>
      <c r="DG278" s="39">
        <f t="shared" ref="DG278:DH278" si="1188">SUM(DG266:DG277)</f>
        <v>0</v>
      </c>
      <c r="DH278" s="37">
        <f t="shared" si="1188"/>
        <v>0</v>
      </c>
      <c r="DI278" s="38"/>
      <c r="DJ278" s="39">
        <f t="shared" ref="DJ278:DK278" si="1189">SUM(DJ266:DJ277)</f>
        <v>7.8730000000000002</v>
      </c>
      <c r="DK278" s="37">
        <f t="shared" si="1189"/>
        <v>4478.223</v>
      </c>
      <c r="DL278" s="38"/>
      <c r="DM278" s="39">
        <f t="shared" ref="DM278:DN278" si="1190">SUM(DM266:DM277)</f>
        <v>0.33900000000000002</v>
      </c>
      <c r="DN278" s="37">
        <f t="shared" si="1190"/>
        <v>20.62</v>
      </c>
      <c r="DO278" s="38"/>
      <c r="DP278" s="39">
        <f t="shared" ref="DP278:DQ278" si="1191">SUM(DP266:DP277)</f>
        <v>0</v>
      </c>
      <c r="DQ278" s="37">
        <f t="shared" si="1191"/>
        <v>0</v>
      </c>
      <c r="DR278" s="38"/>
      <c r="DS278" s="39">
        <f t="shared" ref="DS278:DT278" si="1192">SUM(DS266:DS277)</f>
        <v>3.0000000000000001E-3</v>
      </c>
      <c r="DT278" s="37">
        <f t="shared" si="1192"/>
        <v>1.345</v>
      </c>
      <c r="DU278" s="38"/>
      <c r="DV278" s="39">
        <f t="shared" ref="DV278:DW278" si="1193">SUM(DV266:DV277)</f>
        <v>0.23270000000000002</v>
      </c>
      <c r="DW278" s="37">
        <f t="shared" si="1193"/>
        <v>5.6729999999999992</v>
      </c>
      <c r="DX278" s="38"/>
      <c r="DY278" s="39">
        <f t="shared" ref="DY278:DZ278" si="1194">SUM(DY266:DY277)</f>
        <v>0</v>
      </c>
      <c r="DZ278" s="37">
        <f t="shared" si="1194"/>
        <v>0</v>
      </c>
      <c r="EA278" s="38"/>
      <c r="EB278" s="39">
        <f t="shared" ref="EB278:EC278" si="1195">SUM(EB266:EB277)</f>
        <v>0</v>
      </c>
      <c r="EC278" s="37">
        <f t="shared" si="1195"/>
        <v>0</v>
      </c>
      <c r="ED278" s="38"/>
      <c r="EE278" s="39">
        <f t="shared" ref="EE278:EF278" si="1196">SUM(EE266:EE277)</f>
        <v>0</v>
      </c>
      <c r="EF278" s="37">
        <f t="shared" si="1196"/>
        <v>0</v>
      </c>
      <c r="EG278" s="38"/>
      <c r="EH278" s="39">
        <f t="shared" ref="EH278:EI278" si="1197">SUM(EH266:EH277)</f>
        <v>0</v>
      </c>
      <c r="EI278" s="37">
        <f t="shared" si="1197"/>
        <v>0</v>
      </c>
      <c r="EJ278" s="38"/>
      <c r="EK278" s="39">
        <f t="shared" ref="EK278:EL278" si="1198">SUM(EK266:EK277)</f>
        <v>0</v>
      </c>
      <c r="EL278" s="37">
        <f t="shared" si="1198"/>
        <v>0</v>
      </c>
      <c r="EM278" s="38"/>
      <c r="EN278" s="39">
        <f t="shared" ref="EN278:EO278" si="1199">SUM(EN266:EN277)</f>
        <v>560.21533999999997</v>
      </c>
      <c r="EO278" s="37">
        <f t="shared" si="1199"/>
        <v>73492.745999999999</v>
      </c>
      <c r="EP278" s="38"/>
      <c r="EQ278" s="39">
        <f t="shared" ref="EQ278:ER278" si="1200">SUM(EQ266:EQ277)</f>
        <v>60.034999999999997</v>
      </c>
      <c r="ER278" s="37">
        <f t="shared" si="1200"/>
        <v>720.17499999999995</v>
      </c>
      <c r="ES278" s="38"/>
      <c r="ET278" s="39">
        <f t="shared" ref="ET278:EU278" si="1201">SUM(ET266:ET277)</f>
        <v>0</v>
      </c>
      <c r="EU278" s="37">
        <f t="shared" si="1201"/>
        <v>0</v>
      </c>
      <c r="EV278" s="38"/>
      <c r="EW278" s="39">
        <f t="shared" ref="EW278:EX278" si="1202">SUM(EW266:EW277)</f>
        <v>403.22361000000001</v>
      </c>
      <c r="EX278" s="37">
        <f t="shared" si="1202"/>
        <v>149831.03500000003</v>
      </c>
      <c r="EY278" s="38"/>
      <c r="EZ278" s="39">
        <f t="shared" ref="EZ278:FA278" si="1203">SUM(EZ266:EZ277)</f>
        <v>31.022749999999998</v>
      </c>
      <c r="FA278" s="37">
        <f t="shared" si="1203"/>
        <v>1270.2080000000001</v>
      </c>
      <c r="FB278" s="38"/>
      <c r="FC278" s="39">
        <f t="shared" si="1150"/>
        <v>2119.4106099999999</v>
      </c>
      <c r="FD278" s="40">
        <f>SUMIF($C$5:FB$5,"F*",C278:FB278)</f>
        <v>353571.08999999997</v>
      </c>
    </row>
  </sheetData>
  <mergeCells count="54">
    <mergeCell ref="C2:H2"/>
    <mergeCell ref="C4:E4"/>
    <mergeCell ref="F4:H4"/>
    <mergeCell ref="AA4:AC4"/>
    <mergeCell ref="AP4:AR4"/>
    <mergeCell ref="I4:K4"/>
    <mergeCell ref="L4:N4"/>
    <mergeCell ref="R4:T4"/>
    <mergeCell ref="AD4:AF4"/>
    <mergeCell ref="AG4:AI4"/>
    <mergeCell ref="X4:Z4"/>
    <mergeCell ref="U4:W4"/>
    <mergeCell ref="AM4:AO4"/>
    <mergeCell ref="AJ4:AL4"/>
    <mergeCell ref="O4:Q4"/>
    <mergeCell ref="AV4:AX4"/>
    <mergeCell ref="CX4:CZ4"/>
    <mergeCell ref="BK4:BM4"/>
    <mergeCell ref="AY4:BA4"/>
    <mergeCell ref="DG4:DI4"/>
    <mergeCell ref="CR4:CT4"/>
    <mergeCell ref="EZ4:FB4"/>
    <mergeCell ref="DY4:EA4"/>
    <mergeCell ref="EB4:ED4"/>
    <mergeCell ref="EH4:EJ4"/>
    <mergeCell ref="EQ4:ES4"/>
    <mergeCell ref="EN4:EP4"/>
    <mergeCell ref="EW4:EY4"/>
    <mergeCell ref="EK4:EM4"/>
    <mergeCell ref="A4:B4"/>
    <mergeCell ref="CL4:CN4"/>
    <mergeCell ref="CU4:CW4"/>
    <mergeCell ref="DD4:DF4"/>
    <mergeCell ref="BE4:BG4"/>
    <mergeCell ref="BH4:BJ4"/>
    <mergeCell ref="BN4:BP4"/>
    <mergeCell ref="BQ4:BS4"/>
    <mergeCell ref="CI4:CK4"/>
    <mergeCell ref="BW4:BY4"/>
    <mergeCell ref="BZ4:CB4"/>
    <mergeCell ref="CC4:CE4"/>
    <mergeCell ref="AS4:AU4"/>
    <mergeCell ref="DA4:DC4"/>
    <mergeCell ref="BT4:BV4"/>
    <mergeCell ref="CO4:CQ4"/>
    <mergeCell ref="DS4:DU4"/>
    <mergeCell ref="DV4:DX4"/>
    <mergeCell ref="ET4:EV4"/>
    <mergeCell ref="EE4:EG4"/>
    <mergeCell ref="BB4:BD4"/>
    <mergeCell ref="DJ4:DL4"/>
    <mergeCell ref="DM4:DO4"/>
    <mergeCell ref="CF4:CH4"/>
    <mergeCell ref="DP4:D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C2023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74" sqref="A274"/>
    </sheetView>
  </sheetViews>
  <sheetFormatPr defaultColWidth="13.5546875" defaultRowHeight="14.4" x14ac:dyDescent="0.3"/>
  <cols>
    <col min="1" max="1" width="10.33203125" customWidth="1"/>
    <col min="2" max="2" width="11.5546875" style="1" customWidth="1"/>
    <col min="3" max="3" width="12.6640625" style="8" bestFit="1" customWidth="1"/>
    <col min="4" max="4" width="12.109375" style="4" bestFit="1" customWidth="1"/>
    <col min="5" max="5" width="10.5546875" style="4" bestFit="1" customWidth="1"/>
    <col min="6" max="6" width="11.5546875" style="8" bestFit="1" customWidth="1"/>
    <col min="7" max="7" width="12.6640625" style="4" bestFit="1" customWidth="1"/>
    <col min="8" max="8" width="10.5546875" style="4" bestFit="1" customWidth="1"/>
    <col min="9" max="9" width="10.5546875" style="8" bestFit="1" customWidth="1"/>
    <col min="10" max="10" width="10.5546875" style="4" bestFit="1" customWidth="1"/>
    <col min="11" max="11" width="11.33203125" style="4" customWidth="1"/>
    <col min="12" max="12" width="10.5546875" style="8" bestFit="1" customWidth="1"/>
    <col min="13" max="13" width="10.5546875" style="4" bestFit="1" customWidth="1"/>
    <col min="14" max="14" width="11.33203125" style="4" customWidth="1"/>
    <col min="15" max="15" width="9" style="2" customWidth="1"/>
    <col min="16" max="16" width="11.109375" style="2" customWidth="1"/>
    <col min="17" max="17" width="10.5546875" style="2" customWidth="1"/>
    <col min="18" max="18" width="8.88671875" style="8" customWidth="1"/>
    <col min="19" max="19" width="12.109375" style="4" bestFit="1" customWidth="1"/>
    <col min="20" max="20" width="10.5546875" style="4" bestFit="1" customWidth="1"/>
    <col min="21" max="21" width="9.44140625" style="8" customWidth="1"/>
    <col min="22" max="22" width="10.6640625" style="4" customWidth="1"/>
    <col min="23" max="23" width="9.88671875" style="4" bestFit="1" customWidth="1"/>
    <col min="24" max="24" width="9.33203125" style="8" customWidth="1"/>
    <col min="25" max="25" width="10.88671875" style="4" customWidth="1"/>
    <col min="26" max="26" width="9.88671875" style="4" bestFit="1" customWidth="1"/>
    <col min="27" max="27" width="10.88671875" style="8" bestFit="1" customWidth="1"/>
    <col min="28" max="28" width="10.88671875" style="4" customWidth="1"/>
    <col min="29" max="29" width="12.44140625" style="4" bestFit="1" customWidth="1"/>
    <col min="30" max="30" width="8.88671875" style="8" bestFit="1" customWidth="1"/>
    <col min="31" max="31" width="10.5546875" style="4" customWidth="1"/>
    <col min="32" max="32" width="12.44140625" style="4" bestFit="1" customWidth="1"/>
    <col min="33" max="33" width="8.88671875" style="8" bestFit="1" customWidth="1"/>
    <col min="34" max="34" width="10.5546875" style="4" customWidth="1"/>
    <col min="35" max="35" width="10.6640625" style="4" customWidth="1"/>
    <col min="36" max="36" width="8.88671875" style="8" bestFit="1" customWidth="1"/>
    <col min="37" max="37" width="10.5546875" style="4" customWidth="1"/>
    <col min="38" max="38" width="10.6640625" style="4" customWidth="1"/>
    <col min="39" max="39" width="10.5546875" style="8" bestFit="1" customWidth="1"/>
    <col min="40" max="40" width="10.5546875" style="4" bestFit="1" customWidth="1"/>
    <col min="41" max="41" width="9.88671875" style="4" bestFit="1" customWidth="1"/>
    <col min="42" max="42" width="9" style="8" customWidth="1"/>
    <col min="43" max="43" width="10.33203125" style="4" bestFit="1" customWidth="1"/>
    <col min="44" max="44" width="12" style="4" customWidth="1"/>
    <col min="45" max="45" width="9" style="8" customWidth="1"/>
    <col min="46" max="46" width="10.33203125" style="4" bestFit="1" customWidth="1"/>
    <col min="47" max="47" width="12" style="4" customWidth="1"/>
    <col min="48" max="48" width="9.88671875" style="8" bestFit="1" customWidth="1"/>
    <col min="49" max="49" width="10.33203125" style="4" bestFit="1" customWidth="1"/>
    <col min="50" max="50" width="11.5546875" style="4" customWidth="1"/>
    <col min="51" max="51" width="9.109375" style="8" customWidth="1"/>
    <col min="52" max="52" width="10.33203125" style="4" bestFit="1" customWidth="1"/>
    <col min="53" max="53" width="10.5546875" style="4" bestFit="1" customWidth="1"/>
    <col min="54" max="54" width="9.109375" style="8" customWidth="1"/>
    <col min="55" max="55" width="10.33203125" style="4" bestFit="1" customWidth="1"/>
    <col min="56" max="56" width="10.5546875" style="4" bestFit="1" customWidth="1"/>
    <col min="57" max="57" width="11.5546875" style="8" bestFit="1" customWidth="1"/>
    <col min="58" max="58" width="11.6640625" style="4" customWidth="1"/>
    <col min="59" max="59" width="11.5546875" style="4" bestFit="1" customWidth="1"/>
    <col min="60" max="60" width="9.33203125" style="8" customWidth="1"/>
    <col min="61" max="61" width="10.5546875" style="4" customWidth="1"/>
    <col min="62" max="62" width="11" style="4" customWidth="1"/>
    <col min="63" max="63" width="8.109375" style="8" bestFit="1" customWidth="1"/>
    <col min="64" max="64" width="10.33203125" style="4" customWidth="1"/>
    <col min="65" max="65" width="9.44140625" style="4" bestFit="1" customWidth="1"/>
    <col min="66" max="66" width="8.109375" style="8" bestFit="1" customWidth="1"/>
    <col min="67" max="67" width="10.33203125" style="4" customWidth="1"/>
    <col min="68" max="68" width="9.44140625" style="4" bestFit="1" customWidth="1"/>
    <col min="69" max="69" width="9.33203125" style="8" customWidth="1"/>
    <col min="70" max="70" width="10.33203125" style="4" customWidth="1"/>
    <col min="71" max="71" width="9.44140625" style="4" bestFit="1" customWidth="1"/>
    <col min="72" max="72" width="9.33203125" style="8" customWidth="1"/>
    <col min="73" max="73" width="10.33203125" style="4" bestFit="1" customWidth="1"/>
    <col min="74" max="74" width="9.44140625" style="4" bestFit="1" customWidth="1"/>
    <col min="75" max="75" width="8.88671875" style="8" customWidth="1"/>
    <col min="76" max="76" width="10.88671875" style="4" bestFit="1" customWidth="1"/>
    <col min="77" max="77" width="10.5546875" style="4" bestFit="1" customWidth="1"/>
    <col min="78" max="78" width="9.88671875" style="8" bestFit="1" customWidth="1"/>
    <col min="79" max="79" width="10.33203125" style="4" bestFit="1" customWidth="1"/>
    <col min="80" max="80" width="10.88671875" style="4" bestFit="1" customWidth="1"/>
    <col min="81" max="81" width="8.109375" style="8" bestFit="1" customWidth="1"/>
    <col min="82" max="82" width="10.88671875" style="4" bestFit="1" customWidth="1"/>
    <col min="83" max="83" width="11.33203125" style="4" bestFit="1" customWidth="1"/>
    <col min="84" max="84" width="10.5546875" style="8" customWidth="1"/>
    <col min="85" max="85" width="11.5546875" style="4" bestFit="1" customWidth="1"/>
    <col min="86" max="86" width="12.33203125" style="4" customWidth="1"/>
    <col min="87" max="87" width="10.5546875" style="8" bestFit="1" customWidth="1"/>
    <col min="88" max="88" width="11.5546875" style="4" bestFit="1" customWidth="1"/>
    <col min="89" max="89" width="10.5546875" style="4" bestFit="1" customWidth="1"/>
    <col min="90" max="90" width="8.88671875" style="8" bestFit="1" customWidth="1"/>
    <col min="91" max="91" width="10.5546875" style="4" bestFit="1" customWidth="1"/>
    <col min="92" max="92" width="10.88671875" style="4" bestFit="1" customWidth="1"/>
    <col min="93" max="93" width="10.5546875" style="8" bestFit="1" customWidth="1"/>
    <col min="94" max="94" width="11.5546875" style="4" bestFit="1" customWidth="1"/>
    <col min="95" max="95" width="10.5546875" style="4" bestFit="1" customWidth="1"/>
    <col min="96" max="96" width="8.109375" style="8" bestFit="1" customWidth="1"/>
    <col min="97" max="97" width="10.33203125" style="4" bestFit="1" customWidth="1"/>
    <col min="98" max="98" width="9.44140625" style="4" bestFit="1" customWidth="1"/>
    <col min="99" max="99" width="8.109375" style="8" bestFit="1" customWidth="1"/>
    <col min="100" max="100" width="10.33203125" style="4" bestFit="1" customWidth="1"/>
    <col min="101" max="101" width="9.88671875" style="4" bestFit="1" customWidth="1"/>
    <col min="102" max="102" width="9.88671875" style="4" customWidth="1"/>
    <col min="103" max="103" width="11.33203125" style="4" customWidth="1"/>
    <col min="104" max="104" width="9.88671875" style="4" customWidth="1"/>
    <col min="105" max="107" width="10" style="2" customWidth="1"/>
    <col min="108" max="108" width="12" style="8" bestFit="1" customWidth="1"/>
    <col min="109" max="109" width="11" style="4" customWidth="1"/>
    <col min="110" max="110" width="9.5546875" style="4" customWidth="1"/>
    <col min="111" max="111" width="11.5546875" style="8" bestFit="1" customWidth="1"/>
    <col min="112" max="112" width="11.44140625" style="4" customWidth="1"/>
    <col min="113" max="113" width="9.88671875" style="4" bestFit="1" customWidth="1"/>
    <col min="114" max="114" width="11.5546875" style="8" bestFit="1" customWidth="1"/>
    <col min="115" max="115" width="11.44140625" style="4" customWidth="1"/>
    <col min="116" max="116" width="9.88671875" style="4" bestFit="1" customWidth="1"/>
    <col min="117" max="117" width="11.5546875" style="8" bestFit="1" customWidth="1"/>
    <col min="118" max="118" width="11.44140625" style="4" customWidth="1"/>
    <col min="119" max="119" width="9.88671875" style="4" bestFit="1" customWidth="1"/>
    <col min="120" max="120" width="10.88671875" style="8" customWidth="1"/>
    <col min="121" max="121" width="10.33203125" style="4" bestFit="1" customWidth="1"/>
    <col min="122" max="122" width="9.88671875" style="4" bestFit="1" customWidth="1"/>
    <col min="123" max="123" width="10.5546875" style="8" bestFit="1" customWidth="1"/>
    <col min="124" max="124" width="11.6640625" style="4" customWidth="1"/>
    <col min="125" max="125" width="9.88671875" style="4" bestFit="1" customWidth="1"/>
    <col min="126" max="126" width="12.6640625" style="8" bestFit="1" customWidth="1"/>
    <col min="127" max="127" width="11.6640625" style="4" customWidth="1"/>
    <col min="128" max="128" width="12.109375" style="4" customWidth="1"/>
    <col min="129" max="129" width="10.88671875" style="8" bestFit="1" customWidth="1"/>
    <col min="130" max="131" width="10.5546875" style="4" bestFit="1" customWidth="1"/>
    <col min="132" max="132" width="8.88671875" style="8" bestFit="1" customWidth="1"/>
    <col min="133" max="135" width="10.5546875" style="4" bestFit="1" customWidth="1"/>
    <col min="136" max="136" width="11.5546875" style="8" bestFit="1" customWidth="1"/>
    <col min="137" max="137" width="10.5546875" style="4" bestFit="1" customWidth="1"/>
    <col min="138" max="138" width="10.5546875" style="8" bestFit="1" customWidth="1"/>
    <col min="139" max="139" width="11.5546875" style="4" bestFit="1" customWidth="1"/>
    <col min="140" max="140" width="10.5546875" style="4" bestFit="1" customWidth="1"/>
    <col min="141" max="141" width="11.5546875" style="8" bestFit="1" customWidth="1"/>
    <col min="142" max="142" width="11.5546875" style="4" bestFit="1" customWidth="1"/>
    <col min="143" max="143" width="12.44140625" style="4" bestFit="1" customWidth="1"/>
    <col min="144" max="144" width="10.88671875" style="8" bestFit="1" customWidth="1"/>
    <col min="145" max="145" width="11.5546875" style="4" customWidth="1"/>
    <col min="146" max="146" width="9.44140625" style="4" bestFit="1" customWidth="1"/>
    <col min="147" max="147" width="8.88671875" style="8" bestFit="1" customWidth="1"/>
    <col min="148" max="148" width="10.5546875" style="4" bestFit="1" customWidth="1"/>
    <col min="149" max="149" width="10.88671875" style="4" bestFit="1" customWidth="1"/>
    <col min="150" max="150" width="10.88671875" style="8" bestFit="1" customWidth="1"/>
    <col min="151" max="151" width="10.33203125" style="4" bestFit="1" customWidth="1"/>
    <col min="152" max="152" width="9.44140625" style="4" bestFit="1" customWidth="1"/>
    <col min="153" max="153" width="11.5546875" style="8" bestFit="1" customWidth="1"/>
    <col min="154" max="154" width="11.5546875" style="4" bestFit="1" customWidth="1"/>
    <col min="155" max="155" width="10.5546875" style="4" bestFit="1" customWidth="1"/>
    <col min="156" max="156" width="10.88671875" style="8" bestFit="1" customWidth="1"/>
    <col min="157" max="157" width="10.33203125" style="4" bestFit="1" customWidth="1"/>
    <col min="158" max="158" width="9.44140625" style="4" bestFit="1" customWidth="1"/>
    <col min="159" max="159" width="12" style="8" bestFit="1" customWidth="1"/>
    <col min="160" max="160" width="12" style="4" bestFit="1" customWidth="1"/>
    <col min="161" max="161" width="11.6640625" style="4" customWidth="1"/>
    <col min="162" max="162" width="9" style="8" customWidth="1"/>
    <col min="163" max="163" width="10.33203125" style="4" bestFit="1" customWidth="1"/>
    <col min="164" max="164" width="9.44140625" style="4" bestFit="1" customWidth="1"/>
    <col min="165" max="165" width="12.6640625" style="8" bestFit="1" customWidth="1"/>
    <col min="166" max="166" width="12.109375" style="4" customWidth="1"/>
    <col min="167" max="167" width="10.5546875" style="4" bestFit="1" customWidth="1"/>
    <col min="168" max="168" width="11.5546875" style="8" bestFit="1" customWidth="1"/>
    <col min="169" max="169" width="11.44140625" style="4" customWidth="1"/>
    <col min="170" max="170" width="13.5546875" style="4" bestFit="1" customWidth="1"/>
    <col min="171" max="171" width="11.5546875" style="8" bestFit="1" customWidth="1"/>
    <col min="172" max="172" width="11.5546875" style="4" bestFit="1" customWidth="1"/>
    <col min="173" max="173" width="9.88671875" style="4" bestFit="1" customWidth="1"/>
    <col min="174" max="174" width="8.88671875" style="8" customWidth="1"/>
    <col min="175" max="175" width="10.5546875" style="4" bestFit="1" customWidth="1"/>
    <col min="176" max="176" width="9.88671875" style="4" bestFit="1" customWidth="1"/>
    <col min="177" max="177" width="8.88671875" style="8" customWidth="1"/>
    <col min="178" max="178" width="10.5546875" style="4" bestFit="1" customWidth="1"/>
    <col min="179" max="179" width="9.88671875" style="4" bestFit="1" customWidth="1"/>
    <col min="180" max="180" width="9" style="8" customWidth="1"/>
    <col min="181" max="181" width="10.33203125" style="4" bestFit="1" customWidth="1"/>
    <col min="182" max="182" width="9.88671875" style="4" bestFit="1" customWidth="1"/>
    <col min="183" max="183" width="9" style="8" customWidth="1"/>
    <col min="184" max="184" width="10.33203125" style="4" bestFit="1" customWidth="1"/>
    <col min="185" max="185" width="9.88671875" style="4" bestFit="1" customWidth="1"/>
    <col min="186" max="186" width="9" style="8" customWidth="1"/>
    <col min="187" max="187" width="10.33203125" style="4" bestFit="1" customWidth="1"/>
    <col min="188" max="188" width="12" style="4" customWidth="1"/>
    <col min="189" max="189" width="11" style="8" customWidth="1"/>
    <col min="190" max="191" width="11" style="4" customWidth="1"/>
    <col min="192" max="192" width="10.5546875" style="8" bestFit="1" customWidth="1"/>
    <col min="193" max="193" width="11.5546875" style="4" bestFit="1" customWidth="1"/>
    <col min="194" max="194" width="10.5546875" style="4" bestFit="1" customWidth="1"/>
    <col min="195" max="195" width="10.5546875" style="8" bestFit="1" customWidth="1"/>
    <col min="196" max="196" width="11.5546875" style="4" bestFit="1" customWidth="1"/>
    <col min="197" max="197" width="10.5546875" style="4" bestFit="1" customWidth="1"/>
    <col min="198" max="198" width="10.5546875" style="8" bestFit="1" customWidth="1"/>
    <col min="199" max="199" width="11.5546875" style="4" bestFit="1" customWidth="1"/>
    <col min="200" max="200" width="10.5546875" style="4" bestFit="1" customWidth="1"/>
    <col min="201" max="201" width="9.33203125" style="8" customWidth="1"/>
    <col min="202" max="202" width="10.33203125" style="4" customWidth="1"/>
    <col min="203" max="203" width="9.88671875" style="4" bestFit="1" customWidth="1"/>
    <col min="204" max="204" width="10.5546875" style="8" bestFit="1" customWidth="1"/>
    <col min="205" max="205" width="11.5546875" style="4" bestFit="1" customWidth="1"/>
    <col min="206" max="206" width="10.5546875" style="4" bestFit="1" customWidth="1"/>
    <col min="207" max="207" width="11.33203125" style="8" customWidth="1"/>
    <col min="208" max="208" width="11.44140625" style="4" customWidth="1"/>
    <col min="209" max="209" width="9.88671875" style="4" bestFit="1" customWidth="1"/>
    <col min="210" max="210" width="10.5546875" style="8" bestFit="1" customWidth="1"/>
    <col min="211" max="211" width="11.88671875" style="4" customWidth="1"/>
    <col min="212" max="212" width="10.5546875" style="4" bestFit="1" customWidth="1"/>
    <col min="213" max="213" width="9.33203125" style="8" customWidth="1"/>
    <col min="214" max="214" width="10.33203125" style="4" bestFit="1" customWidth="1"/>
    <col min="215" max="215" width="10.33203125" style="4" customWidth="1"/>
    <col min="216" max="216" width="9.33203125" style="8" customWidth="1"/>
    <col min="217" max="217" width="10.33203125" style="4" bestFit="1" customWidth="1"/>
    <col min="218" max="218" width="9.44140625" style="4" bestFit="1" customWidth="1"/>
    <col min="219" max="219" width="8.88671875" style="8" bestFit="1" customWidth="1"/>
    <col min="220" max="221" width="10.5546875" style="4" bestFit="1" customWidth="1"/>
    <col min="222" max="222" width="9.109375" style="4" customWidth="1"/>
    <col min="223" max="223" width="10.33203125" style="4" customWidth="1"/>
    <col min="224" max="224" width="9.88671875" style="4" bestFit="1" customWidth="1"/>
    <col min="225" max="225" width="9.109375" style="4" customWidth="1"/>
    <col min="226" max="226" width="10.5546875" style="4" customWidth="1"/>
    <col min="227" max="227" width="10.44140625" style="4" customWidth="1"/>
    <col min="228" max="228" width="9.109375" style="4" customWidth="1"/>
    <col min="229" max="229" width="10.5546875" style="4" customWidth="1"/>
    <col min="230" max="230" width="10.44140625" style="4" customWidth="1"/>
    <col min="231" max="231" width="10.5546875" style="8" bestFit="1" customWidth="1"/>
    <col min="232" max="232" width="11.5546875" style="4" bestFit="1" customWidth="1"/>
    <col min="233" max="233" width="12.44140625" style="4" customWidth="1"/>
    <col min="234" max="234" width="10.5546875" style="8" bestFit="1" customWidth="1"/>
    <col min="235" max="235" width="11.5546875" style="4" bestFit="1" customWidth="1"/>
    <col min="236" max="236" width="10.5546875" style="4" bestFit="1" customWidth="1"/>
    <col min="237" max="237" width="12" style="8" bestFit="1" customWidth="1"/>
    <col min="238" max="238" width="12.33203125" style="4" customWidth="1"/>
    <col min="239" max="239" width="11" style="4" customWidth="1"/>
    <col min="240" max="240" width="12" style="8" bestFit="1" customWidth="1"/>
    <col min="241" max="241" width="12.33203125" style="4" customWidth="1"/>
    <col min="242" max="242" width="11" style="4" customWidth="1"/>
    <col min="243" max="243" width="12" style="8" bestFit="1" customWidth="1"/>
    <col min="244" max="244" width="12.33203125" style="4" customWidth="1"/>
    <col min="245" max="245" width="11" style="4" customWidth="1"/>
    <col min="246" max="246" width="11.5546875" style="8" bestFit="1" customWidth="1"/>
    <col min="247" max="247" width="11.6640625" style="4" customWidth="1"/>
    <col min="248" max="248" width="13.109375" style="4" customWidth="1"/>
    <col min="249" max="249" width="10.88671875" style="8" bestFit="1" customWidth="1"/>
    <col min="250" max="250" width="11.5546875" style="4" bestFit="1" customWidth="1"/>
    <col min="251" max="251" width="13.109375" style="4" customWidth="1"/>
    <col min="252" max="252" width="9.33203125" style="8" customWidth="1"/>
    <col min="253" max="253" width="10.33203125" style="4" bestFit="1" customWidth="1"/>
    <col min="254" max="254" width="9.88671875" style="4" bestFit="1" customWidth="1"/>
    <col min="255" max="255" width="9.33203125" style="8" customWidth="1"/>
    <col min="256" max="256" width="10.33203125" style="4" bestFit="1" customWidth="1"/>
    <col min="257" max="257" width="9.88671875" style="4" bestFit="1" customWidth="1"/>
    <col min="258" max="258" width="10.5546875" style="8" bestFit="1" customWidth="1"/>
    <col min="259" max="259" width="11.5546875" style="4" bestFit="1" customWidth="1"/>
    <col min="260" max="260" width="13.109375" style="4" customWidth="1"/>
    <col min="261" max="261" width="8.88671875" style="8" customWidth="1"/>
    <col min="262" max="262" width="10.5546875" style="4" bestFit="1" customWidth="1"/>
    <col min="263" max="263" width="9.44140625" style="4" bestFit="1" customWidth="1"/>
    <col min="264" max="264" width="8.88671875" style="8" bestFit="1" customWidth="1"/>
    <col min="265" max="265" width="10.5546875" style="4" bestFit="1" customWidth="1"/>
    <col min="266" max="266" width="10.88671875" style="4" bestFit="1" customWidth="1"/>
    <col min="267" max="267" width="10.5546875" style="8" bestFit="1" customWidth="1"/>
    <col min="268" max="268" width="11.5546875" style="4" bestFit="1" customWidth="1"/>
    <col min="269" max="269" width="10.5546875" style="4" bestFit="1" customWidth="1"/>
    <col min="270" max="270" width="10.5546875" style="8" bestFit="1" customWidth="1"/>
    <col min="271" max="271" width="10.5546875" style="4" bestFit="1" customWidth="1"/>
    <col min="272" max="272" width="11.5546875" style="4" customWidth="1"/>
    <col min="273" max="273" width="9.33203125" style="8" customWidth="1"/>
    <col min="274" max="274" width="10.5546875" style="4" bestFit="1" customWidth="1"/>
    <col min="275" max="275" width="13.109375" style="4" customWidth="1"/>
    <col min="276" max="276" width="9.44140625" style="8" customWidth="1"/>
    <col min="277" max="277" width="10.33203125" style="4" bestFit="1" customWidth="1"/>
    <col min="278" max="278" width="9.88671875" style="4" bestFit="1" customWidth="1"/>
    <col min="279" max="279" width="9.88671875" style="8" customWidth="1"/>
    <col min="280" max="280" width="10.33203125" style="4" bestFit="1" customWidth="1"/>
    <col min="281" max="281" width="10.44140625" style="4" customWidth="1"/>
    <col min="282" max="282" width="10.88671875" style="8" bestFit="1" customWidth="1"/>
    <col min="283" max="283" width="10.88671875" style="4" bestFit="1" customWidth="1"/>
    <col min="284" max="284" width="12.44140625" style="4" bestFit="1" customWidth="1"/>
    <col min="285" max="285" width="12" style="8" bestFit="1" customWidth="1"/>
    <col min="286" max="286" width="12.33203125" style="4" customWidth="1"/>
    <col min="287" max="287" width="11.5546875" style="4" bestFit="1" customWidth="1"/>
    <col min="288" max="288" width="13.5546875" style="8" bestFit="1" customWidth="1"/>
    <col min="289" max="289" width="14" style="4" customWidth="1"/>
  </cols>
  <sheetData>
    <row r="1" spans="1:289" s="19" customFormat="1" ht="8.25" customHeight="1" x14ac:dyDescent="0.35">
      <c r="B1" s="41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42"/>
      <c r="P1" s="42"/>
      <c r="Q1" s="42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8"/>
      <c r="CY1" s="18"/>
      <c r="CZ1" s="18"/>
      <c r="DA1" s="42"/>
      <c r="DB1" s="42"/>
      <c r="DC1" s="42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8"/>
      <c r="EF1" s="17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7"/>
      <c r="HF1" s="18"/>
      <c r="HG1" s="18"/>
      <c r="HH1" s="17"/>
      <c r="HI1" s="18"/>
      <c r="HJ1" s="18"/>
      <c r="HK1" s="17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7"/>
      <c r="HX1" s="18"/>
      <c r="HY1" s="18"/>
      <c r="HZ1" s="17"/>
      <c r="IA1" s="18"/>
      <c r="IB1" s="18"/>
      <c r="IC1" s="17"/>
      <c r="ID1" s="18"/>
      <c r="IE1" s="18"/>
      <c r="IF1" s="17"/>
      <c r="IG1" s="18"/>
      <c r="IH1" s="18"/>
      <c r="II1" s="17"/>
      <c r="IJ1" s="18"/>
      <c r="IK1" s="18"/>
      <c r="IL1" s="17"/>
      <c r="IM1" s="18"/>
      <c r="IN1" s="18"/>
      <c r="IO1" s="17"/>
      <c r="IP1" s="18"/>
      <c r="IQ1" s="18"/>
      <c r="IR1" s="17"/>
      <c r="IS1" s="18"/>
      <c r="IT1" s="18"/>
      <c r="IU1" s="17"/>
      <c r="IV1" s="18"/>
      <c r="IW1" s="18"/>
      <c r="IX1" s="17"/>
      <c r="IY1" s="18"/>
      <c r="IZ1" s="18"/>
      <c r="JA1" s="17"/>
      <c r="JB1" s="18"/>
      <c r="JC1" s="18"/>
      <c r="JD1" s="17"/>
      <c r="JE1" s="18"/>
      <c r="JF1" s="18"/>
      <c r="JG1" s="17"/>
      <c r="JH1" s="18"/>
      <c r="JI1" s="18"/>
      <c r="JJ1" s="17"/>
      <c r="JK1" s="18"/>
      <c r="JL1" s="18"/>
      <c r="JM1" s="17"/>
      <c r="JN1" s="18"/>
      <c r="JO1" s="18"/>
      <c r="JP1" s="17"/>
      <c r="JQ1" s="18"/>
      <c r="JR1" s="18"/>
      <c r="JS1" s="17"/>
      <c r="JT1" s="18"/>
      <c r="JU1" s="18"/>
      <c r="JV1" s="17"/>
      <c r="JW1" s="18"/>
      <c r="JX1" s="18"/>
      <c r="JY1" s="17"/>
      <c r="JZ1" s="18"/>
      <c r="KA1" s="18"/>
      <c r="KB1" s="17"/>
      <c r="KC1" s="18"/>
    </row>
    <row r="2" spans="1:289" s="23" customFormat="1" ht="19.5" customHeight="1" x14ac:dyDescent="0.4">
      <c r="B2" s="20" t="s">
        <v>112</v>
      </c>
      <c r="C2" s="124" t="s">
        <v>89</v>
      </c>
      <c r="D2" s="118"/>
      <c r="E2" s="124"/>
      <c r="F2" s="124"/>
      <c r="G2" s="118"/>
      <c r="H2" s="124"/>
      <c r="I2" s="124"/>
      <c r="J2" s="22"/>
      <c r="K2" s="22"/>
      <c r="L2" s="22"/>
      <c r="M2" s="22"/>
      <c r="N2" s="22"/>
      <c r="O2" s="43"/>
      <c r="P2" s="43"/>
      <c r="Q2" s="43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T2" s="21"/>
      <c r="BU2" s="22"/>
      <c r="BV2" s="22"/>
      <c r="BW2" s="21"/>
      <c r="BX2" s="22"/>
      <c r="BY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2"/>
      <c r="CY2" s="22"/>
      <c r="CZ2" s="22"/>
      <c r="DA2" s="44"/>
      <c r="DB2" s="44"/>
      <c r="DC2" s="44"/>
      <c r="DD2" s="21"/>
      <c r="DE2" s="22"/>
      <c r="DF2" s="22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2"/>
      <c r="EF2" s="21"/>
      <c r="EG2" s="22"/>
      <c r="EH2" s="21"/>
      <c r="EI2" s="22"/>
      <c r="EJ2" s="22"/>
      <c r="EK2" s="21"/>
      <c r="EL2" s="22"/>
      <c r="EM2" s="22"/>
      <c r="EN2" s="21"/>
      <c r="EO2" s="22"/>
      <c r="EP2" s="22"/>
      <c r="EQ2" s="21"/>
      <c r="ER2" s="22"/>
      <c r="ES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  <c r="FE2" s="22"/>
      <c r="FF2" s="21"/>
      <c r="FG2" s="22"/>
      <c r="FH2" s="22"/>
      <c r="FI2" s="21"/>
      <c r="FJ2" s="22"/>
      <c r="FK2" s="22"/>
      <c r="FL2" s="21"/>
      <c r="FM2" s="22"/>
      <c r="FN2" s="22"/>
      <c r="FO2" s="21"/>
      <c r="FP2" s="22"/>
      <c r="FQ2" s="22"/>
      <c r="FR2" s="21"/>
      <c r="FS2" s="22"/>
      <c r="FT2" s="22"/>
      <c r="FU2" s="21"/>
      <c r="FV2" s="22"/>
      <c r="FW2" s="22"/>
      <c r="FX2" s="21"/>
      <c r="FY2" s="22"/>
      <c r="FZ2" s="22"/>
      <c r="GA2" s="21"/>
      <c r="GB2" s="22"/>
      <c r="GC2" s="22"/>
      <c r="GD2" s="21"/>
      <c r="GE2" s="22"/>
      <c r="GF2" s="22"/>
      <c r="GG2" s="21"/>
      <c r="GH2" s="22"/>
      <c r="GI2" s="22"/>
      <c r="GJ2" s="21"/>
      <c r="GK2" s="22"/>
      <c r="GL2" s="22"/>
      <c r="GM2" s="21"/>
      <c r="GN2" s="22"/>
      <c r="GO2" s="22"/>
      <c r="GP2" s="21"/>
      <c r="GQ2" s="22"/>
      <c r="GR2" s="22"/>
      <c r="GS2" s="21"/>
      <c r="GT2" s="22"/>
      <c r="GU2" s="22"/>
      <c r="GV2" s="21"/>
      <c r="GW2" s="22"/>
      <c r="GX2" s="22"/>
      <c r="GY2" s="21"/>
      <c r="GZ2" s="22"/>
      <c r="HA2" s="22"/>
      <c r="HB2" s="21"/>
      <c r="HC2" s="22"/>
      <c r="HD2" s="22"/>
      <c r="HE2" s="21"/>
      <c r="HF2" s="22"/>
      <c r="HG2" s="22"/>
      <c r="HH2" s="21"/>
      <c r="HI2" s="22"/>
      <c r="HJ2" s="22"/>
      <c r="HK2" s="21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1"/>
      <c r="HX2" s="22"/>
      <c r="HY2" s="22"/>
      <c r="HZ2" s="21"/>
      <c r="IA2" s="22"/>
      <c r="IB2" s="22"/>
      <c r="IC2" s="21"/>
      <c r="ID2" s="22"/>
      <c r="IE2" s="22"/>
      <c r="IF2" s="21"/>
      <c r="IG2" s="22"/>
      <c r="IH2" s="22"/>
      <c r="II2" s="21"/>
      <c r="IJ2" s="22"/>
      <c r="IK2" s="22"/>
      <c r="IL2" s="21"/>
      <c r="IM2" s="22"/>
      <c r="IN2" s="22"/>
      <c r="IO2" s="21"/>
      <c r="IP2" s="22"/>
      <c r="IQ2" s="22"/>
      <c r="IR2" s="21"/>
      <c r="IS2" s="22"/>
      <c r="IT2" s="22"/>
      <c r="IU2" s="21"/>
      <c r="IV2" s="22"/>
      <c r="IW2" s="22"/>
      <c r="IX2" s="21"/>
      <c r="IY2" s="22"/>
      <c r="IZ2" s="22"/>
      <c r="JA2" s="21"/>
      <c r="JB2" s="22"/>
      <c r="JC2" s="22"/>
      <c r="JD2" s="21"/>
      <c r="JE2" s="22"/>
      <c r="JF2" s="22"/>
      <c r="JG2" s="21"/>
      <c r="JH2" s="22"/>
      <c r="JI2" s="22"/>
      <c r="JJ2" s="21"/>
      <c r="JK2" s="22"/>
      <c r="JL2" s="22"/>
      <c r="JM2" s="21"/>
      <c r="JN2" s="22"/>
      <c r="JO2" s="22"/>
      <c r="JP2" s="21"/>
      <c r="JQ2" s="22"/>
      <c r="JR2" s="22"/>
      <c r="JS2" s="21"/>
      <c r="JT2" s="22"/>
      <c r="JU2" s="22"/>
      <c r="JV2" s="21"/>
      <c r="JW2" s="22"/>
      <c r="JX2" s="22"/>
      <c r="JY2" s="21"/>
      <c r="JZ2" s="22"/>
      <c r="KA2" s="22"/>
      <c r="KB2" s="21"/>
      <c r="KC2" s="22"/>
    </row>
    <row r="3" spans="1:289" s="27" customFormat="1" ht="9.75" customHeight="1" thickBot="1" x14ac:dyDescent="0.35">
      <c r="B3" s="24"/>
      <c r="C3" s="25"/>
      <c r="D3" s="28"/>
      <c r="E3" s="28"/>
      <c r="F3" s="25"/>
      <c r="G3" s="26"/>
      <c r="H3" s="26"/>
      <c r="I3" s="25"/>
      <c r="J3" s="28"/>
      <c r="K3" s="28"/>
      <c r="L3" s="25"/>
      <c r="M3" s="28"/>
      <c r="N3" s="28"/>
      <c r="O3" s="45"/>
      <c r="P3" s="45"/>
      <c r="Q3" s="45"/>
      <c r="R3" s="25"/>
      <c r="S3" s="28"/>
      <c r="T3" s="28"/>
      <c r="U3" s="25"/>
      <c r="V3" s="28"/>
      <c r="W3" s="28"/>
      <c r="X3" s="25"/>
      <c r="Y3" s="28"/>
      <c r="Z3" s="28"/>
      <c r="AA3" s="25"/>
      <c r="AB3" s="28"/>
      <c r="AC3" s="28"/>
      <c r="AD3" s="25"/>
      <c r="AE3" s="28"/>
      <c r="AF3" s="28"/>
      <c r="AG3" s="25"/>
      <c r="AH3" s="28"/>
      <c r="AI3" s="28"/>
      <c r="AJ3" s="25"/>
      <c r="AK3" s="28"/>
      <c r="AL3" s="28"/>
      <c r="AM3" s="25"/>
      <c r="AN3" s="28"/>
      <c r="AO3" s="28"/>
      <c r="AP3" s="25"/>
      <c r="AQ3" s="28"/>
      <c r="AR3" s="28"/>
      <c r="AS3" s="25"/>
      <c r="AT3" s="28"/>
      <c r="AU3" s="28"/>
      <c r="AV3" s="25"/>
      <c r="AW3" s="28"/>
      <c r="AX3" s="28"/>
      <c r="AY3" s="25"/>
      <c r="AZ3" s="28"/>
      <c r="BA3" s="28"/>
      <c r="BB3" s="25"/>
      <c r="BC3" s="28"/>
      <c r="BD3" s="28"/>
      <c r="BE3" s="25"/>
      <c r="BF3" s="28"/>
      <c r="BG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T3" s="25"/>
      <c r="BU3" s="28"/>
      <c r="BV3" s="28"/>
      <c r="BW3" s="25"/>
      <c r="BX3" s="28"/>
      <c r="BY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8"/>
      <c r="CY3" s="28"/>
      <c r="CZ3" s="28"/>
      <c r="DA3" s="45"/>
      <c r="DB3" s="45"/>
      <c r="DC3" s="45"/>
      <c r="DD3" s="25"/>
      <c r="DE3" s="28"/>
      <c r="DF3" s="28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8"/>
      <c r="EF3" s="25"/>
      <c r="EG3" s="28"/>
      <c r="EH3" s="25"/>
      <c r="EI3" s="28"/>
      <c r="EJ3" s="28"/>
      <c r="EK3" s="25"/>
      <c r="EL3" s="28"/>
      <c r="EM3" s="28"/>
      <c r="EN3" s="25"/>
      <c r="EO3" s="28"/>
      <c r="EP3" s="28"/>
      <c r="EQ3" s="25"/>
      <c r="ER3" s="28"/>
      <c r="ES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  <c r="FE3" s="28"/>
      <c r="FF3" s="25"/>
      <c r="FG3" s="28"/>
      <c r="FH3" s="28"/>
      <c r="FI3" s="25"/>
      <c r="FJ3" s="28"/>
      <c r="FK3" s="28"/>
      <c r="FL3" s="25"/>
      <c r="FM3" s="28"/>
      <c r="FN3" s="28"/>
      <c r="FO3" s="25"/>
      <c r="FP3" s="28"/>
      <c r="FQ3" s="28"/>
      <c r="FR3" s="25"/>
      <c r="FS3" s="28"/>
      <c r="FT3" s="28"/>
      <c r="FU3" s="25"/>
      <c r="FV3" s="28"/>
      <c r="FW3" s="28"/>
      <c r="FX3" s="25"/>
      <c r="FY3" s="28"/>
      <c r="FZ3" s="28"/>
      <c r="GA3" s="25"/>
      <c r="GB3" s="28"/>
      <c r="GC3" s="28"/>
      <c r="GD3" s="25"/>
      <c r="GE3" s="28"/>
      <c r="GF3" s="28"/>
      <c r="GG3" s="25"/>
      <c r="GH3" s="28"/>
      <c r="GI3" s="28"/>
      <c r="GJ3" s="25"/>
      <c r="GK3" s="28"/>
      <c r="GL3" s="28"/>
      <c r="GM3" s="25"/>
      <c r="GN3" s="28"/>
      <c r="GO3" s="28"/>
      <c r="GP3" s="25"/>
      <c r="GQ3" s="28"/>
      <c r="GR3" s="28"/>
      <c r="GS3" s="25"/>
      <c r="GT3" s="28"/>
      <c r="GU3" s="28"/>
      <c r="GV3" s="25"/>
      <c r="GW3" s="28"/>
      <c r="GX3" s="28"/>
      <c r="GY3" s="25"/>
      <c r="GZ3" s="28"/>
      <c r="HA3" s="28"/>
      <c r="HB3" s="25"/>
      <c r="HC3" s="28"/>
      <c r="HD3" s="28"/>
      <c r="HE3" s="25"/>
      <c r="HF3" s="28"/>
      <c r="HG3" s="28"/>
      <c r="HH3" s="25"/>
      <c r="HI3" s="28"/>
      <c r="HJ3" s="28"/>
      <c r="HK3" s="25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5"/>
      <c r="HX3" s="28"/>
      <c r="HY3" s="28"/>
      <c r="HZ3" s="25"/>
      <c r="IA3" s="28"/>
      <c r="IB3" s="28"/>
      <c r="IC3" s="25"/>
      <c r="ID3" s="28"/>
      <c r="IE3" s="28"/>
      <c r="IF3" s="25"/>
      <c r="IG3" s="28"/>
      <c r="IH3" s="28"/>
      <c r="II3" s="25"/>
      <c r="IJ3" s="28"/>
      <c r="IK3" s="28"/>
      <c r="IL3" s="25"/>
      <c r="IM3" s="28"/>
      <c r="IN3" s="28"/>
      <c r="IO3" s="25"/>
      <c r="IP3" s="28"/>
      <c r="IQ3" s="28"/>
      <c r="IR3" s="25"/>
      <c r="IS3" s="28"/>
      <c r="IT3" s="28"/>
      <c r="IU3" s="25"/>
      <c r="IV3" s="28"/>
      <c r="IW3" s="28"/>
      <c r="IX3" s="25"/>
      <c r="IY3" s="28"/>
      <c r="IZ3" s="28"/>
      <c r="JA3" s="25"/>
      <c r="JB3" s="28"/>
      <c r="JC3" s="28"/>
      <c r="JD3" s="25"/>
      <c r="JE3" s="28"/>
      <c r="JF3" s="28"/>
      <c r="JG3" s="25"/>
      <c r="JH3" s="28"/>
      <c r="JI3" s="28"/>
      <c r="JJ3" s="25"/>
      <c r="JK3" s="28"/>
      <c r="JL3" s="28"/>
      <c r="JM3" s="25"/>
      <c r="JN3" s="28"/>
      <c r="JO3" s="28"/>
      <c r="JP3" s="25"/>
      <c r="JQ3" s="28"/>
      <c r="JR3" s="28"/>
      <c r="JS3" s="25"/>
      <c r="JT3" s="28"/>
      <c r="JU3" s="28"/>
      <c r="JV3" s="25"/>
      <c r="JW3" s="28"/>
      <c r="JX3" s="28"/>
      <c r="JY3" s="25"/>
      <c r="JZ3" s="28"/>
      <c r="KA3" s="28"/>
      <c r="KB3" s="25"/>
      <c r="KC3" s="28"/>
    </row>
    <row r="4" spans="1:289" s="29" customFormat="1" ht="35.1" customHeight="1" x14ac:dyDescent="0.3">
      <c r="A4" s="70"/>
      <c r="B4" s="71" t="s">
        <v>26</v>
      </c>
      <c r="C4" s="121" t="s">
        <v>34</v>
      </c>
      <c r="D4" s="122"/>
      <c r="E4" s="123"/>
      <c r="F4" s="121" t="s">
        <v>15</v>
      </c>
      <c r="G4" s="122"/>
      <c r="H4" s="123"/>
      <c r="I4" s="121" t="s">
        <v>29</v>
      </c>
      <c r="J4" s="122"/>
      <c r="K4" s="123"/>
      <c r="L4" s="121" t="s">
        <v>88</v>
      </c>
      <c r="M4" s="122"/>
      <c r="N4" s="123"/>
      <c r="O4" s="121" t="s">
        <v>114</v>
      </c>
      <c r="P4" s="122"/>
      <c r="Q4" s="123"/>
      <c r="R4" s="121" t="s">
        <v>72</v>
      </c>
      <c r="S4" s="122"/>
      <c r="T4" s="123"/>
      <c r="U4" s="125" t="s">
        <v>96</v>
      </c>
      <c r="V4" s="126"/>
      <c r="W4" s="127"/>
      <c r="X4" s="125" t="s">
        <v>73</v>
      </c>
      <c r="Y4" s="126"/>
      <c r="Z4" s="127"/>
      <c r="AA4" s="121" t="s">
        <v>91</v>
      </c>
      <c r="AB4" s="122"/>
      <c r="AC4" s="123"/>
      <c r="AD4" s="121" t="s">
        <v>74</v>
      </c>
      <c r="AE4" s="122"/>
      <c r="AF4" s="123"/>
      <c r="AG4" s="121" t="s">
        <v>111</v>
      </c>
      <c r="AH4" s="122"/>
      <c r="AI4" s="123"/>
      <c r="AJ4" s="121" t="s">
        <v>64</v>
      </c>
      <c r="AK4" s="122"/>
      <c r="AL4" s="123"/>
      <c r="AM4" s="121" t="s">
        <v>43</v>
      </c>
      <c r="AN4" s="122"/>
      <c r="AO4" s="123"/>
      <c r="AP4" s="121" t="s">
        <v>102</v>
      </c>
      <c r="AQ4" s="122"/>
      <c r="AR4" s="123"/>
      <c r="AS4" s="121" t="s">
        <v>67</v>
      </c>
      <c r="AT4" s="122"/>
      <c r="AU4" s="123"/>
      <c r="AV4" s="125" t="s">
        <v>92</v>
      </c>
      <c r="AW4" s="128"/>
      <c r="AX4" s="129"/>
      <c r="AY4" s="125" t="s">
        <v>118</v>
      </c>
      <c r="AZ4" s="128"/>
      <c r="BA4" s="129"/>
      <c r="BB4" s="125" t="s">
        <v>41</v>
      </c>
      <c r="BC4" s="128"/>
      <c r="BD4" s="129"/>
      <c r="BE4" s="121" t="s">
        <v>109</v>
      </c>
      <c r="BF4" s="122"/>
      <c r="BG4" s="123"/>
      <c r="BH4" s="121" t="s">
        <v>103</v>
      </c>
      <c r="BI4" s="122"/>
      <c r="BJ4" s="123"/>
      <c r="BK4" s="121" t="s">
        <v>128</v>
      </c>
      <c r="BL4" s="122"/>
      <c r="BM4" s="123"/>
      <c r="BN4" s="121" t="s">
        <v>47</v>
      </c>
      <c r="BO4" s="122"/>
      <c r="BP4" s="123"/>
      <c r="BQ4" s="121" t="s">
        <v>97</v>
      </c>
      <c r="BR4" s="122"/>
      <c r="BS4" s="123"/>
      <c r="BT4" s="121" t="s">
        <v>82</v>
      </c>
      <c r="BU4" s="122"/>
      <c r="BV4" s="123"/>
      <c r="BW4" s="121" t="s">
        <v>49</v>
      </c>
      <c r="BX4" s="122"/>
      <c r="BY4" s="123"/>
      <c r="BZ4" s="121" t="s">
        <v>124</v>
      </c>
      <c r="CA4" s="122"/>
      <c r="CB4" s="123"/>
      <c r="CC4" s="121" t="s">
        <v>50</v>
      </c>
      <c r="CD4" s="122"/>
      <c r="CE4" s="123"/>
      <c r="CF4" s="121" t="s">
        <v>16</v>
      </c>
      <c r="CG4" s="122"/>
      <c r="CH4" s="123"/>
      <c r="CI4" s="121" t="s">
        <v>98</v>
      </c>
      <c r="CJ4" s="122"/>
      <c r="CK4" s="123"/>
      <c r="CL4" s="121" t="s">
        <v>81</v>
      </c>
      <c r="CM4" s="122"/>
      <c r="CN4" s="123"/>
      <c r="CO4" s="121" t="s">
        <v>44</v>
      </c>
      <c r="CP4" s="122"/>
      <c r="CQ4" s="123"/>
      <c r="CR4" s="121" t="s">
        <v>53</v>
      </c>
      <c r="CS4" s="122"/>
      <c r="CT4" s="123"/>
      <c r="CU4" s="121" t="s">
        <v>75</v>
      </c>
      <c r="CV4" s="122"/>
      <c r="CW4" s="123"/>
      <c r="CX4" s="125" t="s">
        <v>17</v>
      </c>
      <c r="CY4" s="126"/>
      <c r="CZ4" s="127"/>
      <c r="DA4" s="125" t="s">
        <v>108</v>
      </c>
      <c r="DB4" s="126"/>
      <c r="DC4" s="127"/>
      <c r="DD4" s="121" t="s">
        <v>85</v>
      </c>
      <c r="DE4" s="122"/>
      <c r="DF4" s="123"/>
      <c r="DG4" s="121" t="s">
        <v>126</v>
      </c>
      <c r="DH4" s="122"/>
      <c r="DI4" s="123"/>
      <c r="DJ4" s="121" t="s">
        <v>113</v>
      </c>
      <c r="DK4" s="122"/>
      <c r="DL4" s="123"/>
      <c r="DM4" s="121" t="s">
        <v>18</v>
      </c>
      <c r="DN4" s="122"/>
      <c r="DO4" s="123"/>
      <c r="DP4" s="121" t="s">
        <v>55</v>
      </c>
      <c r="DQ4" s="122"/>
      <c r="DR4" s="123"/>
      <c r="DS4" s="121" t="s">
        <v>57</v>
      </c>
      <c r="DT4" s="122"/>
      <c r="DU4" s="123"/>
      <c r="DV4" s="121" t="s">
        <v>35</v>
      </c>
      <c r="DW4" s="122"/>
      <c r="DX4" s="123"/>
      <c r="DY4" s="121" t="s">
        <v>110</v>
      </c>
      <c r="DZ4" s="122"/>
      <c r="EA4" s="123"/>
      <c r="EB4" s="121" t="s">
        <v>101</v>
      </c>
      <c r="EC4" s="122"/>
      <c r="ED4" s="123"/>
      <c r="EE4" s="132" t="s">
        <v>93</v>
      </c>
      <c r="EF4" s="133"/>
      <c r="EG4" s="123"/>
      <c r="EH4" s="121" t="s">
        <v>36</v>
      </c>
      <c r="EI4" s="122"/>
      <c r="EJ4" s="123"/>
      <c r="EK4" s="121" t="s">
        <v>19</v>
      </c>
      <c r="EL4" s="122"/>
      <c r="EM4" s="123"/>
      <c r="EN4" s="121" t="s">
        <v>86</v>
      </c>
      <c r="EO4" s="122"/>
      <c r="EP4" s="123"/>
      <c r="EQ4" s="121" t="s">
        <v>62</v>
      </c>
      <c r="ER4" s="122"/>
      <c r="ES4" s="123"/>
      <c r="ET4" s="121" t="s">
        <v>121</v>
      </c>
      <c r="EU4" s="122"/>
      <c r="EV4" s="123"/>
      <c r="EW4" s="121" t="s">
        <v>37</v>
      </c>
      <c r="EX4" s="122"/>
      <c r="EY4" s="123"/>
      <c r="EZ4" s="121" t="s">
        <v>51</v>
      </c>
      <c r="FA4" s="122"/>
      <c r="FB4" s="123"/>
      <c r="FC4" s="121" t="s">
        <v>45</v>
      </c>
      <c r="FD4" s="122"/>
      <c r="FE4" s="123"/>
      <c r="FF4" s="121" t="s">
        <v>63</v>
      </c>
      <c r="FG4" s="122"/>
      <c r="FH4" s="123"/>
      <c r="FI4" s="121" t="s">
        <v>38</v>
      </c>
      <c r="FJ4" s="122"/>
      <c r="FK4" s="123"/>
      <c r="FL4" s="121" t="s">
        <v>94</v>
      </c>
      <c r="FM4" s="122"/>
      <c r="FN4" s="123"/>
      <c r="FO4" s="121" t="s">
        <v>20</v>
      </c>
      <c r="FP4" s="122"/>
      <c r="FQ4" s="123"/>
      <c r="FR4" s="121" t="s">
        <v>65</v>
      </c>
      <c r="FS4" s="122"/>
      <c r="FT4" s="123"/>
      <c r="FU4" s="121" t="s">
        <v>21</v>
      </c>
      <c r="FV4" s="122"/>
      <c r="FW4" s="123"/>
      <c r="FX4" s="121" t="s">
        <v>129</v>
      </c>
      <c r="FY4" s="122"/>
      <c r="FZ4" s="123"/>
      <c r="GA4" s="121" t="s">
        <v>76</v>
      </c>
      <c r="GB4" s="122"/>
      <c r="GC4" s="123"/>
      <c r="GD4" s="121" t="s">
        <v>80</v>
      </c>
      <c r="GE4" s="122"/>
      <c r="GF4" s="123"/>
      <c r="GG4" s="121" t="s">
        <v>77</v>
      </c>
      <c r="GH4" s="122"/>
      <c r="GI4" s="123"/>
      <c r="GJ4" s="121" t="s">
        <v>120</v>
      </c>
      <c r="GK4" s="122"/>
      <c r="GL4" s="123"/>
      <c r="GM4" s="121" t="s">
        <v>83</v>
      </c>
      <c r="GN4" s="122"/>
      <c r="GO4" s="123"/>
      <c r="GP4" s="121" t="s">
        <v>71</v>
      </c>
      <c r="GQ4" s="122"/>
      <c r="GR4" s="123"/>
      <c r="GS4" s="121" t="s">
        <v>107</v>
      </c>
      <c r="GT4" s="122"/>
      <c r="GU4" s="123"/>
      <c r="GV4" s="121" t="s">
        <v>56</v>
      </c>
      <c r="GW4" s="122"/>
      <c r="GX4" s="123"/>
      <c r="GY4" s="121" t="s">
        <v>58</v>
      </c>
      <c r="GZ4" s="122"/>
      <c r="HA4" s="123"/>
      <c r="HB4" s="121" t="s">
        <v>59</v>
      </c>
      <c r="HC4" s="122"/>
      <c r="HD4" s="123"/>
      <c r="HE4" s="121" t="s">
        <v>95</v>
      </c>
      <c r="HF4" s="122"/>
      <c r="HG4" s="123"/>
      <c r="HH4" s="121" t="s">
        <v>78</v>
      </c>
      <c r="HI4" s="122"/>
      <c r="HJ4" s="123"/>
      <c r="HK4" s="121" t="s">
        <v>60</v>
      </c>
      <c r="HL4" s="122"/>
      <c r="HM4" s="123"/>
      <c r="HN4" s="125" t="s">
        <v>99</v>
      </c>
      <c r="HO4" s="131"/>
      <c r="HP4" s="129"/>
      <c r="HQ4" s="130" t="s">
        <v>127</v>
      </c>
      <c r="HR4" s="131"/>
      <c r="HS4" s="129"/>
      <c r="HT4" s="130" t="s">
        <v>100</v>
      </c>
      <c r="HU4" s="131"/>
      <c r="HV4" s="129"/>
      <c r="HW4" s="121" t="s">
        <v>46</v>
      </c>
      <c r="HX4" s="122"/>
      <c r="HY4" s="123"/>
      <c r="HZ4" s="121" t="s">
        <v>61</v>
      </c>
      <c r="IA4" s="122"/>
      <c r="IB4" s="123"/>
      <c r="IC4" s="121" t="s">
        <v>123</v>
      </c>
      <c r="ID4" s="122"/>
      <c r="IE4" s="123"/>
      <c r="IF4" s="121" t="s">
        <v>125</v>
      </c>
      <c r="IG4" s="122"/>
      <c r="IH4" s="123"/>
      <c r="II4" s="121" t="s">
        <v>104</v>
      </c>
      <c r="IJ4" s="122"/>
      <c r="IK4" s="123"/>
      <c r="IL4" s="121" t="s">
        <v>48</v>
      </c>
      <c r="IM4" s="122"/>
      <c r="IN4" s="123"/>
      <c r="IO4" s="121" t="s">
        <v>52</v>
      </c>
      <c r="IP4" s="122"/>
      <c r="IQ4" s="123"/>
      <c r="IR4" s="121" t="s">
        <v>119</v>
      </c>
      <c r="IS4" s="122"/>
      <c r="IT4" s="123"/>
      <c r="IU4" s="121" t="s">
        <v>68</v>
      </c>
      <c r="IV4" s="122"/>
      <c r="IW4" s="123"/>
      <c r="IX4" s="121" t="s">
        <v>54</v>
      </c>
      <c r="IY4" s="122"/>
      <c r="IZ4" s="123"/>
      <c r="JA4" s="121" t="s">
        <v>105</v>
      </c>
      <c r="JB4" s="122"/>
      <c r="JC4" s="123"/>
      <c r="JD4" s="121" t="s">
        <v>87</v>
      </c>
      <c r="JE4" s="122"/>
      <c r="JF4" s="123"/>
      <c r="JG4" s="121" t="s">
        <v>66</v>
      </c>
      <c r="JH4" s="122"/>
      <c r="JI4" s="123"/>
      <c r="JJ4" s="121" t="s">
        <v>39</v>
      </c>
      <c r="JK4" s="122"/>
      <c r="JL4" s="123"/>
      <c r="JM4" s="121" t="s">
        <v>84</v>
      </c>
      <c r="JN4" s="122"/>
      <c r="JO4" s="123"/>
      <c r="JP4" s="121" t="s">
        <v>79</v>
      </c>
      <c r="JQ4" s="122"/>
      <c r="JR4" s="123"/>
      <c r="JS4" s="121" t="s">
        <v>115</v>
      </c>
      <c r="JT4" s="122"/>
      <c r="JU4" s="123"/>
      <c r="JV4" s="121" t="s">
        <v>40</v>
      </c>
      <c r="JW4" s="122"/>
      <c r="JX4" s="123"/>
      <c r="JY4" s="121" t="s">
        <v>23</v>
      </c>
      <c r="JZ4" s="122"/>
      <c r="KA4" s="123"/>
      <c r="KB4" s="81" t="s">
        <v>25</v>
      </c>
      <c r="KC4" s="82" t="s">
        <v>25</v>
      </c>
    </row>
    <row r="5" spans="1:289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31</v>
      </c>
      <c r="K5" s="46" t="s">
        <v>1</v>
      </c>
      <c r="L5" s="35" t="s">
        <v>28</v>
      </c>
      <c r="M5" s="34" t="s">
        <v>31</v>
      </c>
      <c r="N5" s="46" t="s">
        <v>1</v>
      </c>
      <c r="O5" s="35" t="s">
        <v>28</v>
      </c>
      <c r="P5" s="34" t="s">
        <v>31</v>
      </c>
      <c r="Q5" s="46" t="s">
        <v>1</v>
      </c>
      <c r="R5" s="35" t="s">
        <v>28</v>
      </c>
      <c r="S5" s="34" t="s">
        <v>31</v>
      </c>
      <c r="T5" s="46" t="s">
        <v>1</v>
      </c>
      <c r="U5" s="35" t="s">
        <v>28</v>
      </c>
      <c r="V5" s="34" t="s">
        <v>31</v>
      </c>
      <c r="W5" s="46" t="s">
        <v>1</v>
      </c>
      <c r="X5" s="35" t="s">
        <v>28</v>
      </c>
      <c r="Y5" s="34" t="s">
        <v>31</v>
      </c>
      <c r="Z5" s="46" t="s">
        <v>1</v>
      </c>
      <c r="AA5" s="35" t="s">
        <v>28</v>
      </c>
      <c r="AB5" s="34" t="s">
        <v>31</v>
      </c>
      <c r="AC5" s="46" t="s">
        <v>1</v>
      </c>
      <c r="AD5" s="35" t="s">
        <v>28</v>
      </c>
      <c r="AE5" s="34" t="s">
        <v>31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33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80" t="s">
        <v>28</v>
      </c>
      <c r="EF5" s="33" t="s">
        <v>32</v>
      </c>
      <c r="EG5" s="46" t="s">
        <v>1</v>
      </c>
      <c r="EH5" s="35" t="s">
        <v>28</v>
      </c>
      <c r="EI5" s="34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28</v>
      </c>
      <c r="FD5" s="34" t="s">
        <v>32</v>
      </c>
      <c r="FE5" s="46" t="s">
        <v>1</v>
      </c>
      <c r="FF5" s="35" t="s">
        <v>28</v>
      </c>
      <c r="FG5" s="34" t="s">
        <v>32</v>
      </c>
      <c r="FH5" s="46" t="s">
        <v>1</v>
      </c>
      <c r="FI5" s="35" t="s">
        <v>28</v>
      </c>
      <c r="FJ5" s="34" t="s">
        <v>32</v>
      </c>
      <c r="FK5" s="46" t="s">
        <v>1</v>
      </c>
      <c r="FL5" s="35" t="s">
        <v>28</v>
      </c>
      <c r="FM5" s="34" t="s">
        <v>32</v>
      </c>
      <c r="FN5" s="46" t="s">
        <v>1</v>
      </c>
      <c r="FO5" s="35" t="s">
        <v>28</v>
      </c>
      <c r="FP5" s="34" t="s">
        <v>32</v>
      </c>
      <c r="FQ5" s="46" t="s">
        <v>1</v>
      </c>
      <c r="FR5" s="35" t="s">
        <v>28</v>
      </c>
      <c r="FS5" s="34" t="s">
        <v>32</v>
      </c>
      <c r="FT5" s="46" t="s">
        <v>1</v>
      </c>
      <c r="FU5" s="35" t="s">
        <v>28</v>
      </c>
      <c r="FV5" s="34" t="s">
        <v>32</v>
      </c>
      <c r="FW5" s="46" t="s">
        <v>1</v>
      </c>
      <c r="FX5" s="35" t="s">
        <v>28</v>
      </c>
      <c r="FY5" s="34" t="s">
        <v>32</v>
      </c>
      <c r="FZ5" s="46" t="s">
        <v>1</v>
      </c>
      <c r="GA5" s="35" t="s">
        <v>28</v>
      </c>
      <c r="GB5" s="34" t="s">
        <v>32</v>
      </c>
      <c r="GC5" s="46" t="s">
        <v>1</v>
      </c>
      <c r="GD5" s="35" t="s">
        <v>28</v>
      </c>
      <c r="GE5" s="34" t="s">
        <v>32</v>
      </c>
      <c r="GF5" s="46" t="s">
        <v>1</v>
      </c>
      <c r="GG5" s="35" t="s">
        <v>28</v>
      </c>
      <c r="GH5" s="34" t="s">
        <v>32</v>
      </c>
      <c r="GI5" s="46" t="s">
        <v>1</v>
      </c>
      <c r="GJ5" s="35" t="s">
        <v>28</v>
      </c>
      <c r="GK5" s="34" t="s">
        <v>32</v>
      </c>
      <c r="GL5" s="46" t="s">
        <v>1</v>
      </c>
      <c r="GM5" s="35" t="s">
        <v>28</v>
      </c>
      <c r="GN5" s="34" t="s">
        <v>32</v>
      </c>
      <c r="GO5" s="46" t="s">
        <v>1</v>
      </c>
      <c r="GP5" s="35" t="s">
        <v>28</v>
      </c>
      <c r="GQ5" s="34" t="s">
        <v>32</v>
      </c>
      <c r="GR5" s="46" t="s">
        <v>1</v>
      </c>
      <c r="GS5" s="35" t="s">
        <v>28</v>
      </c>
      <c r="GT5" s="34" t="s">
        <v>32</v>
      </c>
      <c r="GU5" s="46" t="s">
        <v>1</v>
      </c>
      <c r="GV5" s="35" t="s">
        <v>28</v>
      </c>
      <c r="GW5" s="34" t="s">
        <v>32</v>
      </c>
      <c r="GX5" s="46" t="s">
        <v>1</v>
      </c>
      <c r="GY5" s="35" t="s">
        <v>28</v>
      </c>
      <c r="GZ5" s="34" t="s">
        <v>32</v>
      </c>
      <c r="HA5" s="46" t="s">
        <v>1</v>
      </c>
      <c r="HB5" s="35" t="s">
        <v>28</v>
      </c>
      <c r="HC5" s="34" t="s">
        <v>32</v>
      </c>
      <c r="HD5" s="46" t="s">
        <v>1</v>
      </c>
      <c r="HE5" s="35" t="s">
        <v>28</v>
      </c>
      <c r="HF5" s="34" t="s">
        <v>32</v>
      </c>
      <c r="HG5" s="46" t="s">
        <v>1</v>
      </c>
      <c r="HH5" s="35" t="s">
        <v>28</v>
      </c>
      <c r="HI5" s="34" t="s">
        <v>32</v>
      </c>
      <c r="HJ5" s="46" t="s">
        <v>1</v>
      </c>
      <c r="HK5" s="35" t="s">
        <v>28</v>
      </c>
      <c r="HL5" s="34" t="s">
        <v>32</v>
      </c>
      <c r="HM5" s="46" t="s">
        <v>1</v>
      </c>
      <c r="HN5" s="35" t="s">
        <v>28</v>
      </c>
      <c r="HO5" s="34" t="s">
        <v>32</v>
      </c>
      <c r="HP5" s="46" t="s">
        <v>1</v>
      </c>
      <c r="HQ5" s="35" t="s">
        <v>28</v>
      </c>
      <c r="HR5" s="34" t="s">
        <v>32</v>
      </c>
      <c r="HS5" s="46" t="s">
        <v>1</v>
      </c>
      <c r="HT5" s="35" t="s">
        <v>28</v>
      </c>
      <c r="HU5" s="34" t="s">
        <v>32</v>
      </c>
      <c r="HV5" s="46" t="s">
        <v>1</v>
      </c>
      <c r="HW5" s="35" t="s">
        <v>28</v>
      </c>
      <c r="HX5" s="34" t="s">
        <v>32</v>
      </c>
      <c r="HY5" s="46" t="s">
        <v>1</v>
      </c>
      <c r="HZ5" s="35" t="s">
        <v>28</v>
      </c>
      <c r="IA5" s="34" t="s">
        <v>32</v>
      </c>
      <c r="IB5" s="46" t="s">
        <v>1</v>
      </c>
      <c r="IC5" s="35" t="s">
        <v>28</v>
      </c>
      <c r="ID5" s="34" t="s">
        <v>32</v>
      </c>
      <c r="IE5" s="46" t="s">
        <v>1</v>
      </c>
      <c r="IF5" s="35" t="s">
        <v>28</v>
      </c>
      <c r="IG5" s="34" t="s">
        <v>32</v>
      </c>
      <c r="IH5" s="46" t="s">
        <v>1</v>
      </c>
      <c r="II5" s="35" t="s">
        <v>28</v>
      </c>
      <c r="IJ5" s="34" t="s">
        <v>32</v>
      </c>
      <c r="IK5" s="46" t="s">
        <v>1</v>
      </c>
      <c r="IL5" s="35" t="s">
        <v>28</v>
      </c>
      <c r="IM5" s="34" t="s">
        <v>32</v>
      </c>
      <c r="IN5" s="46" t="s">
        <v>1</v>
      </c>
      <c r="IO5" s="35" t="s">
        <v>28</v>
      </c>
      <c r="IP5" s="34" t="s">
        <v>32</v>
      </c>
      <c r="IQ5" s="46" t="s">
        <v>1</v>
      </c>
      <c r="IR5" s="35" t="s">
        <v>28</v>
      </c>
      <c r="IS5" s="34" t="s">
        <v>32</v>
      </c>
      <c r="IT5" s="46" t="s">
        <v>1</v>
      </c>
      <c r="IU5" s="35" t="s">
        <v>28</v>
      </c>
      <c r="IV5" s="34" t="s">
        <v>32</v>
      </c>
      <c r="IW5" s="46" t="s">
        <v>1</v>
      </c>
      <c r="IX5" s="35" t="s">
        <v>28</v>
      </c>
      <c r="IY5" s="34" t="s">
        <v>32</v>
      </c>
      <c r="IZ5" s="46" t="s">
        <v>1</v>
      </c>
      <c r="JA5" s="35" t="s">
        <v>28</v>
      </c>
      <c r="JB5" s="34" t="s">
        <v>32</v>
      </c>
      <c r="JC5" s="46" t="s">
        <v>1</v>
      </c>
      <c r="JD5" s="35" t="s">
        <v>28</v>
      </c>
      <c r="JE5" s="34" t="s">
        <v>32</v>
      </c>
      <c r="JF5" s="46" t="s">
        <v>1</v>
      </c>
      <c r="JG5" s="35" t="s">
        <v>28</v>
      </c>
      <c r="JH5" s="34" t="s">
        <v>32</v>
      </c>
      <c r="JI5" s="46" t="s">
        <v>1</v>
      </c>
      <c r="JJ5" s="35" t="s">
        <v>28</v>
      </c>
      <c r="JK5" s="34" t="s">
        <v>32</v>
      </c>
      <c r="JL5" s="46" t="s">
        <v>1</v>
      </c>
      <c r="JM5" s="35" t="s">
        <v>28</v>
      </c>
      <c r="JN5" s="34" t="s">
        <v>32</v>
      </c>
      <c r="JO5" s="46" t="s">
        <v>1</v>
      </c>
      <c r="JP5" s="35" t="s">
        <v>28</v>
      </c>
      <c r="JQ5" s="34" t="s">
        <v>32</v>
      </c>
      <c r="JR5" s="46" t="s">
        <v>1</v>
      </c>
      <c r="JS5" s="35" t="s">
        <v>28</v>
      </c>
      <c r="JT5" s="34" t="s">
        <v>32</v>
      </c>
      <c r="JU5" s="46" t="s">
        <v>1</v>
      </c>
      <c r="JV5" s="35" t="s">
        <v>28</v>
      </c>
      <c r="JW5" s="34" t="s">
        <v>32</v>
      </c>
      <c r="JX5" s="46" t="s">
        <v>1</v>
      </c>
      <c r="JY5" s="35" t="s">
        <v>28</v>
      </c>
      <c r="JZ5" s="34" t="s">
        <v>32</v>
      </c>
      <c r="KA5" s="46" t="s">
        <v>1</v>
      </c>
      <c r="KB5" s="35" t="s">
        <v>24</v>
      </c>
      <c r="KC5" s="46" t="s">
        <v>27</v>
      </c>
    </row>
    <row r="6" spans="1:289" x14ac:dyDescent="0.3">
      <c r="A6" s="60">
        <v>2004</v>
      </c>
      <c r="B6" s="61" t="s">
        <v>2</v>
      </c>
      <c r="C6" s="9">
        <v>81</v>
      </c>
      <c r="D6" s="5">
        <v>502</v>
      </c>
      <c r="E6" s="7">
        <f t="shared" ref="E6:E17" si="0">D6/C6*1000</f>
        <v>6197.5308641975307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9">
        <v>0</v>
      </c>
      <c r="P6" s="5">
        <v>0</v>
      </c>
      <c r="Q6" s="7">
        <v>0</v>
      </c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>
        <v>0</v>
      </c>
      <c r="AH6" s="5">
        <v>0</v>
      </c>
      <c r="AI6" s="7">
        <v>0</v>
      </c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10">
        <v>0</v>
      </c>
      <c r="AZ6" s="32">
        <v>0</v>
      </c>
      <c r="BA6" s="13">
        <v>0</v>
      </c>
      <c r="BB6" s="9">
        <v>0</v>
      </c>
      <c r="BC6" s="5">
        <v>0</v>
      </c>
      <c r="BD6" s="7">
        <v>0</v>
      </c>
      <c r="BE6" s="9">
        <v>0</v>
      </c>
      <c r="BF6" s="5">
        <v>0</v>
      </c>
      <c r="BG6" s="7">
        <v>0</v>
      </c>
      <c r="BH6" s="9">
        <v>43</v>
      </c>
      <c r="BI6" s="5">
        <v>140</v>
      </c>
      <c r="BJ6" s="7">
        <f>BI6/BH6*1000</f>
        <v>3255.8139534883721</v>
      </c>
      <c r="BK6" s="9">
        <v>0</v>
      </c>
      <c r="BL6" s="5">
        <v>0</v>
      </c>
      <c r="BM6" s="7">
        <f t="shared" ref="BM6:BM17" si="1">IF(BK6=0,0,BL6/BK6*1000)</f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22</v>
      </c>
      <c r="CG6" s="5">
        <v>50</v>
      </c>
      <c r="CH6" s="7">
        <f>CG6/CF6*1000</f>
        <v>2272.727272727273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v>0</v>
      </c>
      <c r="CU6" s="9">
        <v>0</v>
      </c>
      <c r="CV6" s="5">
        <v>0</v>
      </c>
      <c r="CW6" s="7">
        <v>0</v>
      </c>
      <c r="CX6" s="9">
        <v>0</v>
      </c>
      <c r="CY6" s="5">
        <v>0</v>
      </c>
      <c r="CZ6" s="7">
        <v>0</v>
      </c>
      <c r="DA6" s="15">
        <v>0</v>
      </c>
      <c r="DB6" s="5">
        <v>0</v>
      </c>
      <c r="DC6" s="7">
        <v>0</v>
      </c>
      <c r="DD6" s="9">
        <v>0</v>
      </c>
      <c r="DE6" s="5">
        <v>0</v>
      </c>
      <c r="DF6" s="7">
        <v>0</v>
      </c>
      <c r="DG6" s="9">
        <v>0</v>
      </c>
      <c r="DH6" s="5">
        <v>0</v>
      </c>
      <c r="DI6" s="7">
        <f t="shared" ref="DI6:DI17" si="2">IF(DG6=0,0,DH6/DG6*1000)</f>
        <v>0</v>
      </c>
      <c r="DJ6" s="9">
        <v>0</v>
      </c>
      <c r="DK6" s="5">
        <v>0</v>
      </c>
      <c r="DL6" s="7">
        <v>0</v>
      </c>
      <c r="DM6" s="9">
        <v>0</v>
      </c>
      <c r="DN6" s="5">
        <v>0</v>
      </c>
      <c r="DO6" s="7">
        <v>0</v>
      </c>
      <c r="DP6" s="9">
        <v>0</v>
      </c>
      <c r="DQ6" s="5">
        <v>0</v>
      </c>
      <c r="DR6" s="7">
        <v>0</v>
      </c>
      <c r="DS6" s="9">
        <v>0</v>
      </c>
      <c r="DT6" s="5">
        <v>0</v>
      </c>
      <c r="DU6" s="7">
        <v>0</v>
      </c>
      <c r="DV6" s="9">
        <v>247</v>
      </c>
      <c r="DW6" s="5">
        <v>1973</v>
      </c>
      <c r="DX6" s="7">
        <f>DW6/DV6*1000</f>
        <v>7987.8542510121461</v>
      </c>
      <c r="DY6" s="9">
        <v>0</v>
      </c>
      <c r="DZ6" s="5">
        <v>0</v>
      </c>
      <c r="EA6" s="7">
        <v>0</v>
      </c>
      <c r="EB6" s="9">
        <v>0</v>
      </c>
      <c r="EC6" s="5">
        <v>0</v>
      </c>
      <c r="ED6" s="7">
        <v>0</v>
      </c>
      <c r="EE6" s="15">
        <v>0</v>
      </c>
      <c r="EF6" s="3">
        <v>0</v>
      </c>
      <c r="EG6" s="7">
        <v>0</v>
      </c>
      <c r="EH6" s="9">
        <v>0</v>
      </c>
      <c r="EI6" s="5">
        <v>0</v>
      </c>
      <c r="EJ6" s="7">
        <v>0</v>
      </c>
      <c r="EK6" s="9">
        <v>28</v>
      </c>
      <c r="EL6" s="5">
        <v>219</v>
      </c>
      <c r="EM6" s="7">
        <f t="shared" ref="EM6:EM17" si="3">EL6/EK6*1000</f>
        <v>7821.4285714285716</v>
      </c>
      <c r="EN6" s="9">
        <v>0</v>
      </c>
      <c r="EO6" s="5">
        <v>0</v>
      </c>
      <c r="EP6" s="7">
        <v>0</v>
      </c>
      <c r="EQ6" s="9">
        <v>0</v>
      </c>
      <c r="ER6" s="5">
        <v>0</v>
      </c>
      <c r="ES6" s="7">
        <v>0</v>
      </c>
      <c r="ET6" s="9">
        <v>0</v>
      </c>
      <c r="EU6" s="5">
        <v>0</v>
      </c>
      <c r="EV6" s="7">
        <v>0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v>0</v>
      </c>
      <c r="FD6" s="5">
        <v>0</v>
      </c>
      <c r="FE6" s="7">
        <v>0</v>
      </c>
      <c r="FF6" s="9">
        <v>440</v>
      </c>
      <c r="FG6" s="5">
        <v>829</v>
      </c>
      <c r="FH6" s="7">
        <f t="shared" ref="FH6:FH10" si="4">FG6/FF6*1000</f>
        <v>1884.090909090909</v>
      </c>
      <c r="FI6" s="9">
        <v>3</v>
      </c>
      <c r="FJ6" s="5">
        <v>8</v>
      </c>
      <c r="FK6" s="7">
        <f t="shared" ref="FK6:FK17" si="5">FJ6/FI6*1000</f>
        <v>2666.6666666666665</v>
      </c>
      <c r="FL6" s="9">
        <v>0</v>
      </c>
      <c r="FM6" s="5">
        <v>0</v>
      </c>
      <c r="FN6" s="7">
        <v>0</v>
      </c>
      <c r="FO6" s="9">
        <v>0</v>
      </c>
      <c r="FP6" s="5">
        <v>0</v>
      </c>
      <c r="FQ6" s="7">
        <v>0</v>
      </c>
      <c r="FR6" s="9">
        <v>0</v>
      </c>
      <c r="FS6" s="5">
        <v>0</v>
      </c>
      <c r="FT6" s="7">
        <v>0</v>
      </c>
      <c r="FU6" s="9">
        <v>0</v>
      </c>
      <c r="FV6" s="5">
        <v>0</v>
      </c>
      <c r="FW6" s="7">
        <v>0</v>
      </c>
      <c r="FX6" s="9">
        <v>0</v>
      </c>
      <c r="FY6" s="5">
        <v>0</v>
      </c>
      <c r="FZ6" s="7">
        <f t="shared" ref="FZ6:FZ69" si="6">IF(FX6=0,0,FY6/FX6*1000)</f>
        <v>0</v>
      </c>
      <c r="GA6" s="9">
        <v>0</v>
      </c>
      <c r="GB6" s="5">
        <v>0</v>
      </c>
      <c r="GC6" s="7">
        <v>0</v>
      </c>
      <c r="GD6" s="9">
        <v>0</v>
      </c>
      <c r="GE6" s="5">
        <v>0</v>
      </c>
      <c r="GF6" s="7">
        <v>0</v>
      </c>
      <c r="GG6" s="9">
        <v>0</v>
      </c>
      <c r="GH6" s="5">
        <v>0</v>
      </c>
      <c r="GI6" s="7">
        <v>0</v>
      </c>
      <c r="GJ6" s="9">
        <v>0</v>
      </c>
      <c r="GK6" s="5">
        <v>0</v>
      </c>
      <c r="GL6" s="7">
        <v>0</v>
      </c>
      <c r="GM6" s="9">
        <v>0</v>
      </c>
      <c r="GN6" s="5">
        <v>0</v>
      </c>
      <c r="GO6" s="7">
        <v>0</v>
      </c>
      <c r="GP6" s="9">
        <v>0</v>
      </c>
      <c r="GQ6" s="5">
        <v>0</v>
      </c>
      <c r="GR6" s="7">
        <v>0</v>
      </c>
      <c r="GS6" s="9">
        <v>150</v>
      </c>
      <c r="GT6" s="5">
        <v>1504</v>
      </c>
      <c r="GU6" s="7">
        <f t="shared" ref="GU6:GU8" si="7">GT6/GS6*1000</f>
        <v>10026.666666666668</v>
      </c>
      <c r="GV6" s="9">
        <v>0</v>
      </c>
      <c r="GW6" s="5">
        <v>0</v>
      </c>
      <c r="GX6" s="7">
        <v>0</v>
      </c>
      <c r="GY6" s="9">
        <v>0</v>
      </c>
      <c r="GZ6" s="5">
        <v>0</v>
      </c>
      <c r="HA6" s="7">
        <v>0</v>
      </c>
      <c r="HB6" s="9">
        <v>0</v>
      </c>
      <c r="HC6" s="5">
        <v>0</v>
      </c>
      <c r="HD6" s="7">
        <v>0</v>
      </c>
      <c r="HE6" s="9">
        <v>0</v>
      </c>
      <c r="HF6" s="5">
        <v>0</v>
      </c>
      <c r="HG6" s="7">
        <v>0</v>
      </c>
      <c r="HH6" s="9">
        <v>0</v>
      </c>
      <c r="HI6" s="5">
        <v>0</v>
      </c>
      <c r="HJ6" s="7">
        <v>0</v>
      </c>
      <c r="HK6" s="9">
        <v>0</v>
      </c>
      <c r="HL6" s="5">
        <v>0</v>
      </c>
      <c r="HM6" s="7">
        <v>0</v>
      </c>
      <c r="HN6" s="9">
        <v>0</v>
      </c>
      <c r="HO6" s="5">
        <v>0</v>
      </c>
      <c r="HP6" s="7">
        <v>0</v>
      </c>
      <c r="HQ6" s="9">
        <v>0</v>
      </c>
      <c r="HR6" s="5">
        <v>0</v>
      </c>
      <c r="HS6" s="7">
        <f t="shared" ref="HS6:HS17" si="8">IF(HQ6=0,0,HR6/HQ6*1000)</f>
        <v>0</v>
      </c>
      <c r="HT6" s="9">
        <v>0</v>
      </c>
      <c r="HU6" s="5">
        <v>0</v>
      </c>
      <c r="HV6" s="7">
        <v>0</v>
      </c>
      <c r="HW6" s="9">
        <v>0</v>
      </c>
      <c r="HX6" s="5">
        <v>0</v>
      </c>
      <c r="HY6" s="7">
        <v>0</v>
      </c>
      <c r="HZ6" s="9">
        <v>0</v>
      </c>
      <c r="IA6" s="5">
        <v>0</v>
      </c>
      <c r="IB6" s="7">
        <v>0</v>
      </c>
      <c r="IC6" s="9">
        <v>0</v>
      </c>
      <c r="ID6" s="5">
        <v>0</v>
      </c>
      <c r="IE6" s="7">
        <f t="shared" ref="IE6:IE17" si="9">IF(IC6=0,0,ID6/IC6*1000)</f>
        <v>0</v>
      </c>
      <c r="IF6" s="9">
        <v>0</v>
      </c>
      <c r="IG6" s="5">
        <v>0</v>
      </c>
      <c r="IH6" s="7">
        <f t="shared" ref="IH6:IH17" si="10">IF(IF6=0,0,IG6/IF6*1000)</f>
        <v>0</v>
      </c>
      <c r="II6" s="9">
        <v>0</v>
      </c>
      <c r="IJ6" s="5">
        <v>0</v>
      </c>
      <c r="IK6" s="7">
        <v>0</v>
      </c>
      <c r="IL6" s="9">
        <v>0</v>
      </c>
      <c r="IM6" s="5">
        <v>0</v>
      </c>
      <c r="IN6" s="7">
        <v>0</v>
      </c>
      <c r="IO6" s="9">
        <v>129</v>
      </c>
      <c r="IP6" s="5">
        <v>345</v>
      </c>
      <c r="IQ6" s="7">
        <f t="shared" ref="IQ6:IQ17" si="11">IP6/IO6*1000</f>
        <v>2674.4186046511627</v>
      </c>
      <c r="IR6" s="9">
        <v>0</v>
      </c>
      <c r="IS6" s="5">
        <v>0</v>
      </c>
      <c r="IT6" s="7">
        <v>0</v>
      </c>
      <c r="IU6" s="9">
        <v>0</v>
      </c>
      <c r="IV6" s="5">
        <v>0</v>
      </c>
      <c r="IW6" s="7">
        <v>0</v>
      </c>
      <c r="IX6" s="9">
        <v>1</v>
      </c>
      <c r="IY6" s="5">
        <v>44</v>
      </c>
      <c r="IZ6" s="7">
        <f t="shared" ref="IZ6" si="12">IY6/IX6*1000</f>
        <v>44000</v>
      </c>
      <c r="JA6" s="9">
        <v>0</v>
      </c>
      <c r="JB6" s="5">
        <v>0</v>
      </c>
      <c r="JC6" s="7">
        <v>0</v>
      </c>
      <c r="JD6" s="9">
        <v>0</v>
      </c>
      <c r="JE6" s="5">
        <v>0</v>
      </c>
      <c r="JF6" s="7">
        <v>0</v>
      </c>
      <c r="JG6" s="9">
        <v>0</v>
      </c>
      <c r="JH6" s="5">
        <v>0</v>
      </c>
      <c r="JI6" s="7">
        <v>0</v>
      </c>
      <c r="JJ6" s="9">
        <v>0</v>
      </c>
      <c r="JK6" s="5">
        <v>0</v>
      </c>
      <c r="JL6" s="7">
        <v>0</v>
      </c>
      <c r="JM6" s="9">
        <v>0</v>
      </c>
      <c r="JN6" s="5">
        <v>0</v>
      </c>
      <c r="JO6" s="7">
        <v>0</v>
      </c>
      <c r="JP6" s="9">
        <v>0</v>
      </c>
      <c r="JQ6" s="5">
        <v>0</v>
      </c>
      <c r="JR6" s="7">
        <v>0</v>
      </c>
      <c r="JS6" s="9">
        <v>0</v>
      </c>
      <c r="JT6" s="5">
        <v>0</v>
      </c>
      <c r="JU6" s="7">
        <v>0</v>
      </c>
      <c r="JV6" s="9">
        <v>0</v>
      </c>
      <c r="JW6" s="5">
        <v>0</v>
      </c>
      <c r="JX6" s="7">
        <v>0</v>
      </c>
      <c r="JY6" s="9">
        <v>1989</v>
      </c>
      <c r="JZ6" s="5">
        <v>2742</v>
      </c>
      <c r="KA6" s="7">
        <f t="shared" ref="KA6:KA17" si="13">JZ6/JY6*1000</f>
        <v>1378.5822021116139</v>
      </c>
      <c r="KB6" s="9">
        <f>JY6+JV6+JS6+JP6+JJ6+JG6+JD6+JA6+IX6+IU6+IO6+IL6+II6+BZ6+HZ6+HW6+HK6+HH6+HE6+HB6+GY6+GV6+GS6+GP6+GG6+GA6+FU6+FR6+FO6+FI6+FF6+FC6+EZ6+EW6+EQ6+EK6+EH6+DY6+DV6+DS6+DP6+DM6+CU6+CR6+CO6+CF6+CC6+BW6+BN6+BH6+BE6+BB6+AM6+AJ6+AD6+R6+I6+F6+C6</f>
        <v>3133</v>
      </c>
      <c r="KC6" s="7">
        <f>JZ6+JW6+JT6+JQ6+JK6+JH6+JE6+JB6+IY6+IV6+IP6+IM6+IJ6+CA6+IA6+HX6+HL6+HI6+HF6+HC6+GZ6+GW6+GT6+GQ6+GH6+GB6+FV6+FS6+FP6+FJ6+FG6+FD6+FA6+EX6+ER6+EL6+EI6+DZ6+DW6+DT6+DQ6+DN6+CV6+CS6+CP6+CG6+CD6+BX6+BO6+BI6+BF6+BC6+AN6+AK6+AE6+S6+J6+G6+D6</f>
        <v>8356</v>
      </c>
    </row>
    <row r="7" spans="1:289" x14ac:dyDescent="0.3">
      <c r="A7" s="56">
        <v>2004</v>
      </c>
      <c r="B7" s="57" t="s">
        <v>3</v>
      </c>
      <c r="C7" s="9">
        <v>1</v>
      </c>
      <c r="D7" s="5">
        <v>3</v>
      </c>
      <c r="E7" s="7">
        <f t="shared" si="0"/>
        <v>3000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>
        <v>0</v>
      </c>
      <c r="P7" s="5">
        <v>0</v>
      </c>
      <c r="Q7" s="7">
        <v>0</v>
      </c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>
        <v>0</v>
      </c>
      <c r="AH7" s="5">
        <v>0</v>
      </c>
      <c r="AI7" s="7">
        <v>0</v>
      </c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v>0</v>
      </c>
      <c r="BB7" s="9">
        <v>0</v>
      </c>
      <c r="BC7" s="5">
        <v>0</v>
      </c>
      <c r="BD7" s="7"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f t="shared" si="1"/>
        <v>0</v>
      </c>
      <c r="BN7" s="9">
        <v>22</v>
      </c>
      <c r="BO7" s="5">
        <v>42</v>
      </c>
      <c r="BP7" s="7">
        <f t="shared" ref="BP7:BP10" si="14">BO7/BN7*1000</f>
        <v>1909.0909090909092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22</v>
      </c>
      <c r="CG7" s="5">
        <v>45</v>
      </c>
      <c r="CH7" s="7">
        <f t="shared" ref="CH7:CH13" si="15">CG7/CF7*1000</f>
        <v>2045.4545454545455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43</v>
      </c>
      <c r="CS7" s="5">
        <v>81</v>
      </c>
      <c r="CT7" s="7">
        <f t="shared" ref="CT7:CT10" si="16">CS7/CR7*1000</f>
        <v>1883.7209302325582</v>
      </c>
      <c r="CU7" s="9">
        <v>0</v>
      </c>
      <c r="CV7" s="5">
        <v>0</v>
      </c>
      <c r="CW7" s="7">
        <v>0</v>
      </c>
      <c r="CX7" s="9">
        <v>0</v>
      </c>
      <c r="CY7" s="5">
        <v>0</v>
      </c>
      <c r="CZ7" s="7">
        <v>0</v>
      </c>
      <c r="DA7" s="15">
        <v>0</v>
      </c>
      <c r="DB7" s="5">
        <v>0</v>
      </c>
      <c r="DC7" s="7">
        <v>0</v>
      </c>
      <c r="DD7" s="9">
        <v>0</v>
      </c>
      <c r="DE7" s="5">
        <v>0</v>
      </c>
      <c r="DF7" s="7">
        <v>0</v>
      </c>
      <c r="DG7" s="9">
        <v>0</v>
      </c>
      <c r="DH7" s="5">
        <v>0</v>
      </c>
      <c r="DI7" s="7">
        <f t="shared" si="2"/>
        <v>0</v>
      </c>
      <c r="DJ7" s="9">
        <v>0</v>
      </c>
      <c r="DK7" s="5">
        <v>0</v>
      </c>
      <c r="DL7" s="7">
        <v>0</v>
      </c>
      <c r="DM7" s="9">
        <v>0</v>
      </c>
      <c r="DN7" s="5">
        <v>0</v>
      </c>
      <c r="DO7" s="7">
        <v>0</v>
      </c>
      <c r="DP7" s="9">
        <v>0</v>
      </c>
      <c r="DQ7" s="5">
        <v>0</v>
      </c>
      <c r="DR7" s="7">
        <v>0</v>
      </c>
      <c r="DS7" s="9">
        <v>0</v>
      </c>
      <c r="DT7" s="5">
        <v>0</v>
      </c>
      <c r="DU7" s="7">
        <v>0</v>
      </c>
      <c r="DV7" s="9">
        <v>0</v>
      </c>
      <c r="DW7" s="5">
        <v>0</v>
      </c>
      <c r="DX7" s="7">
        <v>0</v>
      </c>
      <c r="DY7" s="9">
        <v>0</v>
      </c>
      <c r="DZ7" s="5">
        <v>0</v>
      </c>
      <c r="EA7" s="7">
        <v>0</v>
      </c>
      <c r="EB7" s="9">
        <v>0</v>
      </c>
      <c r="EC7" s="5">
        <v>0</v>
      </c>
      <c r="ED7" s="7">
        <v>0</v>
      </c>
      <c r="EE7" s="15">
        <v>0</v>
      </c>
      <c r="EF7" s="3">
        <v>0</v>
      </c>
      <c r="EG7" s="7">
        <v>0</v>
      </c>
      <c r="EH7" s="9">
        <v>0</v>
      </c>
      <c r="EI7" s="5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2</v>
      </c>
      <c r="FA7" s="5">
        <v>11</v>
      </c>
      <c r="FB7" s="7">
        <f t="shared" ref="FB7" si="17">FA7/EZ7*1000</f>
        <v>5500</v>
      </c>
      <c r="FC7" s="9">
        <v>0</v>
      </c>
      <c r="FD7" s="5">
        <v>0</v>
      </c>
      <c r="FE7" s="7">
        <v>0</v>
      </c>
      <c r="FF7" s="9">
        <v>110</v>
      </c>
      <c r="FG7" s="5">
        <v>211</v>
      </c>
      <c r="FH7" s="7">
        <f t="shared" si="4"/>
        <v>1918.1818181818182</v>
      </c>
      <c r="FI7" s="9">
        <v>604</v>
      </c>
      <c r="FJ7" s="5">
        <v>624</v>
      </c>
      <c r="FK7" s="7">
        <f t="shared" si="5"/>
        <v>1033.1125827814569</v>
      </c>
      <c r="FL7" s="9">
        <v>0</v>
      </c>
      <c r="FM7" s="5">
        <v>0</v>
      </c>
      <c r="FN7" s="7">
        <v>0</v>
      </c>
      <c r="FO7" s="9">
        <v>0</v>
      </c>
      <c r="FP7" s="5">
        <v>0</v>
      </c>
      <c r="FQ7" s="7">
        <v>0</v>
      </c>
      <c r="FR7" s="9">
        <v>0</v>
      </c>
      <c r="FS7" s="5">
        <v>0</v>
      </c>
      <c r="FT7" s="7">
        <v>0</v>
      </c>
      <c r="FU7" s="9">
        <v>0</v>
      </c>
      <c r="FV7" s="5">
        <v>0</v>
      </c>
      <c r="FW7" s="7">
        <v>0</v>
      </c>
      <c r="FX7" s="9">
        <v>0</v>
      </c>
      <c r="FY7" s="5">
        <v>0</v>
      </c>
      <c r="FZ7" s="7">
        <f t="shared" si="6"/>
        <v>0</v>
      </c>
      <c r="GA7" s="9">
        <v>0</v>
      </c>
      <c r="GB7" s="5">
        <v>0</v>
      </c>
      <c r="GC7" s="7">
        <v>0</v>
      </c>
      <c r="GD7" s="9">
        <v>0</v>
      </c>
      <c r="GE7" s="5">
        <v>0</v>
      </c>
      <c r="GF7" s="7">
        <v>0</v>
      </c>
      <c r="GG7" s="9">
        <v>0</v>
      </c>
      <c r="GH7" s="5">
        <v>0</v>
      </c>
      <c r="GI7" s="7">
        <v>0</v>
      </c>
      <c r="GJ7" s="9">
        <v>0</v>
      </c>
      <c r="GK7" s="5">
        <v>0</v>
      </c>
      <c r="GL7" s="7">
        <v>0</v>
      </c>
      <c r="GM7" s="9">
        <v>0</v>
      </c>
      <c r="GN7" s="5">
        <v>0</v>
      </c>
      <c r="GO7" s="7">
        <v>0</v>
      </c>
      <c r="GP7" s="9">
        <v>0</v>
      </c>
      <c r="GQ7" s="5">
        <v>0</v>
      </c>
      <c r="GR7" s="7">
        <v>0</v>
      </c>
      <c r="GS7" s="9">
        <v>0</v>
      </c>
      <c r="GT7" s="5">
        <v>0</v>
      </c>
      <c r="GU7" s="7">
        <v>0</v>
      </c>
      <c r="GV7" s="9">
        <v>0</v>
      </c>
      <c r="GW7" s="5">
        <v>0</v>
      </c>
      <c r="GX7" s="7">
        <v>0</v>
      </c>
      <c r="GY7" s="9">
        <v>0</v>
      </c>
      <c r="GZ7" s="5">
        <v>0</v>
      </c>
      <c r="HA7" s="7">
        <v>0</v>
      </c>
      <c r="HB7" s="9">
        <v>0</v>
      </c>
      <c r="HC7" s="5">
        <v>0</v>
      </c>
      <c r="HD7" s="7">
        <v>0</v>
      </c>
      <c r="HE7" s="9">
        <v>4</v>
      </c>
      <c r="HF7" s="5">
        <v>8</v>
      </c>
      <c r="HG7" s="7">
        <f t="shared" ref="HG7:HG16" si="18">HF7/HE7*1000</f>
        <v>2000</v>
      </c>
      <c r="HH7" s="9">
        <v>0</v>
      </c>
      <c r="HI7" s="5">
        <v>0</v>
      </c>
      <c r="HJ7" s="7">
        <v>0</v>
      </c>
      <c r="HK7" s="9">
        <v>0</v>
      </c>
      <c r="HL7" s="5">
        <v>0</v>
      </c>
      <c r="HM7" s="7">
        <v>0</v>
      </c>
      <c r="HN7" s="9">
        <v>0</v>
      </c>
      <c r="HO7" s="5">
        <v>0</v>
      </c>
      <c r="HP7" s="7">
        <v>0</v>
      </c>
      <c r="HQ7" s="9">
        <v>0</v>
      </c>
      <c r="HR7" s="5">
        <v>0</v>
      </c>
      <c r="HS7" s="7">
        <f t="shared" si="8"/>
        <v>0</v>
      </c>
      <c r="HT7" s="9">
        <v>0</v>
      </c>
      <c r="HU7" s="5">
        <v>0</v>
      </c>
      <c r="HV7" s="7">
        <v>0</v>
      </c>
      <c r="HW7" s="9">
        <v>261</v>
      </c>
      <c r="HX7" s="5">
        <v>2876</v>
      </c>
      <c r="HY7" s="7">
        <f t="shared" ref="HY7:HY15" si="19">HX7/HW7*1000</f>
        <v>11019.157088122605</v>
      </c>
      <c r="HZ7" s="9">
        <v>0</v>
      </c>
      <c r="IA7" s="5">
        <v>0</v>
      </c>
      <c r="IB7" s="7">
        <v>0</v>
      </c>
      <c r="IC7" s="9">
        <v>0</v>
      </c>
      <c r="ID7" s="5">
        <v>0</v>
      </c>
      <c r="IE7" s="7">
        <f t="shared" si="9"/>
        <v>0</v>
      </c>
      <c r="IF7" s="9">
        <v>0</v>
      </c>
      <c r="IG7" s="5">
        <v>0</v>
      </c>
      <c r="IH7" s="7">
        <f t="shared" si="10"/>
        <v>0</v>
      </c>
      <c r="II7" s="9">
        <v>0</v>
      </c>
      <c r="IJ7" s="5">
        <v>0</v>
      </c>
      <c r="IK7" s="7">
        <v>0</v>
      </c>
      <c r="IL7" s="9">
        <v>0</v>
      </c>
      <c r="IM7" s="5">
        <v>0</v>
      </c>
      <c r="IN7" s="7">
        <v>0</v>
      </c>
      <c r="IO7" s="9">
        <v>258</v>
      </c>
      <c r="IP7" s="5">
        <v>656</v>
      </c>
      <c r="IQ7" s="7">
        <f t="shared" si="11"/>
        <v>2542.6356589147285</v>
      </c>
      <c r="IR7" s="9">
        <v>0</v>
      </c>
      <c r="IS7" s="5">
        <v>0</v>
      </c>
      <c r="IT7" s="7">
        <v>0</v>
      </c>
      <c r="IU7" s="9">
        <v>0</v>
      </c>
      <c r="IV7" s="5">
        <v>0</v>
      </c>
      <c r="IW7" s="7">
        <v>0</v>
      </c>
      <c r="IX7" s="9">
        <v>0</v>
      </c>
      <c r="IY7" s="5">
        <v>0</v>
      </c>
      <c r="IZ7" s="7">
        <v>0</v>
      </c>
      <c r="JA7" s="9">
        <v>0</v>
      </c>
      <c r="JB7" s="5">
        <v>0</v>
      </c>
      <c r="JC7" s="7">
        <v>0</v>
      </c>
      <c r="JD7" s="9">
        <v>128</v>
      </c>
      <c r="JE7" s="5">
        <v>251</v>
      </c>
      <c r="JF7" s="7">
        <f t="shared" ref="JF7" si="20">JE7/JD7*1000</f>
        <v>1960.9375</v>
      </c>
      <c r="JG7" s="9">
        <v>0</v>
      </c>
      <c r="JH7" s="5">
        <v>0</v>
      </c>
      <c r="JI7" s="7">
        <v>0</v>
      </c>
      <c r="JJ7" s="9">
        <v>0</v>
      </c>
      <c r="JK7" s="5">
        <v>0</v>
      </c>
      <c r="JL7" s="7">
        <v>0</v>
      </c>
      <c r="JM7" s="9">
        <v>0</v>
      </c>
      <c r="JN7" s="5">
        <v>0</v>
      </c>
      <c r="JO7" s="7">
        <v>0</v>
      </c>
      <c r="JP7" s="9">
        <v>0</v>
      </c>
      <c r="JQ7" s="5">
        <v>0</v>
      </c>
      <c r="JR7" s="7">
        <v>0</v>
      </c>
      <c r="JS7" s="9">
        <v>0</v>
      </c>
      <c r="JT7" s="5">
        <v>0</v>
      </c>
      <c r="JU7" s="7">
        <v>0</v>
      </c>
      <c r="JV7" s="9">
        <v>0</v>
      </c>
      <c r="JW7" s="5">
        <v>0</v>
      </c>
      <c r="JX7" s="7">
        <v>0</v>
      </c>
      <c r="JY7" s="9">
        <v>0</v>
      </c>
      <c r="JZ7" s="5">
        <v>0</v>
      </c>
      <c r="KA7" s="7">
        <v>0</v>
      </c>
      <c r="KB7" s="9">
        <f>JY7+JV7+JS7+JP7+JJ7+JG7+JD7+JA7+IX7+IU7+IO7+IL7+II7+BZ7+HZ7+HW7+HK7+HH7+HE7+HB7+GY7+GV7+GS7+GP7+GG7+GA7+FU7+FR7+FO7+FI7+FF7+FC7+EZ7+EW7+EQ7+EK7+EH7+DY7+DV7+DS7+DP7+DM7+CU7+CR7+CO7+CF7+CC7+BW7+BN7+BH7+BE7+BB7+AM7+AJ7+AD7+R7+I7+F7+C7</f>
        <v>1455</v>
      </c>
      <c r="KC7" s="7">
        <f>JZ7+JW7+JT7+JQ7+JK7+JH7+JE7+JB7+IY7+IV7+IP7+IM7+IJ7+CA7+IA7+HX7+HL7+HI7+HF7+HC7+GZ7+GW7+GT7+GQ7+GH7+GB7+FV7+FS7+FP7+FJ7+FG7+FD7+FA7+EX7+ER7+EL7+EI7+DZ7+DW7+DT7+DQ7+DN7+CV7+CS7+CP7+CG7+CD7+BX7+BO7+BI7+BF7+BC7+AN7+AK7+AE7+S7+J7+G7+D7</f>
        <v>4808</v>
      </c>
    </row>
    <row r="8" spans="1:289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>
        <v>0</v>
      </c>
      <c r="P8" s="5">
        <v>0</v>
      </c>
      <c r="Q8" s="7">
        <v>0</v>
      </c>
      <c r="R8" s="9">
        <v>22</v>
      </c>
      <c r="S8" s="5">
        <v>60</v>
      </c>
      <c r="T8" s="7">
        <f>S8/R8*1000</f>
        <v>2727.272727272727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>
        <v>0</v>
      </c>
      <c r="AH8" s="5">
        <v>0</v>
      </c>
      <c r="AI8" s="7">
        <v>0</v>
      </c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v>0</v>
      </c>
      <c r="BB8" s="9">
        <v>0</v>
      </c>
      <c r="BC8" s="5">
        <v>0</v>
      </c>
      <c r="BD8" s="7"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f t="shared" si="1"/>
        <v>0</v>
      </c>
      <c r="BN8" s="9">
        <v>44</v>
      </c>
      <c r="BO8" s="5">
        <v>87</v>
      </c>
      <c r="BP8" s="7">
        <f t="shared" si="14"/>
        <v>1977.2727272727273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43</v>
      </c>
      <c r="CS8" s="5">
        <v>115</v>
      </c>
      <c r="CT8" s="7">
        <f t="shared" si="16"/>
        <v>2674.4186046511627</v>
      </c>
      <c r="CU8" s="9">
        <v>0</v>
      </c>
      <c r="CV8" s="5">
        <v>0</v>
      </c>
      <c r="CW8" s="7">
        <v>0</v>
      </c>
      <c r="CX8" s="9">
        <v>0</v>
      </c>
      <c r="CY8" s="5">
        <v>0</v>
      </c>
      <c r="CZ8" s="7">
        <v>0</v>
      </c>
      <c r="DA8" s="15">
        <v>0</v>
      </c>
      <c r="DB8" s="5">
        <v>0</v>
      </c>
      <c r="DC8" s="7">
        <v>0</v>
      </c>
      <c r="DD8" s="9">
        <v>0</v>
      </c>
      <c r="DE8" s="5">
        <v>0</v>
      </c>
      <c r="DF8" s="7">
        <v>0</v>
      </c>
      <c r="DG8" s="9">
        <v>0</v>
      </c>
      <c r="DH8" s="5">
        <v>0</v>
      </c>
      <c r="DI8" s="7">
        <f t="shared" si="2"/>
        <v>0</v>
      </c>
      <c r="DJ8" s="9">
        <v>0</v>
      </c>
      <c r="DK8" s="5">
        <v>0</v>
      </c>
      <c r="DL8" s="7">
        <v>0</v>
      </c>
      <c r="DM8" s="9">
        <v>0</v>
      </c>
      <c r="DN8" s="5">
        <v>0</v>
      </c>
      <c r="DO8" s="7">
        <v>0</v>
      </c>
      <c r="DP8" s="9">
        <v>0</v>
      </c>
      <c r="DQ8" s="5">
        <v>0</v>
      </c>
      <c r="DR8" s="7">
        <v>0</v>
      </c>
      <c r="DS8" s="9">
        <v>0</v>
      </c>
      <c r="DT8" s="5">
        <v>0</v>
      </c>
      <c r="DU8" s="7">
        <v>0</v>
      </c>
      <c r="DV8" s="9">
        <v>141</v>
      </c>
      <c r="DW8" s="5">
        <v>1102</v>
      </c>
      <c r="DX8" s="7">
        <f t="shared" ref="DX8:DX17" si="21">DW8/DV8*1000</f>
        <v>7815.6028368794323</v>
      </c>
      <c r="DY8" s="9">
        <v>0</v>
      </c>
      <c r="DZ8" s="5">
        <v>0</v>
      </c>
      <c r="EA8" s="7">
        <v>0</v>
      </c>
      <c r="EB8" s="9">
        <v>0</v>
      </c>
      <c r="EC8" s="5">
        <v>0</v>
      </c>
      <c r="ED8" s="7">
        <v>0</v>
      </c>
      <c r="EE8" s="15">
        <v>0</v>
      </c>
      <c r="EF8" s="3">
        <v>0</v>
      </c>
      <c r="EG8" s="7">
        <v>0</v>
      </c>
      <c r="EH8" s="9">
        <v>0</v>
      </c>
      <c r="EI8" s="5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v>0</v>
      </c>
      <c r="FD8" s="5">
        <v>0</v>
      </c>
      <c r="FE8" s="7">
        <v>0</v>
      </c>
      <c r="FF8" s="9">
        <v>0</v>
      </c>
      <c r="FG8" s="5">
        <v>0</v>
      </c>
      <c r="FH8" s="7">
        <v>0</v>
      </c>
      <c r="FI8" s="9">
        <v>2234</v>
      </c>
      <c r="FJ8" s="5">
        <v>2308</v>
      </c>
      <c r="FK8" s="7">
        <f t="shared" si="5"/>
        <v>1033.1244404655326</v>
      </c>
      <c r="FL8" s="9">
        <v>0</v>
      </c>
      <c r="FM8" s="5">
        <v>0</v>
      </c>
      <c r="FN8" s="7">
        <v>0</v>
      </c>
      <c r="FO8" s="9">
        <v>0</v>
      </c>
      <c r="FP8" s="5">
        <v>0</v>
      </c>
      <c r="FQ8" s="7">
        <v>0</v>
      </c>
      <c r="FR8" s="9">
        <v>0</v>
      </c>
      <c r="FS8" s="5">
        <v>0</v>
      </c>
      <c r="FT8" s="7">
        <v>0</v>
      </c>
      <c r="FU8" s="9">
        <v>0</v>
      </c>
      <c r="FV8" s="5">
        <v>0</v>
      </c>
      <c r="FW8" s="7">
        <v>0</v>
      </c>
      <c r="FX8" s="9">
        <v>0</v>
      </c>
      <c r="FY8" s="5">
        <v>0</v>
      </c>
      <c r="FZ8" s="7">
        <f t="shared" si="6"/>
        <v>0</v>
      </c>
      <c r="GA8" s="9">
        <v>0</v>
      </c>
      <c r="GB8" s="5">
        <v>0</v>
      </c>
      <c r="GC8" s="7">
        <v>0</v>
      </c>
      <c r="GD8" s="9">
        <v>0</v>
      </c>
      <c r="GE8" s="5">
        <v>0</v>
      </c>
      <c r="GF8" s="7">
        <v>0</v>
      </c>
      <c r="GG8" s="9">
        <v>0</v>
      </c>
      <c r="GH8" s="5">
        <v>0</v>
      </c>
      <c r="GI8" s="7">
        <v>0</v>
      </c>
      <c r="GJ8" s="9">
        <v>0</v>
      </c>
      <c r="GK8" s="5">
        <v>0</v>
      </c>
      <c r="GL8" s="7">
        <v>0</v>
      </c>
      <c r="GM8" s="9">
        <v>0</v>
      </c>
      <c r="GN8" s="5">
        <v>0</v>
      </c>
      <c r="GO8" s="7">
        <v>0</v>
      </c>
      <c r="GP8" s="9">
        <v>0</v>
      </c>
      <c r="GQ8" s="5">
        <v>0</v>
      </c>
      <c r="GR8" s="7">
        <v>0</v>
      </c>
      <c r="GS8" s="9">
        <v>43</v>
      </c>
      <c r="GT8" s="5">
        <v>96</v>
      </c>
      <c r="GU8" s="7">
        <f t="shared" si="7"/>
        <v>2232.5581395348836</v>
      </c>
      <c r="GV8" s="9">
        <v>0</v>
      </c>
      <c r="GW8" s="5">
        <v>0</v>
      </c>
      <c r="GX8" s="7">
        <v>0</v>
      </c>
      <c r="GY8" s="9">
        <v>0</v>
      </c>
      <c r="GZ8" s="5">
        <v>0</v>
      </c>
      <c r="HA8" s="7">
        <v>0</v>
      </c>
      <c r="HB8" s="9">
        <v>0</v>
      </c>
      <c r="HC8" s="5">
        <v>0</v>
      </c>
      <c r="HD8" s="7">
        <v>0</v>
      </c>
      <c r="HE8" s="9">
        <v>3</v>
      </c>
      <c r="HF8" s="5">
        <v>13</v>
      </c>
      <c r="HG8" s="7">
        <f t="shared" si="18"/>
        <v>4333.333333333333</v>
      </c>
      <c r="HH8" s="9">
        <v>0</v>
      </c>
      <c r="HI8" s="5">
        <v>0</v>
      </c>
      <c r="HJ8" s="7">
        <v>0</v>
      </c>
      <c r="HK8" s="9">
        <v>0</v>
      </c>
      <c r="HL8" s="5">
        <v>0</v>
      </c>
      <c r="HM8" s="7">
        <v>0</v>
      </c>
      <c r="HN8" s="9">
        <v>0</v>
      </c>
      <c r="HO8" s="5">
        <v>0</v>
      </c>
      <c r="HP8" s="7">
        <v>0</v>
      </c>
      <c r="HQ8" s="9">
        <v>0</v>
      </c>
      <c r="HR8" s="5">
        <v>0</v>
      </c>
      <c r="HS8" s="7">
        <f t="shared" si="8"/>
        <v>0</v>
      </c>
      <c r="HT8" s="9">
        <v>0</v>
      </c>
      <c r="HU8" s="5">
        <v>0</v>
      </c>
      <c r="HV8" s="7">
        <v>0</v>
      </c>
      <c r="HW8" s="9">
        <v>19</v>
      </c>
      <c r="HX8" s="5">
        <v>187</v>
      </c>
      <c r="HY8" s="7">
        <f t="shared" si="19"/>
        <v>9842.105263157895</v>
      </c>
      <c r="HZ8" s="9">
        <v>0</v>
      </c>
      <c r="IA8" s="5">
        <v>0</v>
      </c>
      <c r="IB8" s="7">
        <v>0</v>
      </c>
      <c r="IC8" s="9">
        <v>0</v>
      </c>
      <c r="ID8" s="5">
        <v>0</v>
      </c>
      <c r="IE8" s="7">
        <f t="shared" si="9"/>
        <v>0</v>
      </c>
      <c r="IF8" s="9">
        <v>0</v>
      </c>
      <c r="IG8" s="5">
        <v>0</v>
      </c>
      <c r="IH8" s="7">
        <f t="shared" si="10"/>
        <v>0</v>
      </c>
      <c r="II8" s="9">
        <v>0</v>
      </c>
      <c r="IJ8" s="5">
        <v>0</v>
      </c>
      <c r="IK8" s="7">
        <v>0</v>
      </c>
      <c r="IL8" s="9">
        <v>0</v>
      </c>
      <c r="IM8" s="5">
        <v>0</v>
      </c>
      <c r="IN8" s="7">
        <v>0</v>
      </c>
      <c r="IO8" s="9">
        <v>172</v>
      </c>
      <c r="IP8" s="5">
        <v>452</v>
      </c>
      <c r="IQ8" s="7">
        <f t="shared" si="11"/>
        <v>2627.9069767441856</v>
      </c>
      <c r="IR8" s="9">
        <v>0</v>
      </c>
      <c r="IS8" s="5">
        <v>0</v>
      </c>
      <c r="IT8" s="7">
        <v>0</v>
      </c>
      <c r="IU8" s="9">
        <v>0</v>
      </c>
      <c r="IV8" s="5">
        <v>0</v>
      </c>
      <c r="IW8" s="7">
        <v>0</v>
      </c>
      <c r="IX8" s="9">
        <v>0</v>
      </c>
      <c r="IY8" s="5">
        <v>0</v>
      </c>
      <c r="IZ8" s="7">
        <v>0</v>
      </c>
      <c r="JA8" s="9">
        <v>0</v>
      </c>
      <c r="JB8" s="5">
        <v>0</v>
      </c>
      <c r="JC8" s="7">
        <v>0</v>
      </c>
      <c r="JD8" s="9">
        <v>0</v>
      </c>
      <c r="JE8" s="5">
        <v>0</v>
      </c>
      <c r="JF8" s="7">
        <v>0</v>
      </c>
      <c r="JG8" s="9">
        <v>0</v>
      </c>
      <c r="JH8" s="5">
        <v>0</v>
      </c>
      <c r="JI8" s="7">
        <v>0</v>
      </c>
      <c r="JJ8" s="9">
        <v>0</v>
      </c>
      <c r="JK8" s="5">
        <v>0</v>
      </c>
      <c r="JL8" s="7">
        <v>0</v>
      </c>
      <c r="JM8" s="9">
        <v>0</v>
      </c>
      <c r="JN8" s="5">
        <v>0</v>
      </c>
      <c r="JO8" s="7">
        <v>0</v>
      </c>
      <c r="JP8" s="9">
        <v>0</v>
      </c>
      <c r="JQ8" s="5">
        <v>0</v>
      </c>
      <c r="JR8" s="7">
        <v>0</v>
      </c>
      <c r="JS8" s="9">
        <v>0</v>
      </c>
      <c r="JT8" s="5">
        <v>0</v>
      </c>
      <c r="JU8" s="7">
        <v>0</v>
      </c>
      <c r="JV8" s="9">
        <v>2</v>
      </c>
      <c r="JW8" s="5">
        <v>42</v>
      </c>
      <c r="JX8" s="7">
        <f t="shared" ref="JX8:JX17" si="22">JW8/JV8*1000</f>
        <v>21000</v>
      </c>
      <c r="JY8" s="9">
        <v>5</v>
      </c>
      <c r="JZ8" s="5">
        <v>241</v>
      </c>
      <c r="KA8" s="7">
        <f t="shared" si="13"/>
        <v>48200</v>
      </c>
      <c r="KB8" s="9">
        <f>JY8+JV8+JS8+JP8+JJ8+JG8+JD8+JA8+IX8+IU8+IO8+IL8+II8+BZ8+HZ8+HW8+HK8+HH8+HE8+HB8+GY8+GV8+GS8+GP8+GG8+GA8+FU8+FR8+FO8+FI8+FF8+FC8+EZ8+EW8+EQ8+EK8+EH8+DY8+DV8+DS8+DP8+DM8+CU8+CR8+CO8+CF8+CC8+BW8+BN8+BH8+BE8+BB8+AM8+AJ8+AD8+R8+I8+F8+C8</f>
        <v>2728</v>
      </c>
      <c r="KC8" s="7">
        <f>JZ8+JW8+JT8+JQ8+JK8+JH8+JE8+JB8+IY8+IV8+IP8+IM8+IJ8+CA8+IA8+HX8+HL8+HI8+HF8+HC8+GZ8+GW8+GT8+GQ8+GH8+GB8+FV8+FS8+FP8+FJ8+FG8+FD8+FA8+EX8+ER8+EL8+EI8+DZ8+DW8+DT8+DQ8+DN8+CV8+CS8+CP8+CG8+CD8+BX8+BO8+BI8+BF8+BC8+AN8+AK8+AE8+S8+J8+G8+D8</f>
        <v>4703</v>
      </c>
    </row>
    <row r="9" spans="1:289" x14ac:dyDescent="0.3">
      <c r="A9" s="56">
        <v>2004</v>
      </c>
      <c r="B9" s="57" t="s">
        <v>5</v>
      </c>
      <c r="C9" s="9">
        <v>10</v>
      </c>
      <c r="D9" s="5">
        <v>96</v>
      </c>
      <c r="E9" s="7">
        <f t="shared" si="0"/>
        <v>9600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>
        <v>0</v>
      </c>
      <c r="P9" s="5">
        <v>0</v>
      </c>
      <c r="Q9" s="7">
        <v>0</v>
      </c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>
        <v>0</v>
      </c>
      <c r="AH9" s="5">
        <v>0</v>
      </c>
      <c r="AI9" s="7">
        <v>0</v>
      </c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v>0</v>
      </c>
      <c r="BB9" s="9">
        <v>0</v>
      </c>
      <c r="BC9" s="5">
        <v>0</v>
      </c>
      <c r="BD9" s="7"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f t="shared" si="1"/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40</v>
      </c>
      <c r="BX9" s="5">
        <v>395</v>
      </c>
      <c r="BY9" s="7">
        <f t="shared" ref="BY9" si="23">BX9/BW9*1000</f>
        <v>9875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v>0</v>
      </c>
      <c r="CU9" s="9">
        <v>0</v>
      </c>
      <c r="CV9" s="5">
        <v>0</v>
      </c>
      <c r="CW9" s="7">
        <v>0</v>
      </c>
      <c r="CX9" s="9">
        <v>0</v>
      </c>
      <c r="CY9" s="5">
        <v>0</v>
      </c>
      <c r="CZ9" s="7">
        <v>0</v>
      </c>
      <c r="DA9" s="15">
        <v>0</v>
      </c>
      <c r="DB9" s="5">
        <v>0</v>
      </c>
      <c r="DC9" s="7">
        <v>0</v>
      </c>
      <c r="DD9" s="9">
        <v>0</v>
      </c>
      <c r="DE9" s="5">
        <v>0</v>
      </c>
      <c r="DF9" s="7">
        <v>0</v>
      </c>
      <c r="DG9" s="9">
        <v>0</v>
      </c>
      <c r="DH9" s="5">
        <v>0</v>
      </c>
      <c r="DI9" s="7">
        <f t="shared" si="2"/>
        <v>0</v>
      </c>
      <c r="DJ9" s="9">
        <v>0</v>
      </c>
      <c r="DK9" s="5">
        <v>0</v>
      </c>
      <c r="DL9" s="7">
        <v>0</v>
      </c>
      <c r="DM9" s="9">
        <v>0</v>
      </c>
      <c r="DN9" s="5">
        <v>0</v>
      </c>
      <c r="DO9" s="7">
        <v>0</v>
      </c>
      <c r="DP9" s="9">
        <v>0</v>
      </c>
      <c r="DQ9" s="5">
        <v>0</v>
      </c>
      <c r="DR9" s="7">
        <v>0</v>
      </c>
      <c r="DS9" s="9">
        <v>0</v>
      </c>
      <c r="DT9" s="5">
        <v>0</v>
      </c>
      <c r="DU9" s="7">
        <v>0</v>
      </c>
      <c r="DV9" s="9">
        <v>2</v>
      </c>
      <c r="DW9" s="5">
        <v>47</v>
      </c>
      <c r="DX9" s="7">
        <f t="shared" si="21"/>
        <v>23500</v>
      </c>
      <c r="DY9" s="9">
        <v>0</v>
      </c>
      <c r="DZ9" s="5">
        <v>0</v>
      </c>
      <c r="EA9" s="7">
        <v>0</v>
      </c>
      <c r="EB9" s="9">
        <v>0</v>
      </c>
      <c r="EC9" s="5">
        <v>0</v>
      </c>
      <c r="ED9" s="7">
        <v>0</v>
      </c>
      <c r="EE9" s="15">
        <v>0</v>
      </c>
      <c r="EF9" s="3">
        <v>0</v>
      </c>
      <c r="EG9" s="7">
        <v>0</v>
      </c>
      <c r="EH9" s="9">
        <v>0</v>
      </c>
      <c r="EI9" s="5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f>IF(ET9=0,0,EU9/ET9*1000)</f>
        <v>0</v>
      </c>
      <c r="EW9" s="9">
        <v>0</v>
      </c>
      <c r="EX9" s="5">
        <v>0</v>
      </c>
      <c r="EY9" s="7">
        <v>0</v>
      </c>
      <c r="EZ9" s="9">
        <v>0</v>
      </c>
      <c r="FA9" s="5">
        <v>0</v>
      </c>
      <c r="FB9" s="7">
        <v>0</v>
      </c>
      <c r="FC9" s="9">
        <v>0</v>
      </c>
      <c r="FD9" s="5">
        <v>0</v>
      </c>
      <c r="FE9" s="7">
        <v>0</v>
      </c>
      <c r="FF9" s="9">
        <v>220</v>
      </c>
      <c r="FG9" s="5">
        <v>429</v>
      </c>
      <c r="FH9" s="7">
        <f t="shared" si="4"/>
        <v>1950</v>
      </c>
      <c r="FI9" s="9">
        <v>32</v>
      </c>
      <c r="FJ9" s="5">
        <v>40</v>
      </c>
      <c r="FK9" s="7">
        <f t="shared" si="5"/>
        <v>1250</v>
      </c>
      <c r="FL9" s="9">
        <v>0</v>
      </c>
      <c r="FM9" s="5">
        <v>0</v>
      </c>
      <c r="FN9" s="7">
        <v>0</v>
      </c>
      <c r="FO9" s="9">
        <v>0</v>
      </c>
      <c r="FP9" s="5">
        <v>0</v>
      </c>
      <c r="FQ9" s="7">
        <v>0</v>
      </c>
      <c r="FR9" s="9">
        <v>0</v>
      </c>
      <c r="FS9" s="5">
        <v>0</v>
      </c>
      <c r="FT9" s="7">
        <v>0</v>
      </c>
      <c r="FU9" s="9">
        <v>0</v>
      </c>
      <c r="FV9" s="5">
        <v>0</v>
      </c>
      <c r="FW9" s="7">
        <v>0</v>
      </c>
      <c r="FX9" s="9">
        <v>0</v>
      </c>
      <c r="FY9" s="5">
        <v>0</v>
      </c>
      <c r="FZ9" s="7">
        <f t="shared" si="6"/>
        <v>0</v>
      </c>
      <c r="GA9" s="9">
        <v>0</v>
      </c>
      <c r="GB9" s="5">
        <v>0</v>
      </c>
      <c r="GC9" s="7">
        <v>0</v>
      </c>
      <c r="GD9" s="9">
        <v>0</v>
      </c>
      <c r="GE9" s="5">
        <v>0</v>
      </c>
      <c r="GF9" s="7">
        <v>0</v>
      </c>
      <c r="GG9" s="9">
        <v>0</v>
      </c>
      <c r="GH9" s="5">
        <v>0</v>
      </c>
      <c r="GI9" s="7">
        <v>0</v>
      </c>
      <c r="GJ9" s="9">
        <v>0</v>
      </c>
      <c r="GK9" s="5">
        <v>0</v>
      </c>
      <c r="GL9" s="7">
        <v>0</v>
      </c>
      <c r="GM9" s="9">
        <v>0</v>
      </c>
      <c r="GN9" s="5">
        <v>0</v>
      </c>
      <c r="GO9" s="7">
        <v>0</v>
      </c>
      <c r="GP9" s="9">
        <v>0</v>
      </c>
      <c r="GQ9" s="5">
        <v>0</v>
      </c>
      <c r="GR9" s="7">
        <v>0</v>
      </c>
      <c r="GS9" s="9">
        <v>0</v>
      </c>
      <c r="GT9" s="5">
        <v>0</v>
      </c>
      <c r="GU9" s="7">
        <v>0</v>
      </c>
      <c r="GV9" s="9">
        <v>0</v>
      </c>
      <c r="GW9" s="5">
        <v>0</v>
      </c>
      <c r="GX9" s="7">
        <v>0</v>
      </c>
      <c r="GY9" s="9">
        <v>0</v>
      </c>
      <c r="GZ9" s="5">
        <v>0</v>
      </c>
      <c r="HA9" s="7">
        <v>0</v>
      </c>
      <c r="HB9" s="9">
        <v>0</v>
      </c>
      <c r="HC9" s="5">
        <v>0</v>
      </c>
      <c r="HD9" s="7">
        <v>0</v>
      </c>
      <c r="HE9" s="9">
        <v>0</v>
      </c>
      <c r="HF9" s="5">
        <v>0</v>
      </c>
      <c r="HG9" s="7">
        <v>0</v>
      </c>
      <c r="HH9" s="9">
        <v>0</v>
      </c>
      <c r="HI9" s="5">
        <v>0</v>
      </c>
      <c r="HJ9" s="7">
        <v>0</v>
      </c>
      <c r="HK9" s="9">
        <v>21</v>
      </c>
      <c r="HL9" s="5">
        <v>56</v>
      </c>
      <c r="HM9" s="7">
        <f>HL9/HK9*1000</f>
        <v>2666.6666666666665</v>
      </c>
      <c r="HN9" s="9">
        <v>0</v>
      </c>
      <c r="HO9" s="5">
        <v>0</v>
      </c>
      <c r="HP9" s="7">
        <v>0</v>
      </c>
      <c r="HQ9" s="9">
        <v>0</v>
      </c>
      <c r="HR9" s="5">
        <v>0</v>
      </c>
      <c r="HS9" s="7">
        <f t="shared" si="8"/>
        <v>0</v>
      </c>
      <c r="HT9" s="9">
        <v>0</v>
      </c>
      <c r="HU9" s="5">
        <v>0</v>
      </c>
      <c r="HV9" s="7">
        <v>0</v>
      </c>
      <c r="HW9" s="9">
        <v>0</v>
      </c>
      <c r="HX9" s="5">
        <v>0</v>
      </c>
      <c r="HY9" s="7">
        <v>0</v>
      </c>
      <c r="HZ9" s="9">
        <v>0</v>
      </c>
      <c r="IA9" s="5">
        <v>0</v>
      </c>
      <c r="IB9" s="7">
        <v>0</v>
      </c>
      <c r="IC9" s="9">
        <v>0</v>
      </c>
      <c r="ID9" s="5">
        <v>0</v>
      </c>
      <c r="IE9" s="7">
        <f t="shared" si="9"/>
        <v>0</v>
      </c>
      <c r="IF9" s="9">
        <v>0</v>
      </c>
      <c r="IG9" s="5">
        <v>0</v>
      </c>
      <c r="IH9" s="7">
        <f t="shared" si="10"/>
        <v>0</v>
      </c>
      <c r="II9" s="9">
        <v>0</v>
      </c>
      <c r="IJ9" s="5">
        <v>0</v>
      </c>
      <c r="IK9" s="7">
        <v>0</v>
      </c>
      <c r="IL9" s="9">
        <v>0</v>
      </c>
      <c r="IM9" s="5">
        <v>0</v>
      </c>
      <c r="IN9" s="7">
        <v>0</v>
      </c>
      <c r="IO9" s="9">
        <v>86</v>
      </c>
      <c r="IP9" s="5">
        <v>228</v>
      </c>
      <c r="IQ9" s="7">
        <f t="shared" si="11"/>
        <v>2651.1627906976742</v>
      </c>
      <c r="IR9" s="9">
        <v>0</v>
      </c>
      <c r="IS9" s="5">
        <v>0</v>
      </c>
      <c r="IT9" s="7">
        <v>0</v>
      </c>
      <c r="IU9" s="9">
        <v>0</v>
      </c>
      <c r="IV9" s="5">
        <v>0</v>
      </c>
      <c r="IW9" s="7">
        <v>0</v>
      </c>
      <c r="IX9" s="9">
        <v>0</v>
      </c>
      <c r="IY9" s="5">
        <v>0</v>
      </c>
      <c r="IZ9" s="7">
        <v>0</v>
      </c>
      <c r="JA9" s="9">
        <v>0</v>
      </c>
      <c r="JB9" s="5">
        <v>0</v>
      </c>
      <c r="JC9" s="7">
        <v>0</v>
      </c>
      <c r="JD9" s="9">
        <v>0</v>
      </c>
      <c r="JE9" s="5">
        <v>0</v>
      </c>
      <c r="JF9" s="7">
        <v>0</v>
      </c>
      <c r="JG9" s="9">
        <v>0</v>
      </c>
      <c r="JH9" s="5">
        <v>0</v>
      </c>
      <c r="JI9" s="7">
        <v>0</v>
      </c>
      <c r="JJ9" s="9">
        <v>0</v>
      </c>
      <c r="JK9" s="5">
        <v>0</v>
      </c>
      <c r="JL9" s="7">
        <v>0</v>
      </c>
      <c r="JM9" s="9">
        <v>0</v>
      </c>
      <c r="JN9" s="5">
        <v>0</v>
      </c>
      <c r="JO9" s="7">
        <v>0</v>
      </c>
      <c r="JP9" s="9">
        <v>0</v>
      </c>
      <c r="JQ9" s="5">
        <v>0</v>
      </c>
      <c r="JR9" s="7">
        <v>0</v>
      </c>
      <c r="JS9" s="9">
        <v>0</v>
      </c>
      <c r="JT9" s="5">
        <v>0</v>
      </c>
      <c r="JU9" s="7">
        <v>0</v>
      </c>
      <c r="JV9" s="9">
        <v>0</v>
      </c>
      <c r="JW9" s="5">
        <v>0</v>
      </c>
      <c r="JX9" s="7">
        <v>0</v>
      </c>
      <c r="JY9" s="9">
        <v>0</v>
      </c>
      <c r="JZ9" s="5">
        <v>0</v>
      </c>
      <c r="KA9" s="7">
        <v>0</v>
      </c>
      <c r="KB9" s="9">
        <f>JY9+JV9+JS9+JP9+JJ9+JG9+JD9+JA9+IX9+IU9+IO9+IL9+II9+BZ9+HZ9+HW9+HK9+HH9+HE9+HB9+GY9+GV9+GS9+GP9+GG9+GA9+FU9+FR9+FO9+FI9+FF9+FC9+EZ9+EW9+EQ9+EK9+EH9+DY9+DV9+DS9+DP9+DM9+CU9+CR9+CO9+CF9+CC9+BW9+BN9+BH9+BE9+BB9+AM9+AJ9+AD9+R9+I9+F9+C9</f>
        <v>411</v>
      </c>
      <c r="KC9" s="7">
        <f>JZ9+JW9+JT9+JQ9+JK9+JH9+JE9+JB9+IY9+IV9+IP9+IM9+IJ9+CA9+IA9+HX9+HL9+HI9+HF9+HC9+GZ9+GW9+GT9+GQ9+GH9+GB9+FV9+FS9+FP9+FJ9+FG9+FD9+FA9+EX9+ER9+EL9+EI9+DZ9+DW9+DT9+DQ9+DN9+CV9+CS9+CP9+CG9+CD9+BX9+BO9+BI9+BF9+BC9+AN9+AK9+AE9+S9+J9+G9+D9</f>
        <v>1291</v>
      </c>
    </row>
    <row r="10" spans="1:289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>
        <v>0</v>
      </c>
      <c r="P10" s="5">
        <v>0</v>
      </c>
      <c r="Q10" s="7">
        <v>0</v>
      </c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>
        <v>0</v>
      </c>
      <c r="AH10" s="5">
        <v>0</v>
      </c>
      <c r="AI10" s="7">
        <v>0</v>
      </c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v>0</v>
      </c>
      <c r="BB10" s="9">
        <v>0</v>
      </c>
      <c r="BC10" s="5">
        <v>0</v>
      </c>
      <c r="BD10" s="7">
        <v>0</v>
      </c>
      <c r="BE10" s="9">
        <v>0</v>
      </c>
      <c r="BF10" s="5">
        <v>0</v>
      </c>
      <c r="BG10" s="7">
        <v>0</v>
      </c>
      <c r="BH10" s="9">
        <v>43</v>
      </c>
      <c r="BI10" s="5">
        <v>143</v>
      </c>
      <c r="BJ10" s="7">
        <f t="shared" ref="BJ10" si="24">BI10/BH10*1000</f>
        <v>3325.5813953488373</v>
      </c>
      <c r="BK10" s="9">
        <v>0</v>
      </c>
      <c r="BL10" s="5">
        <v>0</v>
      </c>
      <c r="BM10" s="7">
        <f t="shared" si="1"/>
        <v>0</v>
      </c>
      <c r="BN10" s="9">
        <v>44</v>
      </c>
      <c r="BO10" s="5">
        <v>91</v>
      </c>
      <c r="BP10" s="7">
        <f t="shared" si="14"/>
        <v>2068.1818181818185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22</v>
      </c>
      <c r="CP10" s="5">
        <v>43</v>
      </c>
      <c r="CQ10" s="7">
        <f t="shared" ref="CQ10:CQ14" si="25">CP10/CO10*1000</f>
        <v>1954.5454545454545</v>
      </c>
      <c r="CR10" s="9">
        <v>43</v>
      </c>
      <c r="CS10" s="5">
        <v>135</v>
      </c>
      <c r="CT10" s="7">
        <f t="shared" si="16"/>
        <v>3139.5348837209299</v>
      </c>
      <c r="CU10" s="9">
        <v>0</v>
      </c>
      <c r="CV10" s="5">
        <v>0</v>
      </c>
      <c r="CW10" s="7">
        <v>0</v>
      </c>
      <c r="CX10" s="9">
        <v>0</v>
      </c>
      <c r="CY10" s="5">
        <v>0</v>
      </c>
      <c r="CZ10" s="7">
        <v>0</v>
      </c>
      <c r="DA10" s="15">
        <v>0</v>
      </c>
      <c r="DB10" s="5">
        <v>0</v>
      </c>
      <c r="DC10" s="7">
        <v>0</v>
      </c>
      <c r="DD10" s="9">
        <v>0</v>
      </c>
      <c r="DE10" s="5">
        <v>0</v>
      </c>
      <c r="DF10" s="7">
        <v>0</v>
      </c>
      <c r="DG10" s="9">
        <v>0</v>
      </c>
      <c r="DH10" s="5">
        <v>0</v>
      </c>
      <c r="DI10" s="7">
        <f t="shared" si="2"/>
        <v>0</v>
      </c>
      <c r="DJ10" s="9">
        <v>0</v>
      </c>
      <c r="DK10" s="5">
        <v>0</v>
      </c>
      <c r="DL10" s="7">
        <v>0</v>
      </c>
      <c r="DM10" s="9">
        <v>0</v>
      </c>
      <c r="DN10" s="5">
        <v>0</v>
      </c>
      <c r="DO10" s="7">
        <v>0</v>
      </c>
      <c r="DP10" s="9">
        <v>0</v>
      </c>
      <c r="DQ10" s="5">
        <v>0</v>
      </c>
      <c r="DR10" s="7">
        <v>0</v>
      </c>
      <c r="DS10" s="9">
        <v>0</v>
      </c>
      <c r="DT10" s="5">
        <v>0</v>
      </c>
      <c r="DU10" s="7">
        <v>0</v>
      </c>
      <c r="DV10" s="9">
        <v>0</v>
      </c>
      <c r="DW10" s="5">
        <v>0</v>
      </c>
      <c r="DX10" s="7">
        <v>0</v>
      </c>
      <c r="DY10" s="9">
        <v>0</v>
      </c>
      <c r="DZ10" s="5">
        <v>0</v>
      </c>
      <c r="EA10" s="7">
        <v>0</v>
      </c>
      <c r="EB10" s="9">
        <v>0</v>
      </c>
      <c r="EC10" s="5">
        <v>0</v>
      </c>
      <c r="ED10" s="7">
        <v>0</v>
      </c>
      <c r="EE10" s="15">
        <v>0</v>
      </c>
      <c r="EF10" s="3">
        <v>0</v>
      </c>
      <c r="EG10" s="7">
        <v>0</v>
      </c>
      <c r="EH10" s="9">
        <v>0</v>
      </c>
      <c r="EI10" s="5">
        <v>0</v>
      </c>
      <c r="EJ10" s="7">
        <v>0</v>
      </c>
      <c r="EK10" s="9">
        <v>0</v>
      </c>
      <c r="EL10" s="5">
        <v>0</v>
      </c>
      <c r="EM10" s="7">
        <v>0</v>
      </c>
      <c r="EN10" s="9">
        <v>0</v>
      </c>
      <c r="EO10" s="5">
        <v>0</v>
      </c>
      <c r="EP10" s="7">
        <v>0</v>
      </c>
      <c r="EQ10" s="9">
        <v>0</v>
      </c>
      <c r="ER10" s="5">
        <v>0</v>
      </c>
      <c r="ES10" s="7">
        <v>0</v>
      </c>
      <c r="ET10" s="9">
        <v>0</v>
      </c>
      <c r="EU10" s="5">
        <v>0</v>
      </c>
      <c r="EV10" s="7">
        <f t="shared" ref="EV10:EV17" si="26">IF(ET10=0,0,EU10/ET10*1000)</f>
        <v>0</v>
      </c>
      <c r="EW10" s="9">
        <v>0</v>
      </c>
      <c r="EX10" s="5">
        <v>0</v>
      </c>
      <c r="EY10" s="7">
        <v>0</v>
      </c>
      <c r="EZ10" s="9">
        <v>0</v>
      </c>
      <c r="FA10" s="5">
        <v>0</v>
      </c>
      <c r="FB10" s="7">
        <v>0</v>
      </c>
      <c r="FC10" s="9">
        <v>0</v>
      </c>
      <c r="FD10" s="5">
        <v>0</v>
      </c>
      <c r="FE10" s="7">
        <v>0</v>
      </c>
      <c r="FF10" s="9">
        <v>90</v>
      </c>
      <c r="FG10" s="5">
        <v>187</v>
      </c>
      <c r="FH10" s="7">
        <f t="shared" si="4"/>
        <v>2077.7777777777778</v>
      </c>
      <c r="FI10" s="9">
        <v>0</v>
      </c>
      <c r="FJ10" s="5">
        <v>0</v>
      </c>
      <c r="FK10" s="7">
        <v>0</v>
      </c>
      <c r="FL10" s="9">
        <v>0</v>
      </c>
      <c r="FM10" s="5">
        <v>0</v>
      </c>
      <c r="FN10" s="7">
        <v>0</v>
      </c>
      <c r="FO10" s="9">
        <v>0</v>
      </c>
      <c r="FP10" s="5">
        <v>0</v>
      </c>
      <c r="FQ10" s="7">
        <v>0</v>
      </c>
      <c r="FR10" s="9">
        <v>0</v>
      </c>
      <c r="FS10" s="5">
        <v>0</v>
      </c>
      <c r="FT10" s="7">
        <v>0</v>
      </c>
      <c r="FU10" s="9">
        <v>0</v>
      </c>
      <c r="FV10" s="5">
        <v>0</v>
      </c>
      <c r="FW10" s="7">
        <v>0</v>
      </c>
      <c r="FX10" s="9">
        <v>0</v>
      </c>
      <c r="FY10" s="5">
        <v>0</v>
      </c>
      <c r="FZ10" s="7">
        <f t="shared" si="6"/>
        <v>0</v>
      </c>
      <c r="GA10" s="9">
        <v>0</v>
      </c>
      <c r="GB10" s="5">
        <v>0</v>
      </c>
      <c r="GC10" s="7">
        <v>0</v>
      </c>
      <c r="GD10" s="9">
        <v>0</v>
      </c>
      <c r="GE10" s="5">
        <v>0</v>
      </c>
      <c r="GF10" s="7">
        <v>0</v>
      </c>
      <c r="GG10" s="9">
        <v>0</v>
      </c>
      <c r="GH10" s="5">
        <v>0</v>
      </c>
      <c r="GI10" s="7">
        <v>0</v>
      </c>
      <c r="GJ10" s="9">
        <v>0</v>
      </c>
      <c r="GK10" s="5">
        <v>0</v>
      </c>
      <c r="GL10" s="7">
        <v>0</v>
      </c>
      <c r="GM10" s="9">
        <v>0</v>
      </c>
      <c r="GN10" s="5">
        <v>0</v>
      </c>
      <c r="GO10" s="7">
        <v>0</v>
      </c>
      <c r="GP10" s="9">
        <v>0</v>
      </c>
      <c r="GQ10" s="5">
        <v>0</v>
      </c>
      <c r="GR10" s="7">
        <v>0</v>
      </c>
      <c r="GS10" s="9">
        <v>0</v>
      </c>
      <c r="GT10" s="5">
        <v>0</v>
      </c>
      <c r="GU10" s="7">
        <v>0</v>
      </c>
      <c r="GV10" s="9">
        <v>0</v>
      </c>
      <c r="GW10" s="5">
        <v>0</v>
      </c>
      <c r="GX10" s="7">
        <v>0</v>
      </c>
      <c r="GY10" s="9">
        <v>22</v>
      </c>
      <c r="GZ10" s="5">
        <v>64</v>
      </c>
      <c r="HA10" s="7">
        <f t="shared" ref="HA10:HA14" si="27">GZ10/GY10*1000</f>
        <v>2909.090909090909</v>
      </c>
      <c r="HB10" s="9">
        <v>0</v>
      </c>
      <c r="HC10" s="5">
        <v>0</v>
      </c>
      <c r="HD10" s="7">
        <v>0</v>
      </c>
      <c r="HE10" s="9">
        <v>0</v>
      </c>
      <c r="HF10" s="5">
        <v>0</v>
      </c>
      <c r="HG10" s="7">
        <v>0</v>
      </c>
      <c r="HH10" s="9">
        <v>0</v>
      </c>
      <c r="HI10" s="5">
        <v>0</v>
      </c>
      <c r="HJ10" s="7">
        <v>0</v>
      </c>
      <c r="HK10" s="9">
        <v>0</v>
      </c>
      <c r="HL10" s="5">
        <v>0</v>
      </c>
      <c r="HM10" s="7">
        <v>0</v>
      </c>
      <c r="HN10" s="9">
        <v>0</v>
      </c>
      <c r="HO10" s="5">
        <v>0</v>
      </c>
      <c r="HP10" s="7">
        <v>0</v>
      </c>
      <c r="HQ10" s="9">
        <v>0</v>
      </c>
      <c r="HR10" s="5">
        <v>0</v>
      </c>
      <c r="HS10" s="7">
        <f t="shared" si="8"/>
        <v>0</v>
      </c>
      <c r="HT10" s="9">
        <v>0</v>
      </c>
      <c r="HU10" s="5">
        <v>0</v>
      </c>
      <c r="HV10" s="7">
        <v>0</v>
      </c>
      <c r="HW10" s="9">
        <v>0</v>
      </c>
      <c r="HX10" s="5">
        <v>0</v>
      </c>
      <c r="HY10" s="7">
        <v>0</v>
      </c>
      <c r="HZ10" s="9">
        <v>0</v>
      </c>
      <c r="IA10" s="5">
        <v>0</v>
      </c>
      <c r="IB10" s="7">
        <v>0</v>
      </c>
      <c r="IC10" s="9">
        <v>0</v>
      </c>
      <c r="ID10" s="5">
        <v>0</v>
      </c>
      <c r="IE10" s="7">
        <f t="shared" si="9"/>
        <v>0</v>
      </c>
      <c r="IF10" s="9">
        <v>0</v>
      </c>
      <c r="IG10" s="5">
        <v>0</v>
      </c>
      <c r="IH10" s="7">
        <f t="shared" si="10"/>
        <v>0</v>
      </c>
      <c r="II10" s="9">
        <v>0</v>
      </c>
      <c r="IJ10" s="5">
        <v>0</v>
      </c>
      <c r="IK10" s="7">
        <v>0</v>
      </c>
      <c r="IL10" s="9">
        <v>54</v>
      </c>
      <c r="IM10" s="5">
        <v>316</v>
      </c>
      <c r="IN10" s="7">
        <f t="shared" ref="IN10:IN17" si="28">IM10/IL10*1000</f>
        <v>5851.8518518518522</v>
      </c>
      <c r="IO10" s="9">
        <v>172</v>
      </c>
      <c r="IP10" s="5">
        <v>494</v>
      </c>
      <c r="IQ10" s="7">
        <f t="shared" si="11"/>
        <v>2872.0930232558144</v>
      </c>
      <c r="IR10" s="9">
        <v>0</v>
      </c>
      <c r="IS10" s="5">
        <v>0</v>
      </c>
      <c r="IT10" s="7">
        <v>0</v>
      </c>
      <c r="IU10" s="9">
        <v>0</v>
      </c>
      <c r="IV10" s="5">
        <v>0</v>
      </c>
      <c r="IW10" s="7">
        <v>0</v>
      </c>
      <c r="IX10" s="9">
        <v>0</v>
      </c>
      <c r="IY10" s="5">
        <v>0</v>
      </c>
      <c r="IZ10" s="7">
        <v>0</v>
      </c>
      <c r="JA10" s="9">
        <v>0</v>
      </c>
      <c r="JB10" s="5">
        <v>0</v>
      </c>
      <c r="JC10" s="7">
        <v>0</v>
      </c>
      <c r="JD10" s="9">
        <v>0</v>
      </c>
      <c r="JE10" s="5">
        <v>0</v>
      </c>
      <c r="JF10" s="7">
        <v>0</v>
      </c>
      <c r="JG10" s="9">
        <v>0</v>
      </c>
      <c r="JH10" s="5">
        <v>0</v>
      </c>
      <c r="JI10" s="7">
        <v>0</v>
      </c>
      <c r="JJ10" s="9">
        <v>0</v>
      </c>
      <c r="JK10" s="5">
        <v>0</v>
      </c>
      <c r="JL10" s="7">
        <v>0</v>
      </c>
      <c r="JM10" s="9">
        <v>0</v>
      </c>
      <c r="JN10" s="5">
        <v>0</v>
      </c>
      <c r="JO10" s="7">
        <v>0</v>
      </c>
      <c r="JP10" s="9">
        <v>0</v>
      </c>
      <c r="JQ10" s="5">
        <v>0</v>
      </c>
      <c r="JR10" s="7">
        <v>0</v>
      </c>
      <c r="JS10" s="9">
        <v>0</v>
      </c>
      <c r="JT10" s="5">
        <v>0</v>
      </c>
      <c r="JU10" s="7">
        <v>0</v>
      </c>
      <c r="JV10" s="9">
        <v>28</v>
      </c>
      <c r="JW10" s="5">
        <v>290</v>
      </c>
      <c r="JX10" s="7">
        <f t="shared" si="22"/>
        <v>10357.142857142857</v>
      </c>
      <c r="JY10" s="9">
        <v>156</v>
      </c>
      <c r="JZ10" s="5">
        <v>1119</v>
      </c>
      <c r="KA10" s="7">
        <f t="shared" si="13"/>
        <v>7173.0769230769238</v>
      </c>
      <c r="KB10" s="9">
        <f>JY10+JV10+JS10+JP10+JJ10+JG10+JD10+JA10+IX10+IU10+IO10+IL10+II10+BZ10+HZ10+HW10+HK10+HH10+HE10+HB10+GY10+GV10+GS10+GP10+GG10+GA10+FU10+FR10+FO10+FI10+FF10+FC10+EZ10+EW10+EQ10+EK10+EH10+DY10+DV10+DS10+DP10+DM10+CU10+CR10+CO10+CF10+CC10+BW10+BN10+BH10+BE10+BB10+AM10+AJ10+AD10+R10+I10+F10+C10</f>
        <v>674</v>
      </c>
      <c r="KC10" s="7">
        <f>JZ10+JW10+JT10+JQ10+JK10+JH10+JE10+JB10+IY10+IV10+IP10+IM10+IJ10+CA10+IA10+HX10+HL10+HI10+HF10+HC10+GZ10+GW10+GT10+GQ10+GH10+GB10+FV10+FS10+FP10+FJ10+FG10+FD10+FA10+EX10+ER10+EL10+EI10+DZ10+DW10+DT10+DQ10+DN10+CV10+CS10+CP10+CG10+CD10+BX10+BO10+BI10+BF10+BC10+AN10+AK10+AE10+S10+J10+G10+D10</f>
        <v>2882</v>
      </c>
    </row>
    <row r="11" spans="1:289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>
        <v>0</v>
      </c>
      <c r="P11" s="5">
        <v>0</v>
      </c>
      <c r="Q11" s="7">
        <v>0</v>
      </c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0</v>
      </c>
      <c r="AB11" s="5">
        <v>0</v>
      </c>
      <c r="AC11" s="7">
        <v>0</v>
      </c>
      <c r="AD11" s="9">
        <v>0</v>
      </c>
      <c r="AE11" s="5">
        <v>0</v>
      </c>
      <c r="AF11" s="7">
        <v>0</v>
      </c>
      <c r="AG11" s="9">
        <v>0</v>
      </c>
      <c r="AH11" s="5">
        <v>0</v>
      </c>
      <c r="AI11" s="7">
        <v>0</v>
      </c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v>0</v>
      </c>
      <c r="BB11" s="9">
        <v>0</v>
      </c>
      <c r="BC11" s="5">
        <v>0</v>
      </c>
      <c r="BD11" s="7"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f t="shared" si="1"/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22</v>
      </c>
      <c r="CG11" s="5">
        <v>56</v>
      </c>
      <c r="CH11" s="7">
        <f t="shared" si="15"/>
        <v>2545.4545454545455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v>0</v>
      </c>
      <c r="CU11" s="9">
        <v>0</v>
      </c>
      <c r="CV11" s="5">
        <v>0</v>
      </c>
      <c r="CW11" s="7">
        <v>0</v>
      </c>
      <c r="CX11" s="9">
        <v>0</v>
      </c>
      <c r="CY11" s="5">
        <v>0</v>
      </c>
      <c r="CZ11" s="7">
        <v>0</v>
      </c>
      <c r="DA11" s="15">
        <v>0</v>
      </c>
      <c r="DB11" s="5">
        <v>0</v>
      </c>
      <c r="DC11" s="7">
        <v>0</v>
      </c>
      <c r="DD11" s="9">
        <v>0</v>
      </c>
      <c r="DE11" s="5">
        <v>0</v>
      </c>
      <c r="DF11" s="7">
        <v>0</v>
      </c>
      <c r="DG11" s="9">
        <v>0</v>
      </c>
      <c r="DH11" s="5">
        <v>0</v>
      </c>
      <c r="DI11" s="7">
        <f t="shared" si="2"/>
        <v>0</v>
      </c>
      <c r="DJ11" s="9">
        <v>0</v>
      </c>
      <c r="DK11" s="5">
        <v>0</v>
      </c>
      <c r="DL11" s="7">
        <v>0</v>
      </c>
      <c r="DM11" s="9">
        <v>0</v>
      </c>
      <c r="DN11" s="5">
        <v>0</v>
      </c>
      <c r="DO11" s="7">
        <v>0</v>
      </c>
      <c r="DP11" s="9">
        <v>0</v>
      </c>
      <c r="DQ11" s="5">
        <v>0</v>
      </c>
      <c r="DR11" s="7">
        <v>0</v>
      </c>
      <c r="DS11" s="9">
        <v>0</v>
      </c>
      <c r="DT11" s="5">
        <v>0</v>
      </c>
      <c r="DU11" s="7">
        <v>0</v>
      </c>
      <c r="DV11" s="9">
        <v>72</v>
      </c>
      <c r="DW11" s="5">
        <v>349</v>
      </c>
      <c r="DX11" s="7">
        <f t="shared" si="21"/>
        <v>4847.2222222222226</v>
      </c>
      <c r="DY11" s="9">
        <v>0</v>
      </c>
      <c r="DZ11" s="5">
        <v>0</v>
      </c>
      <c r="EA11" s="7">
        <v>0</v>
      </c>
      <c r="EB11" s="9">
        <v>0</v>
      </c>
      <c r="EC11" s="5">
        <v>0</v>
      </c>
      <c r="ED11" s="7">
        <v>0</v>
      </c>
      <c r="EE11" s="15">
        <v>0</v>
      </c>
      <c r="EF11" s="3">
        <v>0</v>
      </c>
      <c r="EG11" s="7">
        <v>0</v>
      </c>
      <c r="EH11" s="9">
        <v>0</v>
      </c>
      <c r="EI11" s="5">
        <v>0</v>
      </c>
      <c r="EJ11" s="7">
        <v>0</v>
      </c>
      <c r="EK11" s="9">
        <v>0</v>
      </c>
      <c r="EL11" s="5">
        <v>0</v>
      </c>
      <c r="EM11" s="7">
        <v>0</v>
      </c>
      <c r="EN11" s="9">
        <v>0</v>
      </c>
      <c r="EO11" s="5">
        <v>0</v>
      </c>
      <c r="EP11" s="7">
        <v>0</v>
      </c>
      <c r="EQ11" s="9">
        <v>0</v>
      </c>
      <c r="ER11" s="5">
        <v>0</v>
      </c>
      <c r="ES11" s="7">
        <v>0</v>
      </c>
      <c r="ET11" s="9">
        <v>0</v>
      </c>
      <c r="EU11" s="5">
        <v>0</v>
      </c>
      <c r="EV11" s="7">
        <f t="shared" si="26"/>
        <v>0</v>
      </c>
      <c r="EW11" s="9">
        <v>0</v>
      </c>
      <c r="EX11" s="5">
        <v>0</v>
      </c>
      <c r="EY11" s="7">
        <v>0</v>
      </c>
      <c r="EZ11" s="9">
        <v>0</v>
      </c>
      <c r="FA11" s="5">
        <v>0</v>
      </c>
      <c r="FB11" s="7">
        <v>0</v>
      </c>
      <c r="FC11" s="9">
        <v>0</v>
      </c>
      <c r="FD11" s="5">
        <v>0</v>
      </c>
      <c r="FE11" s="7">
        <v>0</v>
      </c>
      <c r="FF11" s="9">
        <v>0</v>
      </c>
      <c r="FG11" s="5">
        <v>0</v>
      </c>
      <c r="FH11" s="7">
        <v>0</v>
      </c>
      <c r="FI11" s="9">
        <v>0</v>
      </c>
      <c r="FJ11" s="5">
        <v>0</v>
      </c>
      <c r="FK11" s="7">
        <v>0</v>
      </c>
      <c r="FL11" s="9">
        <v>0</v>
      </c>
      <c r="FM11" s="5">
        <v>0</v>
      </c>
      <c r="FN11" s="7">
        <v>0</v>
      </c>
      <c r="FO11" s="9">
        <v>0</v>
      </c>
      <c r="FP11" s="5">
        <v>0</v>
      </c>
      <c r="FQ11" s="7">
        <v>0</v>
      </c>
      <c r="FR11" s="9">
        <v>0</v>
      </c>
      <c r="FS11" s="5">
        <v>0</v>
      </c>
      <c r="FT11" s="7">
        <v>0</v>
      </c>
      <c r="FU11" s="9">
        <v>0</v>
      </c>
      <c r="FV11" s="5">
        <v>0</v>
      </c>
      <c r="FW11" s="7">
        <v>0</v>
      </c>
      <c r="FX11" s="9">
        <v>0</v>
      </c>
      <c r="FY11" s="5">
        <v>0</v>
      </c>
      <c r="FZ11" s="7">
        <f t="shared" si="6"/>
        <v>0</v>
      </c>
      <c r="GA11" s="9">
        <v>0</v>
      </c>
      <c r="GB11" s="5">
        <v>0</v>
      </c>
      <c r="GC11" s="7">
        <v>0</v>
      </c>
      <c r="GD11" s="9">
        <v>0</v>
      </c>
      <c r="GE11" s="5">
        <v>0</v>
      </c>
      <c r="GF11" s="7">
        <v>0</v>
      </c>
      <c r="GG11" s="9">
        <v>0</v>
      </c>
      <c r="GH11" s="5">
        <v>0</v>
      </c>
      <c r="GI11" s="7">
        <v>0</v>
      </c>
      <c r="GJ11" s="9">
        <v>0</v>
      </c>
      <c r="GK11" s="5">
        <v>0</v>
      </c>
      <c r="GL11" s="7">
        <v>0</v>
      </c>
      <c r="GM11" s="9">
        <v>0</v>
      </c>
      <c r="GN11" s="5">
        <v>0</v>
      </c>
      <c r="GO11" s="7">
        <v>0</v>
      </c>
      <c r="GP11" s="9">
        <v>0</v>
      </c>
      <c r="GQ11" s="5">
        <v>0</v>
      </c>
      <c r="GR11" s="7">
        <v>0</v>
      </c>
      <c r="GS11" s="9">
        <v>0</v>
      </c>
      <c r="GT11" s="5">
        <v>0</v>
      </c>
      <c r="GU11" s="7">
        <v>0</v>
      </c>
      <c r="GV11" s="9">
        <v>0</v>
      </c>
      <c r="GW11" s="5">
        <v>0</v>
      </c>
      <c r="GX11" s="7">
        <v>0</v>
      </c>
      <c r="GY11" s="9">
        <v>0</v>
      </c>
      <c r="GZ11" s="5">
        <v>0</v>
      </c>
      <c r="HA11" s="7">
        <v>0</v>
      </c>
      <c r="HB11" s="9">
        <v>0</v>
      </c>
      <c r="HC11" s="5">
        <v>0</v>
      </c>
      <c r="HD11" s="7">
        <v>0</v>
      </c>
      <c r="HE11" s="9">
        <v>2</v>
      </c>
      <c r="HF11" s="5">
        <v>8</v>
      </c>
      <c r="HG11" s="7">
        <f t="shared" si="18"/>
        <v>4000</v>
      </c>
      <c r="HH11" s="9">
        <v>0</v>
      </c>
      <c r="HI11" s="5">
        <v>0</v>
      </c>
      <c r="HJ11" s="7">
        <v>0</v>
      </c>
      <c r="HK11" s="9">
        <v>21</v>
      </c>
      <c r="HL11" s="5">
        <v>56</v>
      </c>
      <c r="HM11" s="7">
        <f t="shared" ref="HM11:HM16" si="29">HL11/HK11*1000</f>
        <v>2666.6666666666665</v>
      </c>
      <c r="HN11" s="9">
        <v>0</v>
      </c>
      <c r="HO11" s="5">
        <v>0</v>
      </c>
      <c r="HP11" s="7">
        <v>0</v>
      </c>
      <c r="HQ11" s="9">
        <v>0</v>
      </c>
      <c r="HR11" s="5">
        <v>0</v>
      </c>
      <c r="HS11" s="7">
        <f t="shared" si="8"/>
        <v>0</v>
      </c>
      <c r="HT11" s="9">
        <v>0</v>
      </c>
      <c r="HU11" s="5">
        <v>0</v>
      </c>
      <c r="HV11" s="7">
        <v>0</v>
      </c>
      <c r="HW11" s="9">
        <v>0</v>
      </c>
      <c r="HX11" s="5">
        <v>0</v>
      </c>
      <c r="HY11" s="7">
        <v>0</v>
      </c>
      <c r="HZ11" s="9">
        <v>0</v>
      </c>
      <c r="IA11" s="5">
        <v>0</v>
      </c>
      <c r="IB11" s="7">
        <v>0</v>
      </c>
      <c r="IC11" s="9">
        <v>0</v>
      </c>
      <c r="ID11" s="5">
        <v>0</v>
      </c>
      <c r="IE11" s="7">
        <f t="shared" si="9"/>
        <v>0</v>
      </c>
      <c r="IF11" s="9">
        <v>0</v>
      </c>
      <c r="IG11" s="5">
        <v>0</v>
      </c>
      <c r="IH11" s="7">
        <f t="shared" si="10"/>
        <v>0</v>
      </c>
      <c r="II11" s="9">
        <v>0</v>
      </c>
      <c r="IJ11" s="5">
        <v>0</v>
      </c>
      <c r="IK11" s="7">
        <v>0</v>
      </c>
      <c r="IL11" s="9">
        <v>2</v>
      </c>
      <c r="IM11" s="5">
        <v>3</v>
      </c>
      <c r="IN11" s="7">
        <f t="shared" si="28"/>
        <v>1500</v>
      </c>
      <c r="IO11" s="9">
        <v>0</v>
      </c>
      <c r="IP11" s="5">
        <v>0</v>
      </c>
      <c r="IQ11" s="7">
        <v>0</v>
      </c>
      <c r="IR11" s="9">
        <v>0</v>
      </c>
      <c r="IS11" s="5">
        <v>0</v>
      </c>
      <c r="IT11" s="7">
        <v>0</v>
      </c>
      <c r="IU11" s="9">
        <v>0</v>
      </c>
      <c r="IV11" s="5">
        <v>0</v>
      </c>
      <c r="IW11" s="7">
        <v>0</v>
      </c>
      <c r="IX11" s="9">
        <v>0</v>
      </c>
      <c r="IY11" s="5">
        <v>0</v>
      </c>
      <c r="IZ11" s="7">
        <v>0</v>
      </c>
      <c r="JA11" s="9">
        <v>0</v>
      </c>
      <c r="JB11" s="5">
        <v>0</v>
      </c>
      <c r="JC11" s="7">
        <v>0</v>
      </c>
      <c r="JD11" s="9">
        <v>0</v>
      </c>
      <c r="JE11" s="5">
        <v>0</v>
      </c>
      <c r="JF11" s="7">
        <v>0</v>
      </c>
      <c r="JG11" s="9">
        <v>0</v>
      </c>
      <c r="JH11" s="5">
        <v>0</v>
      </c>
      <c r="JI11" s="7">
        <v>0</v>
      </c>
      <c r="JJ11" s="9">
        <v>0</v>
      </c>
      <c r="JK11" s="5">
        <v>0</v>
      </c>
      <c r="JL11" s="7">
        <v>0</v>
      </c>
      <c r="JM11" s="9">
        <v>0</v>
      </c>
      <c r="JN11" s="5">
        <v>0</v>
      </c>
      <c r="JO11" s="7">
        <v>0</v>
      </c>
      <c r="JP11" s="9">
        <v>0</v>
      </c>
      <c r="JQ11" s="5">
        <v>0</v>
      </c>
      <c r="JR11" s="7">
        <v>0</v>
      </c>
      <c r="JS11" s="9">
        <v>0</v>
      </c>
      <c r="JT11" s="5">
        <v>0</v>
      </c>
      <c r="JU11" s="7">
        <v>0</v>
      </c>
      <c r="JV11" s="9">
        <v>0</v>
      </c>
      <c r="JW11" s="5">
        <v>0</v>
      </c>
      <c r="JX11" s="7">
        <v>0</v>
      </c>
      <c r="JY11" s="9">
        <v>0</v>
      </c>
      <c r="JZ11" s="5">
        <v>0</v>
      </c>
      <c r="KA11" s="7">
        <v>0</v>
      </c>
      <c r="KB11" s="9">
        <f>JY11+JV11+JS11+JP11+JJ11+JG11+JD11+JA11+IX11+IU11+IO11+IL11+II11+BZ11+HZ11+HW11+HK11+HH11+HE11+HB11+GY11+GV11+GS11+GP11+GG11+GA11+FU11+FR11+FO11+FI11+FF11+FC11+EZ11+EW11+EQ11+EK11+EH11+DY11+DV11+DS11+DP11+DM11+CU11+CR11+CO11+CF11+CC11+BW11+BN11+BH11+BE11+BB11+AM11+AJ11+AD11+R11+I11+F11+C11</f>
        <v>119</v>
      </c>
      <c r="KC11" s="7">
        <f>JZ11+JW11+JT11+JQ11+JK11+JH11+JE11+JB11+IY11+IV11+IP11+IM11+IJ11+CA11+IA11+HX11+HL11+HI11+HF11+HC11+GZ11+GW11+GT11+GQ11+GH11+GB11+FV11+FS11+FP11+FJ11+FG11+FD11+FA11+EX11+ER11+EL11+EI11+DZ11+DW11+DT11+DQ11+DN11+CV11+CS11+CP11+CG11+CD11+BX11+BO11+BI11+BF11+BC11+AN11+AK11+AE11+S11+J11+G11+D11</f>
        <v>472</v>
      </c>
    </row>
    <row r="12" spans="1:289" x14ac:dyDescent="0.3">
      <c r="A12" s="56">
        <v>2004</v>
      </c>
      <c r="B12" s="57" t="s">
        <v>8</v>
      </c>
      <c r="C12" s="9">
        <v>150</v>
      </c>
      <c r="D12" s="5">
        <v>731</v>
      </c>
      <c r="E12" s="7">
        <f t="shared" si="0"/>
        <v>4873.333333333333</v>
      </c>
      <c r="F12" s="9">
        <v>1</v>
      </c>
      <c r="G12" s="5">
        <v>44</v>
      </c>
      <c r="H12" s="7">
        <f t="shared" ref="H12" si="30">G12/F12*1000</f>
        <v>44000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>
        <v>0</v>
      </c>
      <c r="P12" s="5">
        <v>0</v>
      </c>
      <c r="Q12" s="7">
        <v>0</v>
      </c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>
        <v>0</v>
      </c>
      <c r="AH12" s="5">
        <v>0</v>
      </c>
      <c r="AI12" s="7">
        <v>0</v>
      </c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v>0</v>
      </c>
      <c r="BB12" s="9">
        <v>0</v>
      </c>
      <c r="BC12" s="5">
        <v>0</v>
      </c>
      <c r="BD12" s="7">
        <v>0</v>
      </c>
      <c r="BE12" s="9">
        <v>10</v>
      </c>
      <c r="BF12" s="5">
        <v>36</v>
      </c>
      <c r="BG12" s="7">
        <f t="shared" ref="BG12:BG17" si="31">BF12/BE12*1000</f>
        <v>3600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f t="shared" si="1"/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22</v>
      </c>
      <c r="CP12" s="5">
        <v>60</v>
      </c>
      <c r="CQ12" s="7">
        <f t="shared" si="25"/>
        <v>2727.272727272727</v>
      </c>
      <c r="CR12" s="9">
        <v>0</v>
      </c>
      <c r="CS12" s="5">
        <v>0</v>
      </c>
      <c r="CT12" s="7">
        <v>0</v>
      </c>
      <c r="CU12" s="9">
        <v>0</v>
      </c>
      <c r="CV12" s="5">
        <v>0</v>
      </c>
      <c r="CW12" s="7">
        <v>0</v>
      </c>
      <c r="CX12" s="9">
        <v>0</v>
      </c>
      <c r="CY12" s="5">
        <v>0</v>
      </c>
      <c r="CZ12" s="7">
        <v>0</v>
      </c>
      <c r="DA12" s="15">
        <v>0</v>
      </c>
      <c r="DB12" s="5">
        <v>0</v>
      </c>
      <c r="DC12" s="7">
        <v>0</v>
      </c>
      <c r="DD12" s="9">
        <v>0</v>
      </c>
      <c r="DE12" s="5">
        <v>0</v>
      </c>
      <c r="DF12" s="7">
        <v>0</v>
      </c>
      <c r="DG12" s="9">
        <v>0</v>
      </c>
      <c r="DH12" s="5">
        <v>0</v>
      </c>
      <c r="DI12" s="7">
        <f t="shared" si="2"/>
        <v>0</v>
      </c>
      <c r="DJ12" s="9">
        <v>0</v>
      </c>
      <c r="DK12" s="5">
        <v>0</v>
      </c>
      <c r="DL12" s="7">
        <v>0</v>
      </c>
      <c r="DM12" s="9">
        <v>0</v>
      </c>
      <c r="DN12" s="5">
        <v>0</v>
      </c>
      <c r="DO12" s="7">
        <v>0</v>
      </c>
      <c r="DP12" s="9">
        <v>0</v>
      </c>
      <c r="DQ12" s="5">
        <v>0</v>
      </c>
      <c r="DR12" s="7">
        <v>0</v>
      </c>
      <c r="DS12" s="9">
        <v>0</v>
      </c>
      <c r="DT12" s="5">
        <v>0</v>
      </c>
      <c r="DU12" s="7">
        <v>0</v>
      </c>
      <c r="DV12" s="9">
        <v>144</v>
      </c>
      <c r="DW12" s="5">
        <v>1340</v>
      </c>
      <c r="DX12" s="7">
        <f t="shared" si="21"/>
        <v>9305.5555555555547</v>
      </c>
      <c r="DY12" s="9">
        <v>0</v>
      </c>
      <c r="DZ12" s="5">
        <v>0</v>
      </c>
      <c r="EA12" s="7">
        <v>0</v>
      </c>
      <c r="EB12" s="9">
        <v>0</v>
      </c>
      <c r="EC12" s="5">
        <v>0</v>
      </c>
      <c r="ED12" s="7">
        <v>0</v>
      </c>
      <c r="EE12" s="15">
        <v>0</v>
      </c>
      <c r="EF12" s="3">
        <v>0</v>
      </c>
      <c r="EG12" s="7">
        <v>0</v>
      </c>
      <c r="EH12" s="9">
        <v>0</v>
      </c>
      <c r="EI12" s="5">
        <v>0</v>
      </c>
      <c r="EJ12" s="7">
        <v>0</v>
      </c>
      <c r="EK12" s="9">
        <v>11</v>
      </c>
      <c r="EL12" s="5">
        <v>74</v>
      </c>
      <c r="EM12" s="7">
        <f t="shared" si="3"/>
        <v>6727.2727272727279</v>
      </c>
      <c r="EN12" s="9">
        <v>0</v>
      </c>
      <c r="EO12" s="5">
        <v>0</v>
      </c>
      <c r="EP12" s="7">
        <v>0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f t="shared" si="26"/>
        <v>0</v>
      </c>
      <c r="EW12" s="9">
        <v>0</v>
      </c>
      <c r="EX12" s="5">
        <v>0</v>
      </c>
      <c r="EY12" s="7">
        <v>0</v>
      </c>
      <c r="EZ12" s="9">
        <v>0</v>
      </c>
      <c r="FA12" s="5">
        <v>0</v>
      </c>
      <c r="FB12" s="7">
        <v>0</v>
      </c>
      <c r="FC12" s="9">
        <v>0</v>
      </c>
      <c r="FD12" s="5">
        <v>0</v>
      </c>
      <c r="FE12" s="7">
        <v>0</v>
      </c>
      <c r="FF12" s="9">
        <v>0</v>
      </c>
      <c r="FG12" s="5">
        <v>0</v>
      </c>
      <c r="FH12" s="7">
        <v>0</v>
      </c>
      <c r="FI12" s="9">
        <v>0</v>
      </c>
      <c r="FJ12" s="5">
        <v>0</v>
      </c>
      <c r="FK12" s="7">
        <v>0</v>
      </c>
      <c r="FL12" s="9">
        <v>0</v>
      </c>
      <c r="FM12" s="5">
        <v>0</v>
      </c>
      <c r="FN12" s="7">
        <v>0</v>
      </c>
      <c r="FO12" s="9">
        <v>0</v>
      </c>
      <c r="FP12" s="5">
        <v>0</v>
      </c>
      <c r="FQ12" s="7">
        <v>0</v>
      </c>
      <c r="FR12" s="9">
        <v>0</v>
      </c>
      <c r="FS12" s="5">
        <v>0</v>
      </c>
      <c r="FT12" s="7">
        <v>0</v>
      </c>
      <c r="FU12" s="9">
        <v>0</v>
      </c>
      <c r="FV12" s="5">
        <v>0</v>
      </c>
      <c r="FW12" s="7">
        <v>0</v>
      </c>
      <c r="FX12" s="9">
        <v>0</v>
      </c>
      <c r="FY12" s="5">
        <v>0</v>
      </c>
      <c r="FZ12" s="7">
        <f t="shared" si="6"/>
        <v>0</v>
      </c>
      <c r="GA12" s="9">
        <v>0</v>
      </c>
      <c r="GB12" s="5">
        <v>0</v>
      </c>
      <c r="GC12" s="7">
        <v>0</v>
      </c>
      <c r="GD12" s="9">
        <v>0</v>
      </c>
      <c r="GE12" s="5">
        <v>0</v>
      </c>
      <c r="GF12" s="7">
        <v>0</v>
      </c>
      <c r="GG12" s="9">
        <v>0</v>
      </c>
      <c r="GH12" s="5">
        <v>0</v>
      </c>
      <c r="GI12" s="7">
        <v>0</v>
      </c>
      <c r="GJ12" s="9">
        <v>0</v>
      </c>
      <c r="GK12" s="5">
        <v>0</v>
      </c>
      <c r="GL12" s="7">
        <v>0</v>
      </c>
      <c r="GM12" s="9">
        <v>0</v>
      </c>
      <c r="GN12" s="5">
        <v>0</v>
      </c>
      <c r="GO12" s="7">
        <v>0</v>
      </c>
      <c r="GP12" s="9">
        <v>0</v>
      </c>
      <c r="GQ12" s="5">
        <v>0</v>
      </c>
      <c r="GR12" s="7">
        <v>0</v>
      </c>
      <c r="GS12" s="9">
        <v>0</v>
      </c>
      <c r="GT12" s="5">
        <v>0</v>
      </c>
      <c r="GU12" s="7">
        <v>0</v>
      </c>
      <c r="GV12" s="9">
        <v>0</v>
      </c>
      <c r="GW12" s="5">
        <v>0</v>
      </c>
      <c r="GX12" s="7">
        <v>0</v>
      </c>
      <c r="GY12" s="9">
        <v>15</v>
      </c>
      <c r="GZ12" s="5">
        <v>422</v>
      </c>
      <c r="HA12" s="7">
        <f t="shared" si="27"/>
        <v>28133.333333333332</v>
      </c>
      <c r="HB12" s="9">
        <v>0</v>
      </c>
      <c r="HC12" s="5">
        <v>0</v>
      </c>
      <c r="HD12" s="7">
        <v>0</v>
      </c>
      <c r="HE12" s="9">
        <v>0</v>
      </c>
      <c r="HF12" s="5">
        <v>0</v>
      </c>
      <c r="HG12" s="7">
        <v>0</v>
      </c>
      <c r="HH12" s="9">
        <v>22</v>
      </c>
      <c r="HI12" s="5">
        <v>62</v>
      </c>
      <c r="HJ12" s="7">
        <f t="shared" ref="HJ12" si="32">HI12/HH12*1000</f>
        <v>2818.1818181818185</v>
      </c>
      <c r="HK12" s="9">
        <v>0</v>
      </c>
      <c r="HL12" s="5">
        <v>0</v>
      </c>
      <c r="HM12" s="7">
        <v>0</v>
      </c>
      <c r="HN12" s="9">
        <v>0</v>
      </c>
      <c r="HO12" s="5">
        <v>0</v>
      </c>
      <c r="HP12" s="7">
        <v>0</v>
      </c>
      <c r="HQ12" s="9">
        <v>0</v>
      </c>
      <c r="HR12" s="5">
        <v>0</v>
      </c>
      <c r="HS12" s="7">
        <f t="shared" si="8"/>
        <v>0</v>
      </c>
      <c r="HT12" s="9">
        <v>0</v>
      </c>
      <c r="HU12" s="5">
        <v>0</v>
      </c>
      <c r="HV12" s="7">
        <v>0</v>
      </c>
      <c r="HW12" s="9">
        <v>0</v>
      </c>
      <c r="HX12" s="5">
        <v>0</v>
      </c>
      <c r="HY12" s="7">
        <v>0</v>
      </c>
      <c r="HZ12" s="9">
        <v>0</v>
      </c>
      <c r="IA12" s="5">
        <v>0</v>
      </c>
      <c r="IB12" s="7">
        <v>0</v>
      </c>
      <c r="IC12" s="9">
        <v>0</v>
      </c>
      <c r="ID12" s="5">
        <v>0</v>
      </c>
      <c r="IE12" s="7">
        <f t="shared" si="9"/>
        <v>0</v>
      </c>
      <c r="IF12" s="9">
        <v>0</v>
      </c>
      <c r="IG12" s="5">
        <v>0</v>
      </c>
      <c r="IH12" s="7">
        <f t="shared" si="10"/>
        <v>0</v>
      </c>
      <c r="II12" s="9">
        <v>0</v>
      </c>
      <c r="IJ12" s="5">
        <v>0</v>
      </c>
      <c r="IK12" s="7">
        <v>0</v>
      </c>
      <c r="IL12" s="9">
        <v>1</v>
      </c>
      <c r="IM12" s="5">
        <v>7</v>
      </c>
      <c r="IN12" s="7">
        <f t="shared" si="28"/>
        <v>7000</v>
      </c>
      <c r="IO12" s="9">
        <v>215</v>
      </c>
      <c r="IP12" s="5">
        <v>589</v>
      </c>
      <c r="IQ12" s="7">
        <f t="shared" si="11"/>
        <v>2739.5348837209303</v>
      </c>
      <c r="IR12" s="9">
        <v>0</v>
      </c>
      <c r="IS12" s="5">
        <v>0</v>
      </c>
      <c r="IT12" s="7">
        <v>0</v>
      </c>
      <c r="IU12" s="9">
        <v>0</v>
      </c>
      <c r="IV12" s="5">
        <v>0</v>
      </c>
      <c r="IW12" s="7">
        <v>0</v>
      </c>
      <c r="IX12" s="9">
        <v>0</v>
      </c>
      <c r="IY12" s="5">
        <v>0</v>
      </c>
      <c r="IZ12" s="7">
        <v>0</v>
      </c>
      <c r="JA12" s="9">
        <v>0</v>
      </c>
      <c r="JB12" s="5">
        <v>0</v>
      </c>
      <c r="JC12" s="7">
        <v>0</v>
      </c>
      <c r="JD12" s="9">
        <v>0</v>
      </c>
      <c r="JE12" s="5">
        <v>0</v>
      </c>
      <c r="JF12" s="7">
        <v>0</v>
      </c>
      <c r="JG12" s="9">
        <v>0</v>
      </c>
      <c r="JH12" s="5">
        <v>0</v>
      </c>
      <c r="JI12" s="7">
        <v>0</v>
      </c>
      <c r="JJ12" s="9">
        <v>0</v>
      </c>
      <c r="JK12" s="5">
        <v>0</v>
      </c>
      <c r="JL12" s="7">
        <v>0</v>
      </c>
      <c r="JM12" s="9">
        <v>0</v>
      </c>
      <c r="JN12" s="5">
        <v>0</v>
      </c>
      <c r="JO12" s="7">
        <v>0</v>
      </c>
      <c r="JP12" s="9">
        <v>0</v>
      </c>
      <c r="JQ12" s="5">
        <v>0</v>
      </c>
      <c r="JR12" s="7">
        <v>0</v>
      </c>
      <c r="JS12" s="9">
        <v>0</v>
      </c>
      <c r="JT12" s="5">
        <v>0</v>
      </c>
      <c r="JU12" s="7">
        <v>0</v>
      </c>
      <c r="JV12" s="9">
        <v>170</v>
      </c>
      <c r="JW12" s="5">
        <v>1328</v>
      </c>
      <c r="JX12" s="7">
        <f t="shared" si="22"/>
        <v>7811.7647058823532</v>
      </c>
      <c r="JY12" s="9">
        <v>0</v>
      </c>
      <c r="JZ12" s="5">
        <v>0</v>
      </c>
      <c r="KA12" s="7">
        <v>0</v>
      </c>
      <c r="KB12" s="9">
        <f>JY12+JV12+JS12+JP12+JJ12+JG12+JD12+JA12+IX12+IU12+IO12+IL12+II12+BZ12+HZ12+HW12+HK12+HH12+HE12+HB12+GY12+GV12+GS12+GP12+GG12+GA12+FU12+FR12+FO12+FI12+FF12+FC12+EZ12+EW12+EQ12+EK12+EH12+DY12+DV12+DS12+DP12+DM12+CU12+CR12+CO12+CF12+CC12+BW12+BN12+BH12+BE12+BB12+AM12+AJ12+AD12+R12+I12+F12+C12</f>
        <v>761</v>
      </c>
      <c r="KC12" s="7">
        <f>JZ12+JW12+JT12+JQ12+JK12+JH12+JE12+JB12+IY12+IV12+IP12+IM12+IJ12+CA12+IA12+HX12+HL12+HI12+HF12+HC12+GZ12+GW12+GT12+GQ12+GH12+GB12+FV12+FS12+FP12+FJ12+FG12+FD12+FA12+EX12+ER12+EL12+EI12+DZ12+DW12+DT12+DQ12+DN12+CV12+CS12+CP12+CG12+CD12+BX12+BO12+BI12+BF12+BC12+AN12+AK12+AE12+S12+J12+G12+D12</f>
        <v>4693</v>
      </c>
    </row>
    <row r="13" spans="1:289" x14ac:dyDescent="0.3">
      <c r="A13" s="56">
        <v>2004</v>
      </c>
      <c r="B13" s="57" t="s">
        <v>9</v>
      </c>
      <c r="C13" s="9">
        <v>219</v>
      </c>
      <c r="D13" s="5">
        <v>995</v>
      </c>
      <c r="E13" s="7">
        <f t="shared" si="0"/>
        <v>4543.3789954337899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>
        <v>0</v>
      </c>
      <c r="P13" s="5">
        <v>0</v>
      </c>
      <c r="Q13" s="7">
        <v>0</v>
      </c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0</v>
      </c>
      <c r="AB13" s="5">
        <v>0</v>
      </c>
      <c r="AC13" s="7">
        <v>0</v>
      </c>
      <c r="AD13" s="9">
        <v>0</v>
      </c>
      <c r="AE13" s="5">
        <v>0</v>
      </c>
      <c r="AF13" s="7">
        <v>0</v>
      </c>
      <c r="AG13" s="9">
        <v>0</v>
      </c>
      <c r="AH13" s="5">
        <v>0</v>
      </c>
      <c r="AI13" s="7">
        <v>0</v>
      </c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v>0</v>
      </c>
      <c r="BB13" s="9">
        <v>0</v>
      </c>
      <c r="BC13" s="5">
        <v>0</v>
      </c>
      <c r="BD13" s="7"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f t="shared" si="1"/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22</v>
      </c>
      <c r="CG13" s="5">
        <v>56</v>
      </c>
      <c r="CH13" s="7">
        <f t="shared" si="15"/>
        <v>2545.4545454545455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215</v>
      </c>
      <c r="CP13" s="5">
        <v>61</v>
      </c>
      <c r="CQ13" s="7">
        <f t="shared" si="25"/>
        <v>283.72093023255815</v>
      </c>
      <c r="CR13" s="9">
        <v>0</v>
      </c>
      <c r="CS13" s="5">
        <v>0</v>
      </c>
      <c r="CT13" s="7">
        <v>0</v>
      </c>
      <c r="CU13" s="9">
        <v>0</v>
      </c>
      <c r="CV13" s="5">
        <v>0</v>
      </c>
      <c r="CW13" s="7">
        <v>0</v>
      </c>
      <c r="CX13" s="9">
        <v>0</v>
      </c>
      <c r="CY13" s="5">
        <v>0</v>
      </c>
      <c r="CZ13" s="7">
        <v>0</v>
      </c>
      <c r="DA13" s="15">
        <v>0</v>
      </c>
      <c r="DB13" s="5">
        <v>0</v>
      </c>
      <c r="DC13" s="7">
        <v>0</v>
      </c>
      <c r="DD13" s="9">
        <v>0</v>
      </c>
      <c r="DE13" s="5">
        <v>0</v>
      </c>
      <c r="DF13" s="7">
        <v>0</v>
      </c>
      <c r="DG13" s="9">
        <v>0</v>
      </c>
      <c r="DH13" s="5">
        <v>0</v>
      </c>
      <c r="DI13" s="7">
        <f t="shared" si="2"/>
        <v>0</v>
      </c>
      <c r="DJ13" s="9">
        <v>0</v>
      </c>
      <c r="DK13" s="5">
        <v>0</v>
      </c>
      <c r="DL13" s="7">
        <v>0</v>
      </c>
      <c r="DM13" s="9">
        <v>0</v>
      </c>
      <c r="DN13" s="5">
        <v>0</v>
      </c>
      <c r="DO13" s="7">
        <v>0</v>
      </c>
      <c r="DP13" s="9">
        <v>0</v>
      </c>
      <c r="DQ13" s="5">
        <v>0</v>
      </c>
      <c r="DR13" s="7">
        <v>0</v>
      </c>
      <c r="DS13" s="9">
        <v>0</v>
      </c>
      <c r="DT13" s="5">
        <v>0</v>
      </c>
      <c r="DU13" s="7">
        <v>0</v>
      </c>
      <c r="DV13" s="9">
        <v>142</v>
      </c>
      <c r="DW13" s="5">
        <v>1156</v>
      </c>
      <c r="DX13" s="7">
        <f t="shared" si="21"/>
        <v>8140.8450704225361</v>
      </c>
      <c r="DY13" s="9">
        <v>0</v>
      </c>
      <c r="DZ13" s="5">
        <v>0</v>
      </c>
      <c r="EA13" s="7">
        <v>0</v>
      </c>
      <c r="EB13" s="9">
        <v>0</v>
      </c>
      <c r="EC13" s="5">
        <v>0</v>
      </c>
      <c r="ED13" s="7">
        <v>0</v>
      </c>
      <c r="EE13" s="15">
        <v>0</v>
      </c>
      <c r="EF13" s="3">
        <v>0</v>
      </c>
      <c r="EG13" s="7">
        <v>0</v>
      </c>
      <c r="EH13" s="9">
        <v>0</v>
      </c>
      <c r="EI13" s="5">
        <v>0</v>
      </c>
      <c r="EJ13" s="7">
        <v>0</v>
      </c>
      <c r="EK13" s="9">
        <v>0</v>
      </c>
      <c r="EL13" s="5">
        <v>0</v>
      </c>
      <c r="EM13" s="7">
        <v>0</v>
      </c>
      <c r="EN13" s="9">
        <v>0</v>
      </c>
      <c r="EO13" s="5">
        <v>0</v>
      </c>
      <c r="EP13" s="7">
        <v>0</v>
      </c>
      <c r="EQ13" s="9">
        <v>0</v>
      </c>
      <c r="ER13" s="5">
        <v>0</v>
      </c>
      <c r="ES13" s="7">
        <v>0</v>
      </c>
      <c r="ET13" s="9">
        <v>0</v>
      </c>
      <c r="EU13" s="5">
        <v>0</v>
      </c>
      <c r="EV13" s="7">
        <f t="shared" si="26"/>
        <v>0</v>
      </c>
      <c r="EW13" s="9">
        <v>0</v>
      </c>
      <c r="EX13" s="5">
        <v>0</v>
      </c>
      <c r="EY13" s="7">
        <v>0</v>
      </c>
      <c r="EZ13" s="9">
        <v>0</v>
      </c>
      <c r="FA13" s="5">
        <v>0</v>
      </c>
      <c r="FB13" s="7">
        <v>0</v>
      </c>
      <c r="FC13" s="9">
        <v>0</v>
      </c>
      <c r="FD13" s="5">
        <v>0</v>
      </c>
      <c r="FE13" s="7">
        <v>0</v>
      </c>
      <c r="FF13" s="9">
        <v>0</v>
      </c>
      <c r="FG13" s="5">
        <v>0</v>
      </c>
      <c r="FH13" s="7">
        <v>0</v>
      </c>
      <c r="FI13" s="9">
        <v>0</v>
      </c>
      <c r="FJ13" s="5">
        <v>0</v>
      </c>
      <c r="FK13" s="7">
        <v>0</v>
      </c>
      <c r="FL13" s="9">
        <v>0</v>
      </c>
      <c r="FM13" s="5">
        <v>0</v>
      </c>
      <c r="FN13" s="7">
        <v>0</v>
      </c>
      <c r="FO13" s="9">
        <v>0</v>
      </c>
      <c r="FP13" s="5">
        <v>0</v>
      </c>
      <c r="FQ13" s="7">
        <v>0</v>
      </c>
      <c r="FR13" s="9">
        <v>0</v>
      </c>
      <c r="FS13" s="5">
        <v>0</v>
      </c>
      <c r="FT13" s="7">
        <v>0</v>
      </c>
      <c r="FU13" s="9">
        <v>0</v>
      </c>
      <c r="FV13" s="5">
        <v>0</v>
      </c>
      <c r="FW13" s="7">
        <v>0</v>
      </c>
      <c r="FX13" s="9">
        <v>0</v>
      </c>
      <c r="FY13" s="5">
        <v>0</v>
      </c>
      <c r="FZ13" s="7">
        <f t="shared" si="6"/>
        <v>0</v>
      </c>
      <c r="GA13" s="9">
        <v>0</v>
      </c>
      <c r="GB13" s="5">
        <v>0</v>
      </c>
      <c r="GC13" s="7">
        <v>0</v>
      </c>
      <c r="GD13" s="9">
        <v>0</v>
      </c>
      <c r="GE13" s="5">
        <v>0</v>
      </c>
      <c r="GF13" s="7">
        <v>0</v>
      </c>
      <c r="GG13" s="9">
        <v>0</v>
      </c>
      <c r="GH13" s="5">
        <v>0</v>
      </c>
      <c r="GI13" s="7">
        <v>0</v>
      </c>
      <c r="GJ13" s="9">
        <v>0</v>
      </c>
      <c r="GK13" s="5">
        <v>0</v>
      </c>
      <c r="GL13" s="7">
        <v>0</v>
      </c>
      <c r="GM13" s="9">
        <v>0</v>
      </c>
      <c r="GN13" s="5">
        <v>0</v>
      </c>
      <c r="GO13" s="7">
        <v>0</v>
      </c>
      <c r="GP13" s="9">
        <v>0</v>
      </c>
      <c r="GQ13" s="5">
        <v>0</v>
      </c>
      <c r="GR13" s="7">
        <v>0</v>
      </c>
      <c r="GS13" s="9">
        <v>0</v>
      </c>
      <c r="GT13" s="5">
        <v>0</v>
      </c>
      <c r="GU13" s="7">
        <v>0</v>
      </c>
      <c r="GV13" s="9">
        <v>0</v>
      </c>
      <c r="GW13" s="5">
        <v>0</v>
      </c>
      <c r="GX13" s="7">
        <v>0</v>
      </c>
      <c r="GY13" s="9">
        <v>0</v>
      </c>
      <c r="GZ13" s="5">
        <v>0</v>
      </c>
      <c r="HA13" s="7">
        <v>0</v>
      </c>
      <c r="HB13" s="9">
        <v>0</v>
      </c>
      <c r="HC13" s="5">
        <v>0</v>
      </c>
      <c r="HD13" s="7">
        <v>0</v>
      </c>
      <c r="HE13" s="9">
        <v>5</v>
      </c>
      <c r="HF13" s="5">
        <v>24</v>
      </c>
      <c r="HG13" s="7">
        <f t="shared" si="18"/>
        <v>4800</v>
      </c>
      <c r="HH13" s="9">
        <v>0</v>
      </c>
      <c r="HI13" s="5">
        <v>0</v>
      </c>
      <c r="HJ13" s="7">
        <v>0</v>
      </c>
      <c r="HK13" s="9">
        <v>22</v>
      </c>
      <c r="HL13" s="5">
        <v>58</v>
      </c>
      <c r="HM13" s="7">
        <f t="shared" si="29"/>
        <v>2636.363636363636</v>
      </c>
      <c r="HN13" s="9">
        <v>0</v>
      </c>
      <c r="HO13" s="5">
        <v>0</v>
      </c>
      <c r="HP13" s="7">
        <v>0</v>
      </c>
      <c r="HQ13" s="9">
        <v>0</v>
      </c>
      <c r="HR13" s="5">
        <v>0</v>
      </c>
      <c r="HS13" s="7">
        <f t="shared" si="8"/>
        <v>0</v>
      </c>
      <c r="HT13" s="9">
        <v>0</v>
      </c>
      <c r="HU13" s="5">
        <v>0</v>
      </c>
      <c r="HV13" s="7">
        <v>0</v>
      </c>
      <c r="HW13" s="9">
        <v>0</v>
      </c>
      <c r="HX13" s="5">
        <v>0</v>
      </c>
      <c r="HY13" s="7">
        <v>0</v>
      </c>
      <c r="HZ13" s="9">
        <v>0</v>
      </c>
      <c r="IA13" s="5">
        <v>0</v>
      </c>
      <c r="IB13" s="7">
        <v>0</v>
      </c>
      <c r="IC13" s="9">
        <v>0</v>
      </c>
      <c r="ID13" s="5">
        <v>0</v>
      </c>
      <c r="IE13" s="7">
        <f t="shared" si="9"/>
        <v>0</v>
      </c>
      <c r="IF13" s="9">
        <v>0</v>
      </c>
      <c r="IG13" s="5">
        <v>0</v>
      </c>
      <c r="IH13" s="7">
        <f t="shared" si="10"/>
        <v>0</v>
      </c>
      <c r="II13" s="9">
        <v>0</v>
      </c>
      <c r="IJ13" s="5">
        <v>0</v>
      </c>
      <c r="IK13" s="7">
        <v>0</v>
      </c>
      <c r="IL13" s="9">
        <v>0</v>
      </c>
      <c r="IM13" s="5">
        <v>0</v>
      </c>
      <c r="IN13" s="7">
        <v>0</v>
      </c>
      <c r="IO13" s="9">
        <v>86</v>
      </c>
      <c r="IP13" s="5">
        <v>252</v>
      </c>
      <c r="IQ13" s="7">
        <f t="shared" si="11"/>
        <v>2930.2325581395348</v>
      </c>
      <c r="IR13" s="9">
        <v>0</v>
      </c>
      <c r="IS13" s="5">
        <v>0</v>
      </c>
      <c r="IT13" s="7">
        <v>0</v>
      </c>
      <c r="IU13" s="9">
        <v>0</v>
      </c>
      <c r="IV13" s="5">
        <v>0</v>
      </c>
      <c r="IW13" s="7">
        <v>0</v>
      </c>
      <c r="IX13" s="9">
        <v>0</v>
      </c>
      <c r="IY13" s="5">
        <v>0</v>
      </c>
      <c r="IZ13" s="7">
        <v>0</v>
      </c>
      <c r="JA13" s="9">
        <v>0</v>
      </c>
      <c r="JB13" s="5">
        <v>0</v>
      </c>
      <c r="JC13" s="7">
        <v>0</v>
      </c>
      <c r="JD13" s="9">
        <v>0</v>
      </c>
      <c r="JE13" s="5">
        <v>0</v>
      </c>
      <c r="JF13" s="7">
        <v>0</v>
      </c>
      <c r="JG13" s="9">
        <v>0</v>
      </c>
      <c r="JH13" s="5">
        <v>0</v>
      </c>
      <c r="JI13" s="7">
        <v>0</v>
      </c>
      <c r="JJ13" s="9">
        <v>0</v>
      </c>
      <c r="JK13" s="5">
        <v>0</v>
      </c>
      <c r="JL13" s="7">
        <v>0</v>
      </c>
      <c r="JM13" s="9">
        <v>0</v>
      </c>
      <c r="JN13" s="5">
        <v>0</v>
      </c>
      <c r="JO13" s="7">
        <v>0</v>
      </c>
      <c r="JP13" s="9">
        <v>0</v>
      </c>
      <c r="JQ13" s="5">
        <v>0</v>
      </c>
      <c r="JR13" s="7">
        <v>0</v>
      </c>
      <c r="JS13" s="9">
        <v>0</v>
      </c>
      <c r="JT13" s="5">
        <v>0</v>
      </c>
      <c r="JU13" s="7">
        <v>0</v>
      </c>
      <c r="JV13" s="9">
        <v>0</v>
      </c>
      <c r="JW13" s="5">
        <v>0</v>
      </c>
      <c r="JX13" s="7">
        <v>0</v>
      </c>
      <c r="JY13" s="9">
        <v>0</v>
      </c>
      <c r="JZ13" s="5">
        <v>0</v>
      </c>
      <c r="KA13" s="7">
        <v>0</v>
      </c>
      <c r="KB13" s="9">
        <f>JY13+JV13+JS13+JP13+JJ13+JG13+JD13+JA13+IX13+IU13+IO13+IL13+II13+BZ13+HZ13+HW13+HK13+HH13+HE13+HB13+GY13+GV13+GS13+GP13+GG13+GA13+FU13+FR13+FO13+FI13+FF13+FC13+EZ13+EW13+EQ13+EK13+EH13+DY13+DV13+DS13+DP13+DM13+CU13+CR13+CO13+CF13+CC13+BW13+BN13+BH13+BE13+BB13+AM13+AJ13+AD13+R13+I13+F13+C13</f>
        <v>711</v>
      </c>
      <c r="KC13" s="7">
        <f>JZ13+JW13+JT13+JQ13+JK13+JH13+JE13+JB13+IY13+IV13+IP13+IM13+IJ13+CA13+IA13+HX13+HL13+HI13+HF13+HC13+GZ13+GW13+GT13+GQ13+GH13+GB13+FV13+FS13+FP13+FJ13+FG13+FD13+FA13+EX13+ER13+EL13+EI13+DZ13+DW13+DT13+DQ13+DN13+CV13+CS13+CP13+CG13+CD13+BX13+BO13+BI13+BF13+BC13+AN13+AK13+AE13+S13+J13+G13+D13</f>
        <v>2602</v>
      </c>
    </row>
    <row r="14" spans="1:289" x14ac:dyDescent="0.3">
      <c r="A14" s="56">
        <v>2004</v>
      </c>
      <c r="B14" s="57" t="s">
        <v>10</v>
      </c>
      <c r="C14" s="9">
        <v>162</v>
      </c>
      <c r="D14" s="5">
        <v>952</v>
      </c>
      <c r="E14" s="7">
        <f t="shared" si="0"/>
        <v>5876.5432098765432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>
        <v>0</v>
      </c>
      <c r="P14" s="5">
        <v>0</v>
      </c>
      <c r="Q14" s="7">
        <v>0</v>
      </c>
      <c r="R14" s="9">
        <v>22</v>
      </c>
      <c r="S14" s="5">
        <v>58</v>
      </c>
      <c r="T14" s="7">
        <f t="shared" ref="T14" si="33">S14/R14*1000</f>
        <v>2636.363636363636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>
        <v>0</v>
      </c>
      <c r="AH14" s="5">
        <v>0</v>
      </c>
      <c r="AI14" s="7">
        <v>0</v>
      </c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12</v>
      </c>
      <c r="AW14" s="5">
        <v>251</v>
      </c>
      <c r="AX14" s="7">
        <f t="shared" ref="AX14:AX16" si="34">AW14/AV14*1000</f>
        <v>20916.666666666668</v>
      </c>
      <c r="AY14" s="9">
        <v>0</v>
      </c>
      <c r="AZ14" s="5">
        <v>0</v>
      </c>
      <c r="BA14" s="7">
        <v>0</v>
      </c>
      <c r="BB14" s="9">
        <v>12</v>
      </c>
      <c r="BC14" s="5">
        <v>251</v>
      </c>
      <c r="BD14" s="7">
        <f t="shared" ref="BD14:BD16" si="35">BC14/BB14*1000</f>
        <v>20916.666666666668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f t="shared" si="1"/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0</v>
      </c>
      <c r="BX14" s="5">
        <v>0</v>
      </c>
      <c r="BY14" s="7">
        <v>0</v>
      </c>
      <c r="BZ14" s="9">
        <v>0</v>
      </c>
      <c r="CA14" s="5">
        <v>0</v>
      </c>
      <c r="CB14" s="7">
        <v>0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43</v>
      </c>
      <c r="CP14" s="5">
        <v>130</v>
      </c>
      <c r="CQ14" s="7">
        <f t="shared" si="25"/>
        <v>3023.2558139534885</v>
      </c>
      <c r="CR14" s="9">
        <v>0</v>
      </c>
      <c r="CS14" s="5">
        <v>0</v>
      </c>
      <c r="CT14" s="7">
        <v>0</v>
      </c>
      <c r="CU14" s="9">
        <v>0</v>
      </c>
      <c r="CV14" s="5">
        <v>0</v>
      </c>
      <c r="CW14" s="7">
        <v>0</v>
      </c>
      <c r="CX14" s="9">
        <v>0</v>
      </c>
      <c r="CY14" s="5">
        <v>0</v>
      </c>
      <c r="CZ14" s="7">
        <v>0</v>
      </c>
      <c r="DA14" s="15">
        <v>0</v>
      </c>
      <c r="DB14" s="5">
        <v>0</v>
      </c>
      <c r="DC14" s="7">
        <v>0</v>
      </c>
      <c r="DD14" s="9">
        <v>0</v>
      </c>
      <c r="DE14" s="5">
        <v>0</v>
      </c>
      <c r="DF14" s="7">
        <v>0</v>
      </c>
      <c r="DG14" s="9">
        <v>0</v>
      </c>
      <c r="DH14" s="5">
        <v>0</v>
      </c>
      <c r="DI14" s="7">
        <f t="shared" si="2"/>
        <v>0</v>
      </c>
      <c r="DJ14" s="9">
        <v>0</v>
      </c>
      <c r="DK14" s="5">
        <v>0</v>
      </c>
      <c r="DL14" s="7">
        <v>0</v>
      </c>
      <c r="DM14" s="9">
        <v>0</v>
      </c>
      <c r="DN14" s="5">
        <v>0</v>
      </c>
      <c r="DO14" s="7">
        <v>0</v>
      </c>
      <c r="DP14" s="9">
        <v>0</v>
      </c>
      <c r="DQ14" s="5">
        <v>0</v>
      </c>
      <c r="DR14" s="7">
        <v>0</v>
      </c>
      <c r="DS14" s="9">
        <v>0</v>
      </c>
      <c r="DT14" s="5">
        <v>0</v>
      </c>
      <c r="DU14" s="7">
        <v>0</v>
      </c>
      <c r="DV14" s="9">
        <v>180</v>
      </c>
      <c r="DW14" s="5">
        <v>977</v>
      </c>
      <c r="DX14" s="7">
        <f t="shared" si="21"/>
        <v>5427.7777777777783</v>
      </c>
      <c r="DY14" s="9">
        <v>0</v>
      </c>
      <c r="DZ14" s="5">
        <v>0</v>
      </c>
      <c r="EA14" s="7">
        <v>0</v>
      </c>
      <c r="EB14" s="9">
        <v>0</v>
      </c>
      <c r="EC14" s="5">
        <v>0</v>
      </c>
      <c r="ED14" s="7">
        <v>0</v>
      </c>
      <c r="EE14" s="15">
        <v>0</v>
      </c>
      <c r="EF14" s="3">
        <v>0</v>
      </c>
      <c r="EG14" s="7">
        <v>0</v>
      </c>
      <c r="EH14" s="9">
        <v>0</v>
      </c>
      <c r="EI14" s="5">
        <v>0</v>
      </c>
      <c r="EJ14" s="7">
        <v>0</v>
      </c>
      <c r="EK14" s="9">
        <v>0</v>
      </c>
      <c r="EL14" s="5">
        <v>0</v>
      </c>
      <c r="EM14" s="7">
        <v>0</v>
      </c>
      <c r="EN14" s="9">
        <v>0</v>
      </c>
      <c r="EO14" s="5">
        <v>0</v>
      </c>
      <c r="EP14" s="7">
        <v>0</v>
      </c>
      <c r="EQ14" s="9">
        <v>0</v>
      </c>
      <c r="ER14" s="5">
        <v>0</v>
      </c>
      <c r="ES14" s="7">
        <v>0</v>
      </c>
      <c r="ET14" s="9">
        <v>0</v>
      </c>
      <c r="EU14" s="5">
        <v>0</v>
      </c>
      <c r="EV14" s="7">
        <f t="shared" si="26"/>
        <v>0</v>
      </c>
      <c r="EW14" s="9">
        <v>0</v>
      </c>
      <c r="EX14" s="5">
        <v>0</v>
      </c>
      <c r="EY14" s="7">
        <v>0</v>
      </c>
      <c r="EZ14" s="9">
        <v>0</v>
      </c>
      <c r="FA14" s="5">
        <v>0</v>
      </c>
      <c r="FB14" s="7">
        <v>0</v>
      </c>
      <c r="FC14" s="9">
        <v>0</v>
      </c>
      <c r="FD14" s="5">
        <v>0</v>
      </c>
      <c r="FE14" s="7">
        <v>0</v>
      </c>
      <c r="FF14" s="9">
        <v>0</v>
      </c>
      <c r="FG14" s="5">
        <v>0</v>
      </c>
      <c r="FH14" s="7">
        <v>0</v>
      </c>
      <c r="FI14" s="9">
        <v>0</v>
      </c>
      <c r="FJ14" s="5">
        <v>0</v>
      </c>
      <c r="FK14" s="7">
        <v>0</v>
      </c>
      <c r="FL14" s="9">
        <v>0</v>
      </c>
      <c r="FM14" s="5">
        <v>0</v>
      </c>
      <c r="FN14" s="7">
        <v>0</v>
      </c>
      <c r="FO14" s="9">
        <v>0</v>
      </c>
      <c r="FP14" s="5">
        <v>0</v>
      </c>
      <c r="FQ14" s="7">
        <v>0</v>
      </c>
      <c r="FR14" s="9">
        <v>0</v>
      </c>
      <c r="FS14" s="5">
        <v>0</v>
      </c>
      <c r="FT14" s="7">
        <v>0</v>
      </c>
      <c r="FU14" s="9">
        <v>0</v>
      </c>
      <c r="FV14" s="5">
        <v>0</v>
      </c>
      <c r="FW14" s="7">
        <v>0</v>
      </c>
      <c r="FX14" s="9">
        <v>0</v>
      </c>
      <c r="FY14" s="5">
        <v>0</v>
      </c>
      <c r="FZ14" s="7">
        <f t="shared" si="6"/>
        <v>0</v>
      </c>
      <c r="GA14" s="9">
        <v>0</v>
      </c>
      <c r="GB14" s="5">
        <v>0</v>
      </c>
      <c r="GC14" s="7">
        <v>0</v>
      </c>
      <c r="GD14" s="9">
        <v>194</v>
      </c>
      <c r="GE14" s="5">
        <v>836</v>
      </c>
      <c r="GF14" s="7">
        <f>GE14/GD14*1000</f>
        <v>4309.2783505154639</v>
      </c>
      <c r="GG14" s="9">
        <v>0</v>
      </c>
      <c r="GH14" s="5">
        <v>0</v>
      </c>
      <c r="GI14" s="7">
        <v>0</v>
      </c>
      <c r="GJ14" s="9">
        <v>0</v>
      </c>
      <c r="GK14" s="5">
        <v>0</v>
      </c>
      <c r="GL14" s="7">
        <v>0</v>
      </c>
      <c r="GM14" s="9">
        <v>0</v>
      </c>
      <c r="GN14" s="5">
        <v>0</v>
      </c>
      <c r="GO14" s="7">
        <v>0</v>
      </c>
      <c r="GP14" s="9">
        <v>0</v>
      </c>
      <c r="GQ14" s="5">
        <v>0</v>
      </c>
      <c r="GR14" s="7">
        <v>0</v>
      </c>
      <c r="GS14" s="9">
        <v>0</v>
      </c>
      <c r="GT14" s="5">
        <v>0</v>
      </c>
      <c r="GU14" s="7">
        <v>0</v>
      </c>
      <c r="GV14" s="9">
        <v>0</v>
      </c>
      <c r="GW14" s="5">
        <v>0</v>
      </c>
      <c r="GX14" s="7">
        <v>0</v>
      </c>
      <c r="GY14" s="9">
        <v>22</v>
      </c>
      <c r="GZ14" s="5">
        <v>55</v>
      </c>
      <c r="HA14" s="7">
        <f t="shared" si="27"/>
        <v>2500</v>
      </c>
      <c r="HB14" s="9">
        <v>0</v>
      </c>
      <c r="HC14" s="5">
        <v>0</v>
      </c>
      <c r="HD14" s="7">
        <v>0</v>
      </c>
      <c r="HE14" s="9">
        <v>1</v>
      </c>
      <c r="HF14" s="5">
        <v>4</v>
      </c>
      <c r="HG14" s="7">
        <f t="shared" si="18"/>
        <v>4000</v>
      </c>
      <c r="HH14" s="9">
        <v>0</v>
      </c>
      <c r="HI14" s="5">
        <v>0</v>
      </c>
      <c r="HJ14" s="7">
        <v>0</v>
      </c>
      <c r="HK14" s="9">
        <v>0</v>
      </c>
      <c r="HL14" s="5">
        <v>0</v>
      </c>
      <c r="HM14" s="7">
        <v>0</v>
      </c>
      <c r="HN14" s="9">
        <v>0</v>
      </c>
      <c r="HO14" s="5">
        <v>0</v>
      </c>
      <c r="HP14" s="7">
        <v>0</v>
      </c>
      <c r="HQ14" s="9">
        <v>0</v>
      </c>
      <c r="HR14" s="5">
        <v>0</v>
      </c>
      <c r="HS14" s="7">
        <f t="shared" si="8"/>
        <v>0</v>
      </c>
      <c r="HT14" s="9">
        <v>0</v>
      </c>
      <c r="HU14" s="5">
        <v>0</v>
      </c>
      <c r="HV14" s="7">
        <v>0</v>
      </c>
      <c r="HW14" s="9">
        <v>0</v>
      </c>
      <c r="HX14" s="5">
        <v>0</v>
      </c>
      <c r="HY14" s="7">
        <v>0</v>
      </c>
      <c r="HZ14" s="9">
        <v>0</v>
      </c>
      <c r="IA14" s="5">
        <v>0</v>
      </c>
      <c r="IB14" s="7">
        <v>0</v>
      </c>
      <c r="IC14" s="9">
        <v>0</v>
      </c>
      <c r="ID14" s="5">
        <v>0</v>
      </c>
      <c r="IE14" s="7">
        <f t="shared" si="9"/>
        <v>0</v>
      </c>
      <c r="IF14" s="9">
        <v>0</v>
      </c>
      <c r="IG14" s="5">
        <v>0</v>
      </c>
      <c r="IH14" s="7">
        <f t="shared" si="10"/>
        <v>0</v>
      </c>
      <c r="II14" s="9">
        <v>0</v>
      </c>
      <c r="IJ14" s="5">
        <v>0</v>
      </c>
      <c r="IK14" s="7">
        <v>0</v>
      </c>
      <c r="IL14" s="9">
        <v>0</v>
      </c>
      <c r="IM14" s="5">
        <v>0</v>
      </c>
      <c r="IN14" s="7">
        <v>0</v>
      </c>
      <c r="IO14" s="9">
        <v>215</v>
      </c>
      <c r="IP14" s="5">
        <v>620</v>
      </c>
      <c r="IQ14" s="7">
        <f t="shared" si="11"/>
        <v>2883.7209302325577</v>
      </c>
      <c r="IR14" s="9">
        <v>0</v>
      </c>
      <c r="IS14" s="5">
        <v>0</v>
      </c>
      <c r="IT14" s="7">
        <v>0</v>
      </c>
      <c r="IU14" s="9">
        <v>0</v>
      </c>
      <c r="IV14" s="5">
        <v>0</v>
      </c>
      <c r="IW14" s="7">
        <v>0</v>
      </c>
      <c r="IX14" s="9">
        <v>0</v>
      </c>
      <c r="IY14" s="5">
        <v>0</v>
      </c>
      <c r="IZ14" s="7">
        <v>0</v>
      </c>
      <c r="JA14" s="9">
        <v>0</v>
      </c>
      <c r="JB14" s="5">
        <v>0</v>
      </c>
      <c r="JC14" s="7">
        <v>0</v>
      </c>
      <c r="JD14" s="9">
        <v>0</v>
      </c>
      <c r="JE14" s="5">
        <v>0</v>
      </c>
      <c r="JF14" s="7">
        <v>0</v>
      </c>
      <c r="JG14" s="9">
        <v>0</v>
      </c>
      <c r="JH14" s="5">
        <v>0</v>
      </c>
      <c r="JI14" s="7">
        <v>0</v>
      </c>
      <c r="JJ14" s="9">
        <v>0</v>
      </c>
      <c r="JK14" s="5">
        <v>0</v>
      </c>
      <c r="JL14" s="7">
        <v>0</v>
      </c>
      <c r="JM14" s="9">
        <v>0</v>
      </c>
      <c r="JN14" s="5">
        <v>0</v>
      </c>
      <c r="JO14" s="7">
        <v>0</v>
      </c>
      <c r="JP14" s="9">
        <v>0</v>
      </c>
      <c r="JQ14" s="5">
        <v>0</v>
      </c>
      <c r="JR14" s="7">
        <v>0</v>
      </c>
      <c r="JS14" s="9">
        <v>0</v>
      </c>
      <c r="JT14" s="5">
        <v>0</v>
      </c>
      <c r="JU14" s="7">
        <v>0</v>
      </c>
      <c r="JV14" s="9">
        <v>0</v>
      </c>
      <c r="JW14" s="5">
        <v>0</v>
      </c>
      <c r="JX14" s="7">
        <v>0</v>
      </c>
      <c r="JY14" s="9">
        <v>1065</v>
      </c>
      <c r="JZ14" s="5">
        <v>14850</v>
      </c>
      <c r="KA14" s="7">
        <f t="shared" si="13"/>
        <v>13943.661971830987</v>
      </c>
      <c r="KB14" s="9">
        <f>JY14+JV14+JS14+JP14+JJ14+JG14+JD14+JA14+GD14+IX14+IU14+IO14+IL14+II14+BZ14+HZ14+HW14+HK14+HH14+HE14+HB14+GY14+GV14+GS14+GP14+GG14+GA14+FU14+FR14+FO14+FI14+FF14+FC14+EZ14+EW14+EQ14+EK14+EH14+DY14+DV14+DS14+DP14+DM14+CU14+CR14+CO14+CF14+CC14+BW14+BN14+BH14+BE14+BB14+AM14+AJ14+AD14+R14+I14+F14+C14</f>
        <v>1916</v>
      </c>
      <c r="KC14" s="7">
        <f>JZ14+JW14+JT14+JQ14+JK14+JH14+JE14+JB14+GE14+IY14+IV14+IP14+IM14+IJ14+CA14+IA14+HX14+HL14+HI14+HF14+HC14+GZ14+GW14+GT14+GQ14+GH14+GB14+FV14+FS14+FP14+FJ14+FG14+FD14+FA14+EX14+ER14+EL14+EI14+DZ14+DW14+DT14+DQ14+DN14+CV14+CS14+CP14+CG14+CD14+BX14+BO14+BI14+BF14+BC14+AN14+AK14+AE14+S14+J14+G14+D14</f>
        <v>18733</v>
      </c>
    </row>
    <row r="15" spans="1:289" x14ac:dyDescent="0.3">
      <c r="A15" s="56">
        <v>2004</v>
      </c>
      <c r="B15" s="57" t="s">
        <v>11</v>
      </c>
      <c r="C15" s="9">
        <v>333</v>
      </c>
      <c r="D15" s="5">
        <v>1565</v>
      </c>
      <c r="E15" s="7">
        <f t="shared" si="0"/>
        <v>4699.6996996996995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>
        <v>0</v>
      </c>
      <c r="P15" s="5">
        <v>0</v>
      </c>
      <c r="Q15" s="7">
        <v>0</v>
      </c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>
        <v>0</v>
      </c>
      <c r="AH15" s="5">
        <v>0</v>
      </c>
      <c r="AI15" s="7">
        <v>0</v>
      </c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25</v>
      </c>
      <c r="AW15" s="5">
        <v>539</v>
      </c>
      <c r="AX15" s="7">
        <f t="shared" si="34"/>
        <v>21560</v>
      </c>
      <c r="AY15" s="9">
        <v>0</v>
      </c>
      <c r="AZ15" s="5">
        <v>0</v>
      </c>
      <c r="BA15" s="7">
        <v>0</v>
      </c>
      <c r="BB15" s="9">
        <v>25</v>
      </c>
      <c r="BC15" s="5">
        <v>539</v>
      </c>
      <c r="BD15" s="7">
        <f t="shared" si="35"/>
        <v>21560</v>
      </c>
      <c r="BE15" s="9">
        <v>3</v>
      </c>
      <c r="BF15" s="5">
        <v>61</v>
      </c>
      <c r="BG15" s="7">
        <f t="shared" si="31"/>
        <v>20333.333333333332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f t="shared" si="1"/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0</v>
      </c>
      <c r="BX15" s="5">
        <v>0</v>
      </c>
      <c r="BY15" s="7">
        <v>0</v>
      </c>
      <c r="BZ15" s="9">
        <v>0</v>
      </c>
      <c r="CA15" s="5">
        <v>0</v>
      </c>
      <c r="CB15" s="7">
        <v>0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0</v>
      </c>
      <c r="CJ15" s="5">
        <v>0</v>
      </c>
      <c r="CK15" s="7">
        <v>0</v>
      </c>
      <c r="CL15" s="9">
        <v>0</v>
      </c>
      <c r="CM15" s="5">
        <v>0</v>
      </c>
      <c r="CN15" s="7">
        <v>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v>0</v>
      </c>
      <c r="CU15" s="9">
        <v>0</v>
      </c>
      <c r="CV15" s="5">
        <v>0</v>
      </c>
      <c r="CW15" s="7">
        <v>0</v>
      </c>
      <c r="CX15" s="9">
        <v>0</v>
      </c>
      <c r="CY15" s="5">
        <v>0</v>
      </c>
      <c r="CZ15" s="7">
        <v>0</v>
      </c>
      <c r="DA15" s="15">
        <v>0</v>
      </c>
      <c r="DB15" s="5">
        <v>0</v>
      </c>
      <c r="DC15" s="7">
        <v>0</v>
      </c>
      <c r="DD15" s="9">
        <v>0</v>
      </c>
      <c r="DE15" s="5">
        <v>0</v>
      </c>
      <c r="DF15" s="7">
        <v>0</v>
      </c>
      <c r="DG15" s="9">
        <v>0</v>
      </c>
      <c r="DH15" s="5">
        <v>0</v>
      </c>
      <c r="DI15" s="7">
        <f t="shared" si="2"/>
        <v>0</v>
      </c>
      <c r="DJ15" s="9">
        <v>0</v>
      </c>
      <c r="DK15" s="5">
        <v>0</v>
      </c>
      <c r="DL15" s="7">
        <v>0</v>
      </c>
      <c r="DM15" s="9">
        <v>0</v>
      </c>
      <c r="DN15" s="5">
        <v>0</v>
      </c>
      <c r="DO15" s="7">
        <v>0</v>
      </c>
      <c r="DP15" s="9">
        <v>0</v>
      </c>
      <c r="DQ15" s="5">
        <v>0</v>
      </c>
      <c r="DR15" s="7">
        <v>0</v>
      </c>
      <c r="DS15" s="9">
        <v>0</v>
      </c>
      <c r="DT15" s="5">
        <v>0</v>
      </c>
      <c r="DU15" s="7">
        <v>0</v>
      </c>
      <c r="DV15" s="9">
        <v>0</v>
      </c>
      <c r="DW15" s="5">
        <v>0</v>
      </c>
      <c r="DX15" s="7">
        <v>0</v>
      </c>
      <c r="DY15" s="9">
        <v>0</v>
      </c>
      <c r="DZ15" s="5">
        <v>0</v>
      </c>
      <c r="EA15" s="7">
        <v>0</v>
      </c>
      <c r="EB15" s="9">
        <v>0</v>
      </c>
      <c r="EC15" s="5">
        <v>0</v>
      </c>
      <c r="ED15" s="7">
        <v>0</v>
      </c>
      <c r="EE15" s="15">
        <v>0</v>
      </c>
      <c r="EF15" s="3">
        <v>0</v>
      </c>
      <c r="EG15" s="7">
        <v>0</v>
      </c>
      <c r="EH15" s="9">
        <v>0</v>
      </c>
      <c r="EI15" s="5">
        <v>0</v>
      </c>
      <c r="EJ15" s="7">
        <v>0</v>
      </c>
      <c r="EK15" s="9">
        <v>14</v>
      </c>
      <c r="EL15" s="5">
        <v>202</v>
      </c>
      <c r="EM15" s="7">
        <f t="shared" si="3"/>
        <v>14428.571428571429</v>
      </c>
      <c r="EN15" s="9">
        <v>0</v>
      </c>
      <c r="EO15" s="5">
        <v>0</v>
      </c>
      <c r="EP15" s="7">
        <v>0</v>
      </c>
      <c r="EQ15" s="9">
        <v>0</v>
      </c>
      <c r="ER15" s="5">
        <v>0</v>
      </c>
      <c r="ES15" s="7">
        <v>0</v>
      </c>
      <c r="ET15" s="9">
        <v>0</v>
      </c>
      <c r="EU15" s="5">
        <v>0</v>
      </c>
      <c r="EV15" s="7">
        <f t="shared" si="26"/>
        <v>0</v>
      </c>
      <c r="EW15" s="9">
        <v>0</v>
      </c>
      <c r="EX15" s="5">
        <v>0</v>
      </c>
      <c r="EY15" s="7">
        <v>0</v>
      </c>
      <c r="EZ15" s="9">
        <v>0</v>
      </c>
      <c r="FA15" s="5">
        <v>0</v>
      </c>
      <c r="FB15" s="7">
        <v>0</v>
      </c>
      <c r="FC15" s="9">
        <v>0</v>
      </c>
      <c r="FD15" s="5">
        <v>0</v>
      </c>
      <c r="FE15" s="7">
        <v>0</v>
      </c>
      <c r="FF15" s="9">
        <v>0</v>
      </c>
      <c r="FG15" s="5">
        <v>0</v>
      </c>
      <c r="FH15" s="7">
        <v>0</v>
      </c>
      <c r="FI15" s="9">
        <v>0</v>
      </c>
      <c r="FJ15" s="5">
        <v>0</v>
      </c>
      <c r="FK15" s="7">
        <v>0</v>
      </c>
      <c r="FL15" s="9">
        <v>0</v>
      </c>
      <c r="FM15" s="5">
        <v>0</v>
      </c>
      <c r="FN15" s="7">
        <v>0</v>
      </c>
      <c r="FO15" s="9">
        <v>0</v>
      </c>
      <c r="FP15" s="5">
        <v>0</v>
      </c>
      <c r="FQ15" s="7">
        <v>0</v>
      </c>
      <c r="FR15" s="9">
        <v>0</v>
      </c>
      <c r="FS15" s="5">
        <v>0</v>
      </c>
      <c r="FT15" s="7">
        <v>0</v>
      </c>
      <c r="FU15" s="9">
        <v>0</v>
      </c>
      <c r="FV15" s="5">
        <v>0</v>
      </c>
      <c r="FW15" s="7">
        <v>0</v>
      </c>
      <c r="FX15" s="9">
        <v>0</v>
      </c>
      <c r="FY15" s="5">
        <v>0</v>
      </c>
      <c r="FZ15" s="7">
        <f t="shared" si="6"/>
        <v>0</v>
      </c>
      <c r="GA15" s="9">
        <v>0</v>
      </c>
      <c r="GB15" s="5">
        <v>0</v>
      </c>
      <c r="GC15" s="7">
        <v>0</v>
      </c>
      <c r="GD15" s="9">
        <v>0</v>
      </c>
      <c r="GE15" s="5">
        <v>0</v>
      </c>
      <c r="GF15" s="7">
        <v>0</v>
      </c>
      <c r="GG15" s="9">
        <v>0</v>
      </c>
      <c r="GH15" s="5">
        <v>0</v>
      </c>
      <c r="GI15" s="7">
        <v>0</v>
      </c>
      <c r="GJ15" s="9">
        <v>0</v>
      </c>
      <c r="GK15" s="5">
        <v>0</v>
      </c>
      <c r="GL15" s="7">
        <v>0</v>
      </c>
      <c r="GM15" s="9">
        <v>0</v>
      </c>
      <c r="GN15" s="5">
        <v>0</v>
      </c>
      <c r="GO15" s="7">
        <v>0</v>
      </c>
      <c r="GP15" s="9">
        <v>0</v>
      </c>
      <c r="GQ15" s="5">
        <v>0</v>
      </c>
      <c r="GR15" s="7">
        <v>0</v>
      </c>
      <c r="GS15" s="9">
        <v>0</v>
      </c>
      <c r="GT15" s="5">
        <v>0</v>
      </c>
      <c r="GU15" s="7">
        <v>0</v>
      </c>
      <c r="GV15" s="9">
        <v>0</v>
      </c>
      <c r="GW15" s="5">
        <v>0</v>
      </c>
      <c r="GX15" s="7">
        <v>0</v>
      </c>
      <c r="GY15" s="9">
        <v>0</v>
      </c>
      <c r="GZ15" s="5">
        <v>0</v>
      </c>
      <c r="HA15" s="7">
        <v>0</v>
      </c>
      <c r="HB15" s="9">
        <v>0</v>
      </c>
      <c r="HC15" s="5">
        <v>0</v>
      </c>
      <c r="HD15" s="7">
        <v>0</v>
      </c>
      <c r="HE15" s="9">
        <v>1</v>
      </c>
      <c r="HF15" s="5">
        <v>5</v>
      </c>
      <c r="HG15" s="7">
        <f t="shared" si="18"/>
        <v>5000</v>
      </c>
      <c r="HH15" s="9">
        <v>0</v>
      </c>
      <c r="HI15" s="5">
        <v>0</v>
      </c>
      <c r="HJ15" s="7">
        <v>0</v>
      </c>
      <c r="HK15" s="9">
        <v>0</v>
      </c>
      <c r="HL15" s="5">
        <v>0</v>
      </c>
      <c r="HM15" s="7">
        <v>0</v>
      </c>
      <c r="HN15" s="9">
        <v>0</v>
      </c>
      <c r="HO15" s="5">
        <v>0</v>
      </c>
      <c r="HP15" s="7">
        <v>0</v>
      </c>
      <c r="HQ15" s="9">
        <v>0</v>
      </c>
      <c r="HR15" s="5">
        <v>0</v>
      </c>
      <c r="HS15" s="7">
        <f t="shared" si="8"/>
        <v>0</v>
      </c>
      <c r="HT15" s="9">
        <v>0</v>
      </c>
      <c r="HU15" s="5">
        <v>0</v>
      </c>
      <c r="HV15" s="7">
        <v>0</v>
      </c>
      <c r="HW15" s="9">
        <v>59</v>
      </c>
      <c r="HX15" s="5">
        <v>1390</v>
      </c>
      <c r="HY15" s="7">
        <f t="shared" si="19"/>
        <v>23559.322033898305</v>
      </c>
      <c r="HZ15" s="9">
        <v>0</v>
      </c>
      <c r="IA15" s="5">
        <v>0</v>
      </c>
      <c r="IB15" s="7">
        <v>0</v>
      </c>
      <c r="IC15" s="9">
        <v>0</v>
      </c>
      <c r="ID15" s="5">
        <v>0</v>
      </c>
      <c r="IE15" s="7">
        <f t="shared" si="9"/>
        <v>0</v>
      </c>
      <c r="IF15" s="9">
        <v>0</v>
      </c>
      <c r="IG15" s="5">
        <v>0</v>
      </c>
      <c r="IH15" s="7">
        <f t="shared" si="10"/>
        <v>0</v>
      </c>
      <c r="II15" s="9">
        <v>0</v>
      </c>
      <c r="IJ15" s="5">
        <v>0</v>
      </c>
      <c r="IK15" s="7">
        <v>0</v>
      </c>
      <c r="IL15" s="9">
        <v>12</v>
      </c>
      <c r="IM15" s="5">
        <v>123</v>
      </c>
      <c r="IN15" s="7">
        <f t="shared" si="28"/>
        <v>10250</v>
      </c>
      <c r="IO15" s="9">
        <v>215</v>
      </c>
      <c r="IP15" s="5">
        <v>598</v>
      </c>
      <c r="IQ15" s="7">
        <f t="shared" si="11"/>
        <v>2781.395348837209</v>
      </c>
      <c r="IR15" s="9">
        <v>0</v>
      </c>
      <c r="IS15" s="5">
        <v>0</v>
      </c>
      <c r="IT15" s="7">
        <v>0</v>
      </c>
      <c r="IU15" s="9">
        <v>0</v>
      </c>
      <c r="IV15" s="5">
        <v>0</v>
      </c>
      <c r="IW15" s="7">
        <v>0</v>
      </c>
      <c r="IX15" s="9">
        <v>0</v>
      </c>
      <c r="IY15" s="5">
        <v>0</v>
      </c>
      <c r="IZ15" s="7">
        <v>0</v>
      </c>
      <c r="JA15" s="9">
        <v>0</v>
      </c>
      <c r="JB15" s="5">
        <v>0</v>
      </c>
      <c r="JC15" s="7">
        <v>0</v>
      </c>
      <c r="JD15" s="9">
        <v>0</v>
      </c>
      <c r="JE15" s="5">
        <v>0</v>
      </c>
      <c r="JF15" s="7">
        <v>0</v>
      </c>
      <c r="JG15" s="9">
        <v>0</v>
      </c>
      <c r="JH15" s="5">
        <v>0</v>
      </c>
      <c r="JI15" s="7">
        <v>0</v>
      </c>
      <c r="JJ15" s="9">
        <v>0</v>
      </c>
      <c r="JK15" s="5">
        <v>0</v>
      </c>
      <c r="JL15" s="7">
        <v>0</v>
      </c>
      <c r="JM15" s="9">
        <v>0</v>
      </c>
      <c r="JN15" s="5">
        <v>0</v>
      </c>
      <c r="JO15" s="7">
        <v>0</v>
      </c>
      <c r="JP15" s="9">
        <v>0</v>
      </c>
      <c r="JQ15" s="5">
        <v>0</v>
      </c>
      <c r="JR15" s="7">
        <v>0</v>
      </c>
      <c r="JS15" s="9">
        <v>0</v>
      </c>
      <c r="JT15" s="5">
        <v>0</v>
      </c>
      <c r="JU15" s="7">
        <v>0</v>
      </c>
      <c r="JV15" s="9">
        <v>166</v>
      </c>
      <c r="JW15" s="5">
        <v>1549</v>
      </c>
      <c r="JX15" s="7">
        <f t="shared" si="22"/>
        <v>9331.325301204819</v>
      </c>
      <c r="JY15" s="9">
        <v>1343</v>
      </c>
      <c r="JZ15" s="5">
        <v>17484</v>
      </c>
      <c r="KA15" s="7">
        <f t="shared" si="13"/>
        <v>13018.615040953091</v>
      </c>
      <c r="KB15" s="9">
        <f>JY15+JV15+JS15+JP15+JJ15+JG15+JD15+JA15+GD15+IX15+IU15+IO15+IL15+II15+BZ15+HZ15+HW15+HK15+HH15+HE15+HB15+GY15+GV15+GS15+GP15+GG15+GA15+FU15+FR15+FO15+FI15+FF15+FC15+EZ15+EW15+EQ15+EK15+EH15+DY15+DV15+DS15+DP15+DM15+CU15+CR15+CO15+CF15+CC15+BW15+BN15+BH15+BE15+BB15+AM15+AJ15+AD15+R15+I15+F15+C15</f>
        <v>2171</v>
      </c>
      <c r="KC15" s="7">
        <f>JZ15+JW15+JT15+JQ15+JK15+JH15+JE15+JB15+GE15+IY15+IV15+IP15+IM15+IJ15+CA15+IA15+HX15+HL15+HI15+HF15+HC15+GZ15+GW15+GT15+GQ15+GH15+GB15+FV15+FS15+FP15+FJ15+FG15+FD15+FA15+EX15+ER15+EL15+EI15+DZ15+DW15+DT15+DQ15+DN15+CV15+CS15+CP15+CG15+CD15+BX15+BO15+BI15+BF15+BC15+AN15+AK15+AE15+S15+J15+G15+D15</f>
        <v>23516</v>
      </c>
    </row>
    <row r="16" spans="1:289" x14ac:dyDescent="0.3">
      <c r="A16" s="56">
        <v>2004</v>
      </c>
      <c r="B16" s="57" t="s">
        <v>12</v>
      </c>
      <c r="C16" s="9">
        <v>510</v>
      </c>
      <c r="D16" s="5">
        <v>2450</v>
      </c>
      <c r="E16" s="7">
        <f t="shared" si="0"/>
        <v>4803.9215686274511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>
        <v>0</v>
      </c>
      <c r="P16" s="5">
        <v>0</v>
      </c>
      <c r="Q16" s="7">
        <v>0</v>
      </c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>
        <v>0</v>
      </c>
      <c r="AH16" s="5">
        <v>0</v>
      </c>
      <c r="AI16" s="7">
        <v>0</v>
      </c>
      <c r="AJ16" s="9">
        <v>0</v>
      </c>
      <c r="AK16" s="5">
        <v>0</v>
      </c>
      <c r="AL16" s="7">
        <v>0</v>
      </c>
      <c r="AM16" s="9">
        <v>43</v>
      </c>
      <c r="AN16" s="5">
        <v>120</v>
      </c>
      <c r="AO16" s="7">
        <f t="shared" ref="AO16" si="36">AN16/AM16*1000</f>
        <v>2790.6976744186049</v>
      </c>
      <c r="AP16" s="9">
        <v>0</v>
      </c>
      <c r="AQ16" s="5">
        <v>0</v>
      </c>
      <c r="AR16" s="7">
        <v>0</v>
      </c>
      <c r="AS16" s="9">
        <v>0</v>
      </c>
      <c r="AT16" s="5">
        <v>0</v>
      </c>
      <c r="AU16" s="7">
        <v>0</v>
      </c>
      <c r="AV16" s="9">
        <v>6</v>
      </c>
      <c r="AW16" s="5">
        <v>86</v>
      </c>
      <c r="AX16" s="7">
        <f t="shared" si="34"/>
        <v>14333.333333333334</v>
      </c>
      <c r="AY16" s="9">
        <v>0</v>
      </c>
      <c r="AZ16" s="5">
        <v>0</v>
      </c>
      <c r="BA16" s="7">
        <v>0</v>
      </c>
      <c r="BB16" s="9">
        <v>6</v>
      </c>
      <c r="BC16" s="5">
        <v>86</v>
      </c>
      <c r="BD16" s="7">
        <f t="shared" si="35"/>
        <v>14333.333333333334</v>
      </c>
      <c r="BE16" s="9">
        <v>1</v>
      </c>
      <c r="BF16" s="5">
        <v>2</v>
      </c>
      <c r="BG16" s="7">
        <f t="shared" si="31"/>
        <v>2000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f t="shared" si="1"/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v>0</v>
      </c>
      <c r="CU16" s="9">
        <v>0</v>
      </c>
      <c r="CV16" s="5">
        <v>0</v>
      </c>
      <c r="CW16" s="7">
        <v>0</v>
      </c>
      <c r="CX16" s="9">
        <v>0</v>
      </c>
      <c r="CY16" s="5">
        <v>0</v>
      </c>
      <c r="CZ16" s="7">
        <v>0</v>
      </c>
      <c r="DA16" s="15">
        <v>0</v>
      </c>
      <c r="DB16" s="5">
        <v>0</v>
      </c>
      <c r="DC16" s="7">
        <v>0</v>
      </c>
      <c r="DD16" s="9">
        <v>0</v>
      </c>
      <c r="DE16" s="5">
        <v>0</v>
      </c>
      <c r="DF16" s="7">
        <v>0</v>
      </c>
      <c r="DG16" s="9">
        <v>0</v>
      </c>
      <c r="DH16" s="5">
        <v>0</v>
      </c>
      <c r="DI16" s="7">
        <f t="shared" si="2"/>
        <v>0</v>
      </c>
      <c r="DJ16" s="9">
        <v>0</v>
      </c>
      <c r="DK16" s="5">
        <v>0</v>
      </c>
      <c r="DL16" s="7">
        <v>0</v>
      </c>
      <c r="DM16" s="9">
        <v>0</v>
      </c>
      <c r="DN16" s="5">
        <v>0</v>
      </c>
      <c r="DO16" s="7">
        <v>0</v>
      </c>
      <c r="DP16" s="9">
        <v>0</v>
      </c>
      <c r="DQ16" s="5">
        <v>0</v>
      </c>
      <c r="DR16" s="7">
        <v>0</v>
      </c>
      <c r="DS16" s="9">
        <v>0</v>
      </c>
      <c r="DT16" s="5">
        <v>0</v>
      </c>
      <c r="DU16" s="7">
        <v>0</v>
      </c>
      <c r="DV16" s="9">
        <v>18</v>
      </c>
      <c r="DW16" s="5">
        <v>93</v>
      </c>
      <c r="DX16" s="7">
        <f t="shared" si="21"/>
        <v>5166.666666666667</v>
      </c>
      <c r="DY16" s="9">
        <v>0</v>
      </c>
      <c r="DZ16" s="5">
        <v>0</v>
      </c>
      <c r="EA16" s="7">
        <v>0</v>
      </c>
      <c r="EB16" s="9">
        <v>0</v>
      </c>
      <c r="EC16" s="5">
        <v>0</v>
      </c>
      <c r="ED16" s="7">
        <v>0</v>
      </c>
      <c r="EE16" s="15">
        <v>0</v>
      </c>
      <c r="EF16" s="3">
        <v>0</v>
      </c>
      <c r="EG16" s="7">
        <v>0</v>
      </c>
      <c r="EH16" s="9">
        <v>0</v>
      </c>
      <c r="EI16" s="5">
        <v>0</v>
      </c>
      <c r="EJ16" s="7">
        <v>0</v>
      </c>
      <c r="EK16" s="9">
        <v>41</v>
      </c>
      <c r="EL16" s="5">
        <v>727</v>
      </c>
      <c r="EM16" s="7">
        <f t="shared" si="3"/>
        <v>17731.707317073171</v>
      </c>
      <c r="EN16" s="9">
        <v>0</v>
      </c>
      <c r="EO16" s="5">
        <v>0</v>
      </c>
      <c r="EP16" s="7">
        <v>0</v>
      </c>
      <c r="EQ16" s="9">
        <v>0</v>
      </c>
      <c r="ER16" s="5">
        <v>0</v>
      </c>
      <c r="ES16" s="7">
        <v>0</v>
      </c>
      <c r="ET16" s="9">
        <v>0</v>
      </c>
      <c r="EU16" s="5">
        <v>0</v>
      </c>
      <c r="EV16" s="7">
        <f t="shared" si="26"/>
        <v>0</v>
      </c>
      <c r="EW16" s="9">
        <v>0</v>
      </c>
      <c r="EX16" s="5">
        <v>0</v>
      </c>
      <c r="EY16" s="7">
        <v>0</v>
      </c>
      <c r="EZ16" s="9">
        <v>0</v>
      </c>
      <c r="FA16" s="5">
        <v>0</v>
      </c>
      <c r="FB16" s="7">
        <v>0</v>
      </c>
      <c r="FC16" s="9">
        <v>0</v>
      </c>
      <c r="FD16" s="5">
        <v>0</v>
      </c>
      <c r="FE16" s="7">
        <v>0</v>
      </c>
      <c r="FF16" s="9">
        <v>0</v>
      </c>
      <c r="FG16" s="5">
        <v>0</v>
      </c>
      <c r="FH16" s="7">
        <v>0</v>
      </c>
      <c r="FI16" s="9">
        <v>2</v>
      </c>
      <c r="FJ16" s="5">
        <v>3</v>
      </c>
      <c r="FK16" s="7">
        <f t="shared" si="5"/>
        <v>1500</v>
      </c>
      <c r="FL16" s="9">
        <v>0</v>
      </c>
      <c r="FM16" s="5">
        <v>0</v>
      </c>
      <c r="FN16" s="7">
        <v>0</v>
      </c>
      <c r="FO16" s="9">
        <v>0</v>
      </c>
      <c r="FP16" s="5">
        <v>0</v>
      </c>
      <c r="FQ16" s="7">
        <v>0</v>
      </c>
      <c r="FR16" s="9">
        <v>0</v>
      </c>
      <c r="FS16" s="5">
        <v>0</v>
      </c>
      <c r="FT16" s="7">
        <v>0</v>
      </c>
      <c r="FU16" s="9">
        <v>0</v>
      </c>
      <c r="FV16" s="5">
        <v>0</v>
      </c>
      <c r="FW16" s="7">
        <v>0</v>
      </c>
      <c r="FX16" s="9">
        <v>0</v>
      </c>
      <c r="FY16" s="5">
        <v>0</v>
      </c>
      <c r="FZ16" s="7">
        <f t="shared" si="6"/>
        <v>0</v>
      </c>
      <c r="GA16" s="9">
        <v>0</v>
      </c>
      <c r="GB16" s="5">
        <v>0</v>
      </c>
      <c r="GC16" s="7">
        <v>0</v>
      </c>
      <c r="GD16" s="9">
        <v>0</v>
      </c>
      <c r="GE16" s="5">
        <v>0</v>
      </c>
      <c r="GF16" s="7">
        <v>0</v>
      </c>
      <c r="GG16" s="9">
        <v>0</v>
      </c>
      <c r="GH16" s="5">
        <v>0</v>
      </c>
      <c r="GI16" s="7">
        <v>0</v>
      </c>
      <c r="GJ16" s="9">
        <v>0</v>
      </c>
      <c r="GK16" s="5">
        <v>0</v>
      </c>
      <c r="GL16" s="7">
        <v>0</v>
      </c>
      <c r="GM16" s="9">
        <v>0</v>
      </c>
      <c r="GN16" s="5">
        <v>0</v>
      </c>
      <c r="GO16" s="7">
        <v>0</v>
      </c>
      <c r="GP16" s="9">
        <v>0</v>
      </c>
      <c r="GQ16" s="5">
        <v>0</v>
      </c>
      <c r="GR16" s="7">
        <v>0</v>
      </c>
      <c r="GS16" s="9">
        <v>0</v>
      </c>
      <c r="GT16" s="5">
        <v>0</v>
      </c>
      <c r="GU16" s="7">
        <v>0</v>
      </c>
      <c r="GV16" s="9">
        <v>0</v>
      </c>
      <c r="GW16" s="5">
        <v>0</v>
      </c>
      <c r="GX16" s="7">
        <v>0</v>
      </c>
      <c r="GY16" s="9">
        <v>0</v>
      </c>
      <c r="GZ16" s="5">
        <v>0</v>
      </c>
      <c r="HA16" s="7">
        <v>0</v>
      </c>
      <c r="HB16" s="9">
        <v>0</v>
      </c>
      <c r="HC16" s="5">
        <v>0</v>
      </c>
      <c r="HD16" s="7">
        <v>0</v>
      </c>
      <c r="HE16" s="9">
        <v>2</v>
      </c>
      <c r="HF16" s="5">
        <v>7</v>
      </c>
      <c r="HG16" s="7">
        <f t="shared" si="18"/>
        <v>3500</v>
      </c>
      <c r="HH16" s="9">
        <v>0</v>
      </c>
      <c r="HI16" s="5">
        <v>0</v>
      </c>
      <c r="HJ16" s="7">
        <v>0</v>
      </c>
      <c r="HK16" s="9">
        <v>22</v>
      </c>
      <c r="HL16" s="5">
        <v>56</v>
      </c>
      <c r="HM16" s="7">
        <f t="shared" si="29"/>
        <v>2545.4545454545455</v>
      </c>
      <c r="HN16" s="9">
        <v>0</v>
      </c>
      <c r="HO16" s="5">
        <v>0</v>
      </c>
      <c r="HP16" s="7">
        <v>0</v>
      </c>
      <c r="HQ16" s="9">
        <v>0</v>
      </c>
      <c r="HR16" s="5">
        <v>0</v>
      </c>
      <c r="HS16" s="7">
        <f t="shared" si="8"/>
        <v>0</v>
      </c>
      <c r="HT16" s="9">
        <v>0</v>
      </c>
      <c r="HU16" s="5">
        <v>0</v>
      </c>
      <c r="HV16" s="7">
        <v>0</v>
      </c>
      <c r="HW16" s="9">
        <v>0</v>
      </c>
      <c r="HX16" s="5">
        <v>0</v>
      </c>
      <c r="HY16" s="7">
        <v>0</v>
      </c>
      <c r="HZ16" s="9">
        <v>0</v>
      </c>
      <c r="IA16" s="5">
        <v>0</v>
      </c>
      <c r="IB16" s="7">
        <v>0</v>
      </c>
      <c r="IC16" s="9">
        <v>0</v>
      </c>
      <c r="ID16" s="5">
        <v>0</v>
      </c>
      <c r="IE16" s="7">
        <f t="shared" si="9"/>
        <v>0</v>
      </c>
      <c r="IF16" s="9">
        <v>0</v>
      </c>
      <c r="IG16" s="5">
        <v>0</v>
      </c>
      <c r="IH16" s="7">
        <f t="shared" si="10"/>
        <v>0</v>
      </c>
      <c r="II16" s="9">
        <v>0</v>
      </c>
      <c r="IJ16" s="5">
        <v>0</v>
      </c>
      <c r="IK16" s="7">
        <v>0</v>
      </c>
      <c r="IL16" s="9">
        <v>0</v>
      </c>
      <c r="IM16" s="5">
        <v>0</v>
      </c>
      <c r="IN16" s="7">
        <v>0</v>
      </c>
      <c r="IO16" s="9">
        <v>237</v>
      </c>
      <c r="IP16" s="5">
        <v>622</v>
      </c>
      <c r="IQ16" s="7">
        <f t="shared" si="11"/>
        <v>2624.4725738396623</v>
      </c>
      <c r="IR16" s="9">
        <v>0</v>
      </c>
      <c r="IS16" s="5">
        <v>0</v>
      </c>
      <c r="IT16" s="7">
        <v>0</v>
      </c>
      <c r="IU16" s="9">
        <v>0</v>
      </c>
      <c r="IV16" s="5">
        <v>0</v>
      </c>
      <c r="IW16" s="7">
        <v>0</v>
      </c>
      <c r="IX16" s="9">
        <v>0</v>
      </c>
      <c r="IY16" s="5">
        <v>0</v>
      </c>
      <c r="IZ16" s="7">
        <v>0</v>
      </c>
      <c r="JA16" s="9">
        <v>0</v>
      </c>
      <c r="JB16" s="5">
        <v>0</v>
      </c>
      <c r="JC16" s="7">
        <v>0</v>
      </c>
      <c r="JD16" s="9">
        <v>0</v>
      </c>
      <c r="JE16" s="5">
        <v>0</v>
      </c>
      <c r="JF16" s="7">
        <v>0</v>
      </c>
      <c r="JG16" s="9">
        <v>0</v>
      </c>
      <c r="JH16" s="5">
        <v>0</v>
      </c>
      <c r="JI16" s="7">
        <v>0</v>
      </c>
      <c r="JJ16" s="9">
        <v>0</v>
      </c>
      <c r="JK16" s="5">
        <v>0</v>
      </c>
      <c r="JL16" s="7">
        <v>0</v>
      </c>
      <c r="JM16" s="9">
        <v>0</v>
      </c>
      <c r="JN16" s="5">
        <v>0</v>
      </c>
      <c r="JO16" s="7">
        <v>0</v>
      </c>
      <c r="JP16" s="9">
        <v>0</v>
      </c>
      <c r="JQ16" s="5">
        <v>0</v>
      </c>
      <c r="JR16" s="7">
        <v>0</v>
      </c>
      <c r="JS16" s="9">
        <v>0</v>
      </c>
      <c r="JT16" s="5">
        <v>0</v>
      </c>
      <c r="JU16" s="7">
        <v>0</v>
      </c>
      <c r="JV16" s="9">
        <v>160</v>
      </c>
      <c r="JW16" s="5">
        <v>1244</v>
      </c>
      <c r="JX16" s="7">
        <f t="shared" si="22"/>
        <v>7775</v>
      </c>
      <c r="JY16" s="9">
        <v>8664</v>
      </c>
      <c r="JZ16" s="5">
        <v>87010</v>
      </c>
      <c r="KA16" s="7">
        <f t="shared" si="13"/>
        <v>10042.705447830102</v>
      </c>
      <c r="KB16" s="9">
        <f>JY16+JV16+JS16+JP16+JJ16+JG16+JD16+JA16+GD16+IX16+IU16+IO16+IL16+II16+BZ16+HZ16+HW16+HK16+HH16+HE16+HB16+GY16+GV16+GS16+GP16+GG16+GA16+FU16+FR16+FO16+FI16+FF16+FC16+EZ16+EW16+EQ16+EK16+EH16+DY16+DV16+DS16+DP16+DM16+CU16+CR16+CO16+CF16+CC16+BW16+BN16+BH16+BE16+BB16+AM16+AJ16+AD16+R16+I16+F16+C16</f>
        <v>9706</v>
      </c>
      <c r="KC16" s="7">
        <f>JZ16+JW16+JT16+JQ16+JK16+JH16+JE16+JB16+GE16+IY16+IV16+IP16+IM16+IJ16+CA16+IA16+HX16+HL16+HI16+HF16+HC16+GZ16+GW16+GT16+GQ16+GH16+GB16+FV16+FS16+FP16+FJ16+FG16+FD16+FA16+EX16+ER16+EL16+EI16+DZ16+DW16+DT16+DQ16+DN16+CV16+CS16+CP16+CG16+CD16+BX16+BO16+BI16+BF16+BC16+AN16+AK16+AE16+S16+J16+G16+D16</f>
        <v>92420</v>
      </c>
    </row>
    <row r="17" spans="1:289" x14ac:dyDescent="0.3">
      <c r="A17" s="56">
        <v>2004</v>
      </c>
      <c r="B17" s="57" t="s">
        <v>13</v>
      </c>
      <c r="C17" s="9">
        <v>365</v>
      </c>
      <c r="D17" s="5">
        <v>1937</v>
      </c>
      <c r="E17" s="7">
        <f t="shared" si="0"/>
        <v>5306.8493150684926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>
        <v>0</v>
      </c>
      <c r="P17" s="5">
        <v>0</v>
      </c>
      <c r="Q17" s="7">
        <v>0</v>
      </c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>
        <v>0</v>
      </c>
      <c r="AH17" s="5">
        <v>0</v>
      </c>
      <c r="AI17" s="7">
        <v>0</v>
      </c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v>0</v>
      </c>
      <c r="BB17" s="9">
        <v>0</v>
      </c>
      <c r="BC17" s="5">
        <v>0</v>
      </c>
      <c r="BD17" s="7">
        <v>0</v>
      </c>
      <c r="BE17" s="9">
        <v>3</v>
      </c>
      <c r="BF17" s="5">
        <v>27</v>
      </c>
      <c r="BG17" s="7">
        <f t="shared" si="31"/>
        <v>9000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f t="shared" si="1"/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41</v>
      </c>
      <c r="CD17" s="5">
        <v>635</v>
      </c>
      <c r="CE17" s="7">
        <f t="shared" ref="CE17" si="37">CD17/CC17*1000</f>
        <v>15487.804878048781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v>0</v>
      </c>
      <c r="CU17" s="9">
        <v>0</v>
      </c>
      <c r="CV17" s="5">
        <v>0</v>
      </c>
      <c r="CW17" s="7">
        <v>0</v>
      </c>
      <c r="CX17" s="9">
        <v>0</v>
      </c>
      <c r="CY17" s="5">
        <v>0</v>
      </c>
      <c r="CZ17" s="7">
        <v>0</v>
      </c>
      <c r="DA17" s="15">
        <v>0</v>
      </c>
      <c r="DB17" s="5">
        <v>0</v>
      </c>
      <c r="DC17" s="7">
        <v>0</v>
      </c>
      <c r="DD17" s="9">
        <v>0</v>
      </c>
      <c r="DE17" s="5">
        <v>0</v>
      </c>
      <c r="DF17" s="7">
        <v>0</v>
      </c>
      <c r="DG17" s="9">
        <v>0</v>
      </c>
      <c r="DH17" s="5">
        <v>0</v>
      </c>
      <c r="DI17" s="7">
        <f t="shared" si="2"/>
        <v>0</v>
      </c>
      <c r="DJ17" s="9">
        <v>0</v>
      </c>
      <c r="DK17" s="5">
        <v>0</v>
      </c>
      <c r="DL17" s="7">
        <v>0</v>
      </c>
      <c r="DM17" s="9">
        <v>0</v>
      </c>
      <c r="DN17" s="5">
        <v>0</v>
      </c>
      <c r="DO17" s="7">
        <v>0</v>
      </c>
      <c r="DP17" s="9">
        <v>0</v>
      </c>
      <c r="DQ17" s="5">
        <v>0</v>
      </c>
      <c r="DR17" s="7">
        <v>0</v>
      </c>
      <c r="DS17" s="9">
        <v>0</v>
      </c>
      <c r="DT17" s="5">
        <v>0</v>
      </c>
      <c r="DU17" s="7">
        <v>0</v>
      </c>
      <c r="DV17" s="9">
        <v>4</v>
      </c>
      <c r="DW17" s="5">
        <v>90</v>
      </c>
      <c r="DX17" s="7">
        <f t="shared" si="21"/>
        <v>22500</v>
      </c>
      <c r="DY17" s="9">
        <v>0</v>
      </c>
      <c r="DZ17" s="5">
        <v>0</v>
      </c>
      <c r="EA17" s="7">
        <v>0</v>
      </c>
      <c r="EB17" s="9">
        <v>0</v>
      </c>
      <c r="EC17" s="5">
        <v>0</v>
      </c>
      <c r="ED17" s="7">
        <v>0</v>
      </c>
      <c r="EE17" s="15">
        <v>0</v>
      </c>
      <c r="EF17" s="3">
        <v>0</v>
      </c>
      <c r="EG17" s="7">
        <v>0</v>
      </c>
      <c r="EH17" s="9">
        <v>0</v>
      </c>
      <c r="EI17" s="5">
        <v>0</v>
      </c>
      <c r="EJ17" s="7">
        <v>0</v>
      </c>
      <c r="EK17" s="9">
        <v>6</v>
      </c>
      <c r="EL17" s="5">
        <v>151</v>
      </c>
      <c r="EM17" s="7">
        <f t="shared" si="3"/>
        <v>25166.666666666668</v>
      </c>
      <c r="EN17" s="9">
        <v>0</v>
      </c>
      <c r="EO17" s="5">
        <v>0</v>
      </c>
      <c r="EP17" s="7">
        <v>0</v>
      </c>
      <c r="EQ17" s="9">
        <v>0</v>
      </c>
      <c r="ER17" s="5">
        <v>0</v>
      </c>
      <c r="ES17" s="7">
        <v>0</v>
      </c>
      <c r="ET17" s="9">
        <v>0</v>
      </c>
      <c r="EU17" s="5">
        <v>0</v>
      </c>
      <c r="EV17" s="7">
        <f t="shared" si="26"/>
        <v>0</v>
      </c>
      <c r="EW17" s="9">
        <v>0</v>
      </c>
      <c r="EX17" s="5">
        <v>0</v>
      </c>
      <c r="EY17" s="7">
        <v>0</v>
      </c>
      <c r="EZ17" s="9">
        <v>0</v>
      </c>
      <c r="FA17" s="5">
        <v>0</v>
      </c>
      <c r="FB17" s="7">
        <v>0</v>
      </c>
      <c r="FC17" s="9">
        <v>0</v>
      </c>
      <c r="FD17" s="5">
        <v>0</v>
      </c>
      <c r="FE17" s="7">
        <v>0</v>
      </c>
      <c r="FF17" s="9">
        <v>0</v>
      </c>
      <c r="FG17" s="5">
        <v>0</v>
      </c>
      <c r="FH17" s="7">
        <v>0</v>
      </c>
      <c r="FI17" s="9">
        <v>17</v>
      </c>
      <c r="FJ17" s="5">
        <v>95</v>
      </c>
      <c r="FK17" s="7">
        <f t="shared" si="5"/>
        <v>5588.2352941176468</v>
      </c>
      <c r="FL17" s="9">
        <v>0</v>
      </c>
      <c r="FM17" s="5">
        <v>0</v>
      </c>
      <c r="FN17" s="7">
        <v>0</v>
      </c>
      <c r="FO17" s="9">
        <v>0</v>
      </c>
      <c r="FP17" s="5">
        <v>0</v>
      </c>
      <c r="FQ17" s="7">
        <v>0</v>
      </c>
      <c r="FR17" s="9">
        <v>0</v>
      </c>
      <c r="FS17" s="5">
        <v>0</v>
      </c>
      <c r="FT17" s="7">
        <v>0</v>
      </c>
      <c r="FU17" s="9">
        <v>1</v>
      </c>
      <c r="FV17" s="5">
        <v>5</v>
      </c>
      <c r="FW17" s="7">
        <f t="shared" ref="FW17" si="38">FV17/FU17*1000</f>
        <v>5000</v>
      </c>
      <c r="FX17" s="9">
        <v>0</v>
      </c>
      <c r="FY17" s="5">
        <v>0</v>
      </c>
      <c r="FZ17" s="7">
        <f t="shared" si="6"/>
        <v>0</v>
      </c>
      <c r="GA17" s="9">
        <v>0</v>
      </c>
      <c r="GB17" s="5">
        <v>0</v>
      </c>
      <c r="GC17" s="7">
        <v>0</v>
      </c>
      <c r="GD17" s="9">
        <v>0</v>
      </c>
      <c r="GE17" s="5">
        <v>0</v>
      </c>
      <c r="GF17" s="7">
        <v>0</v>
      </c>
      <c r="GG17" s="9">
        <v>0</v>
      </c>
      <c r="GH17" s="5">
        <v>0</v>
      </c>
      <c r="GI17" s="7">
        <v>0</v>
      </c>
      <c r="GJ17" s="9">
        <v>0</v>
      </c>
      <c r="GK17" s="5">
        <v>0</v>
      </c>
      <c r="GL17" s="7">
        <v>0</v>
      </c>
      <c r="GM17" s="9">
        <v>0</v>
      </c>
      <c r="GN17" s="5">
        <v>0</v>
      </c>
      <c r="GO17" s="7">
        <v>0</v>
      </c>
      <c r="GP17" s="9">
        <v>0</v>
      </c>
      <c r="GQ17" s="5">
        <v>0</v>
      </c>
      <c r="GR17" s="7">
        <v>0</v>
      </c>
      <c r="GS17" s="9">
        <v>0</v>
      </c>
      <c r="GT17" s="5">
        <v>0</v>
      </c>
      <c r="GU17" s="7">
        <v>0</v>
      </c>
      <c r="GV17" s="9">
        <v>0</v>
      </c>
      <c r="GW17" s="5">
        <v>0</v>
      </c>
      <c r="GX17" s="7">
        <v>0</v>
      </c>
      <c r="GY17" s="9">
        <v>0</v>
      </c>
      <c r="GZ17" s="5">
        <v>0</v>
      </c>
      <c r="HA17" s="7">
        <v>0</v>
      </c>
      <c r="HB17" s="9">
        <v>0</v>
      </c>
      <c r="HC17" s="5">
        <v>0</v>
      </c>
      <c r="HD17" s="7">
        <v>0</v>
      </c>
      <c r="HE17" s="9">
        <v>0</v>
      </c>
      <c r="HF17" s="5">
        <v>0</v>
      </c>
      <c r="HG17" s="7">
        <v>0</v>
      </c>
      <c r="HH17" s="9">
        <v>0</v>
      </c>
      <c r="HI17" s="5">
        <v>0</v>
      </c>
      <c r="HJ17" s="7">
        <v>0</v>
      </c>
      <c r="HK17" s="9">
        <v>0</v>
      </c>
      <c r="HL17" s="5">
        <v>0</v>
      </c>
      <c r="HM17" s="7">
        <v>0</v>
      </c>
      <c r="HN17" s="9">
        <v>0</v>
      </c>
      <c r="HO17" s="5">
        <v>0</v>
      </c>
      <c r="HP17" s="7">
        <v>0</v>
      </c>
      <c r="HQ17" s="9">
        <v>0</v>
      </c>
      <c r="HR17" s="5">
        <v>0</v>
      </c>
      <c r="HS17" s="7">
        <f t="shared" si="8"/>
        <v>0</v>
      </c>
      <c r="HT17" s="9">
        <v>0</v>
      </c>
      <c r="HU17" s="5">
        <v>0</v>
      </c>
      <c r="HV17" s="7">
        <v>0</v>
      </c>
      <c r="HW17" s="9">
        <v>0</v>
      </c>
      <c r="HX17" s="5">
        <v>0</v>
      </c>
      <c r="HY17" s="7">
        <v>0</v>
      </c>
      <c r="HZ17" s="9">
        <v>0</v>
      </c>
      <c r="IA17" s="5">
        <v>0</v>
      </c>
      <c r="IB17" s="7">
        <v>0</v>
      </c>
      <c r="IC17" s="9">
        <v>0</v>
      </c>
      <c r="ID17" s="5">
        <v>0</v>
      </c>
      <c r="IE17" s="7">
        <f t="shared" si="9"/>
        <v>0</v>
      </c>
      <c r="IF17" s="9">
        <v>0</v>
      </c>
      <c r="IG17" s="5">
        <v>0</v>
      </c>
      <c r="IH17" s="7">
        <f t="shared" si="10"/>
        <v>0</v>
      </c>
      <c r="II17" s="9">
        <v>0</v>
      </c>
      <c r="IJ17" s="5">
        <v>0</v>
      </c>
      <c r="IK17" s="7">
        <v>0</v>
      </c>
      <c r="IL17" s="9">
        <v>72</v>
      </c>
      <c r="IM17" s="5">
        <v>380</v>
      </c>
      <c r="IN17" s="7">
        <f t="shared" si="28"/>
        <v>5277.7777777777774</v>
      </c>
      <c r="IO17" s="9">
        <v>108</v>
      </c>
      <c r="IP17" s="5">
        <v>270</v>
      </c>
      <c r="IQ17" s="7">
        <f t="shared" si="11"/>
        <v>2500</v>
      </c>
      <c r="IR17" s="9">
        <v>0</v>
      </c>
      <c r="IS17" s="5">
        <v>0</v>
      </c>
      <c r="IT17" s="7">
        <v>0</v>
      </c>
      <c r="IU17" s="9">
        <v>0</v>
      </c>
      <c r="IV17" s="5">
        <v>0</v>
      </c>
      <c r="IW17" s="7">
        <v>0</v>
      </c>
      <c r="IX17" s="9">
        <v>0</v>
      </c>
      <c r="IY17" s="5">
        <v>0</v>
      </c>
      <c r="IZ17" s="7">
        <v>0</v>
      </c>
      <c r="JA17" s="9">
        <v>0</v>
      </c>
      <c r="JB17" s="5">
        <v>0</v>
      </c>
      <c r="JC17" s="7">
        <v>0</v>
      </c>
      <c r="JD17" s="9">
        <v>0</v>
      </c>
      <c r="JE17" s="5">
        <v>0</v>
      </c>
      <c r="JF17" s="7">
        <v>0</v>
      </c>
      <c r="JG17" s="9">
        <v>0</v>
      </c>
      <c r="JH17" s="5">
        <v>0</v>
      </c>
      <c r="JI17" s="7">
        <v>0</v>
      </c>
      <c r="JJ17" s="9">
        <v>0</v>
      </c>
      <c r="JK17" s="5">
        <v>0</v>
      </c>
      <c r="JL17" s="7">
        <v>0</v>
      </c>
      <c r="JM17" s="9">
        <v>0</v>
      </c>
      <c r="JN17" s="5">
        <v>0</v>
      </c>
      <c r="JO17" s="7">
        <v>0</v>
      </c>
      <c r="JP17" s="9">
        <v>209</v>
      </c>
      <c r="JQ17" s="5">
        <v>2530</v>
      </c>
      <c r="JR17" s="7">
        <f t="shared" ref="JR17" si="39">JQ17/JP17*1000</f>
        <v>12105.263157894737</v>
      </c>
      <c r="JS17" s="9">
        <v>0</v>
      </c>
      <c r="JT17" s="5">
        <v>0</v>
      </c>
      <c r="JU17" s="7">
        <v>0</v>
      </c>
      <c r="JV17" s="9">
        <v>1</v>
      </c>
      <c r="JW17" s="5">
        <v>7</v>
      </c>
      <c r="JX17" s="7">
        <f t="shared" si="22"/>
        <v>7000</v>
      </c>
      <c r="JY17" s="9">
        <v>2167</v>
      </c>
      <c r="JZ17" s="5">
        <v>15502</v>
      </c>
      <c r="KA17" s="7">
        <f t="shared" si="13"/>
        <v>7153.6686663590217</v>
      </c>
      <c r="KB17" s="9">
        <f>JY17+JV17+JS17+JP17+JJ17+JG17+JD17+JA17+GD17+IX17+IU17+IO17+IL17+II17+BZ17+HZ17+HW17+HK17+HH17+HE17+HB17+GY17+GV17+GS17+GP17+GG17+GA17+FU17+FR17+FO17+FI17+FF17+FC17+EZ17+EW17+EQ17+EK17+EH17+DY17+DV17+DS17+DP17+DM17+CU17+CR17+CO17+CF17+CC17+BW17+BN17+BH17+BE17+BB17+AM17+AJ17+AD17+R17+I17+F17+C17</f>
        <v>2994</v>
      </c>
      <c r="KC17" s="7">
        <f>JZ17+JW17+JT17+JQ17+JK17+JH17+JE17+JB17+GE17+IY17+IV17+IP17+IM17+IJ17+CA17+IA17+HX17+HL17+HI17+HF17+HC17+GZ17+GW17+GT17+GQ17+GH17+GB17+FV17+FS17+FP17+FJ17+FG17+FD17+FA17+EX17+ER17+EL17+EI17+DZ17+DW17+DT17+DQ17+DN17+CV17+CS17+CP17+CG17+CD17+BX17+BO17+BI17+BF17+BC17+AN17+AK17+AE17+S17+J17+G17+D17</f>
        <v>21629</v>
      </c>
    </row>
    <row r="18" spans="1:289" ht="15" thickBot="1" x14ac:dyDescent="0.35">
      <c r="A18" s="72"/>
      <c r="B18" s="73" t="s">
        <v>14</v>
      </c>
      <c r="C18" s="49">
        <f>SUM(C6:C17)</f>
        <v>1831</v>
      </c>
      <c r="D18" s="48">
        <f>SUM(D6:D17)</f>
        <v>9231</v>
      </c>
      <c r="E18" s="50"/>
      <c r="F18" s="49">
        <f>SUM(F6:F17)</f>
        <v>1</v>
      </c>
      <c r="G18" s="48">
        <f>SUM(G6:G17)</f>
        <v>44</v>
      </c>
      <c r="H18" s="50"/>
      <c r="I18" s="49">
        <f>SUM(I6:I17)</f>
        <v>0</v>
      </c>
      <c r="J18" s="48">
        <f>SUM(J6:J17)</f>
        <v>0</v>
      </c>
      <c r="K18" s="50"/>
      <c r="L18" s="49">
        <f>SUM(L6:L17)</f>
        <v>0</v>
      </c>
      <c r="M18" s="48">
        <f>SUM(M6:M17)</f>
        <v>0</v>
      </c>
      <c r="N18" s="50"/>
      <c r="O18" s="49">
        <f>SUM(O6:O17)</f>
        <v>0</v>
      </c>
      <c r="P18" s="48">
        <f>SUM(P6:P17)</f>
        <v>0</v>
      </c>
      <c r="Q18" s="50"/>
      <c r="R18" s="49">
        <f>SUM(R6:R17)</f>
        <v>44</v>
      </c>
      <c r="S18" s="48">
        <f>SUM(S6:S17)</f>
        <v>118</v>
      </c>
      <c r="T18" s="50"/>
      <c r="U18" s="49">
        <f>SUM(U6:U17)</f>
        <v>0</v>
      </c>
      <c r="V18" s="48">
        <f>SUM(V6:V17)</f>
        <v>0</v>
      </c>
      <c r="W18" s="50"/>
      <c r="X18" s="49">
        <f>SUM(X6:X17)</f>
        <v>0</v>
      </c>
      <c r="Y18" s="48">
        <f>SUM(Y6:Y17)</f>
        <v>0</v>
      </c>
      <c r="Z18" s="50"/>
      <c r="AA18" s="49">
        <f>SUM(AA6:AA17)</f>
        <v>0</v>
      </c>
      <c r="AB18" s="48">
        <f>SUM(AB6:AB17)</f>
        <v>0</v>
      </c>
      <c r="AC18" s="50"/>
      <c r="AD18" s="49">
        <f>SUM(AD6:AD17)</f>
        <v>0</v>
      </c>
      <c r="AE18" s="48">
        <f>SUM(AE6:AE17)</f>
        <v>0</v>
      </c>
      <c r="AF18" s="50"/>
      <c r="AG18" s="49">
        <f>SUM(AG6:AG17)</f>
        <v>0</v>
      </c>
      <c r="AH18" s="48">
        <f>SUM(AH6:AH17)</f>
        <v>0</v>
      </c>
      <c r="AI18" s="50"/>
      <c r="AJ18" s="49">
        <f>SUM(AJ6:AJ17)</f>
        <v>0</v>
      </c>
      <c r="AK18" s="48">
        <f>SUM(AK6:AK17)</f>
        <v>0</v>
      </c>
      <c r="AL18" s="50"/>
      <c r="AM18" s="49">
        <f>SUM(AM6:AM17)</f>
        <v>43</v>
      </c>
      <c r="AN18" s="48">
        <f>SUM(AN6:AN17)</f>
        <v>120</v>
      </c>
      <c r="AO18" s="50"/>
      <c r="AP18" s="49">
        <f>SUM(AP6:AP17)</f>
        <v>0</v>
      </c>
      <c r="AQ18" s="48">
        <f>SUM(AQ6:AQ17)</f>
        <v>0</v>
      </c>
      <c r="AR18" s="50"/>
      <c r="AS18" s="49">
        <f>SUM(AS6:AS17)</f>
        <v>0</v>
      </c>
      <c r="AT18" s="48">
        <f>SUM(AT6:AT17)</f>
        <v>0</v>
      </c>
      <c r="AU18" s="50"/>
      <c r="AV18" s="49">
        <f>SUM(AV6:AV17)</f>
        <v>43</v>
      </c>
      <c r="AW18" s="48">
        <f>SUM(AW6:AW17)</f>
        <v>876</v>
      </c>
      <c r="AX18" s="50"/>
      <c r="AY18" s="49">
        <f>SUM(AY6:AY17)</f>
        <v>0</v>
      </c>
      <c r="AZ18" s="48">
        <f>SUM(AZ6:AZ17)</f>
        <v>0</v>
      </c>
      <c r="BA18" s="50"/>
      <c r="BB18" s="49">
        <f>SUM(BB6:BB17)</f>
        <v>43</v>
      </c>
      <c r="BC18" s="48">
        <f>SUM(BC6:BC17)</f>
        <v>876</v>
      </c>
      <c r="BD18" s="50"/>
      <c r="BE18" s="49">
        <f>SUM(BE6:BE17)</f>
        <v>17</v>
      </c>
      <c r="BF18" s="48">
        <f>SUM(BF6:BF17)</f>
        <v>126</v>
      </c>
      <c r="BG18" s="50"/>
      <c r="BH18" s="49">
        <f>SUM(BH6:BH17)</f>
        <v>86</v>
      </c>
      <c r="BI18" s="48">
        <f>SUM(BI6:BI17)</f>
        <v>283</v>
      </c>
      <c r="BJ18" s="50"/>
      <c r="BK18" s="49">
        <f t="shared" ref="BK18:BL18" si="40">SUM(BK6:BK17)</f>
        <v>0</v>
      </c>
      <c r="BL18" s="48">
        <f t="shared" si="40"/>
        <v>0</v>
      </c>
      <c r="BM18" s="50"/>
      <c r="BN18" s="49">
        <f>SUM(BN6:BN17)</f>
        <v>110</v>
      </c>
      <c r="BO18" s="48">
        <f>SUM(BO6:BO17)</f>
        <v>220</v>
      </c>
      <c r="BP18" s="50"/>
      <c r="BQ18" s="49">
        <f>SUM(BQ6:BQ17)</f>
        <v>0</v>
      </c>
      <c r="BR18" s="48">
        <f>SUM(BR6:BR17)</f>
        <v>0</v>
      </c>
      <c r="BS18" s="50"/>
      <c r="BT18" s="49">
        <f>SUM(BT6:BT17)</f>
        <v>0</v>
      </c>
      <c r="BU18" s="48">
        <f>SUM(BU6:BU17)</f>
        <v>0</v>
      </c>
      <c r="BV18" s="50"/>
      <c r="BW18" s="49">
        <f>SUM(BW6:BW17)</f>
        <v>40</v>
      </c>
      <c r="BX18" s="48">
        <f>SUM(BX6:BX17)</f>
        <v>395</v>
      </c>
      <c r="BY18" s="50"/>
      <c r="BZ18" s="49">
        <f t="shared" ref="BZ18:CA18" si="41">SUM(BZ6:BZ17)</f>
        <v>0</v>
      </c>
      <c r="CA18" s="48">
        <f t="shared" si="41"/>
        <v>0</v>
      </c>
      <c r="CB18" s="50"/>
      <c r="CC18" s="49">
        <f>SUM(CC6:CC17)</f>
        <v>41</v>
      </c>
      <c r="CD18" s="48">
        <f>SUM(CD6:CD17)</f>
        <v>635</v>
      </c>
      <c r="CE18" s="50"/>
      <c r="CF18" s="49">
        <f>SUM(CF6:CF17)</f>
        <v>88</v>
      </c>
      <c r="CG18" s="48">
        <f>SUM(CG6:CG17)</f>
        <v>207</v>
      </c>
      <c r="CH18" s="50"/>
      <c r="CI18" s="49">
        <f>SUM(CI6:CI17)</f>
        <v>0</v>
      </c>
      <c r="CJ18" s="48">
        <f>SUM(CJ6:CJ17)</f>
        <v>0</v>
      </c>
      <c r="CK18" s="50"/>
      <c r="CL18" s="49">
        <f>SUM(CL6:CL17)</f>
        <v>0</v>
      </c>
      <c r="CM18" s="48">
        <f>SUM(CM6:CM17)</f>
        <v>0</v>
      </c>
      <c r="CN18" s="50"/>
      <c r="CO18" s="49">
        <f>SUM(CO6:CO17)</f>
        <v>302</v>
      </c>
      <c r="CP18" s="48">
        <f>SUM(CP6:CP17)</f>
        <v>294</v>
      </c>
      <c r="CQ18" s="50"/>
      <c r="CR18" s="49">
        <f>SUM(CR6:CR17)</f>
        <v>129</v>
      </c>
      <c r="CS18" s="48">
        <f>SUM(CS6:CS17)</f>
        <v>331</v>
      </c>
      <c r="CT18" s="50"/>
      <c r="CU18" s="49">
        <f>SUM(CU6:CU17)</f>
        <v>0</v>
      </c>
      <c r="CV18" s="48">
        <f>SUM(CV6:CV17)</f>
        <v>0</v>
      </c>
      <c r="CW18" s="50"/>
      <c r="CX18" s="49">
        <f>SUM(CX6:CX17)</f>
        <v>0</v>
      </c>
      <c r="CY18" s="48">
        <f>SUM(CY6:CY17)</f>
        <v>0</v>
      </c>
      <c r="CZ18" s="50"/>
      <c r="DA18" s="78">
        <v>0</v>
      </c>
      <c r="DB18" s="48">
        <v>0</v>
      </c>
      <c r="DC18" s="50"/>
      <c r="DD18" s="49">
        <f>SUM(DD6:DD17)</f>
        <v>0</v>
      </c>
      <c r="DE18" s="48">
        <f>SUM(DE6:DE17)</f>
        <v>0</v>
      </c>
      <c r="DF18" s="50"/>
      <c r="DG18" s="49">
        <f t="shared" ref="DG18:DH18" si="42">SUM(DG6:DG17)</f>
        <v>0</v>
      </c>
      <c r="DH18" s="48">
        <f t="shared" si="42"/>
        <v>0</v>
      </c>
      <c r="DI18" s="50"/>
      <c r="DJ18" s="49">
        <f>SUM(DJ6:DJ17)</f>
        <v>0</v>
      </c>
      <c r="DK18" s="48">
        <f>SUM(DK6:DK17)</f>
        <v>0</v>
      </c>
      <c r="DL18" s="50"/>
      <c r="DM18" s="49">
        <f>SUM(DM6:DM17)</f>
        <v>0</v>
      </c>
      <c r="DN18" s="48">
        <f>SUM(DN6:DN17)</f>
        <v>0</v>
      </c>
      <c r="DO18" s="50"/>
      <c r="DP18" s="49">
        <f>SUM(DP6:DP17)</f>
        <v>0</v>
      </c>
      <c r="DQ18" s="48">
        <f>SUM(DQ6:DQ17)</f>
        <v>0</v>
      </c>
      <c r="DR18" s="50"/>
      <c r="DS18" s="49">
        <f>SUM(DS6:DS17)</f>
        <v>0</v>
      </c>
      <c r="DT18" s="48">
        <f>SUM(DT6:DT17)</f>
        <v>0</v>
      </c>
      <c r="DU18" s="50"/>
      <c r="DV18" s="49">
        <f>SUM(DV6:DV17)</f>
        <v>950</v>
      </c>
      <c r="DW18" s="48">
        <f>SUM(DW6:DW17)</f>
        <v>7127</v>
      </c>
      <c r="DX18" s="50"/>
      <c r="DY18" s="49">
        <f t="shared" ref="DY18:DZ18" si="43">SUM(DY6:DY17)</f>
        <v>0</v>
      </c>
      <c r="DZ18" s="48">
        <f t="shared" si="43"/>
        <v>0</v>
      </c>
      <c r="EA18" s="50"/>
      <c r="EB18" s="49">
        <f t="shared" ref="EB18:EC18" si="44">SUM(EB6:EB17)</f>
        <v>0</v>
      </c>
      <c r="EC18" s="48">
        <f t="shared" si="44"/>
        <v>0</v>
      </c>
      <c r="ED18" s="50"/>
      <c r="EE18" s="78">
        <f t="shared" ref="EE18:EF18" si="45">SUM(EE6:EE17)</f>
        <v>0</v>
      </c>
      <c r="EF18" s="47">
        <f t="shared" si="45"/>
        <v>0</v>
      </c>
      <c r="EG18" s="50"/>
      <c r="EH18" s="49">
        <f t="shared" ref="EH18:EI18" si="46">SUM(EH6:EH17)</f>
        <v>0</v>
      </c>
      <c r="EI18" s="48">
        <f t="shared" si="46"/>
        <v>0</v>
      </c>
      <c r="EJ18" s="50"/>
      <c r="EK18" s="49">
        <f t="shared" ref="EK18:EL18" si="47">SUM(EK6:EK17)</f>
        <v>100</v>
      </c>
      <c r="EL18" s="48">
        <f t="shared" si="47"/>
        <v>1373</v>
      </c>
      <c r="EM18" s="50"/>
      <c r="EN18" s="49">
        <f t="shared" ref="EN18:EO18" si="48">SUM(EN6:EN17)</f>
        <v>0</v>
      </c>
      <c r="EO18" s="48">
        <f t="shared" si="48"/>
        <v>0</v>
      </c>
      <c r="EP18" s="50"/>
      <c r="EQ18" s="49">
        <f t="shared" ref="EQ18:ER18" si="49">SUM(EQ6:EQ17)</f>
        <v>0</v>
      </c>
      <c r="ER18" s="48">
        <f t="shared" si="49"/>
        <v>0</v>
      </c>
      <c r="ES18" s="50"/>
      <c r="ET18" s="49">
        <f t="shared" ref="ET18:EU18" si="50">SUM(ET6:ET17)</f>
        <v>0</v>
      </c>
      <c r="EU18" s="48">
        <f t="shared" si="50"/>
        <v>0</v>
      </c>
      <c r="EV18" s="50"/>
      <c r="EW18" s="49">
        <f t="shared" ref="EW18:EX18" si="51">SUM(EW6:EW17)</f>
        <v>0</v>
      </c>
      <c r="EX18" s="48">
        <f t="shared" si="51"/>
        <v>0</v>
      </c>
      <c r="EY18" s="50"/>
      <c r="EZ18" s="49">
        <f t="shared" ref="EZ18:FA18" si="52">SUM(EZ6:EZ17)</f>
        <v>2</v>
      </c>
      <c r="FA18" s="48">
        <f t="shared" si="52"/>
        <v>11</v>
      </c>
      <c r="FB18" s="50"/>
      <c r="FC18" s="49">
        <v>0</v>
      </c>
      <c r="FD18" s="48">
        <v>0</v>
      </c>
      <c r="FE18" s="50"/>
      <c r="FF18" s="49">
        <f t="shared" ref="FF18:FG18" si="53">SUM(FF6:FF17)</f>
        <v>860</v>
      </c>
      <c r="FG18" s="48">
        <f t="shared" si="53"/>
        <v>1656</v>
      </c>
      <c r="FH18" s="50"/>
      <c r="FI18" s="49">
        <f t="shared" ref="FI18:FJ18" si="54">SUM(FI6:FI17)</f>
        <v>2892</v>
      </c>
      <c r="FJ18" s="48">
        <f t="shared" si="54"/>
        <v>3078</v>
      </c>
      <c r="FK18" s="50"/>
      <c r="FL18" s="49">
        <f t="shared" ref="FL18:FM18" si="55">SUM(FL6:FL17)</f>
        <v>0</v>
      </c>
      <c r="FM18" s="48">
        <f t="shared" si="55"/>
        <v>0</v>
      </c>
      <c r="FN18" s="50"/>
      <c r="FO18" s="49">
        <f t="shared" ref="FO18:FP18" si="56">SUM(FO6:FO17)</f>
        <v>0</v>
      </c>
      <c r="FP18" s="48">
        <f t="shared" si="56"/>
        <v>0</v>
      </c>
      <c r="FQ18" s="50"/>
      <c r="FR18" s="49">
        <f t="shared" ref="FR18:FS18" si="57">SUM(FR6:FR17)</f>
        <v>0</v>
      </c>
      <c r="FS18" s="48">
        <f t="shared" si="57"/>
        <v>0</v>
      </c>
      <c r="FT18" s="50"/>
      <c r="FU18" s="49">
        <f t="shared" ref="FU18:FV18" si="58">SUM(FU6:FU17)</f>
        <v>1</v>
      </c>
      <c r="FV18" s="48">
        <f t="shared" si="58"/>
        <v>5</v>
      </c>
      <c r="FW18" s="50"/>
      <c r="FX18" s="49">
        <f t="shared" ref="FX18:FY18" si="59">SUM(FX6:FX17)</f>
        <v>0</v>
      </c>
      <c r="FY18" s="48">
        <f t="shared" si="59"/>
        <v>0</v>
      </c>
      <c r="FZ18" s="50"/>
      <c r="GA18" s="49">
        <f t="shared" ref="GA18:GB18" si="60">SUM(GA6:GA17)</f>
        <v>0</v>
      </c>
      <c r="GB18" s="48">
        <f t="shared" si="60"/>
        <v>0</v>
      </c>
      <c r="GC18" s="50"/>
      <c r="GD18" s="49">
        <f t="shared" ref="GD18:GE18" si="61">SUM(GD6:GD17)</f>
        <v>194</v>
      </c>
      <c r="GE18" s="48">
        <f t="shared" si="61"/>
        <v>836</v>
      </c>
      <c r="GF18" s="50"/>
      <c r="GG18" s="49">
        <f t="shared" ref="GG18:GH18" si="62">SUM(GG6:GG17)</f>
        <v>0</v>
      </c>
      <c r="GH18" s="48">
        <f t="shared" si="62"/>
        <v>0</v>
      </c>
      <c r="GI18" s="50"/>
      <c r="GJ18" s="49">
        <f t="shared" ref="GJ18:GK18" si="63">SUM(GJ6:GJ17)</f>
        <v>0</v>
      </c>
      <c r="GK18" s="48">
        <f t="shared" si="63"/>
        <v>0</v>
      </c>
      <c r="GL18" s="50"/>
      <c r="GM18" s="49">
        <f t="shared" ref="GM18:GN18" si="64">SUM(GM6:GM17)</f>
        <v>0</v>
      </c>
      <c r="GN18" s="48">
        <f t="shared" si="64"/>
        <v>0</v>
      </c>
      <c r="GO18" s="50"/>
      <c r="GP18" s="49">
        <f t="shared" ref="GP18:GQ18" si="65">SUM(GP6:GP17)</f>
        <v>0</v>
      </c>
      <c r="GQ18" s="48">
        <f t="shared" si="65"/>
        <v>0</v>
      </c>
      <c r="GR18" s="50"/>
      <c r="GS18" s="49">
        <f t="shared" ref="GS18:GT18" si="66">SUM(GS6:GS17)</f>
        <v>193</v>
      </c>
      <c r="GT18" s="48">
        <f t="shared" si="66"/>
        <v>1600</v>
      </c>
      <c r="GU18" s="50"/>
      <c r="GV18" s="49">
        <f t="shared" ref="GV18:GW18" si="67">SUM(GV6:GV17)</f>
        <v>0</v>
      </c>
      <c r="GW18" s="48">
        <f t="shared" si="67"/>
        <v>0</v>
      </c>
      <c r="GX18" s="50"/>
      <c r="GY18" s="49">
        <f t="shared" ref="GY18:GZ18" si="68">SUM(GY6:GY17)</f>
        <v>59</v>
      </c>
      <c r="GZ18" s="48">
        <f t="shared" si="68"/>
        <v>541</v>
      </c>
      <c r="HA18" s="50"/>
      <c r="HB18" s="49">
        <f t="shared" ref="HB18:HC18" si="69">SUM(HB6:HB17)</f>
        <v>0</v>
      </c>
      <c r="HC18" s="48">
        <f t="shared" si="69"/>
        <v>0</v>
      </c>
      <c r="HD18" s="50"/>
      <c r="HE18" s="49">
        <f t="shared" ref="HE18:HF18" si="70">SUM(HE6:HE17)</f>
        <v>18</v>
      </c>
      <c r="HF18" s="48">
        <f t="shared" si="70"/>
        <v>69</v>
      </c>
      <c r="HG18" s="50"/>
      <c r="HH18" s="49">
        <f t="shared" ref="HH18:HI18" si="71">SUM(HH6:HH17)</f>
        <v>22</v>
      </c>
      <c r="HI18" s="48">
        <f t="shared" si="71"/>
        <v>62</v>
      </c>
      <c r="HJ18" s="50"/>
      <c r="HK18" s="49">
        <f t="shared" ref="HK18:HL18" si="72">SUM(HK6:HK17)</f>
        <v>86</v>
      </c>
      <c r="HL18" s="48">
        <f t="shared" si="72"/>
        <v>226</v>
      </c>
      <c r="HM18" s="50"/>
      <c r="HN18" s="49">
        <f t="shared" ref="HN18:HO18" si="73">SUM(HN6:HN17)</f>
        <v>0</v>
      </c>
      <c r="HO18" s="48">
        <f t="shared" si="73"/>
        <v>0</v>
      </c>
      <c r="HP18" s="50"/>
      <c r="HQ18" s="49">
        <f t="shared" ref="HQ18:HR18" si="74">SUM(HQ6:HQ17)</f>
        <v>0</v>
      </c>
      <c r="HR18" s="48">
        <f t="shared" si="74"/>
        <v>0</v>
      </c>
      <c r="HS18" s="50"/>
      <c r="HT18" s="49">
        <f t="shared" ref="HT18:HU18" si="75">SUM(HT6:HT17)</f>
        <v>0</v>
      </c>
      <c r="HU18" s="48">
        <f t="shared" si="75"/>
        <v>0</v>
      </c>
      <c r="HV18" s="50"/>
      <c r="HW18" s="49">
        <f t="shared" ref="HW18:HX18" si="76">SUM(HW6:HW17)</f>
        <v>339</v>
      </c>
      <c r="HX18" s="48">
        <f t="shared" si="76"/>
        <v>4453</v>
      </c>
      <c r="HY18" s="50"/>
      <c r="HZ18" s="49">
        <f t="shared" ref="HZ18:IA18" si="77">SUM(HZ6:HZ17)</f>
        <v>0</v>
      </c>
      <c r="IA18" s="48">
        <f t="shared" si="77"/>
        <v>0</v>
      </c>
      <c r="IB18" s="50"/>
      <c r="IC18" s="49">
        <f t="shared" ref="IC18:ID18" si="78">SUM(IC6:IC17)</f>
        <v>0</v>
      </c>
      <c r="ID18" s="48">
        <f t="shared" si="78"/>
        <v>0</v>
      </c>
      <c r="IE18" s="50"/>
      <c r="IF18" s="49">
        <f t="shared" ref="IF18:IG18" si="79">SUM(IF6:IF17)</f>
        <v>0</v>
      </c>
      <c r="IG18" s="48">
        <f t="shared" si="79"/>
        <v>0</v>
      </c>
      <c r="IH18" s="50"/>
      <c r="II18" s="49">
        <f t="shared" ref="II18:IJ18" si="80">SUM(II6:II17)</f>
        <v>0</v>
      </c>
      <c r="IJ18" s="48">
        <f t="shared" si="80"/>
        <v>0</v>
      </c>
      <c r="IK18" s="50"/>
      <c r="IL18" s="49">
        <f t="shared" ref="IL18:IM18" si="81">SUM(IL6:IL17)</f>
        <v>141</v>
      </c>
      <c r="IM18" s="48">
        <f t="shared" si="81"/>
        <v>829</v>
      </c>
      <c r="IN18" s="50"/>
      <c r="IO18" s="49">
        <f t="shared" ref="IO18:IP18" si="82">SUM(IO6:IO17)</f>
        <v>1893</v>
      </c>
      <c r="IP18" s="48">
        <f t="shared" si="82"/>
        <v>5126</v>
      </c>
      <c r="IQ18" s="50"/>
      <c r="IR18" s="49">
        <v>0</v>
      </c>
      <c r="IS18" s="48">
        <v>0</v>
      </c>
      <c r="IT18" s="50"/>
      <c r="IU18" s="49">
        <v>0</v>
      </c>
      <c r="IV18" s="48">
        <v>0</v>
      </c>
      <c r="IW18" s="50"/>
      <c r="IX18" s="49">
        <f t="shared" ref="IX18:IY18" si="83">SUM(IX6:IX17)</f>
        <v>1</v>
      </c>
      <c r="IY18" s="48">
        <f t="shared" si="83"/>
        <v>44</v>
      </c>
      <c r="IZ18" s="50"/>
      <c r="JA18" s="49">
        <f t="shared" ref="JA18:JB18" si="84">SUM(JA6:JA17)</f>
        <v>0</v>
      </c>
      <c r="JB18" s="48">
        <f t="shared" si="84"/>
        <v>0</v>
      </c>
      <c r="JC18" s="50"/>
      <c r="JD18" s="49">
        <f t="shared" ref="JD18:JE18" si="85">SUM(JD6:JD17)</f>
        <v>128</v>
      </c>
      <c r="JE18" s="48">
        <f t="shared" si="85"/>
        <v>251</v>
      </c>
      <c r="JF18" s="50"/>
      <c r="JG18" s="49">
        <f t="shared" ref="JG18:JH18" si="86">SUM(JG6:JG17)</f>
        <v>0</v>
      </c>
      <c r="JH18" s="48">
        <f t="shared" si="86"/>
        <v>0</v>
      </c>
      <c r="JI18" s="50"/>
      <c r="JJ18" s="49">
        <f t="shared" ref="JJ18:JK18" si="87">SUM(JJ6:JJ17)</f>
        <v>0</v>
      </c>
      <c r="JK18" s="48">
        <f t="shared" si="87"/>
        <v>0</v>
      </c>
      <c r="JL18" s="50"/>
      <c r="JM18" s="49">
        <f t="shared" ref="JM18:JN18" si="88">SUM(JM6:JM17)</f>
        <v>0</v>
      </c>
      <c r="JN18" s="48">
        <f t="shared" si="88"/>
        <v>0</v>
      </c>
      <c r="JO18" s="50"/>
      <c r="JP18" s="49">
        <f t="shared" ref="JP18:JQ18" si="89">SUM(JP6:JP17)</f>
        <v>209</v>
      </c>
      <c r="JQ18" s="48">
        <f t="shared" si="89"/>
        <v>2530</v>
      </c>
      <c r="JR18" s="50"/>
      <c r="JS18" s="49">
        <f t="shared" ref="JS18:JT18" si="90">SUM(JS6:JS17)</f>
        <v>0</v>
      </c>
      <c r="JT18" s="48">
        <f t="shared" si="90"/>
        <v>0</v>
      </c>
      <c r="JU18" s="50"/>
      <c r="JV18" s="49">
        <f t="shared" ref="JV18:JW18" si="91">SUM(JV6:JV17)</f>
        <v>527</v>
      </c>
      <c r="JW18" s="48">
        <f t="shared" si="91"/>
        <v>4460</v>
      </c>
      <c r="JX18" s="50"/>
      <c r="JY18" s="49">
        <f t="shared" ref="JY18:JZ18" si="92">SUM(JY6:JY17)</f>
        <v>15389</v>
      </c>
      <c r="JZ18" s="48">
        <f t="shared" si="92"/>
        <v>138948</v>
      </c>
      <c r="KA18" s="50"/>
      <c r="KB18" s="49">
        <f>JY18+JV18+JS18+JP18+JJ18+JG18+JD18+JA18+GD18+IX18+IU18+IO18+IL18+II18+BZ18+HZ18+HW18+HK18+HH18+HE18+HB18+GY18+GV18+GS18+GP18+GG18+GA18+FU18+FR18+FO18+FI18+FF18+FC18+EZ18+EW18+EQ18+EK18+EH18+DY18+DV18+DS18+DP18+DM18+CU18+CR18+CO18+CF18+CC18+BW18+BN18+BH18+BE18+BB18+AM18+AJ18+AD18+R18+I18+F18+C18</f>
        <v>26779</v>
      </c>
      <c r="KC18" s="50">
        <f>JZ18+JW18+JT18+JQ18+JK18+JH18+JE18+JB18+GE18+IY18+IV18+IP18+IM18+IJ18+CA18+IA18+HX18+HL18+HI18+HF18+HC18+GZ18+GW18+GT18+GQ18+GH18+GB18+FV18+FS18+FP18+FJ18+FG18+FD18+FA18+EX18+ER18+EL18+EI18+DZ18+DW18+DT18+DQ18+DN18+CV18+CS18+CP18+CG18+CD18+BX18+BO18+BI18+BF18+BC18+AN18+AK18+AE18+S18+J18+G18+D18</f>
        <v>186105</v>
      </c>
    </row>
    <row r="19" spans="1:289" x14ac:dyDescent="0.3">
      <c r="A19" s="56">
        <v>2005</v>
      </c>
      <c r="B19" s="57" t="s">
        <v>2</v>
      </c>
      <c r="C19" s="10">
        <v>220</v>
      </c>
      <c r="D19" s="32">
        <v>1249</v>
      </c>
      <c r="E19" s="13">
        <f t="shared" ref="E19:E28" si="93">D19/C19*1000</f>
        <v>5677.2727272727279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9">
        <v>0</v>
      </c>
      <c r="M19" s="5">
        <v>0</v>
      </c>
      <c r="N19" s="7">
        <v>0</v>
      </c>
      <c r="O19" s="10">
        <v>0</v>
      </c>
      <c r="P19" s="32">
        <v>0</v>
      </c>
      <c r="Q19" s="13">
        <v>0</v>
      </c>
      <c r="R19" s="10">
        <v>22</v>
      </c>
      <c r="S19" s="32">
        <v>58</v>
      </c>
      <c r="T19" s="13">
        <f>S19/R19*1000</f>
        <v>2636.363636363636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>
        <v>0</v>
      </c>
      <c r="AH19" s="32">
        <v>0</v>
      </c>
      <c r="AI19" s="13">
        <v>0</v>
      </c>
      <c r="AJ19" s="10">
        <v>0</v>
      </c>
      <c r="AK19" s="32">
        <v>0</v>
      </c>
      <c r="AL19" s="13">
        <v>0</v>
      </c>
      <c r="AM19" s="10">
        <v>35</v>
      </c>
      <c r="AN19" s="32">
        <v>381</v>
      </c>
      <c r="AO19" s="13">
        <f>AN19/AM19*1000</f>
        <v>10885.714285714286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v>0</v>
      </c>
      <c r="BB19" s="10">
        <v>0</v>
      </c>
      <c r="BC19" s="32">
        <v>0</v>
      </c>
      <c r="BD19" s="13"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f t="shared" ref="BM19:BM30" si="94">IF(BK19=0,0,BL19/BK19*1000)</f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1</v>
      </c>
      <c r="CP19" s="32">
        <v>3</v>
      </c>
      <c r="CQ19" s="13">
        <f>CP19/CO19*1000</f>
        <v>3000</v>
      </c>
      <c r="CR19" s="10">
        <v>0</v>
      </c>
      <c r="CS19" s="32">
        <v>0</v>
      </c>
      <c r="CT19" s="13">
        <v>0</v>
      </c>
      <c r="CU19" s="10">
        <v>0</v>
      </c>
      <c r="CV19" s="32">
        <v>0</v>
      </c>
      <c r="CW19" s="13">
        <v>0</v>
      </c>
      <c r="CX19" s="10">
        <v>0</v>
      </c>
      <c r="CY19" s="32">
        <v>0</v>
      </c>
      <c r="CZ19" s="13">
        <v>0</v>
      </c>
      <c r="DA19" s="79">
        <v>0</v>
      </c>
      <c r="DB19" s="32">
        <v>0</v>
      </c>
      <c r="DC19" s="13">
        <v>0</v>
      </c>
      <c r="DD19" s="10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f t="shared" ref="DI19:DI30" si="95">IF(DG19=0,0,DH19/DG19*1000)</f>
        <v>0</v>
      </c>
      <c r="DJ19" s="10">
        <v>0</v>
      </c>
      <c r="DK19" s="32">
        <v>0</v>
      </c>
      <c r="DL19" s="13">
        <v>0</v>
      </c>
      <c r="DM19" s="10">
        <v>0</v>
      </c>
      <c r="DN19" s="32">
        <v>0</v>
      </c>
      <c r="DO19" s="13">
        <v>0</v>
      </c>
      <c r="DP19" s="10">
        <v>0</v>
      </c>
      <c r="DQ19" s="32">
        <v>0</v>
      </c>
      <c r="DR19" s="13">
        <v>0</v>
      </c>
      <c r="DS19" s="10">
        <v>0</v>
      </c>
      <c r="DT19" s="32">
        <v>0</v>
      </c>
      <c r="DU19" s="13">
        <v>0</v>
      </c>
      <c r="DV19" s="10">
        <v>160</v>
      </c>
      <c r="DW19" s="32">
        <v>1445</v>
      </c>
      <c r="DX19" s="13">
        <f>DW19/DV19*1000</f>
        <v>9031.25</v>
      </c>
      <c r="DY19" s="10">
        <v>0</v>
      </c>
      <c r="DZ19" s="32">
        <v>0</v>
      </c>
      <c r="EA19" s="13">
        <v>0</v>
      </c>
      <c r="EB19" s="10">
        <v>0</v>
      </c>
      <c r="EC19" s="32">
        <v>0</v>
      </c>
      <c r="ED19" s="13">
        <v>0</v>
      </c>
      <c r="EE19" s="79">
        <v>0</v>
      </c>
      <c r="EF19" s="31">
        <v>0</v>
      </c>
      <c r="EG19" s="13">
        <v>0</v>
      </c>
      <c r="EH19" s="10">
        <v>0</v>
      </c>
      <c r="EI19" s="32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9">
        <v>0</v>
      </c>
      <c r="EU19" s="5">
        <v>0</v>
      </c>
      <c r="EV19" s="7">
        <v>0</v>
      </c>
      <c r="EW19" s="10">
        <v>0</v>
      </c>
      <c r="EX19" s="32">
        <v>0</v>
      </c>
      <c r="EY19" s="13">
        <v>0</v>
      </c>
      <c r="EZ19" s="10">
        <v>0</v>
      </c>
      <c r="FA19" s="32">
        <v>0</v>
      </c>
      <c r="FB19" s="13">
        <v>0</v>
      </c>
      <c r="FC19" s="10">
        <v>0</v>
      </c>
      <c r="FD19" s="32">
        <v>0</v>
      </c>
      <c r="FE19" s="13">
        <v>0</v>
      </c>
      <c r="FF19" s="10">
        <v>0</v>
      </c>
      <c r="FG19" s="32">
        <v>0</v>
      </c>
      <c r="FH19" s="13">
        <v>0</v>
      </c>
      <c r="FI19" s="10">
        <v>0</v>
      </c>
      <c r="FJ19" s="32">
        <v>0</v>
      </c>
      <c r="FK19" s="13">
        <v>0</v>
      </c>
      <c r="FL19" s="10">
        <v>0</v>
      </c>
      <c r="FM19" s="32">
        <v>0</v>
      </c>
      <c r="FN19" s="13">
        <v>0</v>
      </c>
      <c r="FO19" s="10">
        <v>0</v>
      </c>
      <c r="FP19" s="32">
        <v>0</v>
      </c>
      <c r="FQ19" s="13">
        <v>0</v>
      </c>
      <c r="FR19" s="10">
        <v>0</v>
      </c>
      <c r="FS19" s="32">
        <v>0</v>
      </c>
      <c r="FT19" s="13">
        <v>0</v>
      </c>
      <c r="FU19" s="10">
        <v>0</v>
      </c>
      <c r="FV19" s="32">
        <v>0</v>
      </c>
      <c r="FW19" s="13">
        <v>0</v>
      </c>
      <c r="FX19" s="10">
        <v>0</v>
      </c>
      <c r="FY19" s="32">
        <v>0</v>
      </c>
      <c r="FZ19" s="13">
        <f t="shared" ref="FZ19:FZ82" si="96">IF(FX19=0,0,FY19/FX19*1000)</f>
        <v>0</v>
      </c>
      <c r="GA19" s="10">
        <v>0</v>
      </c>
      <c r="GB19" s="32">
        <v>0</v>
      </c>
      <c r="GC19" s="13">
        <v>0</v>
      </c>
      <c r="GD19" s="10">
        <v>0</v>
      </c>
      <c r="GE19" s="32">
        <v>0</v>
      </c>
      <c r="GF19" s="13">
        <v>0</v>
      </c>
      <c r="GG19" s="10">
        <v>169</v>
      </c>
      <c r="GH19" s="32">
        <v>2076</v>
      </c>
      <c r="GI19" s="13">
        <f t="shared" ref="GI19:GI29" si="97">GH19/GG19*1000</f>
        <v>12284.023668639053</v>
      </c>
      <c r="GJ19" s="10">
        <v>0</v>
      </c>
      <c r="GK19" s="32">
        <v>0</v>
      </c>
      <c r="GL19" s="13">
        <v>0</v>
      </c>
      <c r="GM19" s="10">
        <v>0</v>
      </c>
      <c r="GN19" s="32">
        <v>0</v>
      </c>
      <c r="GO19" s="13">
        <v>0</v>
      </c>
      <c r="GP19" s="10">
        <v>0</v>
      </c>
      <c r="GQ19" s="32">
        <v>0</v>
      </c>
      <c r="GR19" s="13">
        <v>0</v>
      </c>
      <c r="GS19" s="10">
        <v>250</v>
      </c>
      <c r="GT19" s="32">
        <v>2367</v>
      </c>
      <c r="GU19" s="13">
        <f t="shared" ref="GU19" si="98">GT19/GS19*1000</f>
        <v>9468</v>
      </c>
      <c r="GV19" s="10">
        <v>0</v>
      </c>
      <c r="GW19" s="32">
        <v>0</v>
      </c>
      <c r="GX19" s="13">
        <v>0</v>
      </c>
      <c r="GY19" s="10">
        <v>0</v>
      </c>
      <c r="GZ19" s="32">
        <v>0</v>
      </c>
      <c r="HA19" s="13">
        <v>0</v>
      </c>
      <c r="HB19" s="10">
        <v>0</v>
      </c>
      <c r="HC19" s="32">
        <v>0</v>
      </c>
      <c r="HD19" s="13">
        <v>0</v>
      </c>
      <c r="HE19" s="10">
        <v>0</v>
      </c>
      <c r="HF19" s="32">
        <v>0</v>
      </c>
      <c r="HG19" s="13">
        <v>0</v>
      </c>
      <c r="HH19" s="10">
        <v>0</v>
      </c>
      <c r="HI19" s="32">
        <v>0</v>
      </c>
      <c r="HJ19" s="13">
        <v>0</v>
      </c>
      <c r="HK19" s="10">
        <v>0</v>
      </c>
      <c r="HL19" s="32">
        <v>0</v>
      </c>
      <c r="HM19" s="13">
        <v>0</v>
      </c>
      <c r="HN19" s="10">
        <v>0</v>
      </c>
      <c r="HO19" s="32">
        <v>0</v>
      </c>
      <c r="HP19" s="13">
        <v>0</v>
      </c>
      <c r="HQ19" s="10">
        <v>0</v>
      </c>
      <c r="HR19" s="32">
        <v>0</v>
      </c>
      <c r="HS19" s="13">
        <f t="shared" ref="HS19:HS30" si="99">IF(HQ19=0,0,HR19/HQ19*1000)</f>
        <v>0</v>
      </c>
      <c r="HT19" s="10">
        <v>0</v>
      </c>
      <c r="HU19" s="32">
        <v>0</v>
      </c>
      <c r="HV19" s="13">
        <v>0</v>
      </c>
      <c r="HW19" s="10">
        <v>0</v>
      </c>
      <c r="HX19" s="32">
        <v>0</v>
      </c>
      <c r="HY19" s="13">
        <v>0</v>
      </c>
      <c r="HZ19" s="10">
        <v>0</v>
      </c>
      <c r="IA19" s="32">
        <v>0</v>
      </c>
      <c r="IB19" s="13">
        <v>0</v>
      </c>
      <c r="IC19" s="9">
        <v>0</v>
      </c>
      <c r="ID19" s="5">
        <v>0</v>
      </c>
      <c r="IE19" s="7">
        <f t="shared" ref="IE19:IE30" si="100">IF(IC19=0,0,ID19/IC19*1000)</f>
        <v>0</v>
      </c>
      <c r="IF19" s="10">
        <v>0</v>
      </c>
      <c r="IG19" s="32">
        <v>0</v>
      </c>
      <c r="IH19" s="13">
        <f t="shared" ref="IH19:IH30" si="101">IF(IF19=0,0,IG19/IF19*1000)</f>
        <v>0</v>
      </c>
      <c r="II19" s="10">
        <v>0</v>
      </c>
      <c r="IJ19" s="32">
        <v>0</v>
      </c>
      <c r="IK19" s="13">
        <v>0</v>
      </c>
      <c r="IL19" s="10">
        <v>0</v>
      </c>
      <c r="IM19" s="32">
        <v>0</v>
      </c>
      <c r="IN19" s="13">
        <v>0</v>
      </c>
      <c r="IO19" s="10">
        <v>129</v>
      </c>
      <c r="IP19" s="32">
        <v>335</v>
      </c>
      <c r="IQ19" s="13">
        <f t="shared" ref="IQ19:IQ30" si="102">IP19/IO19*1000</f>
        <v>2596.8992248062018</v>
      </c>
      <c r="IR19" s="9">
        <v>0</v>
      </c>
      <c r="IS19" s="5">
        <v>0</v>
      </c>
      <c r="IT19" s="7">
        <v>0</v>
      </c>
      <c r="IU19" s="10">
        <v>0</v>
      </c>
      <c r="IV19" s="32">
        <v>0</v>
      </c>
      <c r="IW19" s="13">
        <v>0</v>
      </c>
      <c r="IX19" s="10">
        <v>0</v>
      </c>
      <c r="IY19" s="32">
        <v>0</v>
      </c>
      <c r="IZ19" s="13">
        <v>0</v>
      </c>
      <c r="JA19" s="10">
        <v>0</v>
      </c>
      <c r="JB19" s="32">
        <v>0</v>
      </c>
      <c r="JC19" s="13">
        <v>0</v>
      </c>
      <c r="JD19" s="10">
        <v>0</v>
      </c>
      <c r="JE19" s="32">
        <v>0</v>
      </c>
      <c r="JF19" s="13">
        <v>0</v>
      </c>
      <c r="JG19" s="10">
        <v>0</v>
      </c>
      <c r="JH19" s="32">
        <v>0</v>
      </c>
      <c r="JI19" s="13">
        <v>0</v>
      </c>
      <c r="JJ19" s="10">
        <v>0</v>
      </c>
      <c r="JK19" s="32">
        <v>0</v>
      </c>
      <c r="JL19" s="13">
        <v>0</v>
      </c>
      <c r="JM19" s="10">
        <v>0</v>
      </c>
      <c r="JN19" s="32">
        <v>0</v>
      </c>
      <c r="JO19" s="13">
        <v>0</v>
      </c>
      <c r="JP19" s="10">
        <v>0</v>
      </c>
      <c r="JQ19" s="32">
        <v>0</v>
      </c>
      <c r="JR19" s="13">
        <v>0</v>
      </c>
      <c r="JS19" s="10">
        <v>0</v>
      </c>
      <c r="JT19" s="32">
        <v>0</v>
      </c>
      <c r="JU19" s="13">
        <v>0</v>
      </c>
      <c r="JV19" s="10">
        <v>0</v>
      </c>
      <c r="JW19" s="32">
        <v>0</v>
      </c>
      <c r="JX19" s="13">
        <v>0</v>
      </c>
      <c r="JY19" s="10">
        <v>37</v>
      </c>
      <c r="JZ19" s="32">
        <v>207</v>
      </c>
      <c r="KA19" s="13">
        <f t="shared" ref="KA19:KA30" si="103">JZ19/JY19*1000</f>
        <v>5594.594594594595</v>
      </c>
      <c r="KB19" s="10">
        <f t="shared" ref="KB19:KB44" si="104">JY19+JV19+JS19+JP19+JJ19+JG19+JD19+JA19+IX19+IU19+IO19+IL19+II19+BZ19+HZ19+HW19+HK19+HH19+HE19+HB19+GY19+GV19+GS19+GP19+GG19+GA19+FU19+FR19+FO19+FI19+FF19+FC19+EZ19+EW19+EQ19+EK19+EH19+DY19+DV19+DS19+DP19+DM19+CU19+CR19+CO19+CF19+CC19+BW19+BN19+BH19+BE19+BB19+AM19+AJ19+AD19+R19+I19+F19+C19</f>
        <v>1023</v>
      </c>
      <c r="KC19" s="13">
        <f t="shared" ref="KC19:KC44" si="105">JZ19+JW19+JT19+JQ19+JK19+JH19+JE19+JB19+IY19+IV19+IP19+IM19+IJ19+CA19+IA19+HX19+HL19+HI19+HF19+HC19+GZ19+GW19+GT19+GQ19+GH19+GB19+FV19+FS19+FP19+FJ19+FG19+FD19+FA19+EX19+ER19+EL19+EI19+DZ19+DW19+DT19+DQ19+DN19+CV19+CS19+CP19+CG19+CD19+BX19+BO19+BI19+BF19+BC19+AN19+AK19+AE19+S19+J19+G19+D19</f>
        <v>8121</v>
      </c>
    </row>
    <row r="20" spans="1:289" x14ac:dyDescent="0.3">
      <c r="A20" s="56">
        <v>2005</v>
      </c>
      <c r="B20" s="57" t="s">
        <v>3</v>
      </c>
      <c r="C20" s="9">
        <v>12</v>
      </c>
      <c r="D20" s="5">
        <v>305</v>
      </c>
      <c r="E20" s="7">
        <f t="shared" si="93"/>
        <v>25416.666666666668</v>
      </c>
      <c r="F20" s="9">
        <v>0</v>
      </c>
      <c r="G20" s="5">
        <v>0</v>
      </c>
      <c r="H20" s="7">
        <v>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>
        <v>0</v>
      </c>
      <c r="P20" s="5">
        <v>0</v>
      </c>
      <c r="Q20" s="7">
        <v>0</v>
      </c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>
        <v>0</v>
      </c>
      <c r="AH20" s="5">
        <v>0</v>
      </c>
      <c r="AI20" s="7">
        <v>0</v>
      </c>
      <c r="AJ20" s="9">
        <v>0</v>
      </c>
      <c r="AK20" s="5">
        <v>0</v>
      </c>
      <c r="AL20" s="7">
        <v>0</v>
      </c>
      <c r="AM20" s="9">
        <v>12</v>
      </c>
      <c r="AN20" s="5">
        <v>84</v>
      </c>
      <c r="AO20" s="7">
        <f t="shared" ref="AO20:AO28" si="106">AN20/AM20*1000</f>
        <v>7000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v>0</v>
      </c>
      <c r="BB20" s="9">
        <v>0</v>
      </c>
      <c r="BC20" s="5">
        <v>0</v>
      </c>
      <c r="BD20" s="7"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f t="shared" si="94"/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v>0</v>
      </c>
      <c r="CU20" s="9">
        <v>0</v>
      </c>
      <c r="CV20" s="5">
        <v>0</v>
      </c>
      <c r="CW20" s="7">
        <v>0</v>
      </c>
      <c r="CX20" s="9">
        <v>0</v>
      </c>
      <c r="CY20" s="5">
        <v>0</v>
      </c>
      <c r="CZ20" s="7">
        <v>0</v>
      </c>
      <c r="DA20" s="15">
        <v>0</v>
      </c>
      <c r="DB20" s="5">
        <v>0</v>
      </c>
      <c r="DC20" s="7">
        <v>0</v>
      </c>
      <c r="DD20" s="9">
        <v>0</v>
      </c>
      <c r="DE20" s="5">
        <v>0</v>
      </c>
      <c r="DF20" s="7">
        <v>0</v>
      </c>
      <c r="DG20" s="9">
        <v>0</v>
      </c>
      <c r="DH20" s="5">
        <v>0</v>
      </c>
      <c r="DI20" s="7">
        <f t="shared" si="95"/>
        <v>0</v>
      </c>
      <c r="DJ20" s="9">
        <v>0</v>
      </c>
      <c r="DK20" s="5">
        <v>0</v>
      </c>
      <c r="DL20" s="7">
        <v>0</v>
      </c>
      <c r="DM20" s="9">
        <v>0</v>
      </c>
      <c r="DN20" s="5">
        <v>0</v>
      </c>
      <c r="DO20" s="7">
        <v>0</v>
      </c>
      <c r="DP20" s="9">
        <v>0</v>
      </c>
      <c r="DQ20" s="5">
        <v>0</v>
      </c>
      <c r="DR20" s="7">
        <v>0</v>
      </c>
      <c r="DS20" s="9">
        <v>0</v>
      </c>
      <c r="DT20" s="5">
        <v>0</v>
      </c>
      <c r="DU20" s="7">
        <v>0</v>
      </c>
      <c r="DV20" s="9">
        <v>153</v>
      </c>
      <c r="DW20" s="5">
        <v>1263</v>
      </c>
      <c r="DX20" s="7">
        <f t="shared" ref="DX20:DX29" si="107">DW20/DV20*1000</f>
        <v>8254.9019607843147</v>
      </c>
      <c r="DY20" s="9">
        <v>0</v>
      </c>
      <c r="DZ20" s="5">
        <v>0</v>
      </c>
      <c r="EA20" s="7">
        <v>0</v>
      </c>
      <c r="EB20" s="9">
        <v>0</v>
      </c>
      <c r="EC20" s="5">
        <v>0</v>
      </c>
      <c r="ED20" s="7">
        <v>0</v>
      </c>
      <c r="EE20" s="15">
        <v>0</v>
      </c>
      <c r="EF20" s="3">
        <v>0</v>
      </c>
      <c r="EG20" s="7">
        <v>0</v>
      </c>
      <c r="EH20" s="9">
        <v>0</v>
      </c>
      <c r="EI20" s="5">
        <v>0</v>
      </c>
      <c r="EJ20" s="7">
        <v>0</v>
      </c>
      <c r="EK20" s="9">
        <v>0</v>
      </c>
      <c r="EL20" s="5">
        <v>0</v>
      </c>
      <c r="EM20" s="7">
        <v>0</v>
      </c>
      <c r="EN20" s="9">
        <v>0</v>
      </c>
      <c r="EO20" s="5">
        <v>0</v>
      </c>
      <c r="EP20" s="7">
        <v>0</v>
      </c>
      <c r="EQ20" s="9">
        <v>0</v>
      </c>
      <c r="ER20" s="5">
        <v>0</v>
      </c>
      <c r="ES20" s="7">
        <v>0</v>
      </c>
      <c r="ET20" s="9">
        <v>0</v>
      </c>
      <c r="EU20" s="5">
        <v>0</v>
      </c>
      <c r="EV20" s="7">
        <v>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v>0</v>
      </c>
      <c r="FD20" s="5">
        <v>0</v>
      </c>
      <c r="FE20" s="7">
        <v>0</v>
      </c>
      <c r="FF20" s="9">
        <v>0</v>
      </c>
      <c r="FG20" s="5">
        <v>0</v>
      </c>
      <c r="FH20" s="7">
        <v>0</v>
      </c>
      <c r="FI20" s="9">
        <v>0</v>
      </c>
      <c r="FJ20" s="5">
        <v>0</v>
      </c>
      <c r="FK20" s="7">
        <v>0</v>
      </c>
      <c r="FL20" s="9">
        <v>0</v>
      </c>
      <c r="FM20" s="5">
        <v>0</v>
      </c>
      <c r="FN20" s="7">
        <v>0</v>
      </c>
      <c r="FO20" s="9">
        <v>0</v>
      </c>
      <c r="FP20" s="5">
        <v>0</v>
      </c>
      <c r="FQ20" s="7">
        <v>0</v>
      </c>
      <c r="FR20" s="9">
        <v>0</v>
      </c>
      <c r="FS20" s="5">
        <v>0</v>
      </c>
      <c r="FT20" s="7">
        <v>0</v>
      </c>
      <c r="FU20" s="9">
        <v>0</v>
      </c>
      <c r="FV20" s="5">
        <v>0</v>
      </c>
      <c r="FW20" s="7">
        <v>0</v>
      </c>
      <c r="FX20" s="9">
        <v>0</v>
      </c>
      <c r="FY20" s="5">
        <v>0</v>
      </c>
      <c r="FZ20" s="7">
        <f t="shared" si="96"/>
        <v>0</v>
      </c>
      <c r="GA20" s="9">
        <v>0</v>
      </c>
      <c r="GB20" s="5">
        <v>0</v>
      </c>
      <c r="GC20" s="7">
        <v>0</v>
      </c>
      <c r="GD20" s="9">
        <v>0</v>
      </c>
      <c r="GE20" s="5">
        <v>0</v>
      </c>
      <c r="GF20" s="7">
        <v>0</v>
      </c>
      <c r="GG20" s="9">
        <v>0</v>
      </c>
      <c r="GH20" s="5">
        <v>0</v>
      </c>
      <c r="GI20" s="7">
        <v>0</v>
      </c>
      <c r="GJ20" s="9">
        <v>0</v>
      </c>
      <c r="GK20" s="5">
        <v>0</v>
      </c>
      <c r="GL20" s="7">
        <v>0</v>
      </c>
      <c r="GM20" s="9">
        <v>0</v>
      </c>
      <c r="GN20" s="5">
        <v>0</v>
      </c>
      <c r="GO20" s="7">
        <v>0</v>
      </c>
      <c r="GP20" s="9">
        <v>0</v>
      </c>
      <c r="GQ20" s="5">
        <v>0</v>
      </c>
      <c r="GR20" s="7">
        <v>0</v>
      </c>
      <c r="GS20" s="9">
        <v>0</v>
      </c>
      <c r="GT20" s="5">
        <v>0</v>
      </c>
      <c r="GU20" s="7">
        <v>0</v>
      </c>
      <c r="GV20" s="9">
        <v>0</v>
      </c>
      <c r="GW20" s="5">
        <v>0</v>
      </c>
      <c r="GX20" s="7">
        <v>0</v>
      </c>
      <c r="GY20" s="9">
        <v>0</v>
      </c>
      <c r="GZ20" s="5">
        <v>0</v>
      </c>
      <c r="HA20" s="7">
        <v>0</v>
      </c>
      <c r="HB20" s="9">
        <v>0</v>
      </c>
      <c r="HC20" s="5">
        <v>0</v>
      </c>
      <c r="HD20" s="7">
        <v>0</v>
      </c>
      <c r="HE20" s="9">
        <v>2</v>
      </c>
      <c r="HF20" s="5">
        <v>4</v>
      </c>
      <c r="HG20" s="7">
        <f t="shared" ref="HG20" si="108">HF20/HE20*1000</f>
        <v>2000</v>
      </c>
      <c r="HH20" s="9">
        <v>0</v>
      </c>
      <c r="HI20" s="5">
        <v>0</v>
      </c>
      <c r="HJ20" s="7">
        <v>0</v>
      </c>
      <c r="HK20" s="9">
        <v>22</v>
      </c>
      <c r="HL20" s="5">
        <v>55</v>
      </c>
      <c r="HM20" s="7">
        <f t="shared" ref="HM20:HM30" si="109">HL20/HK20*1000</f>
        <v>2500</v>
      </c>
      <c r="HN20" s="9">
        <v>0</v>
      </c>
      <c r="HO20" s="5">
        <v>0</v>
      </c>
      <c r="HP20" s="7">
        <v>0</v>
      </c>
      <c r="HQ20" s="9">
        <v>0</v>
      </c>
      <c r="HR20" s="5">
        <v>0</v>
      </c>
      <c r="HS20" s="7">
        <f t="shared" si="99"/>
        <v>0</v>
      </c>
      <c r="HT20" s="9">
        <v>0</v>
      </c>
      <c r="HU20" s="5">
        <v>0</v>
      </c>
      <c r="HV20" s="7">
        <v>0</v>
      </c>
      <c r="HW20" s="9">
        <v>106</v>
      </c>
      <c r="HX20" s="5">
        <v>1116</v>
      </c>
      <c r="HY20" s="7">
        <f t="shared" ref="HY20" si="110">HX20/HW20*1000</f>
        <v>10528.301886792453</v>
      </c>
      <c r="HZ20" s="9">
        <v>0</v>
      </c>
      <c r="IA20" s="5">
        <v>0</v>
      </c>
      <c r="IB20" s="7">
        <v>0</v>
      </c>
      <c r="IC20" s="9">
        <v>0</v>
      </c>
      <c r="ID20" s="5">
        <v>0</v>
      </c>
      <c r="IE20" s="7">
        <f t="shared" si="100"/>
        <v>0</v>
      </c>
      <c r="IF20" s="9">
        <v>0</v>
      </c>
      <c r="IG20" s="5">
        <v>0</v>
      </c>
      <c r="IH20" s="7">
        <f t="shared" si="101"/>
        <v>0</v>
      </c>
      <c r="II20" s="9">
        <v>0</v>
      </c>
      <c r="IJ20" s="5">
        <v>0</v>
      </c>
      <c r="IK20" s="7">
        <v>0</v>
      </c>
      <c r="IL20" s="9">
        <v>16</v>
      </c>
      <c r="IM20" s="5">
        <v>125</v>
      </c>
      <c r="IN20" s="7">
        <f t="shared" ref="IN20:IN30" si="111">IM20/IL20*1000</f>
        <v>7812.5</v>
      </c>
      <c r="IO20" s="9">
        <v>86</v>
      </c>
      <c r="IP20" s="5">
        <v>224</v>
      </c>
      <c r="IQ20" s="7">
        <f t="shared" si="102"/>
        <v>2604.651162790698</v>
      </c>
      <c r="IR20" s="9">
        <v>0</v>
      </c>
      <c r="IS20" s="5">
        <v>0</v>
      </c>
      <c r="IT20" s="7">
        <v>0</v>
      </c>
      <c r="IU20" s="9">
        <v>0</v>
      </c>
      <c r="IV20" s="5">
        <v>0</v>
      </c>
      <c r="IW20" s="7">
        <v>0</v>
      </c>
      <c r="IX20" s="9">
        <v>0</v>
      </c>
      <c r="IY20" s="5">
        <v>0</v>
      </c>
      <c r="IZ20" s="7">
        <v>0</v>
      </c>
      <c r="JA20" s="9">
        <v>0</v>
      </c>
      <c r="JB20" s="5">
        <v>0</v>
      </c>
      <c r="JC20" s="7">
        <v>0</v>
      </c>
      <c r="JD20" s="9">
        <v>12</v>
      </c>
      <c r="JE20" s="5">
        <v>232</v>
      </c>
      <c r="JF20" s="7">
        <f t="shared" ref="JF20" si="112">JE20/JD20*1000</f>
        <v>19333.333333333332</v>
      </c>
      <c r="JG20" s="9">
        <v>0</v>
      </c>
      <c r="JH20" s="5">
        <v>0</v>
      </c>
      <c r="JI20" s="7">
        <v>0</v>
      </c>
      <c r="JJ20" s="9">
        <v>0</v>
      </c>
      <c r="JK20" s="5">
        <v>0</v>
      </c>
      <c r="JL20" s="7">
        <v>0</v>
      </c>
      <c r="JM20" s="9">
        <v>0</v>
      </c>
      <c r="JN20" s="5">
        <v>0</v>
      </c>
      <c r="JO20" s="7">
        <v>0</v>
      </c>
      <c r="JP20" s="9">
        <v>0</v>
      </c>
      <c r="JQ20" s="5">
        <v>0</v>
      </c>
      <c r="JR20" s="7">
        <v>0</v>
      </c>
      <c r="JS20" s="9">
        <v>0</v>
      </c>
      <c r="JT20" s="5">
        <v>0</v>
      </c>
      <c r="JU20" s="7">
        <v>0</v>
      </c>
      <c r="JV20" s="9">
        <v>0</v>
      </c>
      <c r="JW20" s="5">
        <v>0</v>
      </c>
      <c r="JX20" s="7">
        <v>0</v>
      </c>
      <c r="JY20" s="9">
        <v>0</v>
      </c>
      <c r="JZ20" s="5">
        <v>0</v>
      </c>
      <c r="KA20" s="7">
        <v>0</v>
      </c>
      <c r="KB20" s="9">
        <f t="shared" si="104"/>
        <v>421</v>
      </c>
      <c r="KC20" s="7">
        <f t="shared" si="105"/>
        <v>3408</v>
      </c>
    </row>
    <row r="21" spans="1:289" x14ac:dyDescent="0.3">
      <c r="A21" s="56">
        <v>2005</v>
      </c>
      <c r="B21" s="57" t="s">
        <v>4</v>
      </c>
      <c r="C21" s="9">
        <v>149</v>
      </c>
      <c r="D21" s="5">
        <v>608</v>
      </c>
      <c r="E21" s="7">
        <f t="shared" si="93"/>
        <v>4080.5369127516783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>
        <v>0</v>
      </c>
      <c r="P21" s="5">
        <v>0</v>
      </c>
      <c r="Q21" s="7">
        <v>0</v>
      </c>
      <c r="R21" s="9">
        <v>22</v>
      </c>
      <c r="S21" s="5">
        <v>59</v>
      </c>
      <c r="T21" s="7">
        <f t="shared" ref="T21:T26" si="113">S21/R21*1000</f>
        <v>2681.8181818181815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>
        <v>0</v>
      </c>
      <c r="AH21" s="5">
        <v>0</v>
      </c>
      <c r="AI21" s="7">
        <v>0</v>
      </c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v>0</v>
      </c>
      <c r="BB21" s="9">
        <v>0</v>
      </c>
      <c r="BC21" s="5">
        <v>0</v>
      </c>
      <c r="BD21" s="7"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f t="shared" si="94"/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22</v>
      </c>
      <c r="BX21" s="5">
        <v>94</v>
      </c>
      <c r="BY21" s="7">
        <f t="shared" ref="BY21:BY31" si="114">BX21/BW21*1000</f>
        <v>4272.7272727272721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22</v>
      </c>
      <c r="CG21" s="5">
        <v>58</v>
      </c>
      <c r="CH21" s="7">
        <f t="shared" ref="CH21" si="115">CG21/CF21*1000</f>
        <v>2636.363636363636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22</v>
      </c>
      <c r="CS21" s="5">
        <v>60</v>
      </c>
      <c r="CT21" s="7">
        <f t="shared" ref="CT21" si="116">CS21/CR21*1000</f>
        <v>2727.272727272727</v>
      </c>
      <c r="CU21" s="9">
        <v>0</v>
      </c>
      <c r="CV21" s="5">
        <v>0</v>
      </c>
      <c r="CW21" s="7">
        <v>0</v>
      </c>
      <c r="CX21" s="9">
        <v>0</v>
      </c>
      <c r="CY21" s="5">
        <v>0</v>
      </c>
      <c r="CZ21" s="7">
        <v>0</v>
      </c>
      <c r="DA21" s="15">
        <v>0</v>
      </c>
      <c r="DB21" s="5">
        <v>0</v>
      </c>
      <c r="DC21" s="7">
        <v>0</v>
      </c>
      <c r="DD21" s="9">
        <v>0</v>
      </c>
      <c r="DE21" s="5">
        <v>0</v>
      </c>
      <c r="DF21" s="7">
        <v>0</v>
      </c>
      <c r="DG21" s="9">
        <v>0</v>
      </c>
      <c r="DH21" s="5">
        <v>0</v>
      </c>
      <c r="DI21" s="7">
        <f t="shared" si="95"/>
        <v>0</v>
      </c>
      <c r="DJ21" s="9">
        <v>0</v>
      </c>
      <c r="DK21" s="5">
        <v>0</v>
      </c>
      <c r="DL21" s="7">
        <v>0</v>
      </c>
      <c r="DM21" s="9">
        <v>0</v>
      </c>
      <c r="DN21" s="5">
        <v>0</v>
      </c>
      <c r="DO21" s="7">
        <v>0</v>
      </c>
      <c r="DP21" s="9">
        <v>0</v>
      </c>
      <c r="DQ21" s="5">
        <v>0</v>
      </c>
      <c r="DR21" s="7">
        <v>0</v>
      </c>
      <c r="DS21" s="9">
        <v>0</v>
      </c>
      <c r="DT21" s="5">
        <v>0</v>
      </c>
      <c r="DU21" s="7">
        <v>0</v>
      </c>
      <c r="DV21" s="9">
        <v>234</v>
      </c>
      <c r="DW21" s="5">
        <v>1864</v>
      </c>
      <c r="DX21" s="7">
        <f t="shared" si="107"/>
        <v>7965.8119658119658</v>
      </c>
      <c r="DY21" s="9">
        <v>0</v>
      </c>
      <c r="DZ21" s="5">
        <v>0</v>
      </c>
      <c r="EA21" s="7">
        <v>0</v>
      </c>
      <c r="EB21" s="9">
        <v>0</v>
      </c>
      <c r="EC21" s="5">
        <v>0</v>
      </c>
      <c r="ED21" s="7">
        <v>0</v>
      </c>
      <c r="EE21" s="15">
        <v>0</v>
      </c>
      <c r="EF21" s="3">
        <v>0</v>
      </c>
      <c r="EG21" s="7">
        <v>0</v>
      </c>
      <c r="EH21" s="9">
        <v>0</v>
      </c>
      <c r="EI21" s="5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v>0</v>
      </c>
      <c r="FD21" s="5">
        <v>0</v>
      </c>
      <c r="FE21" s="7">
        <v>0</v>
      </c>
      <c r="FF21" s="9">
        <v>0</v>
      </c>
      <c r="FG21" s="5">
        <v>0</v>
      </c>
      <c r="FH21" s="7">
        <v>0</v>
      </c>
      <c r="FI21" s="9">
        <v>0</v>
      </c>
      <c r="FJ21" s="5">
        <v>0</v>
      </c>
      <c r="FK21" s="7">
        <v>0</v>
      </c>
      <c r="FL21" s="9">
        <v>0</v>
      </c>
      <c r="FM21" s="5">
        <v>0</v>
      </c>
      <c r="FN21" s="7">
        <v>0</v>
      </c>
      <c r="FO21" s="9">
        <v>0</v>
      </c>
      <c r="FP21" s="5">
        <v>0</v>
      </c>
      <c r="FQ21" s="7">
        <v>0</v>
      </c>
      <c r="FR21" s="9">
        <v>1</v>
      </c>
      <c r="FS21" s="5">
        <v>17</v>
      </c>
      <c r="FT21" s="7">
        <f t="shared" ref="FT21" si="117">FS21/FR21*1000</f>
        <v>17000</v>
      </c>
      <c r="FU21" s="9">
        <v>0</v>
      </c>
      <c r="FV21" s="5">
        <v>0</v>
      </c>
      <c r="FW21" s="7">
        <v>0</v>
      </c>
      <c r="FX21" s="9">
        <v>0</v>
      </c>
      <c r="FY21" s="5">
        <v>0</v>
      </c>
      <c r="FZ21" s="7">
        <f t="shared" si="96"/>
        <v>0</v>
      </c>
      <c r="GA21" s="9">
        <v>0</v>
      </c>
      <c r="GB21" s="5">
        <v>0</v>
      </c>
      <c r="GC21" s="7">
        <v>0</v>
      </c>
      <c r="GD21" s="9">
        <v>0</v>
      </c>
      <c r="GE21" s="5">
        <v>0</v>
      </c>
      <c r="GF21" s="7">
        <v>0</v>
      </c>
      <c r="GG21" s="9">
        <v>17</v>
      </c>
      <c r="GH21" s="5">
        <v>292</v>
      </c>
      <c r="GI21" s="7">
        <f t="shared" si="97"/>
        <v>17176.470588235294</v>
      </c>
      <c r="GJ21" s="9">
        <v>0</v>
      </c>
      <c r="GK21" s="5">
        <v>0</v>
      </c>
      <c r="GL21" s="7">
        <v>0</v>
      </c>
      <c r="GM21" s="9">
        <v>0</v>
      </c>
      <c r="GN21" s="5">
        <v>0</v>
      </c>
      <c r="GO21" s="7">
        <v>0</v>
      </c>
      <c r="GP21" s="9">
        <v>0</v>
      </c>
      <c r="GQ21" s="5">
        <v>0</v>
      </c>
      <c r="GR21" s="7">
        <v>0</v>
      </c>
      <c r="GS21" s="9">
        <v>0</v>
      </c>
      <c r="GT21" s="5">
        <v>0</v>
      </c>
      <c r="GU21" s="7">
        <v>0</v>
      </c>
      <c r="GV21" s="9">
        <v>0</v>
      </c>
      <c r="GW21" s="5">
        <v>0</v>
      </c>
      <c r="GX21" s="7">
        <v>0</v>
      </c>
      <c r="GY21" s="9">
        <v>0</v>
      </c>
      <c r="GZ21" s="5">
        <v>0</v>
      </c>
      <c r="HA21" s="7">
        <v>0</v>
      </c>
      <c r="HB21" s="9">
        <v>0</v>
      </c>
      <c r="HC21" s="5">
        <v>0</v>
      </c>
      <c r="HD21" s="7">
        <v>0</v>
      </c>
      <c r="HE21" s="9">
        <v>0</v>
      </c>
      <c r="HF21" s="5">
        <v>0</v>
      </c>
      <c r="HG21" s="7">
        <v>0</v>
      </c>
      <c r="HH21" s="9">
        <v>0</v>
      </c>
      <c r="HI21" s="5">
        <v>0</v>
      </c>
      <c r="HJ21" s="7">
        <v>0</v>
      </c>
      <c r="HK21" s="9">
        <v>0</v>
      </c>
      <c r="HL21" s="5">
        <v>0</v>
      </c>
      <c r="HM21" s="7">
        <v>0</v>
      </c>
      <c r="HN21" s="9">
        <v>0</v>
      </c>
      <c r="HO21" s="5">
        <v>0</v>
      </c>
      <c r="HP21" s="7">
        <v>0</v>
      </c>
      <c r="HQ21" s="9">
        <v>0</v>
      </c>
      <c r="HR21" s="5">
        <v>0</v>
      </c>
      <c r="HS21" s="7">
        <f t="shared" si="99"/>
        <v>0</v>
      </c>
      <c r="HT21" s="9">
        <v>0</v>
      </c>
      <c r="HU21" s="5">
        <v>0</v>
      </c>
      <c r="HV21" s="7">
        <v>0</v>
      </c>
      <c r="HW21" s="9">
        <v>0</v>
      </c>
      <c r="HX21" s="5">
        <v>0</v>
      </c>
      <c r="HY21" s="7">
        <v>0</v>
      </c>
      <c r="HZ21" s="9">
        <v>0</v>
      </c>
      <c r="IA21" s="5">
        <v>0</v>
      </c>
      <c r="IB21" s="7">
        <v>0</v>
      </c>
      <c r="IC21" s="9">
        <v>0</v>
      </c>
      <c r="ID21" s="5">
        <v>0</v>
      </c>
      <c r="IE21" s="7">
        <f t="shared" si="100"/>
        <v>0</v>
      </c>
      <c r="IF21" s="9">
        <v>0</v>
      </c>
      <c r="IG21" s="5">
        <v>0</v>
      </c>
      <c r="IH21" s="7">
        <f t="shared" si="101"/>
        <v>0</v>
      </c>
      <c r="II21" s="9">
        <v>0</v>
      </c>
      <c r="IJ21" s="5">
        <v>0</v>
      </c>
      <c r="IK21" s="7">
        <v>0</v>
      </c>
      <c r="IL21" s="9">
        <v>0</v>
      </c>
      <c r="IM21" s="5">
        <v>0</v>
      </c>
      <c r="IN21" s="7">
        <v>0</v>
      </c>
      <c r="IO21" s="9">
        <v>212</v>
      </c>
      <c r="IP21" s="5">
        <v>505</v>
      </c>
      <c r="IQ21" s="7">
        <f t="shared" si="102"/>
        <v>2382.0754716981132</v>
      </c>
      <c r="IR21" s="9">
        <v>0</v>
      </c>
      <c r="IS21" s="5">
        <v>0</v>
      </c>
      <c r="IT21" s="7">
        <v>0</v>
      </c>
      <c r="IU21" s="9">
        <v>0</v>
      </c>
      <c r="IV21" s="5">
        <v>0</v>
      </c>
      <c r="IW21" s="7">
        <v>0</v>
      </c>
      <c r="IX21" s="9">
        <v>0</v>
      </c>
      <c r="IY21" s="5">
        <v>0</v>
      </c>
      <c r="IZ21" s="7">
        <v>0</v>
      </c>
      <c r="JA21" s="9">
        <v>0</v>
      </c>
      <c r="JB21" s="5">
        <v>0</v>
      </c>
      <c r="JC21" s="7">
        <v>0</v>
      </c>
      <c r="JD21" s="9">
        <v>0</v>
      </c>
      <c r="JE21" s="5">
        <v>0</v>
      </c>
      <c r="JF21" s="7">
        <v>0</v>
      </c>
      <c r="JG21" s="9">
        <v>0</v>
      </c>
      <c r="JH21" s="5">
        <v>0</v>
      </c>
      <c r="JI21" s="7">
        <v>0</v>
      </c>
      <c r="JJ21" s="9">
        <v>0</v>
      </c>
      <c r="JK21" s="5">
        <v>0</v>
      </c>
      <c r="JL21" s="7">
        <v>0</v>
      </c>
      <c r="JM21" s="9">
        <v>0</v>
      </c>
      <c r="JN21" s="5">
        <v>0</v>
      </c>
      <c r="JO21" s="7">
        <v>0</v>
      </c>
      <c r="JP21" s="9">
        <v>0</v>
      </c>
      <c r="JQ21" s="5">
        <v>0</v>
      </c>
      <c r="JR21" s="7">
        <v>0</v>
      </c>
      <c r="JS21" s="9">
        <v>0</v>
      </c>
      <c r="JT21" s="5">
        <v>0</v>
      </c>
      <c r="JU21" s="7">
        <v>0</v>
      </c>
      <c r="JV21" s="9">
        <v>0</v>
      </c>
      <c r="JW21" s="5">
        <v>0</v>
      </c>
      <c r="JX21" s="7">
        <v>0</v>
      </c>
      <c r="JY21" s="9">
        <v>38</v>
      </c>
      <c r="JZ21" s="5">
        <v>205</v>
      </c>
      <c r="KA21" s="7">
        <f t="shared" si="103"/>
        <v>5394.7368421052624</v>
      </c>
      <c r="KB21" s="9">
        <f t="shared" si="104"/>
        <v>739</v>
      </c>
      <c r="KC21" s="7">
        <f t="shared" si="105"/>
        <v>3762</v>
      </c>
    </row>
    <row r="22" spans="1:289" x14ac:dyDescent="0.3">
      <c r="A22" s="56">
        <v>2005</v>
      </c>
      <c r="B22" s="57" t="s">
        <v>5</v>
      </c>
      <c r="C22" s="9">
        <v>98</v>
      </c>
      <c r="D22" s="5">
        <v>402</v>
      </c>
      <c r="E22" s="7">
        <f t="shared" si="93"/>
        <v>4102.0408163265301</v>
      </c>
      <c r="F22" s="9">
        <v>0</v>
      </c>
      <c r="G22" s="5">
        <v>0</v>
      </c>
      <c r="H22" s="7">
        <v>0</v>
      </c>
      <c r="I22" s="9">
        <v>1</v>
      </c>
      <c r="J22" s="5">
        <v>18</v>
      </c>
      <c r="K22" s="7">
        <f t="shared" ref="K22" si="118">J22/I22*1000</f>
        <v>18000</v>
      </c>
      <c r="L22" s="9">
        <v>0</v>
      </c>
      <c r="M22" s="5">
        <v>0</v>
      </c>
      <c r="N22" s="7">
        <v>0</v>
      </c>
      <c r="O22" s="9">
        <v>0</v>
      </c>
      <c r="P22" s="5">
        <v>0</v>
      </c>
      <c r="Q22" s="7">
        <v>0</v>
      </c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>
        <v>0</v>
      </c>
      <c r="AH22" s="5">
        <v>0</v>
      </c>
      <c r="AI22" s="7">
        <v>0</v>
      </c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v>0</v>
      </c>
      <c r="BB22" s="9">
        <v>0</v>
      </c>
      <c r="BC22" s="5">
        <v>0</v>
      </c>
      <c r="BD22" s="7"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f t="shared" si="94"/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11</v>
      </c>
      <c r="CP22" s="5">
        <v>286</v>
      </c>
      <c r="CQ22" s="7">
        <f t="shared" ref="CQ22:CQ28" si="119">CP22/CO22*1000</f>
        <v>26000</v>
      </c>
      <c r="CR22" s="9">
        <v>0</v>
      </c>
      <c r="CS22" s="5">
        <v>0</v>
      </c>
      <c r="CT22" s="7">
        <v>0</v>
      </c>
      <c r="CU22" s="9">
        <v>0</v>
      </c>
      <c r="CV22" s="5">
        <v>0</v>
      </c>
      <c r="CW22" s="7">
        <v>0</v>
      </c>
      <c r="CX22" s="9">
        <v>0</v>
      </c>
      <c r="CY22" s="5">
        <v>0</v>
      </c>
      <c r="CZ22" s="7">
        <v>0</v>
      </c>
      <c r="DA22" s="15">
        <v>0</v>
      </c>
      <c r="DB22" s="5">
        <v>0</v>
      </c>
      <c r="DC22" s="7">
        <v>0</v>
      </c>
      <c r="DD22" s="9">
        <v>0</v>
      </c>
      <c r="DE22" s="5">
        <v>0</v>
      </c>
      <c r="DF22" s="7">
        <v>0</v>
      </c>
      <c r="DG22" s="9">
        <v>0</v>
      </c>
      <c r="DH22" s="5">
        <v>0</v>
      </c>
      <c r="DI22" s="7">
        <f t="shared" si="95"/>
        <v>0</v>
      </c>
      <c r="DJ22" s="9">
        <v>0</v>
      </c>
      <c r="DK22" s="5">
        <v>0</v>
      </c>
      <c r="DL22" s="7">
        <v>0</v>
      </c>
      <c r="DM22" s="9">
        <v>0</v>
      </c>
      <c r="DN22" s="5">
        <v>0</v>
      </c>
      <c r="DO22" s="7">
        <v>0</v>
      </c>
      <c r="DP22" s="9">
        <v>0</v>
      </c>
      <c r="DQ22" s="5">
        <v>0</v>
      </c>
      <c r="DR22" s="7">
        <v>0</v>
      </c>
      <c r="DS22" s="9">
        <v>0</v>
      </c>
      <c r="DT22" s="5">
        <v>0</v>
      </c>
      <c r="DU22" s="7">
        <v>0</v>
      </c>
      <c r="DV22" s="9">
        <v>109</v>
      </c>
      <c r="DW22" s="5">
        <v>558</v>
      </c>
      <c r="DX22" s="7">
        <f t="shared" si="107"/>
        <v>5119.2660550458713</v>
      </c>
      <c r="DY22" s="9">
        <v>0</v>
      </c>
      <c r="DZ22" s="5">
        <v>0</v>
      </c>
      <c r="EA22" s="7">
        <v>0</v>
      </c>
      <c r="EB22" s="9">
        <v>0</v>
      </c>
      <c r="EC22" s="5">
        <v>0</v>
      </c>
      <c r="ED22" s="7">
        <v>0</v>
      </c>
      <c r="EE22" s="15">
        <v>0</v>
      </c>
      <c r="EF22" s="3">
        <v>0</v>
      </c>
      <c r="EG22" s="7">
        <v>0</v>
      </c>
      <c r="EH22" s="9">
        <v>0</v>
      </c>
      <c r="EI22" s="5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f>IF(ET22=0,0,EU22/ET22*1000)</f>
        <v>0</v>
      </c>
      <c r="EW22" s="9">
        <v>0</v>
      </c>
      <c r="EX22" s="5">
        <v>0</v>
      </c>
      <c r="EY22" s="7">
        <v>0</v>
      </c>
      <c r="EZ22" s="9">
        <v>0</v>
      </c>
      <c r="FA22" s="5">
        <v>0</v>
      </c>
      <c r="FB22" s="7">
        <v>0</v>
      </c>
      <c r="FC22" s="9">
        <v>0</v>
      </c>
      <c r="FD22" s="5">
        <v>0</v>
      </c>
      <c r="FE22" s="7">
        <v>0</v>
      </c>
      <c r="FF22" s="9">
        <v>0</v>
      </c>
      <c r="FG22" s="5">
        <v>0</v>
      </c>
      <c r="FH22" s="7">
        <v>0</v>
      </c>
      <c r="FI22" s="9">
        <v>0</v>
      </c>
      <c r="FJ22" s="5">
        <v>0</v>
      </c>
      <c r="FK22" s="7">
        <v>0</v>
      </c>
      <c r="FL22" s="9">
        <v>0</v>
      </c>
      <c r="FM22" s="5">
        <v>0</v>
      </c>
      <c r="FN22" s="7">
        <v>0</v>
      </c>
      <c r="FO22" s="9">
        <v>0</v>
      </c>
      <c r="FP22" s="5">
        <v>0</v>
      </c>
      <c r="FQ22" s="7">
        <v>0</v>
      </c>
      <c r="FR22" s="9">
        <v>0</v>
      </c>
      <c r="FS22" s="5">
        <v>0</v>
      </c>
      <c r="FT22" s="7">
        <v>0</v>
      </c>
      <c r="FU22" s="9">
        <v>0</v>
      </c>
      <c r="FV22" s="5">
        <v>0</v>
      </c>
      <c r="FW22" s="7">
        <v>0</v>
      </c>
      <c r="FX22" s="9">
        <v>0</v>
      </c>
      <c r="FY22" s="5">
        <v>0</v>
      </c>
      <c r="FZ22" s="7">
        <f t="shared" si="96"/>
        <v>0</v>
      </c>
      <c r="GA22" s="9">
        <v>1</v>
      </c>
      <c r="GB22" s="5">
        <v>16</v>
      </c>
      <c r="GC22" s="7">
        <f>GB22/GA22*1000</f>
        <v>16000</v>
      </c>
      <c r="GD22" s="9">
        <v>0</v>
      </c>
      <c r="GE22" s="5">
        <v>0</v>
      </c>
      <c r="GF22" s="7">
        <v>0</v>
      </c>
      <c r="GG22" s="9">
        <v>0</v>
      </c>
      <c r="GH22" s="5">
        <v>0</v>
      </c>
      <c r="GI22" s="7">
        <v>0</v>
      </c>
      <c r="GJ22" s="9">
        <v>0</v>
      </c>
      <c r="GK22" s="5">
        <v>0</v>
      </c>
      <c r="GL22" s="7">
        <v>0</v>
      </c>
      <c r="GM22" s="9">
        <v>0</v>
      </c>
      <c r="GN22" s="5">
        <v>0</v>
      </c>
      <c r="GO22" s="7">
        <v>0</v>
      </c>
      <c r="GP22" s="9">
        <v>0</v>
      </c>
      <c r="GQ22" s="5">
        <v>0</v>
      </c>
      <c r="GR22" s="7">
        <v>0</v>
      </c>
      <c r="GS22" s="9">
        <v>0</v>
      </c>
      <c r="GT22" s="5">
        <v>0</v>
      </c>
      <c r="GU22" s="7">
        <v>0</v>
      </c>
      <c r="GV22" s="9">
        <v>0</v>
      </c>
      <c r="GW22" s="5">
        <v>0</v>
      </c>
      <c r="GX22" s="7">
        <v>0</v>
      </c>
      <c r="GY22" s="9">
        <v>0</v>
      </c>
      <c r="GZ22" s="5">
        <v>0</v>
      </c>
      <c r="HA22" s="7">
        <v>0</v>
      </c>
      <c r="HB22" s="9">
        <v>0</v>
      </c>
      <c r="HC22" s="5">
        <v>0</v>
      </c>
      <c r="HD22" s="7">
        <v>0</v>
      </c>
      <c r="HE22" s="9">
        <v>0</v>
      </c>
      <c r="HF22" s="5">
        <v>0</v>
      </c>
      <c r="HG22" s="7">
        <v>0</v>
      </c>
      <c r="HH22" s="9">
        <v>20</v>
      </c>
      <c r="HI22" s="5">
        <v>163</v>
      </c>
      <c r="HJ22" s="7">
        <f t="shared" ref="HJ22" si="120">HI22/HH22*1000</f>
        <v>8150</v>
      </c>
      <c r="HK22" s="9">
        <v>0</v>
      </c>
      <c r="HL22" s="5">
        <v>0</v>
      </c>
      <c r="HM22" s="7">
        <v>0</v>
      </c>
      <c r="HN22" s="9">
        <v>0</v>
      </c>
      <c r="HO22" s="5">
        <v>0</v>
      </c>
      <c r="HP22" s="7">
        <v>0</v>
      </c>
      <c r="HQ22" s="9">
        <v>0</v>
      </c>
      <c r="HR22" s="5">
        <v>0</v>
      </c>
      <c r="HS22" s="7">
        <f t="shared" si="99"/>
        <v>0</v>
      </c>
      <c r="HT22" s="9">
        <v>0</v>
      </c>
      <c r="HU22" s="5">
        <v>0</v>
      </c>
      <c r="HV22" s="7">
        <v>0</v>
      </c>
      <c r="HW22" s="9">
        <v>0</v>
      </c>
      <c r="HX22" s="5">
        <v>0</v>
      </c>
      <c r="HY22" s="7">
        <v>0</v>
      </c>
      <c r="HZ22" s="9">
        <v>0</v>
      </c>
      <c r="IA22" s="5">
        <v>0</v>
      </c>
      <c r="IB22" s="7">
        <v>0</v>
      </c>
      <c r="IC22" s="9">
        <v>0</v>
      </c>
      <c r="ID22" s="5">
        <v>0</v>
      </c>
      <c r="IE22" s="7">
        <f t="shared" si="100"/>
        <v>0</v>
      </c>
      <c r="IF22" s="9">
        <v>0</v>
      </c>
      <c r="IG22" s="5">
        <v>0</v>
      </c>
      <c r="IH22" s="7">
        <f t="shared" si="101"/>
        <v>0</v>
      </c>
      <c r="II22" s="9">
        <v>0</v>
      </c>
      <c r="IJ22" s="5">
        <v>0</v>
      </c>
      <c r="IK22" s="7">
        <v>0</v>
      </c>
      <c r="IL22" s="9">
        <v>0</v>
      </c>
      <c r="IM22" s="5">
        <v>0</v>
      </c>
      <c r="IN22" s="7">
        <v>0</v>
      </c>
      <c r="IO22" s="9">
        <v>0</v>
      </c>
      <c r="IP22" s="5">
        <v>0</v>
      </c>
      <c r="IQ22" s="7">
        <v>0</v>
      </c>
      <c r="IR22" s="9">
        <v>0</v>
      </c>
      <c r="IS22" s="5">
        <v>0</v>
      </c>
      <c r="IT22" s="7">
        <v>0</v>
      </c>
      <c r="IU22" s="9">
        <v>0</v>
      </c>
      <c r="IV22" s="5">
        <v>0</v>
      </c>
      <c r="IW22" s="7">
        <v>0</v>
      </c>
      <c r="IX22" s="9">
        <v>0</v>
      </c>
      <c r="IY22" s="5">
        <v>0</v>
      </c>
      <c r="IZ22" s="7">
        <v>0</v>
      </c>
      <c r="JA22" s="9">
        <v>0</v>
      </c>
      <c r="JB22" s="5">
        <v>0</v>
      </c>
      <c r="JC22" s="7">
        <v>0</v>
      </c>
      <c r="JD22" s="9">
        <v>0</v>
      </c>
      <c r="JE22" s="5">
        <v>0</v>
      </c>
      <c r="JF22" s="7">
        <v>0</v>
      </c>
      <c r="JG22" s="9">
        <v>0</v>
      </c>
      <c r="JH22" s="5">
        <v>0</v>
      </c>
      <c r="JI22" s="7">
        <v>0</v>
      </c>
      <c r="JJ22" s="9">
        <v>0</v>
      </c>
      <c r="JK22" s="5">
        <v>0</v>
      </c>
      <c r="JL22" s="7">
        <v>0</v>
      </c>
      <c r="JM22" s="9">
        <v>0</v>
      </c>
      <c r="JN22" s="5">
        <v>0</v>
      </c>
      <c r="JO22" s="7">
        <v>0</v>
      </c>
      <c r="JP22" s="9">
        <v>0</v>
      </c>
      <c r="JQ22" s="5">
        <v>0</v>
      </c>
      <c r="JR22" s="7">
        <v>0</v>
      </c>
      <c r="JS22" s="9">
        <v>0</v>
      </c>
      <c r="JT22" s="5">
        <v>0</v>
      </c>
      <c r="JU22" s="7">
        <v>0</v>
      </c>
      <c r="JV22" s="9">
        <v>0</v>
      </c>
      <c r="JW22" s="5">
        <v>0</v>
      </c>
      <c r="JX22" s="7">
        <v>0</v>
      </c>
      <c r="JY22" s="9">
        <v>0</v>
      </c>
      <c r="JZ22" s="5">
        <v>0</v>
      </c>
      <c r="KA22" s="7">
        <v>0</v>
      </c>
      <c r="KB22" s="9">
        <f t="shared" si="104"/>
        <v>240</v>
      </c>
      <c r="KC22" s="7">
        <f t="shared" si="105"/>
        <v>1443</v>
      </c>
    </row>
    <row r="23" spans="1:289" x14ac:dyDescent="0.3">
      <c r="A23" s="56">
        <v>2005</v>
      </c>
      <c r="B23" s="57" t="s">
        <v>6</v>
      </c>
      <c r="C23" s="9">
        <v>584</v>
      </c>
      <c r="D23" s="5">
        <v>2038</v>
      </c>
      <c r="E23" s="7">
        <f t="shared" si="93"/>
        <v>3489.7260273972602</v>
      </c>
      <c r="F23" s="9">
        <v>200</v>
      </c>
      <c r="G23" s="5">
        <v>1061</v>
      </c>
      <c r="H23" s="7">
        <f t="shared" ref="H23:H26" si="121">G23/F23*1000</f>
        <v>5305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>
        <v>0</v>
      </c>
      <c r="P23" s="5">
        <v>0</v>
      </c>
      <c r="Q23" s="7">
        <v>0</v>
      </c>
      <c r="R23" s="9">
        <v>22</v>
      </c>
      <c r="S23" s="5">
        <v>59</v>
      </c>
      <c r="T23" s="7">
        <f t="shared" si="113"/>
        <v>2681.8181818181815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>
        <v>0</v>
      </c>
      <c r="AH23" s="5">
        <v>0</v>
      </c>
      <c r="AI23" s="7">
        <v>0</v>
      </c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v>0</v>
      </c>
      <c r="BB23" s="9">
        <v>0</v>
      </c>
      <c r="BC23" s="5">
        <v>0</v>
      </c>
      <c r="BD23" s="7"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f t="shared" si="94"/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v>0</v>
      </c>
      <c r="CU23" s="9">
        <v>0</v>
      </c>
      <c r="CV23" s="5">
        <v>0</v>
      </c>
      <c r="CW23" s="7">
        <v>0</v>
      </c>
      <c r="CX23" s="9">
        <v>0</v>
      </c>
      <c r="CY23" s="5">
        <v>0</v>
      </c>
      <c r="CZ23" s="7">
        <v>0</v>
      </c>
      <c r="DA23" s="15">
        <v>0</v>
      </c>
      <c r="DB23" s="5">
        <v>0</v>
      </c>
      <c r="DC23" s="7">
        <v>0</v>
      </c>
      <c r="DD23" s="9">
        <v>0</v>
      </c>
      <c r="DE23" s="5">
        <v>0</v>
      </c>
      <c r="DF23" s="7">
        <v>0</v>
      </c>
      <c r="DG23" s="9">
        <v>0</v>
      </c>
      <c r="DH23" s="5">
        <v>0</v>
      </c>
      <c r="DI23" s="7">
        <f t="shared" si="95"/>
        <v>0</v>
      </c>
      <c r="DJ23" s="9">
        <v>0</v>
      </c>
      <c r="DK23" s="5">
        <v>0</v>
      </c>
      <c r="DL23" s="7">
        <v>0</v>
      </c>
      <c r="DM23" s="9">
        <v>0</v>
      </c>
      <c r="DN23" s="5">
        <v>0</v>
      </c>
      <c r="DO23" s="7">
        <v>0</v>
      </c>
      <c r="DP23" s="9">
        <v>0</v>
      </c>
      <c r="DQ23" s="5">
        <v>0</v>
      </c>
      <c r="DR23" s="7">
        <v>0</v>
      </c>
      <c r="DS23" s="9">
        <v>0</v>
      </c>
      <c r="DT23" s="5">
        <v>0</v>
      </c>
      <c r="DU23" s="7">
        <v>0</v>
      </c>
      <c r="DV23" s="9">
        <v>1</v>
      </c>
      <c r="DW23" s="5">
        <v>21</v>
      </c>
      <c r="DX23" s="7">
        <f t="shared" si="107"/>
        <v>21000</v>
      </c>
      <c r="DY23" s="9">
        <v>0</v>
      </c>
      <c r="DZ23" s="5">
        <v>0</v>
      </c>
      <c r="EA23" s="7">
        <v>0</v>
      </c>
      <c r="EB23" s="9">
        <v>0</v>
      </c>
      <c r="EC23" s="5">
        <v>0</v>
      </c>
      <c r="ED23" s="7">
        <v>0</v>
      </c>
      <c r="EE23" s="15">
        <v>0</v>
      </c>
      <c r="EF23" s="3">
        <v>0</v>
      </c>
      <c r="EG23" s="7">
        <v>0</v>
      </c>
      <c r="EH23" s="9">
        <v>0</v>
      </c>
      <c r="EI23" s="5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f t="shared" ref="EV23:EV30" si="122">IF(ET23=0,0,EU23/ET23*1000)</f>
        <v>0</v>
      </c>
      <c r="EW23" s="9">
        <v>0</v>
      </c>
      <c r="EX23" s="5">
        <v>0</v>
      </c>
      <c r="EY23" s="7">
        <v>0</v>
      </c>
      <c r="EZ23" s="9">
        <v>0</v>
      </c>
      <c r="FA23" s="5">
        <v>0</v>
      </c>
      <c r="FB23" s="7">
        <v>0</v>
      </c>
      <c r="FC23" s="9">
        <v>0</v>
      </c>
      <c r="FD23" s="5">
        <v>0</v>
      </c>
      <c r="FE23" s="7">
        <v>0</v>
      </c>
      <c r="FF23" s="9">
        <v>0</v>
      </c>
      <c r="FG23" s="5">
        <v>0</v>
      </c>
      <c r="FH23" s="7">
        <v>0</v>
      </c>
      <c r="FI23" s="9">
        <v>3</v>
      </c>
      <c r="FJ23" s="5">
        <v>22</v>
      </c>
      <c r="FK23" s="7">
        <f t="shared" ref="FK23:FK30" si="123">FJ23/FI23*1000</f>
        <v>7333.333333333333</v>
      </c>
      <c r="FL23" s="9">
        <v>0</v>
      </c>
      <c r="FM23" s="5">
        <v>0</v>
      </c>
      <c r="FN23" s="7">
        <v>0</v>
      </c>
      <c r="FO23" s="9">
        <v>0</v>
      </c>
      <c r="FP23" s="5">
        <v>0</v>
      </c>
      <c r="FQ23" s="7">
        <v>0</v>
      </c>
      <c r="FR23" s="9">
        <v>0</v>
      </c>
      <c r="FS23" s="5">
        <v>0</v>
      </c>
      <c r="FT23" s="7">
        <v>0</v>
      </c>
      <c r="FU23" s="9">
        <v>1</v>
      </c>
      <c r="FV23" s="5">
        <v>12</v>
      </c>
      <c r="FW23" s="7">
        <f t="shared" ref="FW23:FW25" si="124">FV23/FU23*1000</f>
        <v>12000</v>
      </c>
      <c r="FX23" s="9">
        <v>0</v>
      </c>
      <c r="FY23" s="5">
        <v>0</v>
      </c>
      <c r="FZ23" s="7">
        <f t="shared" si="96"/>
        <v>0</v>
      </c>
      <c r="GA23" s="9">
        <v>0</v>
      </c>
      <c r="GB23" s="5">
        <v>0</v>
      </c>
      <c r="GC23" s="7">
        <v>0</v>
      </c>
      <c r="GD23" s="9">
        <v>0</v>
      </c>
      <c r="GE23" s="5">
        <v>0</v>
      </c>
      <c r="GF23" s="7">
        <v>0</v>
      </c>
      <c r="GG23" s="9">
        <v>0</v>
      </c>
      <c r="GH23" s="5">
        <v>0</v>
      </c>
      <c r="GI23" s="7">
        <v>0</v>
      </c>
      <c r="GJ23" s="9">
        <v>0</v>
      </c>
      <c r="GK23" s="5">
        <v>0</v>
      </c>
      <c r="GL23" s="7">
        <v>0</v>
      </c>
      <c r="GM23" s="9">
        <v>0</v>
      </c>
      <c r="GN23" s="5">
        <v>0</v>
      </c>
      <c r="GO23" s="7">
        <v>0</v>
      </c>
      <c r="GP23" s="9">
        <v>0</v>
      </c>
      <c r="GQ23" s="5">
        <v>0</v>
      </c>
      <c r="GR23" s="7">
        <v>0</v>
      </c>
      <c r="GS23" s="9">
        <v>0</v>
      </c>
      <c r="GT23" s="5">
        <v>0</v>
      </c>
      <c r="GU23" s="7">
        <v>0</v>
      </c>
      <c r="GV23" s="9">
        <v>0</v>
      </c>
      <c r="GW23" s="5">
        <v>0</v>
      </c>
      <c r="GX23" s="7">
        <v>0</v>
      </c>
      <c r="GY23" s="9">
        <v>0</v>
      </c>
      <c r="GZ23" s="5">
        <v>0</v>
      </c>
      <c r="HA23" s="7">
        <v>0</v>
      </c>
      <c r="HB23" s="9">
        <v>102</v>
      </c>
      <c r="HC23" s="5">
        <v>2626</v>
      </c>
      <c r="HD23" s="7">
        <f t="shared" ref="HD23" si="125">HC23/HB23*1000</f>
        <v>25745.098039215689</v>
      </c>
      <c r="HE23" s="9">
        <v>0</v>
      </c>
      <c r="HF23" s="5">
        <v>0</v>
      </c>
      <c r="HG23" s="7">
        <v>0</v>
      </c>
      <c r="HH23" s="9">
        <v>0</v>
      </c>
      <c r="HI23" s="5">
        <v>0</v>
      </c>
      <c r="HJ23" s="7">
        <v>0</v>
      </c>
      <c r="HK23" s="9">
        <v>0</v>
      </c>
      <c r="HL23" s="5">
        <v>0</v>
      </c>
      <c r="HM23" s="7">
        <v>0</v>
      </c>
      <c r="HN23" s="9">
        <v>0</v>
      </c>
      <c r="HO23" s="5">
        <v>0</v>
      </c>
      <c r="HP23" s="7">
        <v>0</v>
      </c>
      <c r="HQ23" s="9">
        <v>0</v>
      </c>
      <c r="HR23" s="5">
        <v>0</v>
      </c>
      <c r="HS23" s="7">
        <f t="shared" si="99"/>
        <v>0</v>
      </c>
      <c r="HT23" s="9">
        <v>0</v>
      </c>
      <c r="HU23" s="5">
        <v>0</v>
      </c>
      <c r="HV23" s="7">
        <v>0</v>
      </c>
      <c r="HW23" s="9">
        <v>0</v>
      </c>
      <c r="HX23" s="5">
        <v>0</v>
      </c>
      <c r="HY23" s="7">
        <v>0</v>
      </c>
      <c r="HZ23" s="9">
        <v>0</v>
      </c>
      <c r="IA23" s="5">
        <v>0</v>
      </c>
      <c r="IB23" s="7">
        <v>0</v>
      </c>
      <c r="IC23" s="9">
        <v>0</v>
      </c>
      <c r="ID23" s="5">
        <v>0</v>
      </c>
      <c r="IE23" s="7">
        <f t="shared" si="100"/>
        <v>0</v>
      </c>
      <c r="IF23" s="9">
        <v>0</v>
      </c>
      <c r="IG23" s="5">
        <v>0</v>
      </c>
      <c r="IH23" s="7">
        <f t="shared" si="101"/>
        <v>0</v>
      </c>
      <c r="II23" s="9">
        <v>0</v>
      </c>
      <c r="IJ23" s="5">
        <v>0</v>
      </c>
      <c r="IK23" s="7">
        <v>0</v>
      </c>
      <c r="IL23" s="9">
        <v>0</v>
      </c>
      <c r="IM23" s="5">
        <v>0</v>
      </c>
      <c r="IN23" s="7">
        <v>0</v>
      </c>
      <c r="IO23" s="9">
        <v>172</v>
      </c>
      <c r="IP23" s="5">
        <v>478</v>
      </c>
      <c r="IQ23" s="7">
        <f t="shared" si="102"/>
        <v>2779.0697674418607</v>
      </c>
      <c r="IR23" s="9">
        <v>0</v>
      </c>
      <c r="IS23" s="5">
        <v>0</v>
      </c>
      <c r="IT23" s="7">
        <v>0</v>
      </c>
      <c r="IU23" s="9">
        <v>0</v>
      </c>
      <c r="IV23" s="5">
        <v>0</v>
      </c>
      <c r="IW23" s="7">
        <v>0</v>
      </c>
      <c r="IX23" s="9">
        <v>0</v>
      </c>
      <c r="IY23" s="5">
        <v>0</v>
      </c>
      <c r="IZ23" s="7">
        <v>0</v>
      </c>
      <c r="JA23" s="9">
        <v>0</v>
      </c>
      <c r="JB23" s="5">
        <v>0</v>
      </c>
      <c r="JC23" s="7">
        <v>0</v>
      </c>
      <c r="JD23" s="9">
        <v>0</v>
      </c>
      <c r="JE23" s="5">
        <v>0</v>
      </c>
      <c r="JF23" s="7">
        <v>0</v>
      </c>
      <c r="JG23" s="9">
        <v>0</v>
      </c>
      <c r="JH23" s="5">
        <v>0</v>
      </c>
      <c r="JI23" s="7">
        <v>0</v>
      </c>
      <c r="JJ23" s="9">
        <v>0</v>
      </c>
      <c r="JK23" s="5">
        <v>0</v>
      </c>
      <c r="JL23" s="7">
        <v>0</v>
      </c>
      <c r="JM23" s="9">
        <v>0</v>
      </c>
      <c r="JN23" s="5">
        <v>0</v>
      </c>
      <c r="JO23" s="7">
        <v>0</v>
      </c>
      <c r="JP23" s="9">
        <v>0</v>
      </c>
      <c r="JQ23" s="5">
        <v>0</v>
      </c>
      <c r="JR23" s="7">
        <v>0</v>
      </c>
      <c r="JS23" s="9">
        <v>0</v>
      </c>
      <c r="JT23" s="5">
        <v>0</v>
      </c>
      <c r="JU23" s="7">
        <v>0</v>
      </c>
      <c r="JV23" s="9">
        <v>0</v>
      </c>
      <c r="JW23" s="5">
        <v>0</v>
      </c>
      <c r="JX23" s="7">
        <v>0</v>
      </c>
      <c r="JY23" s="9">
        <v>58</v>
      </c>
      <c r="JZ23" s="5">
        <v>70</v>
      </c>
      <c r="KA23" s="7">
        <f t="shared" si="103"/>
        <v>1206.8965517241379</v>
      </c>
      <c r="KB23" s="9">
        <f t="shared" si="104"/>
        <v>1143</v>
      </c>
      <c r="KC23" s="7">
        <f t="shared" si="105"/>
        <v>6387</v>
      </c>
    </row>
    <row r="24" spans="1:289" x14ac:dyDescent="0.3">
      <c r="A24" s="56">
        <v>2005</v>
      </c>
      <c r="B24" s="57" t="s">
        <v>7</v>
      </c>
      <c r="C24" s="9">
        <v>131</v>
      </c>
      <c r="D24" s="5">
        <v>626</v>
      </c>
      <c r="E24" s="7">
        <f t="shared" si="93"/>
        <v>4778.6259541984728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>
        <v>0</v>
      </c>
      <c r="P24" s="5">
        <v>0</v>
      </c>
      <c r="Q24" s="7">
        <v>0</v>
      </c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>
        <v>0</v>
      </c>
      <c r="AH24" s="5">
        <v>0</v>
      </c>
      <c r="AI24" s="7">
        <v>0</v>
      </c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v>0</v>
      </c>
      <c r="BB24" s="9">
        <v>0</v>
      </c>
      <c r="BC24" s="5">
        <v>0</v>
      </c>
      <c r="BD24" s="7"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f t="shared" si="94"/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22</v>
      </c>
      <c r="CP24" s="5">
        <v>76</v>
      </c>
      <c r="CQ24" s="7">
        <f t="shared" si="119"/>
        <v>3454.5454545454545</v>
      </c>
      <c r="CR24" s="9">
        <v>0</v>
      </c>
      <c r="CS24" s="5">
        <v>0</v>
      </c>
      <c r="CT24" s="7">
        <v>0</v>
      </c>
      <c r="CU24" s="9">
        <v>0</v>
      </c>
      <c r="CV24" s="5">
        <v>0</v>
      </c>
      <c r="CW24" s="7">
        <v>0</v>
      </c>
      <c r="CX24" s="9">
        <v>0</v>
      </c>
      <c r="CY24" s="5">
        <v>0</v>
      </c>
      <c r="CZ24" s="7">
        <v>0</v>
      </c>
      <c r="DA24" s="15">
        <v>0</v>
      </c>
      <c r="DB24" s="5">
        <v>0</v>
      </c>
      <c r="DC24" s="7">
        <v>0</v>
      </c>
      <c r="DD24" s="9">
        <v>0</v>
      </c>
      <c r="DE24" s="5">
        <v>0</v>
      </c>
      <c r="DF24" s="7">
        <v>0</v>
      </c>
      <c r="DG24" s="9">
        <v>0</v>
      </c>
      <c r="DH24" s="5">
        <v>0</v>
      </c>
      <c r="DI24" s="7">
        <f t="shared" si="95"/>
        <v>0</v>
      </c>
      <c r="DJ24" s="9">
        <v>0</v>
      </c>
      <c r="DK24" s="5">
        <v>0</v>
      </c>
      <c r="DL24" s="7">
        <v>0</v>
      </c>
      <c r="DM24" s="9">
        <v>0</v>
      </c>
      <c r="DN24" s="5">
        <v>0</v>
      </c>
      <c r="DO24" s="7">
        <v>0</v>
      </c>
      <c r="DP24" s="9">
        <v>0</v>
      </c>
      <c r="DQ24" s="5">
        <v>0</v>
      </c>
      <c r="DR24" s="7">
        <v>0</v>
      </c>
      <c r="DS24" s="9">
        <v>0</v>
      </c>
      <c r="DT24" s="5">
        <v>0</v>
      </c>
      <c r="DU24" s="7">
        <v>0</v>
      </c>
      <c r="DV24" s="9">
        <v>0</v>
      </c>
      <c r="DW24" s="5">
        <v>0</v>
      </c>
      <c r="DX24" s="7">
        <v>0</v>
      </c>
      <c r="DY24" s="9">
        <v>0</v>
      </c>
      <c r="DZ24" s="5">
        <v>0</v>
      </c>
      <c r="EA24" s="7">
        <v>0</v>
      </c>
      <c r="EB24" s="9">
        <v>0</v>
      </c>
      <c r="EC24" s="5">
        <v>0</v>
      </c>
      <c r="ED24" s="7">
        <v>0</v>
      </c>
      <c r="EE24" s="15">
        <v>0</v>
      </c>
      <c r="EF24" s="3">
        <v>0</v>
      </c>
      <c r="EG24" s="7">
        <v>0</v>
      </c>
      <c r="EH24" s="9">
        <v>0</v>
      </c>
      <c r="EI24" s="5">
        <v>0</v>
      </c>
      <c r="EJ24" s="7">
        <v>0</v>
      </c>
      <c r="EK24" s="9">
        <v>1</v>
      </c>
      <c r="EL24" s="5">
        <v>2</v>
      </c>
      <c r="EM24" s="7">
        <v>0</v>
      </c>
      <c r="EN24" s="9">
        <v>0</v>
      </c>
      <c r="EO24" s="5">
        <v>0</v>
      </c>
      <c r="EP24" s="7">
        <v>0</v>
      </c>
      <c r="EQ24" s="9">
        <v>0</v>
      </c>
      <c r="ER24" s="5">
        <v>0</v>
      </c>
      <c r="ES24" s="7">
        <v>0</v>
      </c>
      <c r="ET24" s="9">
        <v>0</v>
      </c>
      <c r="EU24" s="5">
        <v>0</v>
      </c>
      <c r="EV24" s="7">
        <f t="shared" si="122"/>
        <v>0</v>
      </c>
      <c r="EW24" s="9">
        <v>0</v>
      </c>
      <c r="EX24" s="5">
        <v>0</v>
      </c>
      <c r="EY24" s="7">
        <v>0</v>
      </c>
      <c r="EZ24" s="9">
        <v>0</v>
      </c>
      <c r="FA24" s="5">
        <v>0</v>
      </c>
      <c r="FB24" s="7">
        <v>0</v>
      </c>
      <c r="FC24" s="9">
        <v>0</v>
      </c>
      <c r="FD24" s="5">
        <v>0</v>
      </c>
      <c r="FE24" s="7">
        <v>0</v>
      </c>
      <c r="FF24" s="9">
        <v>0</v>
      </c>
      <c r="FG24" s="5">
        <v>0</v>
      </c>
      <c r="FH24" s="7">
        <v>0</v>
      </c>
      <c r="FI24" s="9">
        <v>2</v>
      </c>
      <c r="FJ24" s="5">
        <v>1</v>
      </c>
      <c r="FK24" s="7">
        <f t="shared" si="123"/>
        <v>500</v>
      </c>
      <c r="FL24" s="9">
        <v>0</v>
      </c>
      <c r="FM24" s="5">
        <v>0</v>
      </c>
      <c r="FN24" s="7">
        <v>0</v>
      </c>
      <c r="FO24" s="9">
        <v>0</v>
      </c>
      <c r="FP24" s="5">
        <v>0</v>
      </c>
      <c r="FQ24" s="7">
        <v>0</v>
      </c>
      <c r="FR24" s="9">
        <v>0</v>
      </c>
      <c r="FS24" s="5">
        <v>0</v>
      </c>
      <c r="FT24" s="7">
        <v>0</v>
      </c>
      <c r="FU24" s="9">
        <v>13</v>
      </c>
      <c r="FV24" s="5">
        <v>32</v>
      </c>
      <c r="FW24" s="7">
        <f t="shared" si="124"/>
        <v>2461.5384615384619</v>
      </c>
      <c r="FX24" s="9">
        <v>0</v>
      </c>
      <c r="FY24" s="5">
        <v>0</v>
      </c>
      <c r="FZ24" s="7">
        <f t="shared" si="96"/>
        <v>0</v>
      </c>
      <c r="GA24" s="9">
        <v>0</v>
      </c>
      <c r="GB24" s="5">
        <v>0</v>
      </c>
      <c r="GC24" s="7">
        <v>0</v>
      </c>
      <c r="GD24" s="9">
        <v>0</v>
      </c>
      <c r="GE24" s="5">
        <v>0</v>
      </c>
      <c r="GF24" s="7">
        <v>0</v>
      </c>
      <c r="GG24" s="9">
        <v>149</v>
      </c>
      <c r="GH24" s="5">
        <v>2157</v>
      </c>
      <c r="GI24" s="7">
        <f t="shared" si="97"/>
        <v>14476.510067114094</v>
      </c>
      <c r="GJ24" s="9">
        <v>0</v>
      </c>
      <c r="GK24" s="5">
        <v>0</v>
      </c>
      <c r="GL24" s="7">
        <v>0</v>
      </c>
      <c r="GM24" s="9">
        <v>0</v>
      </c>
      <c r="GN24" s="5">
        <v>0</v>
      </c>
      <c r="GO24" s="7">
        <v>0</v>
      </c>
      <c r="GP24" s="9">
        <v>0</v>
      </c>
      <c r="GQ24" s="5">
        <v>0</v>
      </c>
      <c r="GR24" s="7">
        <v>0</v>
      </c>
      <c r="GS24" s="9">
        <v>0</v>
      </c>
      <c r="GT24" s="5">
        <v>0</v>
      </c>
      <c r="GU24" s="7">
        <v>0</v>
      </c>
      <c r="GV24" s="9">
        <v>0</v>
      </c>
      <c r="GW24" s="5">
        <v>0</v>
      </c>
      <c r="GX24" s="7">
        <v>0</v>
      </c>
      <c r="GY24" s="9">
        <v>0</v>
      </c>
      <c r="GZ24" s="5">
        <v>0</v>
      </c>
      <c r="HA24" s="7">
        <v>0</v>
      </c>
      <c r="HB24" s="9">
        <v>0</v>
      </c>
      <c r="HC24" s="5">
        <v>0</v>
      </c>
      <c r="HD24" s="7">
        <v>0</v>
      </c>
      <c r="HE24" s="9">
        <v>0</v>
      </c>
      <c r="HF24" s="5">
        <v>0</v>
      </c>
      <c r="HG24" s="7">
        <v>0</v>
      </c>
      <c r="HH24" s="9">
        <v>0</v>
      </c>
      <c r="HI24" s="5">
        <v>0</v>
      </c>
      <c r="HJ24" s="7">
        <v>0</v>
      </c>
      <c r="HK24" s="9">
        <v>22</v>
      </c>
      <c r="HL24" s="5">
        <v>59</v>
      </c>
      <c r="HM24" s="7">
        <f t="shared" si="109"/>
        <v>2681.8181818181815</v>
      </c>
      <c r="HN24" s="9">
        <v>0</v>
      </c>
      <c r="HO24" s="5">
        <v>0</v>
      </c>
      <c r="HP24" s="7">
        <v>0</v>
      </c>
      <c r="HQ24" s="9">
        <v>0</v>
      </c>
      <c r="HR24" s="5">
        <v>0</v>
      </c>
      <c r="HS24" s="7">
        <f t="shared" si="99"/>
        <v>0</v>
      </c>
      <c r="HT24" s="9">
        <v>0</v>
      </c>
      <c r="HU24" s="5">
        <v>0</v>
      </c>
      <c r="HV24" s="7">
        <v>0</v>
      </c>
      <c r="HW24" s="9">
        <v>0</v>
      </c>
      <c r="HX24" s="5">
        <v>0</v>
      </c>
      <c r="HY24" s="7">
        <v>0</v>
      </c>
      <c r="HZ24" s="9">
        <v>0</v>
      </c>
      <c r="IA24" s="5">
        <v>0</v>
      </c>
      <c r="IB24" s="7">
        <v>0</v>
      </c>
      <c r="IC24" s="9">
        <v>0</v>
      </c>
      <c r="ID24" s="5">
        <v>0</v>
      </c>
      <c r="IE24" s="7">
        <f t="shared" si="100"/>
        <v>0</v>
      </c>
      <c r="IF24" s="9">
        <v>0</v>
      </c>
      <c r="IG24" s="5">
        <v>0</v>
      </c>
      <c r="IH24" s="7">
        <f t="shared" si="101"/>
        <v>0</v>
      </c>
      <c r="II24" s="9">
        <v>0</v>
      </c>
      <c r="IJ24" s="5">
        <v>0</v>
      </c>
      <c r="IK24" s="7">
        <v>0</v>
      </c>
      <c r="IL24" s="9">
        <v>0</v>
      </c>
      <c r="IM24" s="5">
        <v>0</v>
      </c>
      <c r="IN24" s="7">
        <v>0</v>
      </c>
      <c r="IO24" s="9">
        <v>0</v>
      </c>
      <c r="IP24" s="5">
        <v>0</v>
      </c>
      <c r="IQ24" s="7">
        <v>0</v>
      </c>
      <c r="IR24" s="9">
        <v>0</v>
      </c>
      <c r="IS24" s="5">
        <v>0</v>
      </c>
      <c r="IT24" s="7">
        <v>0</v>
      </c>
      <c r="IU24" s="9">
        <v>0</v>
      </c>
      <c r="IV24" s="5">
        <v>0</v>
      </c>
      <c r="IW24" s="7">
        <v>0</v>
      </c>
      <c r="IX24" s="9">
        <v>0</v>
      </c>
      <c r="IY24" s="5">
        <v>0</v>
      </c>
      <c r="IZ24" s="7">
        <v>0</v>
      </c>
      <c r="JA24" s="9">
        <v>0</v>
      </c>
      <c r="JB24" s="5">
        <v>0</v>
      </c>
      <c r="JC24" s="7">
        <v>0</v>
      </c>
      <c r="JD24" s="9">
        <v>0</v>
      </c>
      <c r="JE24" s="5">
        <v>0</v>
      </c>
      <c r="JF24" s="7">
        <v>0</v>
      </c>
      <c r="JG24" s="9">
        <v>0</v>
      </c>
      <c r="JH24" s="5">
        <v>0</v>
      </c>
      <c r="JI24" s="7">
        <v>0</v>
      </c>
      <c r="JJ24" s="9">
        <v>0</v>
      </c>
      <c r="JK24" s="5">
        <v>0</v>
      </c>
      <c r="JL24" s="7">
        <v>0</v>
      </c>
      <c r="JM24" s="9">
        <v>0</v>
      </c>
      <c r="JN24" s="5">
        <v>0</v>
      </c>
      <c r="JO24" s="7">
        <v>0</v>
      </c>
      <c r="JP24" s="9">
        <v>0</v>
      </c>
      <c r="JQ24" s="5">
        <v>0</v>
      </c>
      <c r="JR24" s="7">
        <v>0</v>
      </c>
      <c r="JS24" s="9">
        <v>0</v>
      </c>
      <c r="JT24" s="5">
        <v>0</v>
      </c>
      <c r="JU24" s="7">
        <v>0</v>
      </c>
      <c r="JV24" s="9">
        <v>0</v>
      </c>
      <c r="JW24" s="5">
        <v>0</v>
      </c>
      <c r="JX24" s="7">
        <v>0</v>
      </c>
      <c r="JY24" s="9">
        <v>0</v>
      </c>
      <c r="JZ24" s="5">
        <v>0</v>
      </c>
      <c r="KA24" s="7">
        <v>0</v>
      </c>
      <c r="KB24" s="9">
        <f t="shared" si="104"/>
        <v>340</v>
      </c>
      <c r="KC24" s="7">
        <f t="shared" si="105"/>
        <v>2953</v>
      </c>
    </row>
    <row r="25" spans="1:289" x14ac:dyDescent="0.3">
      <c r="A25" s="56">
        <v>2005</v>
      </c>
      <c r="B25" s="57" t="s">
        <v>8</v>
      </c>
      <c r="C25" s="9">
        <v>132</v>
      </c>
      <c r="D25" s="5">
        <v>468</v>
      </c>
      <c r="E25" s="7">
        <f t="shared" si="93"/>
        <v>3545.4545454545455</v>
      </c>
      <c r="F25" s="9">
        <v>22</v>
      </c>
      <c r="G25" s="5">
        <v>630</v>
      </c>
      <c r="H25" s="7">
        <f t="shared" si="121"/>
        <v>28636.363636363636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>
        <v>0</v>
      </c>
      <c r="P25" s="5">
        <v>0</v>
      </c>
      <c r="Q25" s="7">
        <v>0</v>
      </c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>
        <v>0</v>
      </c>
      <c r="AH25" s="5">
        <v>0</v>
      </c>
      <c r="AI25" s="7">
        <v>0</v>
      </c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v>0</v>
      </c>
      <c r="BB25" s="9">
        <v>0</v>
      </c>
      <c r="BC25" s="5">
        <v>0</v>
      </c>
      <c r="BD25" s="7"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f t="shared" si="94"/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v>0</v>
      </c>
      <c r="CU25" s="9">
        <v>0</v>
      </c>
      <c r="CV25" s="5">
        <v>0</v>
      </c>
      <c r="CW25" s="7">
        <v>0</v>
      </c>
      <c r="CX25" s="9">
        <v>0</v>
      </c>
      <c r="CY25" s="5">
        <v>0</v>
      </c>
      <c r="CZ25" s="7">
        <v>0</v>
      </c>
      <c r="DA25" s="15">
        <v>0</v>
      </c>
      <c r="DB25" s="5">
        <v>0</v>
      </c>
      <c r="DC25" s="7">
        <v>0</v>
      </c>
      <c r="DD25" s="9">
        <v>0</v>
      </c>
      <c r="DE25" s="5">
        <v>0</v>
      </c>
      <c r="DF25" s="7">
        <v>0</v>
      </c>
      <c r="DG25" s="9">
        <v>0</v>
      </c>
      <c r="DH25" s="5">
        <v>0</v>
      </c>
      <c r="DI25" s="7">
        <f t="shared" si="95"/>
        <v>0</v>
      </c>
      <c r="DJ25" s="9">
        <v>0</v>
      </c>
      <c r="DK25" s="5">
        <v>0</v>
      </c>
      <c r="DL25" s="7">
        <v>0</v>
      </c>
      <c r="DM25" s="9">
        <v>0</v>
      </c>
      <c r="DN25" s="5">
        <v>0</v>
      </c>
      <c r="DO25" s="7">
        <v>0</v>
      </c>
      <c r="DP25" s="9">
        <v>0</v>
      </c>
      <c r="DQ25" s="5">
        <v>0</v>
      </c>
      <c r="DR25" s="7">
        <v>0</v>
      </c>
      <c r="DS25" s="9">
        <v>0</v>
      </c>
      <c r="DT25" s="5">
        <v>0</v>
      </c>
      <c r="DU25" s="7">
        <v>0</v>
      </c>
      <c r="DV25" s="9">
        <v>100</v>
      </c>
      <c r="DW25" s="5">
        <v>829</v>
      </c>
      <c r="DX25" s="7">
        <f t="shared" si="107"/>
        <v>8290</v>
      </c>
      <c r="DY25" s="9">
        <v>0</v>
      </c>
      <c r="DZ25" s="5">
        <v>0</v>
      </c>
      <c r="EA25" s="7">
        <v>0</v>
      </c>
      <c r="EB25" s="9">
        <v>0</v>
      </c>
      <c r="EC25" s="5">
        <v>0</v>
      </c>
      <c r="ED25" s="7">
        <v>0</v>
      </c>
      <c r="EE25" s="15">
        <v>5</v>
      </c>
      <c r="EF25" s="3">
        <v>90</v>
      </c>
      <c r="EG25" s="7">
        <f>EF25/EE25*1000</f>
        <v>18000</v>
      </c>
      <c r="EH25" s="9">
        <v>5</v>
      </c>
      <c r="EI25" s="5">
        <v>90</v>
      </c>
      <c r="EJ25" s="7">
        <f>EI25/EH25*1000</f>
        <v>18000</v>
      </c>
      <c r="EK25" s="9">
        <v>0</v>
      </c>
      <c r="EL25" s="5">
        <v>0</v>
      </c>
      <c r="EM25" s="7">
        <v>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f t="shared" si="122"/>
        <v>0</v>
      </c>
      <c r="EW25" s="9">
        <v>0</v>
      </c>
      <c r="EX25" s="5">
        <v>0</v>
      </c>
      <c r="EY25" s="7">
        <v>0</v>
      </c>
      <c r="EZ25" s="9">
        <v>10750</v>
      </c>
      <c r="FA25" s="5">
        <v>113</v>
      </c>
      <c r="FB25" s="7">
        <f>FA25/EZ25*1000</f>
        <v>10.511627906976745</v>
      </c>
      <c r="FC25" s="9">
        <v>0</v>
      </c>
      <c r="FD25" s="5">
        <v>0</v>
      </c>
      <c r="FE25" s="7">
        <v>0</v>
      </c>
      <c r="FF25" s="9">
        <v>0</v>
      </c>
      <c r="FG25" s="5">
        <v>0</v>
      </c>
      <c r="FH25" s="7">
        <v>0</v>
      </c>
      <c r="FI25" s="9">
        <v>68</v>
      </c>
      <c r="FJ25" s="5">
        <v>52</v>
      </c>
      <c r="FK25" s="7">
        <f t="shared" si="123"/>
        <v>764.7058823529411</v>
      </c>
      <c r="FL25" s="9">
        <v>0</v>
      </c>
      <c r="FM25" s="5">
        <v>0</v>
      </c>
      <c r="FN25" s="7">
        <v>0</v>
      </c>
      <c r="FO25" s="9">
        <v>0</v>
      </c>
      <c r="FP25" s="5">
        <v>0</v>
      </c>
      <c r="FQ25" s="7">
        <v>0</v>
      </c>
      <c r="FR25" s="9">
        <v>0</v>
      </c>
      <c r="FS25" s="5">
        <v>0</v>
      </c>
      <c r="FT25" s="7">
        <v>0</v>
      </c>
      <c r="FU25" s="9">
        <v>8</v>
      </c>
      <c r="FV25" s="5">
        <v>122</v>
      </c>
      <c r="FW25" s="7">
        <f t="shared" si="124"/>
        <v>15250</v>
      </c>
      <c r="FX25" s="9">
        <v>0</v>
      </c>
      <c r="FY25" s="5">
        <v>0</v>
      </c>
      <c r="FZ25" s="7">
        <f t="shared" si="96"/>
        <v>0</v>
      </c>
      <c r="GA25" s="9">
        <v>0</v>
      </c>
      <c r="GB25" s="5">
        <v>0</v>
      </c>
      <c r="GC25" s="7">
        <v>0</v>
      </c>
      <c r="GD25" s="9">
        <v>0</v>
      </c>
      <c r="GE25" s="5">
        <v>0</v>
      </c>
      <c r="GF25" s="7">
        <v>0</v>
      </c>
      <c r="GG25" s="9">
        <v>0</v>
      </c>
      <c r="GH25" s="5">
        <v>0</v>
      </c>
      <c r="GI25" s="7">
        <v>0</v>
      </c>
      <c r="GJ25" s="9">
        <v>0</v>
      </c>
      <c r="GK25" s="5">
        <v>0</v>
      </c>
      <c r="GL25" s="7">
        <v>0</v>
      </c>
      <c r="GM25" s="9">
        <v>0</v>
      </c>
      <c r="GN25" s="5">
        <v>0</v>
      </c>
      <c r="GO25" s="7">
        <v>0</v>
      </c>
      <c r="GP25" s="9">
        <v>0</v>
      </c>
      <c r="GQ25" s="5">
        <v>0</v>
      </c>
      <c r="GR25" s="7">
        <v>0</v>
      </c>
      <c r="GS25" s="9">
        <v>0</v>
      </c>
      <c r="GT25" s="5">
        <v>0</v>
      </c>
      <c r="GU25" s="7">
        <v>0</v>
      </c>
      <c r="GV25" s="9">
        <v>0</v>
      </c>
      <c r="GW25" s="5">
        <v>0</v>
      </c>
      <c r="GX25" s="7">
        <v>0</v>
      </c>
      <c r="GY25" s="9">
        <v>0</v>
      </c>
      <c r="GZ25" s="5">
        <v>0</v>
      </c>
      <c r="HA25" s="7">
        <v>0</v>
      </c>
      <c r="HB25" s="9">
        <v>0</v>
      </c>
      <c r="HC25" s="5">
        <v>0</v>
      </c>
      <c r="HD25" s="7">
        <v>0</v>
      </c>
      <c r="HE25" s="9">
        <v>0</v>
      </c>
      <c r="HF25" s="5">
        <v>0</v>
      </c>
      <c r="HG25" s="7">
        <v>0</v>
      </c>
      <c r="HH25" s="9">
        <v>0</v>
      </c>
      <c r="HI25" s="5">
        <v>0</v>
      </c>
      <c r="HJ25" s="7">
        <v>0</v>
      </c>
      <c r="HK25" s="9">
        <v>0</v>
      </c>
      <c r="HL25" s="5">
        <v>0</v>
      </c>
      <c r="HM25" s="7">
        <v>0</v>
      </c>
      <c r="HN25" s="9">
        <v>0</v>
      </c>
      <c r="HO25" s="5">
        <v>0</v>
      </c>
      <c r="HP25" s="7">
        <v>0</v>
      </c>
      <c r="HQ25" s="9">
        <v>0</v>
      </c>
      <c r="HR25" s="5">
        <v>0</v>
      </c>
      <c r="HS25" s="7">
        <f t="shared" si="99"/>
        <v>0</v>
      </c>
      <c r="HT25" s="9">
        <v>0</v>
      </c>
      <c r="HU25" s="5">
        <v>0</v>
      </c>
      <c r="HV25" s="7">
        <v>0</v>
      </c>
      <c r="HW25" s="9">
        <v>0</v>
      </c>
      <c r="HX25" s="5">
        <v>0</v>
      </c>
      <c r="HY25" s="7">
        <v>0</v>
      </c>
      <c r="HZ25" s="9">
        <v>0</v>
      </c>
      <c r="IA25" s="5">
        <v>0</v>
      </c>
      <c r="IB25" s="7">
        <v>0</v>
      </c>
      <c r="IC25" s="9">
        <v>0</v>
      </c>
      <c r="ID25" s="5">
        <v>0</v>
      </c>
      <c r="IE25" s="7">
        <f t="shared" si="100"/>
        <v>0</v>
      </c>
      <c r="IF25" s="9">
        <v>0</v>
      </c>
      <c r="IG25" s="5">
        <v>0</v>
      </c>
      <c r="IH25" s="7">
        <f t="shared" si="101"/>
        <v>0</v>
      </c>
      <c r="II25" s="9">
        <v>0</v>
      </c>
      <c r="IJ25" s="5">
        <v>0</v>
      </c>
      <c r="IK25" s="7">
        <v>0</v>
      </c>
      <c r="IL25" s="9">
        <v>0</v>
      </c>
      <c r="IM25" s="5">
        <v>0</v>
      </c>
      <c r="IN25" s="7">
        <v>0</v>
      </c>
      <c r="IO25" s="9">
        <v>108</v>
      </c>
      <c r="IP25" s="5">
        <v>317</v>
      </c>
      <c r="IQ25" s="7">
        <f t="shared" si="102"/>
        <v>2935.1851851851852</v>
      </c>
      <c r="IR25" s="9">
        <v>0</v>
      </c>
      <c r="IS25" s="5">
        <v>0</v>
      </c>
      <c r="IT25" s="7">
        <v>0</v>
      </c>
      <c r="IU25" s="9">
        <v>0</v>
      </c>
      <c r="IV25" s="5">
        <v>0</v>
      </c>
      <c r="IW25" s="7">
        <v>0</v>
      </c>
      <c r="IX25" s="9">
        <v>0</v>
      </c>
      <c r="IY25" s="5">
        <v>0</v>
      </c>
      <c r="IZ25" s="7">
        <v>0</v>
      </c>
      <c r="JA25" s="9">
        <v>0</v>
      </c>
      <c r="JB25" s="5">
        <v>0</v>
      </c>
      <c r="JC25" s="7">
        <v>0</v>
      </c>
      <c r="JD25" s="9">
        <v>0</v>
      </c>
      <c r="JE25" s="5">
        <v>0</v>
      </c>
      <c r="JF25" s="7">
        <v>0</v>
      </c>
      <c r="JG25" s="9">
        <v>0</v>
      </c>
      <c r="JH25" s="5">
        <v>0</v>
      </c>
      <c r="JI25" s="7">
        <v>0</v>
      </c>
      <c r="JJ25" s="9">
        <v>0</v>
      </c>
      <c r="JK25" s="5">
        <v>0</v>
      </c>
      <c r="JL25" s="7">
        <v>0</v>
      </c>
      <c r="JM25" s="9">
        <v>0</v>
      </c>
      <c r="JN25" s="5">
        <v>0</v>
      </c>
      <c r="JO25" s="7">
        <v>0</v>
      </c>
      <c r="JP25" s="9">
        <v>0</v>
      </c>
      <c r="JQ25" s="5">
        <v>0</v>
      </c>
      <c r="JR25" s="7">
        <v>0</v>
      </c>
      <c r="JS25" s="9">
        <v>0</v>
      </c>
      <c r="JT25" s="5">
        <v>0</v>
      </c>
      <c r="JU25" s="7">
        <v>0</v>
      </c>
      <c r="JV25" s="9">
        <v>1</v>
      </c>
      <c r="JW25" s="5">
        <v>147</v>
      </c>
      <c r="JX25" s="7">
        <f t="shared" ref="JX25:JX30" si="126">JW25/JV25*1000</f>
        <v>147000</v>
      </c>
      <c r="JY25" s="9">
        <v>29</v>
      </c>
      <c r="JZ25" s="5">
        <v>40</v>
      </c>
      <c r="KA25" s="7">
        <f t="shared" si="103"/>
        <v>1379.3103448275863</v>
      </c>
      <c r="KB25" s="9">
        <f t="shared" si="104"/>
        <v>11223</v>
      </c>
      <c r="KC25" s="7">
        <f t="shared" si="105"/>
        <v>2808</v>
      </c>
    </row>
    <row r="26" spans="1:289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12</v>
      </c>
      <c r="G26" s="5">
        <v>14</v>
      </c>
      <c r="H26" s="7">
        <f t="shared" si="121"/>
        <v>1166.6666666666667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>
        <v>0</v>
      </c>
      <c r="P26" s="5">
        <v>0</v>
      </c>
      <c r="Q26" s="7">
        <v>0</v>
      </c>
      <c r="R26" s="9">
        <v>43</v>
      </c>
      <c r="S26" s="5">
        <v>122</v>
      </c>
      <c r="T26" s="7">
        <f t="shared" si="113"/>
        <v>2837.2093023255816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>
        <v>0</v>
      </c>
      <c r="AH26" s="5">
        <v>0</v>
      </c>
      <c r="AI26" s="7">
        <v>0</v>
      </c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v>0</v>
      </c>
      <c r="BB26" s="9">
        <v>0</v>
      </c>
      <c r="BC26" s="5">
        <v>0</v>
      </c>
      <c r="BD26" s="7"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f t="shared" si="94"/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v>0</v>
      </c>
      <c r="CU26" s="9">
        <v>0</v>
      </c>
      <c r="CV26" s="5">
        <v>0</v>
      </c>
      <c r="CW26" s="7">
        <v>0</v>
      </c>
      <c r="CX26" s="9">
        <v>0</v>
      </c>
      <c r="CY26" s="5">
        <v>0</v>
      </c>
      <c r="CZ26" s="7">
        <v>0</v>
      </c>
      <c r="DA26" s="15">
        <v>0</v>
      </c>
      <c r="DB26" s="5">
        <v>0</v>
      </c>
      <c r="DC26" s="7">
        <v>0</v>
      </c>
      <c r="DD26" s="9">
        <v>0</v>
      </c>
      <c r="DE26" s="5">
        <v>0</v>
      </c>
      <c r="DF26" s="7">
        <v>0</v>
      </c>
      <c r="DG26" s="9">
        <v>0</v>
      </c>
      <c r="DH26" s="5">
        <v>0</v>
      </c>
      <c r="DI26" s="7">
        <f t="shared" si="95"/>
        <v>0</v>
      </c>
      <c r="DJ26" s="9">
        <v>0</v>
      </c>
      <c r="DK26" s="5">
        <v>0</v>
      </c>
      <c r="DL26" s="7">
        <v>0</v>
      </c>
      <c r="DM26" s="9">
        <v>0</v>
      </c>
      <c r="DN26" s="5">
        <v>0</v>
      </c>
      <c r="DO26" s="7">
        <v>0</v>
      </c>
      <c r="DP26" s="9">
        <v>0</v>
      </c>
      <c r="DQ26" s="5">
        <v>0</v>
      </c>
      <c r="DR26" s="7">
        <v>0</v>
      </c>
      <c r="DS26" s="9">
        <v>0</v>
      </c>
      <c r="DT26" s="5">
        <v>0</v>
      </c>
      <c r="DU26" s="7">
        <v>0</v>
      </c>
      <c r="DV26" s="9">
        <v>168</v>
      </c>
      <c r="DW26" s="5">
        <v>1617</v>
      </c>
      <c r="DX26" s="7">
        <f t="shared" si="107"/>
        <v>9625</v>
      </c>
      <c r="DY26" s="9">
        <v>0</v>
      </c>
      <c r="DZ26" s="5">
        <v>0</v>
      </c>
      <c r="EA26" s="7">
        <v>0</v>
      </c>
      <c r="EB26" s="9">
        <v>0</v>
      </c>
      <c r="EC26" s="5">
        <v>0</v>
      </c>
      <c r="ED26" s="7">
        <v>0</v>
      </c>
      <c r="EE26" s="15">
        <v>0</v>
      </c>
      <c r="EF26" s="3">
        <v>0</v>
      </c>
      <c r="EG26" s="7">
        <v>0</v>
      </c>
      <c r="EH26" s="9">
        <v>0</v>
      </c>
      <c r="EI26" s="5">
        <v>0</v>
      </c>
      <c r="EJ26" s="7">
        <v>0</v>
      </c>
      <c r="EK26" s="9">
        <v>26</v>
      </c>
      <c r="EL26" s="5">
        <v>205</v>
      </c>
      <c r="EM26" s="7">
        <f>EL26/EK26*1000</f>
        <v>7884.6153846153848</v>
      </c>
      <c r="EN26" s="9">
        <v>0</v>
      </c>
      <c r="EO26" s="5">
        <v>0</v>
      </c>
      <c r="EP26" s="7">
        <v>0</v>
      </c>
      <c r="EQ26" s="9">
        <v>0</v>
      </c>
      <c r="ER26" s="5">
        <v>0</v>
      </c>
      <c r="ES26" s="7">
        <v>0</v>
      </c>
      <c r="ET26" s="9">
        <v>0</v>
      </c>
      <c r="EU26" s="5">
        <v>0</v>
      </c>
      <c r="EV26" s="7">
        <f t="shared" si="122"/>
        <v>0</v>
      </c>
      <c r="EW26" s="9">
        <v>0</v>
      </c>
      <c r="EX26" s="5">
        <v>0</v>
      </c>
      <c r="EY26" s="7">
        <v>0</v>
      </c>
      <c r="EZ26" s="9">
        <v>108</v>
      </c>
      <c r="FA26" s="5">
        <v>124</v>
      </c>
      <c r="FB26" s="7">
        <f>FA26/EZ26*1000</f>
        <v>1148.148148148148</v>
      </c>
      <c r="FC26" s="9">
        <v>0</v>
      </c>
      <c r="FD26" s="5">
        <v>0</v>
      </c>
      <c r="FE26" s="7">
        <v>0</v>
      </c>
      <c r="FF26" s="9">
        <v>0</v>
      </c>
      <c r="FG26" s="5">
        <v>0</v>
      </c>
      <c r="FH26" s="7">
        <v>0</v>
      </c>
      <c r="FI26" s="9">
        <v>105</v>
      </c>
      <c r="FJ26" s="5">
        <v>79</v>
      </c>
      <c r="FK26" s="7">
        <f t="shared" si="123"/>
        <v>752.38095238095241</v>
      </c>
      <c r="FL26" s="9">
        <v>0</v>
      </c>
      <c r="FM26" s="5">
        <v>0</v>
      </c>
      <c r="FN26" s="7">
        <v>0</v>
      </c>
      <c r="FO26" s="9">
        <v>0</v>
      </c>
      <c r="FP26" s="5">
        <v>0</v>
      </c>
      <c r="FQ26" s="7">
        <v>0</v>
      </c>
      <c r="FR26" s="9">
        <v>0</v>
      </c>
      <c r="FS26" s="5">
        <v>0</v>
      </c>
      <c r="FT26" s="7">
        <v>0</v>
      </c>
      <c r="FU26" s="9">
        <v>0</v>
      </c>
      <c r="FV26" s="5">
        <v>0</v>
      </c>
      <c r="FW26" s="7">
        <v>0</v>
      </c>
      <c r="FX26" s="9">
        <v>0</v>
      </c>
      <c r="FY26" s="5">
        <v>0</v>
      </c>
      <c r="FZ26" s="7">
        <f t="shared" si="96"/>
        <v>0</v>
      </c>
      <c r="GA26" s="9">
        <v>0</v>
      </c>
      <c r="GB26" s="5">
        <v>0</v>
      </c>
      <c r="GC26" s="7">
        <v>0</v>
      </c>
      <c r="GD26" s="9">
        <v>0</v>
      </c>
      <c r="GE26" s="5">
        <v>0</v>
      </c>
      <c r="GF26" s="7">
        <v>0</v>
      </c>
      <c r="GG26" s="9">
        <v>143</v>
      </c>
      <c r="GH26" s="5">
        <v>2334</v>
      </c>
      <c r="GI26" s="7">
        <f t="shared" si="97"/>
        <v>16321.678321678324</v>
      </c>
      <c r="GJ26" s="9">
        <v>0</v>
      </c>
      <c r="GK26" s="5">
        <v>0</v>
      </c>
      <c r="GL26" s="7">
        <v>0</v>
      </c>
      <c r="GM26" s="9">
        <v>0</v>
      </c>
      <c r="GN26" s="5">
        <v>0</v>
      </c>
      <c r="GO26" s="7">
        <v>0</v>
      </c>
      <c r="GP26" s="9">
        <v>0</v>
      </c>
      <c r="GQ26" s="5">
        <v>0</v>
      </c>
      <c r="GR26" s="7">
        <v>0</v>
      </c>
      <c r="GS26" s="9">
        <v>0</v>
      </c>
      <c r="GT26" s="5">
        <v>0</v>
      </c>
      <c r="GU26" s="7">
        <v>0</v>
      </c>
      <c r="GV26" s="9">
        <v>0</v>
      </c>
      <c r="GW26" s="5">
        <v>0</v>
      </c>
      <c r="GX26" s="7">
        <v>0</v>
      </c>
      <c r="GY26" s="9">
        <v>0</v>
      </c>
      <c r="GZ26" s="5">
        <v>0</v>
      </c>
      <c r="HA26" s="7">
        <v>0</v>
      </c>
      <c r="HB26" s="9">
        <v>0</v>
      </c>
      <c r="HC26" s="5">
        <v>0</v>
      </c>
      <c r="HD26" s="7">
        <v>0</v>
      </c>
      <c r="HE26" s="9">
        <v>0</v>
      </c>
      <c r="HF26" s="5">
        <v>0</v>
      </c>
      <c r="HG26" s="7">
        <v>0</v>
      </c>
      <c r="HH26" s="9">
        <v>0</v>
      </c>
      <c r="HI26" s="5">
        <v>0</v>
      </c>
      <c r="HJ26" s="7">
        <v>0</v>
      </c>
      <c r="HK26" s="9">
        <v>0</v>
      </c>
      <c r="HL26" s="5">
        <v>0</v>
      </c>
      <c r="HM26" s="7">
        <v>0</v>
      </c>
      <c r="HN26" s="9">
        <v>0</v>
      </c>
      <c r="HO26" s="5">
        <v>0</v>
      </c>
      <c r="HP26" s="7">
        <v>0</v>
      </c>
      <c r="HQ26" s="9">
        <v>0</v>
      </c>
      <c r="HR26" s="5">
        <v>0</v>
      </c>
      <c r="HS26" s="7">
        <f t="shared" si="99"/>
        <v>0</v>
      </c>
      <c r="HT26" s="9">
        <v>0</v>
      </c>
      <c r="HU26" s="5">
        <v>0</v>
      </c>
      <c r="HV26" s="7">
        <v>0</v>
      </c>
      <c r="HW26" s="9">
        <v>0</v>
      </c>
      <c r="HX26" s="5">
        <v>0</v>
      </c>
      <c r="HY26" s="7">
        <v>0</v>
      </c>
      <c r="HZ26" s="9">
        <v>0</v>
      </c>
      <c r="IA26" s="5">
        <v>0</v>
      </c>
      <c r="IB26" s="7">
        <v>0</v>
      </c>
      <c r="IC26" s="9">
        <v>0</v>
      </c>
      <c r="ID26" s="5">
        <v>0</v>
      </c>
      <c r="IE26" s="7">
        <f t="shared" si="100"/>
        <v>0</v>
      </c>
      <c r="IF26" s="9">
        <v>0</v>
      </c>
      <c r="IG26" s="5">
        <v>0</v>
      </c>
      <c r="IH26" s="7">
        <f t="shared" si="101"/>
        <v>0</v>
      </c>
      <c r="II26" s="9">
        <v>0</v>
      </c>
      <c r="IJ26" s="5">
        <v>0</v>
      </c>
      <c r="IK26" s="7">
        <v>0</v>
      </c>
      <c r="IL26" s="9">
        <v>0</v>
      </c>
      <c r="IM26" s="5">
        <v>0</v>
      </c>
      <c r="IN26" s="7">
        <v>0</v>
      </c>
      <c r="IO26" s="9">
        <v>172</v>
      </c>
      <c r="IP26" s="5">
        <v>442</v>
      </c>
      <c r="IQ26" s="7">
        <f t="shared" si="102"/>
        <v>2569.7674418604652</v>
      </c>
      <c r="IR26" s="9">
        <v>0</v>
      </c>
      <c r="IS26" s="5">
        <v>0</v>
      </c>
      <c r="IT26" s="7">
        <v>0</v>
      </c>
      <c r="IU26" s="9">
        <v>66</v>
      </c>
      <c r="IV26" s="5">
        <v>764</v>
      </c>
      <c r="IW26" s="7">
        <f t="shared" ref="IW26" si="127">IV26/IU26*1000</f>
        <v>11575.757575757576</v>
      </c>
      <c r="IX26" s="9">
        <v>0</v>
      </c>
      <c r="IY26" s="5">
        <v>0</v>
      </c>
      <c r="IZ26" s="7">
        <v>0</v>
      </c>
      <c r="JA26" s="9">
        <v>0</v>
      </c>
      <c r="JB26" s="5">
        <v>0</v>
      </c>
      <c r="JC26" s="7">
        <v>0</v>
      </c>
      <c r="JD26" s="9">
        <v>0</v>
      </c>
      <c r="JE26" s="5">
        <v>0</v>
      </c>
      <c r="JF26" s="7">
        <v>0</v>
      </c>
      <c r="JG26" s="9">
        <v>0</v>
      </c>
      <c r="JH26" s="5">
        <v>0</v>
      </c>
      <c r="JI26" s="7">
        <v>0</v>
      </c>
      <c r="JJ26" s="9">
        <v>0</v>
      </c>
      <c r="JK26" s="5">
        <v>0</v>
      </c>
      <c r="JL26" s="7">
        <v>0</v>
      </c>
      <c r="JM26" s="9">
        <v>0</v>
      </c>
      <c r="JN26" s="5">
        <v>0</v>
      </c>
      <c r="JO26" s="7">
        <v>0</v>
      </c>
      <c r="JP26" s="9">
        <v>0</v>
      </c>
      <c r="JQ26" s="5">
        <v>0</v>
      </c>
      <c r="JR26" s="7">
        <v>0</v>
      </c>
      <c r="JS26" s="9">
        <v>0</v>
      </c>
      <c r="JT26" s="5">
        <v>0</v>
      </c>
      <c r="JU26" s="7">
        <v>0</v>
      </c>
      <c r="JV26" s="9">
        <v>75</v>
      </c>
      <c r="JW26" s="5">
        <v>413</v>
      </c>
      <c r="JX26" s="7">
        <f t="shared" si="126"/>
        <v>5506.666666666667</v>
      </c>
      <c r="JY26" s="9">
        <v>657</v>
      </c>
      <c r="JZ26" s="5">
        <v>6926</v>
      </c>
      <c r="KA26" s="7">
        <f t="shared" si="103"/>
        <v>10541.85692541857</v>
      </c>
      <c r="KB26" s="9">
        <f t="shared" si="104"/>
        <v>1575</v>
      </c>
      <c r="KC26" s="7">
        <f t="shared" si="105"/>
        <v>13040</v>
      </c>
    </row>
    <row r="27" spans="1:289" x14ac:dyDescent="0.3">
      <c r="A27" s="56">
        <v>2005</v>
      </c>
      <c r="B27" s="57" t="s">
        <v>10</v>
      </c>
      <c r="C27" s="9">
        <v>5</v>
      </c>
      <c r="D27" s="5">
        <v>238</v>
      </c>
      <c r="E27" s="7">
        <f t="shared" si="93"/>
        <v>47600</v>
      </c>
      <c r="F27" s="9">
        <v>0</v>
      </c>
      <c r="G27" s="5">
        <v>0</v>
      </c>
      <c r="H27" s="7">
        <v>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>
        <v>0</v>
      </c>
      <c r="P27" s="5">
        <v>0</v>
      </c>
      <c r="Q27" s="7">
        <v>0</v>
      </c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>
        <v>0</v>
      </c>
      <c r="AH27" s="5">
        <v>0</v>
      </c>
      <c r="AI27" s="7">
        <v>0</v>
      </c>
      <c r="AJ27" s="9">
        <v>0</v>
      </c>
      <c r="AK27" s="5">
        <v>0</v>
      </c>
      <c r="AL27" s="7">
        <v>0</v>
      </c>
      <c r="AM27" s="9">
        <v>2</v>
      </c>
      <c r="AN27" s="5">
        <v>15</v>
      </c>
      <c r="AO27" s="7">
        <f t="shared" si="106"/>
        <v>7500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2</v>
      </c>
      <c r="AW27" s="5">
        <v>39</v>
      </c>
      <c r="AX27" s="7">
        <f t="shared" ref="AX27" si="128">AW27/AV27*1000</f>
        <v>19500</v>
      </c>
      <c r="AY27" s="9">
        <v>0</v>
      </c>
      <c r="AZ27" s="5">
        <v>0</v>
      </c>
      <c r="BA27" s="7">
        <v>0</v>
      </c>
      <c r="BB27" s="9">
        <v>2</v>
      </c>
      <c r="BC27" s="5">
        <v>39</v>
      </c>
      <c r="BD27" s="7">
        <f t="shared" ref="BD27" si="129">BC27/BB27*1000</f>
        <v>19500</v>
      </c>
      <c r="BE27" s="9">
        <v>12</v>
      </c>
      <c r="BF27" s="5">
        <v>178</v>
      </c>
      <c r="BG27" s="7">
        <f t="shared" ref="BG27:BG29" si="130">BF27/BE27*1000</f>
        <v>14833.333333333334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f t="shared" si="94"/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0</v>
      </c>
      <c r="BX27" s="5">
        <v>0</v>
      </c>
      <c r="BY27" s="7">
        <v>0</v>
      </c>
      <c r="BZ27" s="9">
        <v>0</v>
      </c>
      <c r="CA27" s="5">
        <v>0</v>
      </c>
      <c r="CB27" s="7">
        <v>0</v>
      </c>
      <c r="CC27" s="9">
        <v>0</v>
      </c>
      <c r="CD27" s="5">
        <v>0</v>
      </c>
      <c r="CE27" s="7">
        <v>0</v>
      </c>
      <c r="CF27" s="9">
        <v>0</v>
      </c>
      <c r="CG27" s="5">
        <v>0</v>
      </c>
      <c r="CH27" s="7">
        <v>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v>0</v>
      </c>
      <c r="CU27" s="9">
        <v>0</v>
      </c>
      <c r="CV27" s="5">
        <v>0</v>
      </c>
      <c r="CW27" s="7">
        <v>0</v>
      </c>
      <c r="CX27" s="9">
        <v>0</v>
      </c>
      <c r="CY27" s="5">
        <v>0</v>
      </c>
      <c r="CZ27" s="7">
        <v>0</v>
      </c>
      <c r="DA27" s="15">
        <v>0</v>
      </c>
      <c r="DB27" s="5">
        <v>0</v>
      </c>
      <c r="DC27" s="7">
        <v>0</v>
      </c>
      <c r="DD27" s="9">
        <v>0</v>
      </c>
      <c r="DE27" s="5">
        <v>0</v>
      </c>
      <c r="DF27" s="7">
        <v>0</v>
      </c>
      <c r="DG27" s="9">
        <v>0</v>
      </c>
      <c r="DH27" s="5">
        <v>0</v>
      </c>
      <c r="DI27" s="7">
        <f t="shared" si="95"/>
        <v>0</v>
      </c>
      <c r="DJ27" s="9">
        <v>0</v>
      </c>
      <c r="DK27" s="5">
        <v>0</v>
      </c>
      <c r="DL27" s="7">
        <v>0</v>
      </c>
      <c r="DM27" s="9">
        <v>0</v>
      </c>
      <c r="DN27" s="5">
        <v>0</v>
      </c>
      <c r="DO27" s="7">
        <v>0</v>
      </c>
      <c r="DP27" s="9">
        <v>54</v>
      </c>
      <c r="DQ27" s="5">
        <v>1868</v>
      </c>
      <c r="DR27" s="7">
        <f t="shared" ref="DR27" si="131">DQ27/DP27*1000</f>
        <v>34592.592592592599</v>
      </c>
      <c r="DS27" s="9">
        <v>0</v>
      </c>
      <c r="DT27" s="5">
        <v>0</v>
      </c>
      <c r="DU27" s="7">
        <v>0</v>
      </c>
      <c r="DV27" s="9">
        <v>204</v>
      </c>
      <c r="DW27" s="5">
        <v>1107</v>
      </c>
      <c r="DX27" s="7">
        <f t="shared" si="107"/>
        <v>5426.4705882352946</v>
      </c>
      <c r="DY27" s="9">
        <v>0</v>
      </c>
      <c r="DZ27" s="5">
        <v>0</v>
      </c>
      <c r="EA27" s="7">
        <v>0</v>
      </c>
      <c r="EB27" s="9">
        <v>0</v>
      </c>
      <c r="EC27" s="5">
        <v>0</v>
      </c>
      <c r="ED27" s="7">
        <v>0</v>
      </c>
      <c r="EE27" s="15">
        <v>0</v>
      </c>
      <c r="EF27" s="3">
        <v>0</v>
      </c>
      <c r="EG27" s="7">
        <v>0</v>
      </c>
      <c r="EH27" s="9">
        <v>0</v>
      </c>
      <c r="EI27" s="5">
        <v>0</v>
      </c>
      <c r="EJ27" s="7">
        <v>0</v>
      </c>
      <c r="EK27" s="9">
        <v>0</v>
      </c>
      <c r="EL27" s="5">
        <v>0</v>
      </c>
      <c r="EM27" s="7">
        <v>0</v>
      </c>
      <c r="EN27" s="9">
        <v>0</v>
      </c>
      <c r="EO27" s="5">
        <v>0</v>
      </c>
      <c r="EP27" s="7">
        <v>0</v>
      </c>
      <c r="EQ27" s="9">
        <v>0</v>
      </c>
      <c r="ER27" s="5">
        <v>0</v>
      </c>
      <c r="ES27" s="7">
        <v>0</v>
      </c>
      <c r="ET27" s="9">
        <v>0</v>
      </c>
      <c r="EU27" s="5">
        <v>0</v>
      </c>
      <c r="EV27" s="7">
        <f t="shared" si="122"/>
        <v>0</v>
      </c>
      <c r="EW27" s="9">
        <v>0</v>
      </c>
      <c r="EX27" s="5">
        <v>0</v>
      </c>
      <c r="EY27" s="7">
        <v>0</v>
      </c>
      <c r="EZ27" s="9">
        <v>0</v>
      </c>
      <c r="FA27" s="5">
        <v>0</v>
      </c>
      <c r="FB27" s="7">
        <v>0</v>
      </c>
      <c r="FC27" s="9">
        <v>0</v>
      </c>
      <c r="FD27" s="5">
        <v>0</v>
      </c>
      <c r="FE27" s="7">
        <v>0</v>
      </c>
      <c r="FF27" s="9">
        <v>0</v>
      </c>
      <c r="FG27" s="5">
        <v>0</v>
      </c>
      <c r="FH27" s="7">
        <v>0</v>
      </c>
      <c r="FI27" s="9">
        <v>88</v>
      </c>
      <c r="FJ27" s="5">
        <v>107</v>
      </c>
      <c r="FK27" s="7">
        <f t="shared" si="123"/>
        <v>1215.9090909090908</v>
      </c>
      <c r="FL27" s="9">
        <v>0</v>
      </c>
      <c r="FM27" s="5">
        <v>0</v>
      </c>
      <c r="FN27" s="7">
        <v>0</v>
      </c>
      <c r="FO27" s="9">
        <v>0</v>
      </c>
      <c r="FP27" s="5">
        <v>0</v>
      </c>
      <c r="FQ27" s="7">
        <v>0</v>
      </c>
      <c r="FR27" s="9">
        <v>0</v>
      </c>
      <c r="FS27" s="5">
        <v>0</v>
      </c>
      <c r="FT27" s="7">
        <v>0</v>
      </c>
      <c r="FU27" s="9">
        <v>0</v>
      </c>
      <c r="FV27" s="5">
        <v>0</v>
      </c>
      <c r="FW27" s="7">
        <v>0</v>
      </c>
      <c r="FX27" s="9">
        <v>0</v>
      </c>
      <c r="FY27" s="5">
        <v>0</v>
      </c>
      <c r="FZ27" s="7">
        <f t="shared" si="96"/>
        <v>0</v>
      </c>
      <c r="GA27" s="9">
        <v>0</v>
      </c>
      <c r="GB27" s="5">
        <v>0</v>
      </c>
      <c r="GC27" s="7">
        <v>0</v>
      </c>
      <c r="GD27" s="9">
        <v>0</v>
      </c>
      <c r="GE27" s="5">
        <v>0</v>
      </c>
      <c r="GF27" s="7">
        <v>0</v>
      </c>
      <c r="GG27" s="9">
        <v>472</v>
      </c>
      <c r="GH27" s="5">
        <v>5256</v>
      </c>
      <c r="GI27" s="7">
        <f t="shared" si="97"/>
        <v>11135.593220338982</v>
      </c>
      <c r="GJ27" s="9">
        <v>0</v>
      </c>
      <c r="GK27" s="5">
        <v>0</v>
      </c>
      <c r="GL27" s="7">
        <v>0</v>
      </c>
      <c r="GM27" s="9">
        <v>0</v>
      </c>
      <c r="GN27" s="5">
        <v>0</v>
      </c>
      <c r="GO27" s="7">
        <v>0</v>
      </c>
      <c r="GP27" s="9">
        <v>0</v>
      </c>
      <c r="GQ27" s="5">
        <v>0</v>
      </c>
      <c r="GR27" s="7">
        <v>0</v>
      </c>
      <c r="GS27" s="9">
        <v>0</v>
      </c>
      <c r="GT27" s="5">
        <v>0</v>
      </c>
      <c r="GU27" s="7">
        <v>0</v>
      </c>
      <c r="GV27" s="9">
        <v>0</v>
      </c>
      <c r="GW27" s="5">
        <v>0</v>
      </c>
      <c r="GX27" s="7">
        <v>0</v>
      </c>
      <c r="GY27" s="9">
        <v>0</v>
      </c>
      <c r="GZ27" s="5">
        <v>0</v>
      </c>
      <c r="HA27" s="7">
        <v>0</v>
      </c>
      <c r="HB27" s="9">
        <v>0</v>
      </c>
      <c r="HC27" s="5">
        <v>0</v>
      </c>
      <c r="HD27" s="7">
        <v>0</v>
      </c>
      <c r="HE27" s="9">
        <v>0</v>
      </c>
      <c r="HF27" s="5">
        <v>0</v>
      </c>
      <c r="HG27" s="7">
        <v>0</v>
      </c>
      <c r="HH27" s="9">
        <v>0</v>
      </c>
      <c r="HI27" s="5">
        <v>0</v>
      </c>
      <c r="HJ27" s="7">
        <v>0</v>
      </c>
      <c r="HK27" s="9">
        <v>0</v>
      </c>
      <c r="HL27" s="5">
        <v>0</v>
      </c>
      <c r="HM27" s="7">
        <v>0</v>
      </c>
      <c r="HN27" s="9">
        <v>0</v>
      </c>
      <c r="HO27" s="5">
        <v>0</v>
      </c>
      <c r="HP27" s="7">
        <v>0</v>
      </c>
      <c r="HQ27" s="9">
        <v>0</v>
      </c>
      <c r="HR27" s="5">
        <v>0</v>
      </c>
      <c r="HS27" s="7">
        <f t="shared" si="99"/>
        <v>0</v>
      </c>
      <c r="HT27" s="9">
        <v>0</v>
      </c>
      <c r="HU27" s="5">
        <v>0</v>
      </c>
      <c r="HV27" s="7">
        <v>0</v>
      </c>
      <c r="HW27" s="9">
        <v>0</v>
      </c>
      <c r="HX27" s="5">
        <v>0</v>
      </c>
      <c r="HY27" s="7">
        <v>0</v>
      </c>
      <c r="HZ27" s="9">
        <v>0</v>
      </c>
      <c r="IA27" s="5">
        <v>0</v>
      </c>
      <c r="IB27" s="7">
        <v>0</v>
      </c>
      <c r="IC27" s="9">
        <v>0</v>
      </c>
      <c r="ID27" s="5">
        <v>0</v>
      </c>
      <c r="IE27" s="7">
        <f t="shared" si="100"/>
        <v>0</v>
      </c>
      <c r="IF27" s="9">
        <v>0</v>
      </c>
      <c r="IG27" s="5">
        <v>0</v>
      </c>
      <c r="IH27" s="7">
        <f t="shared" si="101"/>
        <v>0</v>
      </c>
      <c r="II27" s="9">
        <v>0</v>
      </c>
      <c r="IJ27" s="5">
        <v>0</v>
      </c>
      <c r="IK27" s="7">
        <v>0</v>
      </c>
      <c r="IL27" s="9">
        <v>0</v>
      </c>
      <c r="IM27" s="5">
        <v>0</v>
      </c>
      <c r="IN27" s="7">
        <v>0</v>
      </c>
      <c r="IO27" s="9">
        <v>237</v>
      </c>
      <c r="IP27" s="5">
        <v>640</v>
      </c>
      <c r="IQ27" s="7">
        <f t="shared" si="102"/>
        <v>2700.42194092827</v>
      </c>
      <c r="IR27" s="9">
        <v>0</v>
      </c>
      <c r="IS27" s="5">
        <v>0</v>
      </c>
      <c r="IT27" s="7">
        <v>0</v>
      </c>
      <c r="IU27" s="9">
        <v>0</v>
      </c>
      <c r="IV27" s="5">
        <v>0</v>
      </c>
      <c r="IW27" s="7">
        <v>0</v>
      </c>
      <c r="IX27" s="9">
        <v>1</v>
      </c>
      <c r="IY27" s="5">
        <v>2</v>
      </c>
      <c r="IZ27" s="7">
        <f t="shared" ref="IZ27" si="132">IY27/IX27*1000</f>
        <v>2000</v>
      </c>
      <c r="JA27" s="9">
        <v>0</v>
      </c>
      <c r="JB27" s="5">
        <v>0</v>
      </c>
      <c r="JC27" s="7">
        <v>0</v>
      </c>
      <c r="JD27" s="9">
        <v>0</v>
      </c>
      <c r="JE27" s="5">
        <v>0</v>
      </c>
      <c r="JF27" s="7">
        <v>0</v>
      </c>
      <c r="JG27" s="9">
        <v>0</v>
      </c>
      <c r="JH27" s="5">
        <v>0</v>
      </c>
      <c r="JI27" s="7">
        <v>0</v>
      </c>
      <c r="JJ27" s="9">
        <v>0</v>
      </c>
      <c r="JK27" s="5">
        <v>0</v>
      </c>
      <c r="JL27" s="7">
        <v>0</v>
      </c>
      <c r="JM27" s="9">
        <v>0</v>
      </c>
      <c r="JN27" s="5">
        <v>0</v>
      </c>
      <c r="JO27" s="7">
        <v>0</v>
      </c>
      <c r="JP27" s="9">
        <v>0</v>
      </c>
      <c r="JQ27" s="5">
        <v>0</v>
      </c>
      <c r="JR27" s="7">
        <v>0</v>
      </c>
      <c r="JS27" s="9">
        <v>0</v>
      </c>
      <c r="JT27" s="5">
        <v>0</v>
      </c>
      <c r="JU27" s="7">
        <v>0</v>
      </c>
      <c r="JV27" s="9">
        <v>88</v>
      </c>
      <c r="JW27" s="5">
        <v>580</v>
      </c>
      <c r="JX27" s="7">
        <f t="shared" si="126"/>
        <v>6590.909090909091</v>
      </c>
      <c r="JY27" s="9">
        <v>1722</v>
      </c>
      <c r="JZ27" s="5">
        <v>16848</v>
      </c>
      <c r="KA27" s="7">
        <f t="shared" si="103"/>
        <v>9783.9721254355391</v>
      </c>
      <c r="KB27" s="9">
        <f t="shared" si="104"/>
        <v>2887</v>
      </c>
      <c r="KC27" s="7">
        <f t="shared" si="105"/>
        <v>26878</v>
      </c>
    </row>
    <row r="28" spans="1:289" x14ac:dyDescent="0.3">
      <c r="A28" s="56">
        <v>2005</v>
      </c>
      <c r="B28" s="57" t="s">
        <v>11</v>
      </c>
      <c r="C28" s="9">
        <v>151</v>
      </c>
      <c r="D28" s="5">
        <v>563</v>
      </c>
      <c r="E28" s="7">
        <f t="shared" si="93"/>
        <v>3728.4768211920532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>
        <v>0</v>
      </c>
      <c r="P28" s="5">
        <v>0</v>
      </c>
      <c r="Q28" s="7">
        <v>0</v>
      </c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>
        <v>0</v>
      </c>
      <c r="AH28" s="5">
        <v>0</v>
      </c>
      <c r="AI28" s="7">
        <v>0</v>
      </c>
      <c r="AJ28" s="9">
        <v>0</v>
      </c>
      <c r="AK28" s="5">
        <v>0</v>
      </c>
      <c r="AL28" s="7">
        <v>0</v>
      </c>
      <c r="AM28" s="9">
        <v>22</v>
      </c>
      <c r="AN28" s="5">
        <v>60</v>
      </c>
      <c r="AO28" s="7">
        <f t="shared" si="106"/>
        <v>2727.272727272727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v>0</v>
      </c>
      <c r="BB28" s="9">
        <v>0</v>
      </c>
      <c r="BC28" s="5">
        <v>0</v>
      </c>
      <c r="BD28" s="7">
        <v>0</v>
      </c>
      <c r="BE28" s="9">
        <v>20</v>
      </c>
      <c r="BF28" s="5">
        <v>283</v>
      </c>
      <c r="BG28" s="7">
        <f t="shared" si="130"/>
        <v>14150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f t="shared" si="94"/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22</v>
      </c>
      <c r="CP28" s="5">
        <v>76</v>
      </c>
      <c r="CQ28" s="7">
        <f t="shared" si="119"/>
        <v>3454.5454545454545</v>
      </c>
      <c r="CR28" s="9">
        <v>0</v>
      </c>
      <c r="CS28" s="5">
        <v>0</v>
      </c>
      <c r="CT28" s="7">
        <v>0</v>
      </c>
      <c r="CU28" s="9">
        <v>0</v>
      </c>
      <c r="CV28" s="5">
        <v>0</v>
      </c>
      <c r="CW28" s="7">
        <v>0</v>
      </c>
      <c r="CX28" s="9">
        <v>0</v>
      </c>
      <c r="CY28" s="5">
        <v>0</v>
      </c>
      <c r="CZ28" s="7">
        <v>0</v>
      </c>
      <c r="DA28" s="15">
        <v>0</v>
      </c>
      <c r="DB28" s="5">
        <v>0</v>
      </c>
      <c r="DC28" s="7">
        <v>0</v>
      </c>
      <c r="DD28" s="9">
        <v>0</v>
      </c>
      <c r="DE28" s="5">
        <v>0</v>
      </c>
      <c r="DF28" s="7">
        <v>0</v>
      </c>
      <c r="DG28" s="9">
        <v>0</v>
      </c>
      <c r="DH28" s="5">
        <v>0</v>
      </c>
      <c r="DI28" s="7">
        <f t="shared" si="95"/>
        <v>0</v>
      </c>
      <c r="DJ28" s="9">
        <v>0</v>
      </c>
      <c r="DK28" s="5">
        <v>0</v>
      </c>
      <c r="DL28" s="7">
        <v>0</v>
      </c>
      <c r="DM28" s="9">
        <v>0</v>
      </c>
      <c r="DN28" s="5">
        <v>0</v>
      </c>
      <c r="DO28" s="7">
        <v>0</v>
      </c>
      <c r="DP28" s="9">
        <v>0</v>
      </c>
      <c r="DQ28" s="5">
        <v>0</v>
      </c>
      <c r="DR28" s="7">
        <v>0</v>
      </c>
      <c r="DS28" s="9">
        <v>0</v>
      </c>
      <c r="DT28" s="5">
        <v>0</v>
      </c>
      <c r="DU28" s="7">
        <v>0</v>
      </c>
      <c r="DV28" s="9">
        <v>296</v>
      </c>
      <c r="DW28" s="5">
        <v>1543</v>
      </c>
      <c r="DX28" s="7">
        <f t="shared" si="107"/>
        <v>5212.8378378378375</v>
      </c>
      <c r="DY28" s="9">
        <v>0</v>
      </c>
      <c r="DZ28" s="5">
        <v>0</v>
      </c>
      <c r="EA28" s="7">
        <v>0</v>
      </c>
      <c r="EB28" s="9">
        <v>0</v>
      </c>
      <c r="EC28" s="5">
        <v>0</v>
      </c>
      <c r="ED28" s="7">
        <v>0</v>
      </c>
      <c r="EE28" s="15">
        <v>0</v>
      </c>
      <c r="EF28" s="3">
        <v>0</v>
      </c>
      <c r="EG28" s="7">
        <v>0</v>
      </c>
      <c r="EH28" s="9">
        <v>0</v>
      </c>
      <c r="EI28" s="5">
        <v>0</v>
      </c>
      <c r="EJ28" s="7">
        <v>0</v>
      </c>
      <c r="EK28" s="9">
        <v>230</v>
      </c>
      <c r="EL28" s="5">
        <v>933</v>
      </c>
      <c r="EM28" s="7">
        <f>EL28/EK28*1000</f>
        <v>4056.521739130435</v>
      </c>
      <c r="EN28" s="9">
        <v>0</v>
      </c>
      <c r="EO28" s="5">
        <v>0</v>
      </c>
      <c r="EP28" s="7">
        <v>0</v>
      </c>
      <c r="EQ28" s="9">
        <v>0</v>
      </c>
      <c r="ER28" s="5">
        <v>0</v>
      </c>
      <c r="ES28" s="7">
        <v>0</v>
      </c>
      <c r="ET28" s="9">
        <v>0</v>
      </c>
      <c r="EU28" s="5">
        <v>0</v>
      </c>
      <c r="EV28" s="7">
        <f t="shared" si="122"/>
        <v>0</v>
      </c>
      <c r="EW28" s="9">
        <v>0</v>
      </c>
      <c r="EX28" s="5">
        <v>0</v>
      </c>
      <c r="EY28" s="7">
        <v>0</v>
      </c>
      <c r="EZ28" s="9">
        <v>110</v>
      </c>
      <c r="FA28" s="5">
        <v>157</v>
      </c>
      <c r="FB28" s="7">
        <f>FA28/EZ28*1000</f>
        <v>1427.2727272727273</v>
      </c>
      <c r="FC28" s="9">
        <v>0</v>
      </c>
      <c r="FD28" s="5">
        <v>0</v>
      </c>
      <c r="FE28" s="7">
        <v>0</v>
      </c>
      <c r="FF28" s="9">
        <v>0</v>
      </c>
      <c r="FG28" s="5">
        <v>0</v>
      </c>
      <c r="FH28" s="7">
        <v>0</v>
      </c>
      <c r="FI28" s="9">
        <v>66</v>
      </c>
      <c r="FJ28" s="5">
        <v>95</v>
      </c>
      <c r="FK28" s="7">
        <f t="shared" si="123"/>
        <v>1439.3939393939395</v>
      </c>
      <c r="FL28" s="9">
        <v>0</v>
      </c>
      <c r="FM28" s="5">
        <v>0</v>
      </c>
      <c r="FN28" s="7">
        <v>0</v>
      </c>
      <c r="FO28" s="9">
        <v>0</v>
      </c>
      <c r="FP28" s="5">
        <v>0</v>
      </c>
      <c r="FQ28" s="7">
        <v>0</v>
      </c>
      <c r="FR28" s="9">
        <v>0</v>
      </c>
      <c r="FS28" s="5">
        <v>0</v>
      </c>
      <c r="FT28" s="7">
        <v>0</v>
      </c>
      <c r="FU28" s="9">
        <v>0</v>
      </c>
      <c r="FV28" s="5">
        <v>0</v>
      </c>
      <c r="FW28" s="7">
        <v>0</v>
      </c>
      <c r="FX28" s="9">
        <v>0</v>
      </c>
      <c r="FY28" s="5">
        <v>0</v>
      </c>
      <c r="FZ28" s="7">
        <f t="shared" si="96"/>
        <v>0</v>
      </c>
      <c r="GA28" s="9">
        <v>0</v>
      </c>
      <c r="GB28" s="5">
        <v>0</v>
      </c>
      <c r="GC28" s="7">
        <v>0</v>
      </c>
      <c r="GD28" s="9">
        <v>0</v>
      </c>
      <c r="GE28" s="5">
        <v>0</v>
      </c>
      <c r="GF28" s="7">
        <v>0</v>
      </c>
      <c r="GG28" s="9">
        <v>342</v>
      </c>
      <c r="GH28" s="5">
        <v>3679</v>
      </c>
      <c r="GI28" s="7">
        <f t="shared" si="97"/>
        <v>10757.309941520469</v>
      </c>
      <c r="GJ28" s="9">
        <v>0</v>
      </c>
      <c r="GK28" s="5">
        <v>0</v>
      </c>
      <c r="GL28" s="7">
        <v>0</v>
      </c>
      <c r="GM28" s="9">
        <v>0</v>
      </c>
      <c r="GN28" s="5">
        <v>0</v>
      </c>
      <c r="GO28" s="7">
        <v>0</v>
      </c>
      <c r="GP28" s="9">
        <v>0</v>
      </c>
      <c r="GQ28" s="5">
        <v>0</v>
      </c>
      <c r="GR28" s="7">
        <v>0</v>
      </c>
      <c r="GS28" s="9">
        <v>0</v>
      </c>
      <c r="GT28" s="5">
        <v>0</v>
      </c>
      <c r="GU28" s="7">
        <v>0</v>
      </c>
      <c r="GV28" s="9">
        <v>0</v>
      </c>
      <c r="GW28" s="5">
        <v>0</v>
      </c>
      <c r="GX28" s="7">
        <v>0</v>
      </c>
      <c r="GY28" s="9">
        <v>0</v>
      </c>
      <c r="GZ28" s="5">
        <v>0</v>
      </c>
      <c r="HA28" s="7">
        <v>0</v>
      </c>
      <c r="HB28" s="9">
        <v>0</v>
      </c>
      <c r="HC28" s="5">
        <v>0</v>
      </c>
      <c r="HD28" s="7">
        <v>0</v>
      </c>
      <c r="HE28" s="9">
        <v>0</v>
      </c>
      <c r="HF28" s="5">
        <v>0</v>
      </c>
      <c r="HG28" s="7">
        <v>0</v>
      </c>
      <c r="HH28" s="9">
        <v>0</v>
      </c>
      <c r="HI28" s="5">
        <v>0</v>
      </c>
      <c r="HJ28" s="7">
        <v>0</v>
      </c>
      <c r="HK28" s="9">
        <v>0</v>
      </c>
      <c r="HL28" s="5">
        <v>0</v>
      </c>
      <c r="HM28" s="7">
        <v>0</v>
      </c>
      <c r="HN28" s="9">
        <v>0</v>
      </c>
      <c r="HO28" s="5">
        <v>0</v>
      </c>
      <c r="HP28" s="7">
        <v>0</v>
      </c>
      <c r="HQ28" s="9">
        <v>0</v>
      </c>
      <c r="HR28" s="5">
        <v>0</v>
      </c>
      <c r="HS28" s="7">
        <f t="shared" si="99"/>
        <v>0</v>
      </c>
      <c r="HT28" s="9">
        <v>0</v>
      </c>
      <c r="HU28" s="5">
        <v>0</v>
      </c>
      <c r="HV28" s="7">
        <v>0</v>
      </c>
      <c r="HW28" s="9">
        <v>0</v>
      </c>
      <c r="HX28" s="5">
        <v>0</v>
      </c>
      <c r="HY28" s="7">
        <v>0</v>
      </c>
      <c r="HZ28" s="9">
        <v>0</v>
      </c>
      <c r="IA28" s="5">
        <v>0</v>
      </c>
      <c r="IB28" s="7">
        <v>0</v>
      </c>
      <c r="IC28" s="9">
        <v>0</v>
      </c>
      <c r="ID28" s="5">
        <v>0</v>
      </c>
      <c r="IE28" s="7">
        <f t="shared" si="100"/>
        <v>0</v>
      </c>
      <c r="IF28" s="9">
        <v>0</v>
      </c>
      <c r="IG28" s="5">
        <v>0</v>
      </c>
      <c r="IH28" s="7">
        <f t="shared" si="101"/>
        <v>0</v>
      </c>
      <c r="II28" s="9">
        <v>0</v>
      </c>
      <c r="IJ28" s="5">
        <v>0</v>
      </c>
      <c r="IK28" s="7">
        <v>0</v>
      </c>
      <c r="IL28" s="9">
        <v>0</v>
      </c>
      <c r="IM28" s="5">
        <v>0</v>
      </c>
      <c r="IN28" s="7">
        <v>0</v>
      </c>
      <c r="IO28" s="9">
        <v>258</v>
      </c>
      <c r="IP28" s="5">
        <v>711</v>
      </c>
      <c r="IQ28" s="7">
        <f t="shared" si="102"/>
        <v>2755.8139534883721</v>
      </c>
      <c r="IR28" s="9">
        <v>0</v>
      </c>
      <c r="IS28" s="5">
        <v>0</v>
      </c>
      <c r="IT28" s="7">
        <v>0</v>
      </c>
      <c r="IU28" s="9">
        <v>0</v>
      </c>
      <c r="IV28" s="5">
        <v>0</v>
      </c>
      <c r="IW28" s="7">
        <v>0</v>
      </c>
      <c r="IX28" s="9">
        <v>0</v>
      </c>
      <c r="IY28" s="5">
        <v>0</v>
      </c>
      <c r="IZ28" s="7">
        <v>0</v>
      </c>
      <c r="JA28" s="9">
        <v>0</v>
      </c>
      <c r="JB28" s="5">
        <v>0</v>
      </c>
      <c r="JC28" s="7">
        <v>0</v>
      </c>
      <c r="JD28" s="9">
        <v>0</v>
      </c>
      <c r="JE28" s="5">
        <v>0</v>
      </c>
      <c r="JF28" s="7">
        <v>0</v>
      </c>
      <c r="JG28" s="9">
        <v>0</v>
      </c>
      <c r="JH28" s="5">
        <v>0</v>
      </c>
      <c r="JI28" s="7">
        <v>0</v>
      </c>
      <c r="JJ28" s="9">
        <v>0</v>
      </c>
      <c r="JK28" s="5">
        <v>0</v>
      </c>
      <c r="JL28" s="7">
        <v>0</v>
      </c>
      <c r="JM28" s="9">
        <v>0</v>
      </c>
      <c r="JN28" s="5">
        <v>0</v>
      </c>
      <c r="JO28" s="7">
        <v>0</v>
      </c>
      <c r="JP28" s="9">
        <v>0</v>
      </c>
      <c r="JQ28" s="5">
        <v>0</v>
      </c>
      <c r="JR28" s="7">
        <v>0</v>
      </c>
      <c r="JS28" s="9">
        <v>0</v>
      </c>
      <c r="JT28" s="5">
        <v>0</v>
      </c>
      <c r="JU28" s="7">
        <v>0</v>
      </c>
      <c r="JV28" s="9">
        <v>60</v>
      </c>
      <c r="JW28" s="5">
        <v>509</v>
      </c>
      <c r="JX28" s="7">
        <f t="shared" si="126"/>
        <v>8483.3333333333321</v>
      </c>
      <c r="JY28" s="9">
        <v>330</v>
      </c>
      <c r="JZ28" s="5">
        <v>1944</v>
      </c>
      <c r="KA28" s="7">
        <f t="shared" si="103"/>
        <v>5890.909090909091</v>
      </c>
      <c r="KB28" s="9">
        <f t="shared" si="104"/>
        <v>1907</v>
      </c>
      <c r="KC28" s="7">
        <f t="shared" si="105"/>
        <v>10553</v>
      </c>
    </row>
    <row r="29" spans="1:289" x14ac:dyDescent="0.3">
      <c r="A29" s="56">
        <v>2005</v>
      </c>
      <c r="B29" s="57" t="s">
        <v>12</v>
      </c>
      <c r="C29" s="9">
        <v>0</v>
      </c>
      <c r="D29" s="5">
        <v>0</v>
      </c>
      <c r="E29" s="7">
        <v>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>
        <v>0</v>
      </c>
      <c r="P29" s="5">
        <v>0</v>
      </c>
      <c r="Q29" s="7">
        <v>0</v>
      </c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>
        <v>0</v>
      </c>
      <c r="AH29" s="5">
        <v>0</v>
      </c>
      <c r="AI29" s="7">
        <v>0</v>
      </c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v>0</v>
      </c>
      <c r="BB29" s="9">
        <v>0</v>
      </c>
      <c r="BC29" s="5">
        <v>0</v>
      </c>
      <c r="BD29" s="7">
        <v>0</v>
      </c>
      <c r="BE29" s="9">
        <v>8</v>
      </c>
      <c r="BF29" s="5">
        <v>117</v>
      </c>
      <c r="BG29" s="7">
        <f t="shared" si="130"/>
        <v>14625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f t="shared" si="94"/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v>0</v>
      </c>
      <c r="CU29" s="9">
        <v>0</v>
      </c>
      <c r="CV29" s="5">
        <v>0</v>
      </c>
      <c r="CW29" s="7">
        <v>0</v>
      </c>
      <c r="CX29" s="9">
        <v>0</v>
      </c>
      <c r="CY29" s="5">
        <v>0</v>
      </c>
      <c r="CZ29" s="7">
        <v>0</v>
      </c>
      <c r="DA29" s="15">
        <v>0</v>
      </c>
      <c r="DB29" s="5">
        <v>0</v>
      </c>
      <c r="DC29" s="7">
        <v>0</v>
      </c>
      <c r="DD29" s="9">
        <v>0</v>
      </c>
      <c r="DE29" s="5">
        <v>0</v>
      </c>
      <c r="DF29" s="7">
        <v>0</v>
      </c>
      <c r="DG29" s="9">
        <v>0</v>
      </c>
      <c r="DH29" s="5">
        <v>0</v>
      </c>
      <c r="DI29" s="7">
        <f t="shared" si="95"/>
        <v>0</v>
      </c>
      <c r="DJ29" s="9">
        <v>0</v>
      </c>
      <c r="DK29" s="5">
        <v>0</v>
      </c>
      <c r="DL29" s="7">
        <v>0</v>
      </c>
      <c r="DM29" s="9">
        <v>0</v>
      </c>
      <c r="DN29" s="5">
        <v>0</v>
      </c>
      <c r="DO29" s="7">
        <v>0</v>
      </c>
      <c r="DP29" s="9">
        <v>0</v>
      </c>
      <c r="DQ29" s="5">
        <v>0</v>
      </c>
      <c r="DR29" s="7">
        <v>0</v>
      </c>
      <c r="DS29" s="9">
        <v>0</v>
      </c>
      <c r="DT29" s="5">
        <v>0</v>
      </c>
      <c r="DU29" s="7">
        <v>0</v>
      </c>
      <c r="DV29" s="9">
        <v>424</v>
      </c>
      <c r="DW29" s="5">
        <v>2573</v>
      </c>
      <c r="DX29" s="7">
        <f t="shared" si="107"/>
        <v>6068.3962264150941</v>
      </c>
      <c r="DY29" s="9">
        <v>0</v>
      </c>
      <c r="DZ29" s="5">
        <v>0</v>
      </c>
      <c r="EA29" s="7">
        <v>0</v>
      </c>
      <c r="EB29" s="9">
        <v>0</v>
      </c>
      <c r="EC29" s="5">
        <v>0</v>
      </c>
      <c r="ED29" s="7">
        <v>0</v>
      </c>
      <c r="EE29" s="15">
        <v>0</v>
      </c>
      <c r="EF29" s="3">
        <v>0</v>
      </c>
      <c r="EG29" s="7">
        <v>0</v>
      </c>
      <c r="EH29" s="9">
        <v>0</v>
      </c>
      <c r="EI29" s="5">
        <v>0</v>
      </c>
      <c r="EJ29" s="7">
        <v>0</v>
      </c>
      <c r="EK29" s="9">
        <v>30</v>
      </c>
      <c r="EL29" s="5">
        <v>555</v>
      </c>
      <c r="EM29" s="7">
        <f>EL29/EK29*1000</f>
        <v>18500</v>
      </c>
      <c r="EN29" s="9">
        <v>0</v>
      </c>
      <c r="EO29" s="5">
        <v>0</v>
      </c>
      <c r="EP29" s="7">
        <v>0</v>
      </c>
      <c r="EQ29" s="9">
        <v>0</v>
      </c>
      <c r="ER29" s="5">
        <v>0</v>
      </c>
      <c r="ES29" s="7">
        <v>0</v>
      </c>
      <c r="ET29" s="9">
        <v>0</v>
      </c>
      <c r="EU29" s="5">
        <v>0</v>
      </c>
      <c r="EV29" s="7">
        <f t="shared" si="122"/>
        <v>0</v>
      </c>
      <c r="EW29" s="9">
        <v>0</v>
      </c>
      <c r="EX29" s="5">
        <v>0</v>
      </c>
      <c r="EY29" s="7">
        <v>0</v>
      </c>
      <c r="EZ29" s="9">
        <v>0</v>
      </c>
      <c r="FA29" s="5">
        <v>0</v>
      </c>
      <c r="FB29" s="7">
        <v>0</v>
      </c>
      <c r="FC29" s="9">
        <v>0</v>
      </c>
      <c r="FD29" s="5">
        <v>0</v>
      </c>
      <c r="FE29" s="7">
        <v>0</v>
      </c>
      <c r="FF29" s="9">
        <v>0</v>
      </c>
      <c r="FG29" s="5">
        <v>0</v>
      </c>
      <c r="FH29" s="7">
        <v>0</v>
      </c>
      <c r="FI29" s="9">
        <v>23</v>
      </c>
      <c r="FJ29" s="5">
        <v>67</v>
      </c>
      <c r="FK29" s="7">
        <f t="shared" si="123"/>
        <v>2913.0434782608695</v>
      </c>
      <c r="FL29" s="9">
        <v>0</v>
      </c>
      <c r="FM29" s="5">
        <v>0</v>
      </c>
      <c r="FN29" s="7">
        <v>0</v>
      </c>
      <c r="FO29" s="9">
        <v>0</v>
      </c>
      <c r="FP29" s="5">
        <v>0</v>
      </c>
      <c r="FQ29" s="7">
        <v>0</v>
      </c>
      <c r="FR29" s="9">
        <v>0</v>
      </c>
      <c r="FS29" s="5">
        <v>0</v>
      </c>
      <c r="FT29" s="7">
        <v>0</v>
      </c>
      <c r="FU29" s="9">
        <v>0</v>
      </c>
      <c r="FV29" s="5">
        <v>0</v>
      </c>
      <c r="FW29" s="7">
        <v>0</v>
      </c>
      <c r="FX29" s="9">
        <v>0</v>
      </c>
      <c r="FY29" s="5">
        <v>0</v>
      </c>
      <c r="FZ29" s="7">
        <f t="shared" si="96"/>
        <v>0</v>
      </c>
      <c r="GA29" s="9">
        <v>0</v>
      </c>
      <c r="GB29" s="5">
        <v>0</v>
      </c>
      <c r="GC29" s="7">
        <v>0</v>
      </c>
      <c r="GD29" s="9">
        <v>0</v>
      </c>
      <c r="GE29" s="5">
        <v>0</v>
      </c>
      <c r="GF29" s="7">
        <v>0</v>
      </c>
      <c r="GG29" s="9">
        <v>400</v>
      </c>
      <c r="GH29" s="5">
        <v>5500</v>
      </c>
      <c r="GI29" s="7">
        <f t="shared" si="97"/>
        <v>13750</v>
      </c>
      <c r="GJ29" s="9">
        <v>0</v>
      </c>
      <c r="GK29" s="5">
        <v>0</v>
      </c>
      <c r="GL29" s="7">
        <v>0</v>
      </c>
      <c r="GM29" s="9">
        <v>0</v>
      </c>
      <c r="GN29" s="5">
        <v>0</v>
      </c>
      <c r="GO29" s="7">
        <v>0</v>
      </c>
      <c r="GP29" s="9">
        <v>0</v>
      </c>
      <c r="GQ29" s="5">
        <v>0</v>
      </c>
      <c r="GR29" s="7">
        <v>0</v>
      </c>
      <c r="GS29" s="9">
        <v>0</v>
      </c>
      <c r="GT29" s="5">
        <v>0</v>
      </c>
      <c r="GU29" s="7">
        <v>0</v>
      </c>
      <c r="GV29" s="9">
        <v>0</v>
      </c>
      <c r="GW29" s="5">
        <v>0</v>
      </c>
      <c r="GX29" s="7">
        <v>0</v>
      </c>
      <c r="GY29" s="9">
        <v>0</v>
      </c>
      <c r="GZ29" s="5">
        <v>0</v>
      </c>
      <c r="HA29" s="7">
        <v>0</v>
      </c>
      <c r="HB29" s="9">
        <v>0</v>
      </c>
      <c r="HC29" s="5">
        <v>0</v>
      </c>
      <c r="HD29" s="7">
        <v>0</v>
      </c>
      <c r="HE29" s="9">
        <v>0</v>
      </c>
      <c r="HF29" s="5">
        <v>0</v>
      </c>
      <c r="HG29" s="7">
        <v>0</v>
      </c>
      <c r="HH29" s="9">
        <v>0</v>
      </c>
      <c r="HI29" s="5">
        <v>0</v>
      </c>
      <c r="HJ29" s="7">
        <v>0</v>
      </c>
      <c r="HK29" s="9">
        <v>0</v>
      </c>
      <c r="HL29" s="5">
        <v>0</v>
      </c>
      <c r="HM29" s="7">
        <v>0</v>
      </c>
      <c r="HN29" s="9">
        <v>0</v>
      </c>
      <c r="HO29" s="5">
        <v>0</v>
      </c>
      <c r="HP29" s="7">
        <v>0</v>
      </c>
      <c r="HQ29" s="9">
        <v>0</v>
      </c>
      <c r="HR29" s="5">
        <v>0</v>
      </c>
      <c r="HS29" s="7">
        <f t="shared" si="99"/>
        <v>0</v>
      </c>
      <c r="HT29" s="9">
        <v>0</v>
      </c>
      <c r="HU29" s="5">
        <v>0</v>
      </c>
      <c r="HV29" s="7">
        <v>0</v>
      </c>
      <c r="HW29" s="9">
        <v>0</v>
      </c>
      <c r="HX29" s="5">
        <v>0</v>
      </c>
      <c r="HY29" s="7">
        <v>0</v>
      </c>
      <c r="HZ29" s="9">
        <v>0</v>
      </c>
      <c r="IA29" s="5">
        <v>0</v>
      </c>
      <c r="IB29" s="7">
        <v>0</v>
      </c>
      <c r="IC29" s="9">
        <v>0</v>
      </c>
      <c r="ID29" s="5">
        <v>0</v>
      </c>
      <c r="IE29" s="7">
        <f t="shared" si="100"/>
        <v>0</v>
      </c>
      <c r="IF29" s="9">
        <v>0</v>
      </c>
      <c r="IG29" s="5">
        <v>0</v>
      </c>
      <c r="IH29" s="7">
        <f t="shared" si="101"/>
        <v>0</v>
      </c>
      <c r="II29" s="9">
        <v>0</v>
      </c>
      <c r="IJ29" s="5">
        <v>0</v>
      </c>
      <c r="IK29" s="7">
        <v>0</v>
      </c>
      <c r="IL29" s="9">
        <v>0</v>
      </c>
      <c r="IM29" s="5">
        <v>0</v>
      </c>
      <c r="IN29" s="7">
        <v>0</v>
      </c>
      <c r="IO29" s="9">
        <v>516</v>
      </c>
      <c r="IP29" s="5">
        <v>1408</v>
      </c>
      <c r="IQ29" s="7">
        <f t="shared" si="102"/>
        <v>2728.6821705426355</v>
      </c>
      <c r="IR29" s="9">
        <v>0</v>
      </c>
      <c r="IS29" s="5">
        <v>0</v>
      </c>
      <c r="IT29" s="7">
        <v>0</v>
      </c>
      <c r="IU29" s="9">
        <v>0</v>
      </c>
      <c r="IV29" s="5">
        <v>0</v>
      </c>
      <c r="IW29" s="7">
        <v>0</v>
      </c>
      <c r="IX29" s="9">
        <v>0</v>
      </c>
      <c r="IY29" s="5">
        <v>0</v>
      </c>
      <c r="IZ29" s="7">
        <v>0</v>
      </c>
      <c r="JA29" s="9">
        <v>0</v>
      </c>
      <c r="JB29" s="5">
        <v>0</v>
      </c>
      <c r="JC29" s="7">
        <v>0</v>
      </c>
      <c r="JD29" s="9">
        <v>0</v>
      </c>
      <c r="JE29" s="5">
        <v>0</v>
      </c>
      <c r="JF29" s="7">
        <v>0</v>
      </c>
      <c r="JG29" s="9">
        <v>0</v>
      </c>
      <c r="JH29" s="5">
        <v>0</v>
      </c>
      <c r="JI29" s="7">
        <v>0</v>
      </c>
      <c r="JJ29" s="9">
        <v>0</v>
      </c>
      <c r="JK29" s="5">
        <v>0</v>
      </c>
      <c r="JL29" s="7">
        <v>0</v>
      </c>
      <c r="JM29" s="9">
        <v>0</v>
      </c>
      <c r="JN29" s="5">
        <v>0</v>
      </c>
      <c r="JO29" s="7">
        <v>0</v>
      </c>
      <c r="JP29" s="9">
        <v>0</v>
      </c>
      <c r="JQ29" s="5">
        <v>0</v>
      </c>
      <c r="JR29" s="7">
        <v>0</v>
      </c>
      <c r="JS29" s="9">
        <v>0</v>
      </c>
      <c r="JT29" s="5">
        <v>0</v>
      </c>
      <c r="JU29" s="7">
        <v>0</v>
      </c>
      <c r="JV29" s="9">
        <v>58</v>
      </c>
      <c r="JW29" s="5">
        <v>288</v>
      </c>
      <c r="JX29" s="7">
        <f t="shared" si="126"/>
        <v>4965.5172413793107</v>
      </c>
      <c r="JY29" s="9">
        <v>8782</v>
      </c>
      <c r="JZ29" s="5">
        <v>45526</v>
      </c>
      <c r="KA29" s="7">
        <f t="shared" si="103"/>
        <v>5184.012753359144</v>
      </c>
      <c r="KB29" s="9">
        <f t="shared" si="104"/>
        <v>10241</v>
      </c>
      <c r="KC29" s="7">
        <f t="shared" si="105"/>
        <v>56034</v>
      </c>
    </row>
    <row r="30" spans="1:289" x14ac:dyDescent="0.3">
      <c r="A30" s="56">
        <v>2005</v>
      </c>
      <c r="B30" s="57" t="s">
        <v>13</v>
      </c>
      <c r="C30" s="9">
        <v>0</v>
      </c>
      <c r="D30" s="5">
        <v>0</v>
      </c>
      <c r="E30" s="7">
        <v>0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>
        <v>0</v>
      </c>
      <c r="P30" s="5">
        <v>0</v>
      </c>
      <c r="Q30" s="7">
        <v>0</v>
      </c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>
        <v>0</v>
      </c>
      <c r="AH30" s="5">
        <v>0</v>
      </c>
      <c r="AI30" s="7">
        <v>0</v>
      </c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v>0</v>
      </c>
      <c r="BB30" s="9">
        <v>0</v>
      </c>
      <c r="BC30" s="5">
        <v>0</v>
      </c>
      <c r="BD30" s="7"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f t="shared" si="94"/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2</v>
      </c>
      <c r="BX30" s="5">
        <v>74</v>
      </c>
      <c r="BY30" s="7">
        <f t="shared" si="114"/>
        <v>37000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v>0</v>
      </c>
      <c r="CU30" s="9">
        <v>0</v>
      </c>
      <c r="CV30" s="5">
        <v>0</v>
      </c>
      <c r="CW30" s="7">
        <v>0</v>
      </c>
      <c r="CX30" s="9">
        <v>0</v>
      </c>
      <c r="CY30" s="5">
        <v>0</v>
      </c>
      <c r="CZ30" s="7">
        <v>0</v>
      </c>
      <c r="DA30" s="15">
        <v>0</v>
      </c>
      <c r="DB30" s="5">
        <v>0</v>
      </c>
      <c r="DC30" s="7">
        <v>0</v>
      </c>
      <c r="DD30" s="9">
        <v>0</v>
      </c>
      <c r="DE30" s="5">
        <v>0</v>
      </c>
      <c r="DF30" s="7">
        <v>0</v>
      </c>
      <c r="DG30" s="9">
        <v>0</v>
      </c>
      <c r="DH30" s="5">
        <v>0</v>
      </c>
      <c r="DI30" s="7">
        <f t="shared" si="95"/>
        <v>0</v>
      </c>
      <c r="DJ30" s="9">
        <v>0</v>
      </c>
      <c r="DK30" s="5">
        <v>0</v>
      </c>
      <c r="DL30" s="7">
        <v>0</v>
      </c>
      <c r="DM30" s="9">
        <v>0</v>
      </c>
      <c r="DN30" s="5">
        <v>0</v>
      </c>
      <c r="DO30" s="7">
        <v>0</v>
      </c>
      <c r="DP30" s="9">
        <v>0</v>
      </c>
      <c r="DQ30" s="5">
        <v>0</v>
      </c>
      <c r="DR30" s="7">
        <v>0</v>
      </c>
      <c r="DS30" s="9">
        <v>0</v>
      </c>
      <c r="DT30" s="5">
        <v>0</v>
      </c>
      <c r="DU30" s="7">
        <v>0</v>
      </c>
      <c r="DV30" s="9">
        <v>0</v>
      </c>
      <c r="DW30" s="5">
        <v>0</v>
      </c>
      <c r="DX30" s="7">
        <v>0</v>
      </c>
      <c r="DY30" s="9">
        <v>0</v>
      </c>
      <c r="DZ30" s="5">
        <v>0</v>
      </c>
      <c r="EA30" s="7">
        <v>0</v>
      </c>
      <c r="EB30" s="9">
        <v>0</v>
      </c>
      <c r="EC30" s="5">
        <v>0</v>
      </c>
      <c r="ED30" s="7">
        <v>0</v>
      </c>
      <c r="EE30" s="15">
        <v>0</v>
      </c>
      <c r="EF30" s="3">
        <v>0</v>
      </c>
      <c r="EG30" s="7">
        <v>0</v>
      </c>
      <c r="EH30" s="9">
        <v>0</v>
      </c>
      <c r="EI30" s="5">
        <v>0</v>
      </c>
      <c r="EJ30" s="7">
        <v>0</v>
      </c>
      <c r="EK30" s="9">
        <v>89</v>
      </c>
      <c r="EL30" s="5">
        <v>343</v>
      </c>
      <c r="EM30" s="7">
        <f>EL30/EK30*1000</f>
        <v>3853.9325842696626</v>
      </c>
      <c r="EN30" s="9">
        <v>0</v>
      </c>
      <c r="EO30" s="5">
        <v>0</v>
      </c>
      <c r="EP30" s="7">
        <v>0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f t="shared" si="122"/>
        <v>0</v>
      </c>
      <c r="EW30" s="9">
        <v>0</v>
      </c>
      <c r="EX30" s="5">
        <v>0</v>
      </c>
      <c r="EY30" s="7">
        <v>0</v>
      </c>
      <c r="EZ30" s="9">
        <v>0</v>
      </c>
      <c r="FA30" s="5">
        <v>0</v>
      </c>
      <c r="FB30" s="7">
        <v>0</v>
      </c>
      <c r="FC30" s="9">
        <v>0</v>
      </c>
      <c r="FD30" s="5">
        <v>0</v>
      </c>
      <c r="FE30" s="7">
        <v>0</v>
      </c>
      <c r="FF30" s="9">
        <v>0</v>
      </c>
      <c r="FG30" s="5">
        <v>0</v>
      </c>
      <c r="FH30" s="7">
        <v>0</v>
      </c>
      <c r="FI30" s="9">
        <v>20</v>
      </c>
      <c r="FJ30" s="5">
        <v>109</v>
      </c>
      <c r="FK30" s="7">
        <f t="shared" si="123"/>
        <v>5450</v>
      </c>
      <c r="FL30" s="9">
        <v>0</v>
      </c>
      <c r="FM30" s="5">
        <v>0</v>
      </c>
      <c r="FN30" s="7">
        <v>0</v>
      </c>
      <c r="FO30" s="9">
        <v>0</v>
      </c>
      <c r="FP30" s="5">
        <v>0</v>
      </c>
      <c r="FQ30" s="7">
        <v>0</v>
      </c>
      <c r="FR30" s="9">
        <v>0</v>
      </c>
      <c r="FS30" s="5">
        <v>0</v>
      </c>
      <c r="FT30" s="7">
        <v>0</v>
      </c>
      <c r="FU30" s="9">
        <v>0</v>
      </c>
      <c r="FV30" s="5">
        <v>0</v>
      </c>
      <c r="FW30" s="7">
        <v>0</v>
      </c>
      <c r="FX30" s="9">
        <v>0</v>
      </c>
      <c r="FY30" s="5">
        <v>0</v>
      </c>
      <c r="FZ30" s="7">
        <f t="shared" si="96"/>
        <v>0</v>
      </c>
      <c r="GA30" s="9">
        <v>0</v>
      </c>
      <c r="GB30" s="5">
        <v>0</v>
      </c>
      <c r="GC30" s="7">
        <v>0</v>
      </c>
      <c r="GD30" s="9">
        <v>0</v>
      </c>
      <c r="GE30" s="5">
        <v>0</v>
      </c>
      <c r="GF30" s="7">
        <v>0</v>
      </c>
      <c r="GG30" s="9">
        <v>0</v>
      </c>
      <c r="GH30" s="5">
        <v>0</v>
      </c>
      <c r="GI30" s="7">
        <v>0</v>
      </c>
      <c r="GJ30" s="9">
        <v>0</v>
      </c>
      <c r="GK30" s="5">
        <v>0</v>
      </c>
      <c r="GL30" s="7">
        <v>0</v>
      </c>
      <c r="GM30" s="9">
        <v>0</v>
      </c>
      <c r="GN30" s="5">
        <v>0</v>
      </c>
      <c r="GO30" s="7">
        <v>0</v>
      </c>
      <c r="GP30" s="9">
        <v>0</v>
      </c>
      <c r="GQ30" s="5">
        <v>0</v>
      </c>
      <c r="GR30" s="7">
        <v>0</v>
      </c>
      <c r="GS30" s="9">
        <v>0</v>
      </c>
      <c r="GT30" s="5">
        <v>0</v>
      </c>
      <c r="GU30" s="7">
        <v>0</v>
      </c>
      <c r="GV30" s="9">
        <v>0</v>
      </c>
      <c r="GW30" s="5">
        <v>0</v>
      </c>
      <c r="GX30" s="7">
        <v>0</v>
      </c>
      <c r="GY30" s="9">
        <v>0</v>
      </c>
      <c r="GZ30" s="5">
        <v>0</v>
      </c>
      <c r="HA30" s="7">
        <v>0</v>
      </c>
      <c r="HB30" s="9">
        <v>0</v>
      </c>
      <c r="HC30" s="5">
        <v>0</v>
      </c>
      <c r="HD30" s="7">
        <v>0</v>
      </c>
      <c r="HE30" s="9">
        <v>0</v>
      </c>
      <c r="HF30" s="5">
        <v>0</v>
      </c>
      <c r="HG30" s="7">
        <v>0</v>
      </c>
      <c r="HH30" s="9">
        <v>0</v>
      </c>
      <c r="HI30" s="5">
        <v>0</v>
      </c>
      <c r="HJ30" s="7">
        <v>0</v>
      </c>
      <c r="HK30" s="9">
        <v>22</v>
      </c>
      <c r="HL30" s="5">
        <v>55</v>
      </c>
      <c r="HM30" s="7">
        <f t="shared" si="109"/>
        <v>2500</v>
      </c>
      <c r="HN30" s="9">
        <v>0</v>
      </c>
      <c r="HO30" s="5">
        <v>0</v>
      </c>
      <c r="HP30" s="7">
        <v>0</v>
      </c>
      <c r="HQ30" s="9">
        <v>0</v>
      </c>
      <c r="HR30" s="5">
        <v>0</v>
      </c>
      <c r="HS30" s="7">
        <f t="shared" si="99"/>
        <v>0</v>
      </c>
      <c r="HT30" s="9">
        <v>0</v>
      </c>
      <c r="HU30" s="5">
        <v>0</v>
      </c>
      <c r="HV30" s="7">
        <v>0</v>
      </c>
      <c r="HW30" s="9">
        <v>0</v>
      </c>
      <c r="HX30" s="5">
        <v>0</v>
      </c>
      <c r="HY30" s="7">
        <v>0</v>
      </c>
      <c r="HZ30" s="9">
        <v>0</v>
      </c>
      <c r="IA30" s="5">
        <v>0</v>
      </c>
      <c r="IB30" s="7">
        <v>0</v>
      </c>
      <c r="IC30" s="9">
        <v>0</v>
      </c>
      <c r="ID30" s="5">
        <v>0</v>
      </c>
      <c r="IE30" s="7">
        <f t="shared" si="100"/>
        <v>0</v>
      </c>
      <c r="IF30" s="9">
        <v>0</v>
      </c>
      <c r="IG30" s="5">
        <v>0</v>
      </c>
      <c r="IH30" s="7">
        <f t="shared" si="101"/>
        <v>0</v>
      </c>
      <c r="II30" s="9">
        <v>0</v>
      </c>
      <c r="IJ30" s="5">
        <v>0</v>
      </c>
      <c r="IK30" s="7">
        <v>0</v>
      </c>
      <c r="IL30" s="9">
        <v>90</v>
      </c>
      <c r="IM30" s="5">
        <v>504</v>
      </c>
      <c r="IN30" s="7">
        <f t="shared" si="111"/>
        <v>5600</v>
      </c>
      <c r="IO30" s="9">
        <v>172</v>
      </c>
      <c r="IP30" s="5">
        <v>473</v>
      </c>
      <c r="IQ30" s="7">
        <f t="shared" si="102"/>
        <v>2750</v>
      </c>
      <c r="IR30" s="9">
        <v>0</v>
      </c>
      <c r="IS30" s="5">
        <v>0</v>
      </c>
      <c r="IT30" s="7">
        <v>0</v>
      </c>
      <c r="IU30" s="9">
        <v>0</v>
      </c>
      <c r="IV30" s="5">
        <v>0</v>
      </c>
      <c r="IW30" s="7">
        <v>0</v>
      </c>
      <c r="IX30" s="9">
        <v>0</v>
      </c>
      <c r="IY30" s="5">
        <v>0</v>
      </c>
      <c r="IZ30" s="7">
        <v>0</v>
      </c>
      <c r="JA30" s="9">
        <v>0</v>
      </c>
      <c r="JB30" s="5">
        <v>0</v>
      </c>
      <c r="JC30" s="7">
        <v>0</v>
      </c>
      <c r="JD30" s="9">
        <v>0</v>
      </c>
      <c r="JE30" s="5">
        <v>0</v>
      </c>
      <c r="JF30" s="7">
        <v>0</v>
      </c>
      <c r="JG30" s="9">
        <v>0</v>
      </c>
      <c r="JH30" s="5">
        <v>0</v>
      </c>
      <c r="JI30" s="7">
        <v>0</v>
      </c>
      <c r="JJ30" s="9">
        <v>0</v>
      </c>
      <c r="JK30" s="5">
        <v>0</v>
      </c>
      <c r="JL30" s="7">
        <v>0</v>
      </c>
      <c r="JM30" s="9">
        <v>0</v>
      </c>
      <c r="JN30" s="5">
        <v>0</v>
      </c>
      <c r="JO30" s="7">
        <v>0</v>
      </c>
      <c r="JP30" s="9">
        <v>0</v>
      </c>
      <c r="JQ30" s="5">
        <v>0</v>
      </c>
      <c r="JR30" s="7">
        <v>0</v>
      </c>
      <c r="JS30" s="9">
        <v>0</v>
      </c>
      <c r="JT30" s="5">
        <v>0</v>
      </c>
      <c r="JU30" s="7">
        <v>0</v>
      </c>
      <c r="JV30" s="9">
        <v>96</v>
      </c>
      <c r="JW30" s="5">
        <v>67</v>
      </c>
      <c r="JX30" s="7">
        <f t="shared" si="126"/>
        <v>697.91666666666663</v>
      </c>
      <c r="JY30" s="9">
        <v>3314</v>
      </c>
      <c r="JZ30" s="5">
        <v>14690</v>
      </c>
      <c r="KA30" s="7">
        <f t="shared" si="103"/>
        <v>4432.7097163548578</v>
      </c>
      <c r="KB30" s="9">
        <f t="shared" si="104"/>
        <v>3805</v>
      </c>
      <c r="KC30" s="7">
        <f t="shared" si="105"/>
        <v>16315</v>
      </c>
    </row>
    <row r="31" spans="1:289" ht="15" thickBot="1" x14ac:dyDescent="0.35">
      <c r="A31" s="72"/>
      <c r="B31" s="73" t="s">
        <v>14</v>
      </c>
      <c r="C31" s="49">
        <f>SUM(C19:C30)</f>
        <v>1482</v>
      </c>
      <c r="D31" s="48">
        <f>SUM(D19:D30)</f>
        <v>6497</v>
      </c>
      <c r="E31" s="50"/>
      <c r="F31" s="49">
        <f>SUM(F19:F30)</f>
        <v>234</v>
      </c>
      <c r="G31" s="48">
        <f>SUM(G19:G30)</f>
        <v>1705</v>
      </c>
      <c r="H31" s="50"/>
      <c r="I31" s="49">
        <f>SUM(I19:I30)</f>
        <v>1</v>
      </c>
      <c r="J31" s="48">
        <f>SUM(J19:J30)</f>
        <v>18</v>
      </c>
      <c r="K31" s="50"/>
      <c r="L31" s="49">
        <f>SUM(L19:L30)</f>
        <v>0</v>
      </c>
      <c r="M31" s="48">
        <f>SUM(M19:M30)</f>
        <v>0</v>
      </c>
      <c r="N31" s="50"/>
      <c r="O31" s="49">
        <f>SUM(O19:O30)</f>
        <v>0</v>
      </c>
      <c r="P31" s="48">
        <f>SUM(P19:P30)</f>
        <v>0</v>
      </c>
      <c r="Q31" s="50"/>
      <c r="R31" s="49">
        <f>SUM(R19:R30)</f>
        <v>109</v>
      </c>
      <c r="S31" s="48">
        <f>SUM(S19:S30)</f>
        <v>298</v>
      </c>
      <c r="T31" s="50"/>
      <c r="U31" s="49">
        <f>SUM(U19:U30)</f>
        <v>0</v>
      </c>
      <c r="V31" s="48">
        <f>SUM(V19:V30)</f>
        <v>0</v>
      </c>
      <c r="W31" s="50"/>
      <c r="X31" s="49">
        <f>SUM(X19:X30)</f>
        <v>0</v>
      </c>
      <c r="Y31" s="48">
        <f>SUM(Y19:Y30)</f>
        <v>0</v>
      </c>
      <c r="Z31" s="50"/>
      <c r="AA31" s="49">
        <f>SUM(AA19:AA30)</f>
        <v>0</v>
      </c>
      <c r="AB31" s="48">
        <f>SUM(AB19:AB30)</f>
        <v>0</v>
      </c>
      <c r="AC31" s="50"/>
      <c r="AD31" s="49">
        <f>SUM(AD19:AD30)</f>
        <v>0</v>
      </c>
      <c r="AE31" s="48">
        <f>SUM(AE19:AE30)</f>
        <v>0</v>
      </c>
      <c r="AF31" s="50"/>
      <c r="AG31" s="49">
        <f>SUM(AG19:AG30)</f>
        <v>0</v>
      </c>
      <c r="AH31" s="48">
        <f>SUM(AH19:AH30)</f>
        <v>0</v>
      </c>
      <c r="AI31" s="50"/>
      <c r="AJ31" s="49">
        <f>SUM(AJ19:AJ30)</f>
        <v>0</v>
      </c>
      <c r="AK31" s="48">
        <f>SUM(AK19:AK30)</f>
        <v>0</v>
      </c>
      <c r="AL31" s="50"/>
      <c r="AM31" s="49">
        <f>SUM(AM19:AM30)</f>
        <v>71</v>
      </c>
      <c r="AN31" s="48">
        <f>SUM(AN19:AN30)</f>
        <v>540</v>
      </c>
      <c r="AO31" s="50"/>
      <c r="AP31" s="49">
        <f>SUM(AP19:AP30)</f>
        <v>0</v>
      </c>
      <c r="AQ31" s="48">
        <f>SUM(AQ19:AQ30)</f>
        <v>0</v>
      </c>
      <c r="AR31" s="50"/>
      <c r="AS31" s="49">
        <f>SUM(AS19:AS30)</f>
        <v>0</v>
      </c>
      <c r="AT31" s="48">
        <f>SUM(AT19:AT30)</f>
        <v>0</v>
      </c>
      <c r="AU31" s="50"/>
      <c r="AV31" s="49">
        <f>SUM(AV19:AV30)</f>
        <v>2</v>
      </c>
      <c r="AW31" s="48">
        <f>SUM(AW19:AW30)</f>
        <v>39</v>
      </c>
      <c r="AX31" s="50"/>
      <c r="AY31" s="49">
        <f>SUM(AY19:AY30)</f>
        <v>0</v>
      </c>
      <c r="AZ31" s="48">
        <f>SUM(AZ19:AZ30)</f>
        <v>0</v>
      </c>
      <c r="BA31" s="50"/>
      <c r="BB31" s="49">
        <f>SUM(BB19:BB30)</f>
        <v>2</v>
      </c>
      <c r="BC31" s="48">
        <f>SUM(BC19:BC30)</f>
        <v>39</v>
      </c>
      <c r="BD31" s="50"/>
      <c r="BE31" s="49">
        <f>SUM(BE19:BE30)</f>
        <v>40</v>
      </c>
      <c r="BF31" s="48">
        <f>SUM(BF19:BF30)</f>
        <v>578</v>
      </c>
      <c r="BG31" s="50"/>
      <c r="BH31" s="49">
        <f>SUM(BH19:BH30)</f>
        <v>0</v>
      </c>
      <c r="BI31" s="48">
        <f>SUM(BI19:BI30)</f>
        <v>0</v>
      </c>
      <c r="BJ31" s="50"/>
      <c r="BK31" s="49">
        <f t="shared" ref="BK31:BL31" si="133">SUM(BK19:BK30)</f>
        <v>0</v>
      </c>
      <c r="BL31" s="48">
        <f t="shared" si="133"/>
        <v>0</v>
      </c>
      <c r="BM31" s="50"/>
      <c r="BN31" s="49">
        <f>SUM(BN19:BN30)</f>
        <v>0</v>
      </c>
      <c r="BO31" s="48">
        <f>SUM(BO19:BO30)</f>
        <v>0</v>
      </c>
      <c r="BP31" s="50"/>
      <c r="BQ31" s="49">
        <f>SUM(BQ19:BQ30)</f>
        <v>0</v>
      </c>
      <c r="BR31" s="48">
        <f>SUM(BR19:BR30)</f>
        <v>0</v>
      </c>
      <c r="BS31" s="50"/>
      <c r="BT31" s="49">
        <f>SUM(BT19:BT30)</f>
        <v>0</v>
      </c>
      <c r="BU31" s="48">
        <f>SUM(BU19:BU30)</f>
        <v>0</v>
      </c>
      <c r="BV31" s="50"/>
      <c r="BW31" s="49">
        <f>SUM(BW19:BW30)</f>
        <v>24</v>
      </c>
      <c r="BX31" s="48">
        <f>SUM(BX19:BX30)</f>
        <v>168</v>
      </c>
      <c r="BY31" s="50">
        <f t="shared" si="114"/>
        <v>7000</v>
      </c>
      <c r="BZ31" s="49">
        <f t="shared" ref="BZ31:CA31" si="134">SUM(BZ19:BZ30)</f>
        <v>0</v>
      </c>
      <c r="CA31" s="48">
        <f t="shared" si="134"/>
        <v>0</v>
      </c>
      <c r="CB31" s="50"/>
      <c r="CC31" s="49">
        <f>SUM(CC19:CC30)</f>
        <v>0</v>
      </c>
      <c r="CD31" s="48">
        <f>SUM(CD19:CD30)</f>
        <v>0</v>
      </c>
      <c r="CE31" s="50"/>
      <c r="CF31" s="49">
        <f>SUM(CF19:CF30)</f>
        <v>22</v>
      </c>
      <c r="CG31" s="48">
        <f>SUM(CG19:CG30)</f>
        <v>58</v>
      </c>
      <c r="CH31" s="50"/>
      <c r="CI31" s="49">
        <f>SUM(CI19:CI30)</f>
        <v>0</v>
      </c>
      <c r="CJ31" s="48">
        <f>SUM(CJ19:CJ30)</f>
        <v>0</v>
      </c>
      <c r="CK31" s="50"/>
      <c r="CL31" s="49">
        <f>SUM(CL19:CL30)</f>
        <v>0</v>
      </c>
      <c r="CM31" s="48">
        <f>SUM(CM19:CM30)</f>
        <v>0</v>
      </c>
      <c r="CN31" s="50"/>
      <c r="CO31" s="49">
        <f>SUM(CO19:CO30)</f>
        <v>56</v>
      </c>
      <c r="CP31" s="48">
        <f>SUM(CP19:CP30)</f>
        <v>441</v>
      </c>
      <c r="CQ31" s="50"/>
      <c r="CR31" s="49">
        <f>SUM(CR19:CR30)</f>
        <v>22</v>
      </c>
      <c r="CS31" s="48">
        <f>SUM(CS19:CS30)</f>
        <v>60</v>
      </c>
      <c r="CT31" s="50"/>
      <c r="CU31" s="49">
        <f>SUM(CU19:CU30)</f>
        <v>0</v>
      </c>
      <c r="CV31" s="48">
        <f>SUM(CV19:CV30)</f>
        <v>0</v>
      </c>
      <c r="CW31" s="50"/>
      <c r="CX31" s="49">
        <f>SUM(CX19:CX30)</f>
        <v>0</v>
      </c>
      <c r="CY31" s="48">
        <f>SUM(CY19:CY30)</f>
        <v>0</v>
      </c>
      <c r="CZ31" s="50"/>
      <c r="DA31" s="78">
        <v>0</v>
      </c>
      <c r="DB31" s="48">
        <v>0</v>
      </c>
      <c r="DC31" s="50"/>
      <c r="DD31" s="49">
        <f>SUM(DD19:DD30)</f>
        <v>0</v>
      </c>
      <c r="DE31" s="48">
        <f>SUM(DE19:DE30)</f>
        <v>0</v>
      </c>
      <c r="DF31" s="50"/>
      <c r="DG31" s="49">
        <f t="shared" ref="DG31:DH31" si="135">SUM(DG19:DG30)</f>
        <v>0</v>
      </c>
      <c r="DH31" s="48">
        <f t="shared" si="135"/>
        <v>0</v>
      </c>
      <c r="DI31" s="50"/>
      <c r="DJ31" s="49">
        <f>SUM(DJ19:DJ30)</f>
        <v>0</v>
      </c>
      <c r="DK31" s="48">
        <f>SUM(DK19:DK30)</f>
        <v>0</v>
      </c>
      <c r="DL31" s="50"/>
      <c r="DM31" s="49">
        <f>SUM(DM19:DM30)</f>
        <v>0</v>
      </c>
      <c r="DN31" s="48">
        <f>SUM(DN19:DN30)</f>
        <v>0</v>
      </c>
      <c r="DO31" s="50"/>
      <c r="DP31" s="49">
        <f>SUM(DP19:DP30)</f>
        <v>54</v>
      </c>
      <c r="DQ31" s="48">
        <f>SUM(DQ19:DQ30)</f>
        <v>1868</v>
      </c>
      <c r="DR31" s="50"/>
      <c r="DS31" s="49">
        <f>SUM(DS19:DS30)</f>
        <v>0</v>
      </c>
      <c r="DT31" s="48">
        <f>SUM(DT19:DT30)</f>
        <v>0</v>
      </c>
      <c r="DU31" s="50"/>
      <c r="DV31" s="49">
        <f>SUM(DV19:DV30)</f>
        <v>1849</v>
      </c>
      <c r="DW31" s="48">
        <f>SUM(DW19:DW30)</f>
        <v>12820</v>
      </c>
      <c r="DX31" s="50"/>
      <c r="DY31" s="49">
        <f t="shared" ref="DY31:DZ31" si="136">SUM(DY19:DY30)</f>
        <v>0</v>
      </c>
      <c r="DZ31" s="48">
        <f t="shared" si="136"/>
        <v>0</v>
      </c>
      <c r="EA31" s="50"/>
      <c r="EB31" s="49">
        <f t="shared" ref="EB31:EC31" si="137">SUM(EB19:EB30)</f>
        <v>0</v>
      </c>
      <c r="EC31" s="48">
        <f t="shared" si="137"/>
        <v>0</v>
      </c>
      <c r="ED31" s="50"/>
      <c r="EE31" s="78">
        <f t="shared" ref="EE31:EF31" si="138">SUM(EE19:EE30)</f>
        <v>5</v>
      </c>
      <c r="EF31" s="47">
        <f t="shared" si="138"/>
        <v>90</v>
      </c>
      <c r="EG31" s="50"/>
      <c r="EH31" s="49">
        <f t="shared" ref="EH31:EI31" si="139">SUM(EH19:EH30)</f>
        <v>5</v>
      </c>
      <c r="EI31" s="48">
        <f t="shared" si="139"/>
        <v>90</v>
      </c>
      <c r="EJ31" s="50"/>
      <c r="EK31" s="49">
        <f t="shared" ref="EK31:EL31" si="140">SUM(EK19:EK30)</f>
        <v>376</v>
      </c>
      <c r="EL31" s="48">
        <f t="shared" si="140"/>
        <v>2038</v>
      </c>
      <c r="EM31" s="50"/>
      <c r="EN31" s="49">
        <f t="shared" ref="EN31:EO31" si="141">SUM(EN19:EN30)</f>
        <v>0</v>
      </c>
      <c r="EO31" s="48">
        <f t="shared" si="141"/>
        <v>0</v>
      </c>
      <c r="EP31" s="50"/>
      <c r="EQ31" s="49">
        <f t="shared" ref="EQ31:ER31" si="142">SUM(EQ19:EQ30)</f>
        <v>0</v>
      </c>
      <c r="ER31" s="48">
        <f t="shared" si="142"/>
        <v>0</v>
      </c>
      <c r="ES31" s="50"/>
      <c r="ET31" s="49">
        <f t="shared" ref="ET31:EU31" si="143">SUM(ET19:ET30)</f>
        <v>0</v>
      </c>
      <c r="EU31" s="48">
        <f t="shared" si="143"/>
        <v>0</v>
      </c>
      <c r="EV31" s="50"/>
      <c r="EW31" s="49">
        <f t="shared" ref="EW31:EX31" si="144">SUM(EW19:EW30)</f>
        <v>0</v>
      </c>
      <c r="EX31" s="48">
        <f t="shared" si="144"/>
        <v>0</v>
      </c>
      <c r="EY31" s="50"/>
      <c r="EZ31" s="49">
        <f t="shared" ref="EZ31:FA31" si="145">SUM(EZ19:EZ30)</f>
        <v>10968</v>
      </c>
      <c r="FA31" s="48">
        <f t="shared" si="145"/>
        <v>394</v>
      </c>
      <c r="FB31" s="50"/>
      <c r="FC31" s="49">
        <f t="shared" ref="FC31:FD31" si="146">SUM(FC19:FC30)</f>
        <v>0</v>
      </c>
      <c r="FD31" s="48">
        <f t="shared" si="146"/>
        <v>0</v>
      </c>
      <c r="FE31" s="50"/>
      <c r="FF31" s="49">
        <f t="shared" ref="FF31:FG31" si="147">SUM(FF19:FF30)</f>
        <v>0</v>
      </c>
      <c r="FG31" s="48">
        <f t="shared" si="147"/>
        <v>0</v>
      </c>
      <c r="FH31" s="50"/>
      <c r="FI31" s="49">
        <f t="shared" ref="FI31:FJ31" si="148">SUM(FI19:FI30)</f>
        <v>375</v>
      </c>
      <c r="FJ31" s="48">
        <f t="shared" si="148"/>
        <v>532</v>
      </c>
      <c r="FK31" s="50"/>
      <c r="FL31" s="49">
        <f t="shared" ref="FL31:FM31" si="149">SUM(FL19:FL30)</f>
        <v>0</v>
      </c>
      <c r="FM31" s="48">
        <f t="shared" si="149"/>
        <v>0</v>
      </c>
      <c r="FN31" s="50"/>
      <c r="FO31" s="49">
        <f t="shared" ref="FO31:FP31" si="150">SUM(FO19:FO30)</f>
        <v>0</v>
      </c>
      <c r="FP31" s="48">
        <f t="shared" si="150"/>
        <v>0</v>
      </c>
      <c r="FQ31" s="50"/>
      <c r="FR31" s="49">
        <f t="shared" ref="FR31:FS31" si="151">SUM(FR19:FR30)</f>
        <v>1</v>
      </c>
      <c r="FS31" s="48">
        <f t="shared" si="151"/>
        <v>17</v>
      </c>
      <c r="FT31" s="50"/>
      <c r="FU31" s="49">
        <f t="shared" ref="FU31:FV31" si="152">SUM(FU19:FU30)</f>
        <v>22</v>
      </c>
      <c r="FV31" s="48">
        <f t="shared" si="152"/>
        <v>166</v>
      </c>
      <c r="FW31" s="50"/>
      <c r="FX31" s="49">
        <f t="shared" ref="FX31:FY31" si="153">SUM(FX19:FX30)</f>
        <v>0</v>
      </c>
      <c r="FY31" s="48">
        <f t="shared" si="153"/>
        <v>0</v>
      </c>
      <c r="FZ31" s="50"/>
      <c r="GA31" s="49">
        <f t="shared" ref="GA31:GB31" si="154">SUM(GA19:GA30)</f>
        <v>1</v>
      </c>
      <c r="GB31" s="48">
        <f t="shared" si="154"/>
        <v>16</v>
      </c>
      <c r="GC31" s="50"/>
      <c r="GD31" s="49">
        <f t="shared" ref="GD31:GE31" si="155">SUM(GD19:GD30)</f>
        <v>0</v>
      </c>
      <c r="GE31" s="48">
        <f t="shared" si="155"/>
        <v>0</v>
      </c>
      <c r="GF31" s="50"/>
      <c r="GG31" s="49">
        <f t="shared" ref="GG31:GH31" si="156">SUM(GG19:GG30)</f>
        <v>1692</v>
      </c>
      <c r="GH31" s="48">
        <f t="shared" si="156"/>
        <v>21294</v>
      </c>
      <c r="GI31" s="50"/>
      <c r="GJ31" s="49">
        <f t="shared" ref="GJ31:GK31" si="157">SUM(GJ19:GJ30)</f>
        <v>0</v>
      </c>
      <c r="GK31" s="48">
        <f t="shared" si="157"/>
        <v>0</v>
      </c>
      <c r="GL31" s="50"/>
      <c r="GM31" s="49">
        <f t="shared" ref="GM31:GN31" si="158">SUM(GM19:GM30)</f>
        <v>0</v>
      </c>
      <c r="GN31" s="48">
        <f t="shared" si="158"/>
        <v>0</v>
      </c>
      <c r="GO31" s="50"/>
      <c r="GP31" s="49">
        <f t="shared" ref="GP31:GQ31" si="159">SUM(GP19:GP30)</f>
        <v>0</v>
      </c>
      <c r="GQ31" s="48">
        <f t="shared" si="159"/>
        <v>0</v>
      </c>
      <c r="GR31" s="50"/>
      <c r="GS31" s="49">
        <f t="shared" ref="GS31:GT31" si="160">SUM(GS19:GS30)</f>
        <v>250</v>
      </c>
      <c r="GT31" s="48">
        <f t="shared" si="160"/>
        <v>2367</v>
      </c>
      <c r="GU31" s="50"/>
      <c r="GV31" s="49">
        <f t="shared" ref="GV31:GW31" si="161">SUM(GV19:GV30)</f>
        <v>0</v>
      </c>
      <c r="GW31" s="48">
        <f t="shared" si="161"/>
        <v>0</v>
      </c>
      <c r="GX31" s="50"/>
      <c r="GY31" s="49">
        <f t="shared" ref="GY31:GZ31" si="162">SUM(GY19:GY30)</f>
        <v>0</v>
      </c>
      <c r="GZ31" s="48">
        <f t="shared" si="162"/>
        <v>0</v>
      </c>
      <c r="HA31" s="50"/>
      <c r="HB31" s="49">
        <f t="shared" ref="HB31:HC31" si="163">SUM(HB19:HB30)</f>
        <v>102</v>
      </c>
      <c r="HC31" s="48">
        <f t="shared" si="163"/>
        <v>2626</v>
      </c>
      <c r="HD31" s="50"/>
      <c r="HE31" s="49">
        <f t="shared" ref="HE31:HF31" si="164">SUM(HE19:HE30)</f>
        <v>2</v>
      </c>
      <c r="HF31" s="48">
        <f t="shared" si="164"/>
        <v>4</v>
      </c>
      <c r="HG31" s="50"/>
      <c r="HH31" s="49">
        <f t="shared" ref="HH31:HI31" si="165">SUM(HH19:HH30)</f>
        <v>20</v>
      </c>
      <c r="HI31" s="48">
        <f t="shared" si="165"/>
        <v>163</v>
      </c>
      <c r="HJ31" s="50"/>
      <c r="HK31" s="49">
        <f t="shared" ref="HK31:HL31" si="166">SUM(HK19:HK30)</f>
        <v>66</v>
      </c>
      <c r="HL31" s="48">
        <f t="shared" si="166"/>
        <v>169</v>
      </c>
      <c r="HM31" s="50"/>
      <c r="HN31" s="49">
        <f t="shared" ref="HN31:HO31" si="167">SUM(HN19:HN30)</f>
        <v>0</v>
      </c>
      <c r="HO31" s="48">
        <f t="shared" si="167"/>
        <v>0</v>
      </c>
      <c r="HP31" s="50"/>
      <c r="HQ31" s="49">
        <f t="shared" ref="HQ31:HR31" si="168">SUM(HQ19:HQ30)</f>
        <v>0</v>
      </c>
      <c r="HR31" s="48">
        <f t="shared" si="168"/>
        <v>0</v>
      </c>
      <c r="HS31" s="50"/>
      <c r="HT31" s="49">
        <f t="shared" ref="HT31:HU31" si="169">SUM(HT19:HT30)</f>
        <v>0</v>
      </c>
      <c r="HU31" s="48">
        <f t="shared" si="169"/>
        <v>0</v>
      </c>
      <c r="HV31" s="50"/>
      <c r="HW31" s="49">
        <f t="shared" ref="HW31:HX31" si="170">SUM(HW19:HW30)</f>
        <v>106</v>
      </c>
      <c r="HX31" s="48">
        <f t="shared" si="170"/>
        <v>1116</v>
      </c>
      <c r="HY31" s="50"/>
      <c r="HZ31" s="49">
        <f t="shared" ref="HZ31:IA31" si="171">SUM(HZ19:HZ30)</f>
        <v>0</v>
      </c>
      <c r="IA31" s="48">
        <f t="shared" si="171"/>
        <v>0</v>
      </c>
      <c r="IB31" s="50"/>
      <c r="IC31" s="49">
        <f t="shared" ref="IC31:ID31" si="172">SUM(IC19:IC30)</f>
        <v>0</v>
      </c>
      <c r="ID31" s="48">
        <f t="shared" si="172"/>
        <v>0</v>
      </c>
      <c r="IE31" s="50"/>
      <c r="IF31" s="49">
        <f t="shared" ref="IF31:IG31" si="173">SUM(IF19:IF30)</f>
        <v>0</v>
      </c>
      <c r="IG31" s="48">
        <f t="shared" si="173"/>
        <v>0</v>
      </c>
      <c r="IH31" s="50"/>
      <c r="II31" s="49">
        <f t="shared" ref="II31:IJ31" si="174">SUM(II19:II30)</f>
        <v>0</v>
      </c>
      <c r="IJ31" s="48">
        <f t="shared" si="174"/>
        <v>0</v>
      </c>
      <c r="IK31" s="50"/>
      <c r="IL31" s="49">
        <f t="shared" ref="IL31:IM31" si="175">SUM(IL19:IL30)</f>
        <v>106</v>
      </c>
      <c r="IM31" s="48">
        <f t="shared" si="175"/>
        <v>629</v>
      </c>
      <c r="IN31" s="50"/>
      <c r="IO31" s="49">
        <f t="shared" ref="IO31:IP31" si="176">SUM(IO19:IO30)</f>
        <v>2062</v>
      </c>
      <c r="IP31" s="48">
        <f t="shared" si="176"/>
        <v>5533</v>
      </c>
      <c r="IQ31" s="50"/>
      <c r="IR31" s="49">
        <f t="shared" ref="IR31:IS31" si="177">SUM(IR19:IR30)</f>
        <v>0</v>
      </c>
      <c r="IS31" s="48">
        <f t="shared" si="177"/>
        <v>0</v>
      </c>
      <c r="IT31" s="50"/>
      <c r="IU31" s="49">
        <f t="shared" ref="IU31:IV31" si="178">SUM(IU19:IU30)</f>
        <v>66</v>
      </c>
      <c r="IV31" s="48">
        <f t="shared" si="178"/>
        <v>764</v>
      </c>
      <c r="IW31" s="50"/>
      <c r="IX31" s="49">
        <f t="shared" ref="IX31:IY31" si="179">SUM(IX19:IX30)</f>
        <v>1</v>
      </c>
      <c r="IY31" s="48">
        <f t="shared" si="179"/>
        <v>2</v>
      </c>
      <c r="IZ31" s="50"/>
      <c r="JA31" s="49">
        <f t="shared" ref="JA31:JB31" si="180">SUM(JA19:JA30)</f>
        <v>0</v>
      </c>
      <c r="JB31" s="48">
        <f t="shared" si="180"/>
        <v>0</v>
      </c>
      <c r="JC31" s="50"/>
      <c r="JD31" s="49">
        <f t="shared" ref="JD31:JE31" si="181">SUM(JD19:JD30)</f>
        <v>12</v>
      </c>
      <c r="JE31" s="48">
        <f t="shared" si="181"/>
        <v>232</v>
      </c>
      <c r="JF31" s="50"/>
      <c r="JG31" s="49">
        <f t="shared" ref="JG31:JH31" si="182">SUM(JG19:JG30)</f>
        <v>0</v>
      </c>
      <c r="JH31" s="48">
        <f t="shared" si="182"/>
        <v>0</v>
      </c>
      <c r="JI31" s="50"/>
      <c r="JJ31" s="49">
        <f t="shared" ref="JJ31:JK31" si="183">SUM(JJ19:JJ30)</f>
        <v>0</v>
      </c>
      <c r="JK31" s="48">
        <f t="shared" si="183"/>
        <v>0</v>
      </c>
      <c r="JL31" s="50"/>
      <c r="JM31" s="49">
        <f t="shared" ref="JM31:JN31" si="184">SUM(JM19:JM30)</f>
        <v>0</v>
      </c>
      <c r="JN31" s="48">
        <f t="shared" si="184"/>
        <v>0</v>
      </c>
      <c r="JO31" s="50"/>
      <c r="JP31" s="49">
        <f t="shared" ref="JP31:JQ31" si="185">SUM(JP19:JP30)</f>
        <v>0</v>
      </c>
      <c r="JQ31" s="48">
        <f t="shared" si="185"/>
        <v>0</v>
      </c>
      <c r="JR31" s="50"/>
      <c r="JS31" s="49">
        <f t="shared" ref="JS31:JT31" si="186">SUM(JS19:JS30)</f>
        <v>0</v>
      </c>
      <c r="JT31" s="48">
        <f t="shared" si="186"/>
        <v>0</v>
      </c>
      <c r="JU31" s="50"/>
      <c r="JV31" s="49">
        <f t="shared" ref="JV31:JW31" si="187">SUM(JV19:JV30)</f>
        <v>378</v>
      </c>
      <c r="JW31" s="48">
        <f t="shared" si="187"/>
        <v>2004</v>
      </c>
      <c r="JX31" s="50"/>
      <c r="JY31" s="49">
        <f t="shared" ref="JY31:JZ31" si="188">SUM(JY19:JY30)</f>
        <v>14967</v>
      </c>
      <c r="JZ31" s="48">
        <f t="shared" si="188"/>
        <v>86456</v>
      </c>
      <c r="KA31" s="50"/>
      <c r="KB31" s="49">
        <f t="shared" si="104"/>
        <v>35544</v>
      </c>
      <c r="KC31" s="50">
        <f t="shared" si="105"/>
        <v>151702</v>
      </c>
    </row>
    <row r="32" spans="1:289" x14ac:dyDescent="0.3">
      <c r="A32" s="56">
        <v>2006</v>
      </c>
      <c r="B32" s="57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>
        <v>0</v>
      </c>
      <c r="P32" s="32">
        <v>0</v>
      </c>
      <c r="Q32" s="13">
        <v>0</v>
      </c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>
        <v>0</v>
      </c>
      <c r="AH32" s="32">
        <v>0</v>
      </c>
      <c r="AI32" s="13">
        <v>0</v>
      </c>
      <c r="AJ32" s="10">
        <v>0</v>
      </c>
      <c r="AK32" s="32">
        <v>0</v>
      </c>
      <c r="AL32" s="13">
        <v>0</v>
      </c>
      <c r="AM32" s="10">
        <v>28</v>
      </c>
      <c r="AN32" s="32">
        <v>454</v>
      </c>
      <c r="AO32" s="13">
        <f>AN32/AM32*1000</f>
        <v>16214.285714285716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v>0</v>
      </c>
      <c r="BB32" s="10">
        <v>0</v>
      </c>
      <c r="BC32" s="32">
        <v>0</v>
      </c>
      <c r="BD32" s="13"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f t="shared" ref="BM32:BM43" si="189">IF(BK32=0,0,BL32/BK32*1000)</f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v>0</v>
      </c>
      <c r="CU32" s="10">
        <v>0</v>
      </c>
      <c r="CV32" s="32">
        <v>0</v>
      </c>
      <c r="CW32" s="13">
        <v>0</v>
      </c>
      <c r="CX32" s="10">
        <v>0</v>
      </c>
      <c r="CY32" s="32">
        <v>0</v>
      </c>
      <c r="CZ32" s="13">
        <v>0</v>
      </c>
      <c r="DA32" s="79">
        <v>0</v>
      </c>
      <c r="DB32" s="32">
        <v>0</v>
      </c>
      <c r="DC32" s="13">
        <v>0</v>
      </c>
      <c r="DD32" s="10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f t="shared" ref="DI32:DI43" si="190">IF(DG32=0,0,DH32/DG32*1000)</f>
        <v>0</v>
      </c>
      <c r="DJ32" s="10">
        <v>0</v>
      </c>
      <c r="DK32" s="32">
        <v>0</v>
      </c>
      <c r="DL32" s="13">
        <v>0</v>
      </c>
      <c r="DM32" s="10">
        <v>0</v>
      </c>
      <c r="DN32" s="32">
        <v>0</v>
      </c>
      <c r="DO32" s="13">
        <v>0</v>
      </c>
      <c r="DP32" s="10">
        <v>0</v>
      </c>
      <c r="DQ32" s="32">
        <v>0</v>
      </c>
      <c r="DR32" s="13">
        <v>0</v>
      </c>
      <c r="DS32" s="10">
        <v>0</v>
      </c>
      <c r="DT32" s="32">
        <v>0</v>
      </c>
      <c r="DU32" s="13">
        <v>0</v>
      </c>
      <c r="DV32" s="10">
        <v>72</v>
      </c>
      <c r="DW32" s="32">
        <v>630</v>
      </c>
      <c r="DX32" s="13">
        <f>DW32/DV32*1000</f>
        <v>8750</v>
      </c>
      <c r="DY32" s="10">
        <v>0</v>
      </c>
      <c r="DZ32" s="32">
        <v>0</v>
      </c>
      <c r="EA32" s="13">
        <v>0</v>
      </c>
      <c r="EB32" s="10">
        <v>0</v>
      </c>
      <c r="EC32" s="32">
        <v>0</v>
      </c>
      <c r="ED32" s="13">
        <v>0</v>
      </c>
      <c r="EE32" s="79">
        <v>0</v>
      </c>
      <c r="EF32" s="31">
        <v>0</v>
      </c>
      <c r="EG32" s="13">
        <v>0</v>
      </c>
      <c r="EH32" s="10">
        <v>0</v>
      </c>
      <c r="EI32" s="32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5</v>
      </c>
      <c r="ER32" s="32">
        <v>49</v>
      </c>
      <c r="ES32" s="13">
        <f t="shared" ref="ES32" si="191">ER32/EQ32*1000</f>
        <v>9800</v>
      </c>
      <c r="ET32" s="10">
        <v>0</v>
      </c>
      <c r="EU32" s="32">
        <v>0</v>
      </c>
      <c r="EV32" s="13">
        <v>0</v>
      </c>
      <c r="EW32" s="10">
        <v>0</v>
      </c>
      <c r="EX32" s="32">
        <v>0</v>
      </c>
      <c r="EY32" s="13">
        <v>0</v>
      </c>
      <c r="EZ32" s="10">
        <v>0</v>
      </c>
      <c r="FA32" s="32">
        <v>0</v>
      </c>
      <c r="FB32" s="13">
        <v>0</v>
      </c>
      <c r="FC32" s="10">
        <v>0</v>
      </c>
      <c r="FD32" s="32">
        <v>0</v>
      </c>
      <c r="FE32" s="13">
        <v>0</v>
      </c>
      <c r="FF32" s="10">
        <v>0</v>
      </c>
      <c r="FG32" s="32">
        <v>0</v>
      </c>
      <c r="FH32" s="13">
        <v>0</v>
      </c>
      <c r="FI32" s="10">
        <v>0</v>
      </c>
      <c r="FJ32" s="32">
        <v>0</v>
      </c>
      <c r="FK32" s="13">
        <v>0</v>
      </c>
      <c r="FL32" s="10">
        <v>0</v>
      </c>
      <c r="FM32" s="32">
        <v>0</v>
      </c>
      <c r="FN32" s="13">
        <v>0</v>
      </c>
      <c r="FO32" s="10">
        <v>0</v>
      </c>
      <c r="FP32" s="32">
        <v>0</v>
      </c>
      <c r="FQ32" s="13">
        <v>0</v>
      </c>
      <c r="FR32" s="10">
        <v>0</v>
      </c>
      <c r="FS32" s="32">
        <v>0</v>
      </c>
      <c r="FT32" s="13">
        <v>0</v>
      </c>
      <c r="FU32" s="10">
        <v>0</v>
      </c>
      <c r="FV32" s="32">
        <v>0</v>
      </c>
      <c r="FW32" s="13">
        <v>0</v>
      </c>
      <c r="FX32" s="10">
        <v>0</v>
      </c>
      <c r="FY32" s="32">
        <v>0</v>
      </c>
      <c r="FZ32" s="13">
        <f t="shared" ref="FZ32:FZ95" si="192">IF(FX32=0,0,FY32/FX32*1000)</f>
        <v>0</v>
      </c>
      <c r="GA32" s="10">
        <v>0</v>
      </c>
      <c r="GB32" s="32">
        <v>0</v>
      </c>
      <c r="GC32" s="13">
        <v>0</v>
      </c>
      <c r="GD32" s="10">
        <v>0</v>
      </c>
      <c r="GE32" s="32">
        <v>0</v>
      </c>
      <c r="GF32" s="13">
        <v>0</v>
      </c>
      <c r="GG32" s="10">
        <v>0</v>
      </c>
      <c r="GH32" s="32">
        <v>0</v>
      </c>
      <c r="GI32" s="13">
        <v>0</v>
      </c>
      <c r="GJ32" s="10">
        <v>0</v>
      </c>
      <c r="GK32" s="32">
        <v>0</v>
      </c>
      <c r="GL32" s="13">
        <v>0</v>
      </c>
      <c r="GM32" s="10">
        <v>0</v>
      </c>
      <c r="GN32" s="32">
        <v>0</v>
      </c>
      <c r="GO32" s="13">
        <v>0</v>
      </c>
      <c r="GP32" s="10">
        <v>0</v>
      </c>
      <c r="GQ32" s="32">
        <v>0</v>
      </c>
      <c r="GR32" s="13">
        <v>0</v>
      </c>
      <c r="GS32" s="10">
        <v>0</v>
      </c>
      <c r="GT32" s="32">
        <v>0</v>
      </c>
      <c r="GU32" s="13">
        <v>0</v>
      </c>
      <c r="GV32" s="10">
        <v>0</v>
      </c>
      <c r="GW32" s="32">
        <v>0</v>
      </c>
      <c r="GX32" s="13">
        <v>0</v>
      </c>
      <c r="GY32" s="10">
        <v>0</v>
      </c>
      <c r="GZ32" s="32">
        <v>0</v>
      </c>
      <c r="HA32" s="13">
        <v>0</v>
      </c>
      <c r="HB32" s="10">
        <v>0</v>
      </c>
      <c r="HC32" s="32">
        <v>0</v>
      </c>
      <c r="HD32" s="13">
        <v>0</v>
      </c>
      <c r="HE32" s="10">
        <v>0</v>
      </c>
      <c r="HF32" s="32">
        <v>0</v>
      </c>
      <c r="HG32" s="13">
        <v>0</v>
      </c>
      <c r="HH32" s="10">
        <v>0</v>
      </c>
      <c r="HI32" s="32">
        <v>0</v>
      </c>
      <c r="HJ32" s="13">
        <v>0</v>
      </c>
      <c r="HK32" s="10">
        <v>0</v>
      </c>
      <c r="HL32" s="32">
        <v>0</v>
      </c>
      <c r="HM32" s="13">
        <v>0</v>
      </c>
      <c r="HN32" s="10">
        <v>0</v>
      </c>
      <c r="HO32" s="32">
        <v>0</v>
      </c>
      <c r="HP32" s="13">
        <v>0</v>
      </c>
      <c r="HQ32" s="10">
        <v>0</v>
      </c>
      <c r="HR32" s="32">
        <v>0</v>
      </c>
      <c r="HS32" s="13">
        <f t="shared" ref="HS32:HS43" si="193">IF(HQ32=0,0,HR32/HQ32*1000)</f>
        <v>0</v>
      </c>
      <c r="HT32" s="10">
        <v>0</v>
      </c>
      <c r="HU32" s="32">
        <v>0</v>
      </c>
      <c r="HV32" s="13">
        <v>0</v>
      </c>
      <c r="HW32" s="10">
        <v>0</v>
      </c>
      <c r="HX32" s="32">
        <v>0</v>
      </c>
      <c r="HY32" s="13">
        <v>0</v>
      </c>
      <c r="HZ32" s="10">
        <v>0</v>
      </c>
      <c r="IA32" s="32">
        <v>0</v>
      </c>
      <c r="IB32" s="13">
        <v>0</v>
      </c>
      <c r="IC32" s="9">
        <v>0</v>
      </c>
      <c r="ID32" s="5">
        <v>0</v>
      </c>
      <c r="IE32" s="7">
        <f t="shared" ref="IE32:IE43" si="194">IF(IC32=0,0,ID32/IC32*1000)</f>
        <v>0</v>
      </c>
      <c r="IF32" s="10">
        <v>0</v>
      </c>
      <c r="IG32" s="32">
        <v>0</v>
      </c>
      <c r="IH32" s="13">
        <f t="shared" ref="IH32:IH43" si="195">IF(IF32=0,0,IG32/IF32*1000)</f>
        <v>0</v>
      </c>
      <c r="II32" s="10">
        <v>0</v>
      </c>
      <c r="IJ32" s="32">
        <v>0</v>
      </c>
      <c r="IK32" s="13">
        <v>0</v>
      </c>
      <c r="IL32" s="10">
        <v>17</v>
      </c>
      <c r="IM32" s="32">
        <v>145</v>
      </c>
      <c r="IN32" s="13">
        <f t="shared" ref="IN32:IN42" si="196">IM32/IL32*1000</f>
        <v>8529.4117647058829</v>
      </c>
      <c r="IO32" s="10">
        <v>212</v>
      </c>
      <c r="IP32" s="32">
        <v>526</v>
      </c>
      <c r="IQ32" s="13">
        <f t="shared" ref="IQ32:IQ43" si="197">IP32/IO32*1000</f>
        <v>2481.132075471698</v>
      </c>
      <c r="IR32" s="10">
        <v>0</v>
      </c>
      <c r="IS32" s="32">
        <v>0</v>
      </c>
      <c r="IT32" s="13">
        <v>0</v>
      </c>
      <c r="IU32" s="10">
        <v>0</v>
      </c>
      <c r="IV32" s="32">
        <v>0</v>
      </c>
      <c r="IW32" s="13">
        <v>0</v>
      </c>
      <c r="IX32" s="10">
        <v>0</v>
      </c>
      <c r="IY32" s="32">
        <v>0</v>
      </c>
      <c r="IZ32" s="13">
        <v>0</v>
      </c>
      <c r="JA32" s="10">
        <v>0</v>
      </c>
      <c r="JB32" s="32">
        <v>0</v>
      </c>
      <c r="JC32" s="13">
        <v>0</v>
      </c>
      <c r="JD32" s="10">
        <v>0</v>
      </c>
      <c r="JE32" s="32">
        <v>0</v>
      </c>
      <c r="JF32" s="13">
        <v>0</v>
      </c>
      <c r="JG32" s="10">
        <v>0</v>
      </c>
      <c r="JH32" s="32">
        <v>0</v>
      </c>
      <c r="JI32" s="13">
        <v>0</v>
      </c>
      <c r="JJ32" s="10">
        <v>0</v>
      </c>
      <c r="JK32" s="32">
        <v>0</v>
      </c>
      <c r="JL32" s="13">
        <v>0</v>
      </c>
      <c r="JM32" s="10">
        <v>0</v>
      </c>
      <c r="JN32" s="32">
        <v>0</v>
      </c>
      <c r="JO32" s="13">
        <v>0</v>
      </c>
      <c r="JP32" s="10">
        <v>0</v>
      </c>
      <c r="JQ32" s="32">
        <v>0</v>
      </c>
      <c r="JR32" s="13">
        <v>0</v>
      </c>
      <c r="JS32" s="10">
        <v>0</v>
      </c>
      <c r="JT32" s="32">
        <v>0</v>
      </c>
      <c r="JU32" s="13">
        <v>0</v>
      </c>
      <c r="JV32" s="10">
        <v>0</v>
      </c>
      <c r="JW32" s="32">
        <v>0</v>
      </c>
      <c r="JX32" s="13">
        <v>0</v>
      </c>
      <c r="JY32" s="10">
        <v>0</v>
      </c>
      <c r="JZ32" s="32">
        <v>0</v>
      </c>
      <c r="KA32" s="13">
        <v>0</v>
      </c>
      <c r="KB32" s="10">
        <f t="shared" si="104"/>
        <v>334</v>
      </c>
      <c r="KC32" s="13">
        <f t="shared" si="105"/>
        <v>1804</v>
      </c>
    </row>
    <row r="33" spans="1:289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>
        <v>0</v>
      </c>
      <c r="P33" s="5">
        <v>0</v>
      </c>
      <c r="Q33" s="7">
        <v>0</v>
      </c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>
        <v>0</v>
      </c>
      <c r="AH33" s="5">
        <v>0</v>
      </c>
      <c r="AI33" s="7">
        <v>0</v>
      </c>
      <c r="AJ33" s="9">
        <v>1</v>
      </c>
      <c r="AK33" s="5">
        <v>4</v>
      </c>
      <c r="AL33" s="7">
        <f t="shared" ref="AL33" si="198">AK33/AJ33*1000</f>
        <v>4000</v>
      </c>
      <c r="AM33" s="9">
        <v>14</v>
      </c>
      <c r="AN33" s="5">
        <v>109</v>
      </c>
      <c r="AO33" s="7">
        <f t="shared" ref="AO33:AO43" si="199">AN33/AM33*1000</f>
        <v>7785.7142857142853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v>0</v>
      </c>
      <c r="BB33" s="9">
        <v>0</v>
      </c>
      <c r="BC33" s="5">
        <v>0</v>
      </c>
      <c r="BD33" s="7"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f t="shared" si="189"/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10</v>
      </c>
      <c r="CG33" s="5">
        <v>35</v>
      </c>
      <c r="CH33" s="7">
        <f t="shared" ref="CH33" si="200">CG33/CF33*1000</f>
        <v>3500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v>0</v>
      </c>
      <c r="CU33" s="9">
        <v>0</v>
      </c>
      <c r="CV33" s="5">
        <v>0</v>
      </c>
      <c r="CW33" s="7">
        <v>0</v>
      </c>
      <c r="CX33" s="9">
        <v>0</v>
      </c>
      <c r="CY33" s="5">
        <v>0</v>
      </c>
      <c r="CZ33" s="7">
        <v>0</v>
      </c>
      <c r="DA33" s="15">
        <v>0</v>
      </c>
      <c r="DB33" s="5">
        <v>0</v>
      </c>
      <c r="DC33" s="7">
        <v>0</v>
      </c>
      <c r="DD33" s="9">
        <v>0</v>
      </c>
      <c r="DE33" s="5">
        <v>0</v>
      </c>
      <c r="DF33" s="7">
        <v>0</v>
      </c>
      <c r="DG33" s="9">
        <v>0</v>
      </c>
      <c r="DH33" s="5">
        <v>0</v>
      </c>
      <c r="DI33" s="7">
        <f t="shared" si="190"/>
        <v>0</v>
      </c>
      <c r="DJ33" s="9">
        <v>0</v>
      </c>
      <c r="DK33" s="5">
        <v>0</v>
      </c>
      <c r="DL33" s="7">
        <v>0</v>
      </c>
      <c r="DM33" s="9">
        <v>0</v>
      </c>
      <c r="DN33" s="5">
        <v>0</v>
      </c>
      <c r="DO33" s="7">
        <v>0</v>
      </c>
      <c r="DP33" s="9">
        <v>0</v>
      </c>
      <c r="DQ33" s="5">
        <v>0</v>
      </c>
      <c r="DR33" s="7">
        <v>0</v>
      </c>
      <c r="DS33" s="9">
        <v>0</v>
      </c>
      <c r="DT33" s="5">
        <v>0</v>
      </c>
      <c r="DU33" s="7">
        <v>0</v>
      </c>
      <c r="DV33" s="9">
        <v>189</v>
      </c>
      <c r="DW33" s="5">
        <v>1896</v>
      </c>
      <c r="DX33" s="7">
        <f t="shared" ref="DX33:DX42" si="201">DW33/DV33*1000</f>
        <v>10031.746031746032</v>
      </c>
      <c r="DY33" s="9">
        <v>0</v>
      </c>
      <c r="DZ33" s="5">
        <v>0</v>
      </c>
      <c r="EA33" s="7">
        <v>0</v>
      </c>
      <c r="EB33" s="9">
        <v>0</v>
      </c>
      <c r="EC33" s="5">
        <v>0</v>
      </c>
      <c r="ED33" s="7">
        <v>0</v>
      </c>
      <c r="EE33" s="15">
        <v>1</v>
      </c>
      <c r="EF33" s="3">
        <v>5</v>
      </c>
      <c r="EG33" s="7">
        <f>EF33/EE33*1000</f>
        <v>5000</v>
      </c>
      <c r="EH33" s="9">
        <v>1</v>
      </c>
      <c r="EI33" s="5">
        <v>5</v>
      </c>
      <c r="EJ33" s="7">
        <f>EI33/EH33*1000</f>
        <v>5000</v>
      </c>
      <c r="EK33" s="9">
        <v>30</v>
      </c>
      <c r="EL33" s="5">
        <v>33</v>
      </c>
      <c r="EM33" s="7">
        <f>EL33/EK33*1000</f>
        <v>1100</v>
      </c>
      <c r="EN33" s="9">
        <v>0</v>
      </c>
      <c r="EO33" s="5">
        <v>0</v>
      </c>
      <c r="EP33" s="7">
        <v>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v>0</v>
      </c>
      <c r="FD33" s="5">
        <v>0</v>
      </c>
      <c r="FE33" s="7">
        <v>0</v>
      </c>
      <c r="FF33" s="9">
        <v>0</v>
      </c>
      <c r="FG33" s="5">
        <v>0</v>
      </c>
      <c r="FH33" s="7">
        <v>0</v>
      </c>
      <c r="FI33" s="9">
        <v>139</v>
      </c>
      <c r="FJ33" s="5">
        <v>199</v>
      </c>
      <c r="FK33" s="7">
        <f t="shared" ref="FK33:FK43" si="202">FJ33/FI33*1000</f>
        <v>1431.6546762589928</v>
      </c>
      <c r="FL33" s="9">
        <v>0</v>
      </c>
      <c r="FM33" s="5">
        <v>0</v>
      </c>
      <c r="FN33" s="7">
        <v>0</v>
      </c>
      <c r="FO33" s="9">
        <v>0</v>
      </c>
      <c r="FP33" s="5">
        <v>0</v>
      </c>
      <c r="FQ33" s="7">
        <v>0</v>
      </c>
      <c r="FR33" s="9">
        <v>0</v>
      </c>
      <c r="FS33" s="5">
        <v>0</v>
      </c>
      <c r="FT33" s="7">
        <v>0</v>
      </c>
      <c r="FU33" s="9">
        <v>0</v>
      </c>
      <c r="FV33" s="5">
        <v>0</v>
      </c>
      <c r="FW33" s="7">
        <v>0</v>
      </c>
      <c r="FX33" s="9">
        <v>0</v>
      </c>
      <c r="FY33" s="5">
        <v>0</v>
      </c>
      <c r="FZ33" s="7">
        <f t="shared" si="192"/>
        <v>0</v>
      </c>
      <c r="GA33" s="9">
        <v>0</v>
      </c>
      <c r="GB33" s="5">
        <v>0</v>
      </c>
      <c r="GC33" s="7">
        <v>0</v>
      </c>
      <c r="GD33" s="9">
        <v>0</v>
      </c>
      <c r="GE33" s="5">
        <v>0</v>
      </c>
      <c r="GF33" s="7">
        <v>0</v>
      </c>
      <c r="GG33" s="9">
        <v>517</v>
      </c>
      <c r="GH33" s="5">
        <v>6939</v>
      </c>
      <c r="GI33" s="7">
        <f t="shared" ref="GI33:GI40" si="203">GH33/GG33*1000</f>
        <v>13421.663442940038</v>
      </c>
      <c r="GJ33" s="9">
        <v>0</v>
      </c>
      <c r="GK33" s="5">
        <v>0</v>
      </c>
      <c r="GL33" s="7">
        <v>0</v>
      </c>
      <c r="GM33" s="9">
        <v>0</v>
      </c>
      <c r="GN33" s="5">
        <v>0</v>
      </c>
      <c r="GO33" s="7">
        <v>0</v>
      </c>
      <c r="GP33" s="9">
        <v>0</v>
      </c>
      <c r="GQ33" s="5">
        <v>0</v>
      </c>
      <c r="GR33" s="7">
        <v>0</v>
      </c>
      <c r="GS33" s="9">
        <v>0</v>
      </c>
      <c r="GT33" s="5">
        <v>0</v>
      </c>
      <c r="GU33" s="7">
        <v>0</v>
      </c>
      <c r="GV33" s="9">
        <v>5</v>
      </c>
      <c r="GW33" s="5">
        <v>15</v>
      </c>
      <c r="GX33" s="7">
        <f t="shared" ref="GX33:GX36" si="204">GW33/GV33*1000</f>
        <v>3000</v>
      </c>
      <c r="GY33" s="9">
        <v>0</v>
      </c>
      <c r="GZ33" s="5">
        <v>0</v>
      </c>
      <c r="HA33" s="7">
        <v>0</v>
      </c>
      <c r="HB33" s="9">
        <v>0</v>
      </c>
      <c r="HC33" s="5">
        <v>0</v>
      </c>
      <c r="HD33" s="7">
        <v>0</v>
      </c>
      <c r="HE33" s="9">
        <v>0</v>
      </c>
      <c r="HF33" s="5">
        <v>0</v>
      </c>
      <c r="HG33" s="7">
        <v>0</v>
      </c>
      <c r="HH33" s="9">
        <v>0</v>
      </c>
      <c r="HI33" s="5">
        <v>0</v>
      </c>
      <c r="HJ33" s="7">
        <v>0</v>
      </c>
      <c r="HK33" s="9">
        <v>0</v>
      </c>
      <c r="HL33" s="5">
        <v>0</v>
      </c>
      <c r="HM33" s="7">
        <v>0</v>
      </c>
      <c r="HN33" s="9">
        <v>0</v>
      </c>
      <c r="HO33" s="5">
        <v>0</v>
      </c>
      <c r="HP33" s="7">
        <v>0</v>
      </c>
      <c r="HQ33" s="9">
        <v>0</v>
      </c>
      <c r="HR33" s="5">
        <v>0</v>
      </c>
      <c r="HS33" s="7">
        <f t="shared" si="193"/>
        <v>0</v>
      </c>
      <c r="HT33" s="9">
        <v>0</v>
      </c>
      <c r="HU33" s="5">
        <v>0</v>
      </c>
      <c r="HV33" s="7">
        <v>0</v>
      </c>
      <c r="HW33" s="9">
        <v>0</v>
      </c>
      <c r="HX33" s="5">
        <v>0</v>
      </c>
      <c r="HY33" s="7">
        <v>0</v>
      </c>
      <c r="HZ33" s="9">
        <v>0</v>
      </c>
      <c r="IA33" s="5">
        <v>0</v>
      </c>
      <c r="IB33" s="7">
        <v>0</v>
      </c>
      <c r="IC33" s="9">
        <v>0</v>
      </c>
      <c r="ID33" s="5">
        <v>0</v>
      </c>
      <c r="IE33" s="7">
        <f t="shared" si="194"/>
        <v>0</v>
      </c>
      <c r="IF33" s="9">
        <v>0</v>
      </c>
      <c r="IG33" s="5">
        <v>0</v>
      </c>
      <c r="IH33" s="7">
        <f t="shared" si="195"/>
        <v>0</v>
      </c>
      <c r="II33" s="9">
        <v>0</v>
      </c>
      <c r="IJ33" s="5">
        <v>0</v>
      </c>
      <c r="IK33" s="7">
        <v>0</v>
      </c>
      <c r="IL33" s="9">
        <v>54</v>
      </c>
      <c r="IM33" s="5">
        <v>285</v>
      </c>
      <c r="IN33" s="7">
        <f t="shared" si="196"/>
        <v>5277.7777777777774</v>
      </c>
      <c r="IO33" s="9">
        <v>0</v>
      </c>
      <c r="IP33" s="5">
        <v>0</v>
      </c>
      <c r="IQ33" s="7">
        <v>0</v>
      </c>
      <c r="IR33" s="9">
        <v>0</v>
      </c>
      <c r="IS33" s="5">
        <v>0</v>
      </c>
      <c r="IT33" s="7">
        <v>0</v>
      </c>
      <c r="IU33" s="9">
        <v>0</v>
      </c>
      <c r="IV33" s="5">
        <v>0</v>
      </c>
      <c r="IW33" s="7">
        <v>0</v>
      </c>
      <c r="IX33" s="9">
        <v>1</v>
      </c>
      <c r="IY33" s="5">
        <v>31</v>
      </c>
      <c r="IZ33" s="7">
        <f t="shared" ref="IZ33:IZ37" si="205">IY33/IX33*1000</f>
        <v>31000</v>
      </c>
      <c r="JA33" s="9">
        <v>0</v>
      </c>
      <c r="JB33" s="5">
        <v>0</v>
      </c>
      <c r="JC33" s="7">
        <v>0</v>
      </c>
      <c r="JD33" s="9">
        <v>0</v>
      </c>
      <c r="JE33" s="5">
        <v>0</v>
      </c>
      <c r="JF33" s="7">
        <v>0</v>
      </c>
      <c r="JG33" s="9">
        <v>0</v>
      </c>
      <c r="JH33" s="5">
        <v>0</v>
      </c>
      <c r="JI33" s="7">
        <v>0</v>
      </c>
      <c r="JJ33" s="9">
        <v>0</v>
      </c>
      <c r="JK33" s="5">
        <v>0</v>
      </c>
      <c r="JL33" s="7">
        <v>0</v>
      </c>
      <c r="JM33" s="9">
        <v>0</v>
      </c>
      <c r="JN33" s="5">
        <v>0</v>
      </c>
      <c r="JO33" s="7">
        <v>0</v>
      </c>
      <c r="JP33" s="9">
        <v>0</v>
      </c>
      <c r="JQ33" s="5">
        <v>0</v>
      </c>
      <c r="JR33" s="7">
        <v>0</v>
      </c>
      <c r="JS33" s="9">
        <v>0</v>
      </c>
      <c r="JT33" s="5">
        <v>0</v>
      </c>
      <c r="JU33" s="7">
        <v>0</v>
      </c>
      <c r="JV33" s="9">
        <v>0</v>
      </c>
      <c r="JW33" s="5">
        <v>0</v>
      </c>
      <c r="JX33" s="7">
        <v>0</v>
      </c>
      <c r="JY33" s="9">
        <v>60</v>
      </c>
      <c r="JZ33" s="5">
        <v>174</v>
      </c>
      <c r="KA33" s="7">
        <f t="shared" ref="KA33:KA41" si="206">JZ33/JY33*1000</f>
        <v>2900</v>
      </c>
      <c r="KB33" s="9">
        <f t="shared" si="104"/>
        <v>1021</v>
      </c>
      <c r="KC33" s="7">
        <f t="shared" si="105"/>
        <v>9725</v>
      </c>
    </row>
    <row r="34" spans="1:289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>
        <v>0</v>
      </c>
      <c r="P34" s="5">
        <v>0</v>
      </c>
      <c r="Q34" s="7">
        <v>0</v>
      </c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>
        <v>0</v>
      </c>
      <c r="AH34" s="5">
        <v>0</v>
      </c>
      <c r="AI34" s="7">
        <v>0</v>
      </c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34</v>
      </c>
      <c r="AW34" s="5">
        <v>27</v>
      </c>
      <c r="AX34" s="7">
        <f t="shared" ref="AX34" si="207">AW34/AV34*1000</f>
        <v>794.11764705882354</v>
      </c>
      <c r="AY34" s="9">
        <v>0</v>
      </c>
      <c r="AZ34" s="5">
        <v>0</v>
      </c>
      <c r="BA34" s="7">
        <v>0</v>
      </c>
      <c r="BB34" s="9">
        <v>34</v>
      </c>
      <c r="BC34" s="5">
        <v>27</v>
      </c>
      <c r="BD34" s="7">
        <f t="shared" ref="BD34" si="208">BC34/BB34*1000</f>
        <v>794.11764705882354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f t="shared" si="189"/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v>0</v>
      </c>
      <c r="CU34" s="9">
        <v>0</v>
      </c>
      <c r="CV34" s="5">
        <v>0</v>
      </c>
      <c r="CW34" s="7">
        <v>0</v>
      </c>
      <c r="CX34" s="9">
        <v>0</v>
      </c>
      <c r="CY34" s="5">
        <v>0</v>
      </c>
      <c r="CZ34" s="7">
        <v>0</v>
      </c>
      <c r="DA34" s="15">
        <v>0</v>
      </c>
      <c r="DB34" s="5">
        <v>0</v>
      </c>
      <c r="DC34" s="7">
        <v>0</v>
      </c>
      <c r="DD34" s="9">
        <v>0</v>
      </c>
      <c r="DE34" s="5">
        <v>0</v>
      </c>
      <c r="DF34" s="7">
        <v>0</v>
      </c>
      <c r="DG34" s="9">
        <v>0</v>
      </c>
      <c r="DH34" s="5">
        <v>0</v>
      </c>
      <c r="DI34" s="7">
        <f t="shared" si="190"/>
        <v>0</v>
      </c>
      <c r="DJ34" s="9">
        <v>0</v>
      </c>
      <c r="DK34" s="5">
        <v>0</v>
      </c>
      <c r="DL34" s="7">
        <v>0</v>
      </c>
      <c r="DM34" s="9">
        <v>0</v>
      </c>
      <c r="DN34" s="5">
        <v>0</v>
      </c>
      <c r="DO34" s="7">
        <v>0</v>
      </c>
      <c r="DP34" s="9">
        <v>0</v>
      </c>
      <c r="DQ34" s="5">
        <v>0</v>
      </c>
      <c r="DR34" s="7">
        <v>0</v>
      </c>
      <c r="DS34" s="9">
        <v>0</v>
      </c>
      <c r="DT34" s="5">
        <v>0</v>
      </c>
      <c r="DU34" s="7">
        <v>0</v>
      </c>
      <c r="DV34" s="9">
        <v>363</v>
      </c>
      <c r="DW34" s="5">
        <v>3236</v>
      </c>
      <c r="DX34" s="7">
        <f t="shared" si="201"/>
        <v>8914.6005509641873</v>
      </c>
      <c r="DY34" s="9">
        <v>0</v>
      </c>
      <c r="DZ34" s="5">
        <v>0</v>
      </c>
      <c r="EA34" s="7">
        <v>0</v>
      </c>
      <c r="EB34" s="9">
        <v>0</v>
      </c>
      <c r="EC34" s="5">
        <v>0</v>
      </c>
      <c r="ED34" s="7">
        <v>0</v>
      </c>
      <c r="EE34" s="15">
        <v>0</v>
      </c>
      <c r="EF34" s="3">
        <v>0</v>
      </c>
      <c r="EG34" s="7">
        <v>0</v>
      </c>
      <c r="EH34" s="9">
        <v>0</v>
      </c>
      <c r="EI34" s="5">
        <v>0</v>
      </c>
      <c r="EJ34" s="7">
        <v>0</v>
      </c>
      <c r="EK34" s="9">
        <v>90</v>
      </c>
      <c r="EL34" s="5">
        <v>90</v>
      </c>
      <c r="EM34" s="7">
        <f>EL34/EK34*1000</f>
        <v>1000</v>
      </c>
      <c r="EN34" s="9">
        <v>0</v>
      </c>
      <c r="EO34" s="5">
        <v>0</v>
      </c>
      <c r="EP34" s="7">
        <v>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v>0</v>
      </c>
      <c r="FD34" s="5">
        <v>0</v>
      </c>
      <c r="FE34" s="7">
        <v>0</v>
      </c>
      <c r="FF34" s="9">
        <v>0</v>
      </c>
      <c r="FG34" s="5">
        <v>0</v>
      </c>
      <c r="FH34" s="7">
        <v>0</v>
      </c>
      <c r="FI34" s="9">
        <v>34</v>
      </c>
      <c r="FJ34" s="5">
        <v>141</v>
      </c>
      <c r="FK34" s="7">
        <f t="shared" si="202"/>
        <v>4147.0588235294117</v>
      </c>
      <c r="FL34" s="9">
        <v>0</v>
      </c>
      <c r="FM34" s="5">
        <v>0</v>
      </c>
      <c r="FN34" s="7">
        <v>0</v>
      </c>
      <c r="FO34" s="9">
        <v>0</v>
      </c>
      <c r="FP34" s="5">
        <v>0</v>
      </c>
      <c r="FQ34" s="7">
        <v>0</v>
      </c>
      <c r="FR34" s="9">
        <v>0</v>
      </c>
      <c r="FS34" s="5">
        <v>0</v>
      </c>
      <c r="FT34" s="7">
        <v>0</v>
      </c>
      <c r="FU34" s="9">
        <v>0</v>
      </c>
      <c r="FV34" s="5">
        <v>0</v>
      </c>
      <c r="FW34" s="7">
        <v>0</v>
      </c>
      <c r="FX34" s="9">
        <v>0</v>
      </c>
      <c r="FY34" s="5">
        <v>0</v>
      </c>
      <c r="FZ34" s="7">
        <f t="shared" si="192"/>
        <v>0</v>
      </c>
      <c r="GA34" s="9">
        <v>0</v>
      </c>
      <c r="GB34" s="5">
        <v>0</v>
      </c>
      <c r="GC34" s="7">
        <v>0</v>
      </c>
      <c r="GD34" s="9">
        <v>0</v>
      </c>
      <c r="GE34" s="5">
        <v>0</v>
      </c>
      <c r="GF34" s="7">
        <v>0</v>
      </c>
      <c r="GG34" s="9">
        <v>736</v>
      </c>
      <c r="GH34" s="5">
        <v>5788</v>
      </c>
      <c r="GI34" s="7">
        <f t="shared" si="203"/>
        <v>7864.1304347826081</v>
      </c>
      <c r="GJ34" s="9">
        <v>0</v>
      </c>
      <c r="GK34" s="5">
        <v>0</v>
      </c>
      <c r="GL34" s="7">
        <v>0</v>
      </c>
      <c r="GM34" s="9">
        <v>0</v>
      </c>
      <c r="GN34" s="5">
        <v>0</v>
      </c>
      <c r="GO34" s="7">
        <v>0</v>
      </c>
      <c r="GP34" s="9">
        <v>0</v>
      </c>
      <c r="GQ34" s="5">
        <v>0</v>
      </c>
      <c r="GR34" s="7">
        <v>0</v>
      </c>
      <c r="GS34" s="9">
        <v>0</v>
      </c>
      <c r="GT34" s="5">
        <v>0</v>
      </c>
      <c r="GU34" s="7">
        <v>0</v>
      </c>
      <c r="GV34" s="9">
        <v>0</v>
      </c>
      <c r="GW34" s="5">
        <v>0</v>
      </c>
      <c r="GX34" s="7">
        <v>0</v>
      </c>
      <c r="GY34" s="9">
        <v>0</v>
      </c>
      <c r="GZ34" s="5">
        <v>0</v>
      </c>
      <c r="HA34" s="7">
        <v>0</v>
      </c>
      <c r="HB34" s="9">
        <v>0</v>
      </c>
      <c r="HC34" s="5">
        <v>0</v>
      </c>
      <c r="HD34" s="7">
        <v>0</v>
      </c>
      <c r="HE34" s="9">
        <v>0</v>
      </c>
      <c r="HF34" s="5">
        <v>0</v>
      </c>
      <c r="HG34" s="7">
        <v>0</v>
      </c>
      <c r="HH34" s="9">
        <v>0</v>
      </c>
      <c r="HI34" s="5">
        <v>0</v>
      </c>
      <c r="HJ34" s="7">
        <v>0</v>
      </c>
      <c r="HK34" s="9">
        <v>22</v>
      </c>
      <c r="HL34" s="5">
        <v>55</v>
      </c>
      <c r="HM34" s="7">
        <f t="shared" ref="HM34:HM39" si="209">HL34/HK34*1000</f>
        <v>2500</v>
      </c>
      <c r="HN34" s="9">
        <v>0</v>
      </c>
      <c r="HO34" s="5">
        <v>0</v>
      </c>
      <c r="HP34" s="7">
        <v>0</v>
      </c>
      <c r="HQ34" s="9">
        <v>0</v>
      </c>
      <c r="HR34" s="5">
        <v>0</v>
      </c>
      <c r="HS34" s="7">
        <f t="shared" si="193"/>
        <v>0</v>
      </c>
      <c r="HT34" s="9">
        <v>0</v>
      </c>
      <c r="HU34" s="5">
        <v>0</v>
      </c>
      <c r="HV34" s="7">
        <v>0</v>
      </c>
      <c r="HW34" s="9">
        <v>0</v>
      </c>
      <c r="HX34" s="5">
        <v>0</v>
      </c>
      <c r="HY34" s="7">
        <v>0</v>
      </c>
      <c r="HZ34" s="9">
        <v>0</v>
      </c>
      <c r="IA34" s="5">
        <v>0</v>
      </c>
      <c r="IB34" s="7">
        <v>0</v>
      </c>
      <c r="IC34" s="9">
        <v>0</v>
      </c>
      <c r="ID34" s="5">
        <v>0</v>
      </c>
      <c r="IE34" s="7">
        <f t="shared" si="194"/>
        <v>0</v>
      </c>
      <c r="IF34" s="9">
        <v>0</v>
      </c>
      <c r="IG34" s="5">
        <v>0</v>
      </c>
      <c r="IH34" s="7">
        <f t="shared" si="195"/>
        <v>0</v>
      </c>
      <c r="II34" s="9">
        <v>0</v>
      </c>
      <c r="IJ34" s="5">
        <v>0</v>
      </c>
      <c r="IK34" s="7">
        <v>0</v>
      </c>
      <c r="IL34" s="9">
        <v>57</v>
      </c>
      <c r="IM34" s="5">
        <v>300</v>
      </c>
      <c r="IN34" s="7">
        <f t="shared" si="196"/>
        <v>5263.1578947368425</v>
      </c>
      <c r="IO34" s="9">
        <v>65</v>
      </c>
      <c r="IP34" s="5">
        <v>158</v>
      </c>
      <c r="IQ34" s="7">
        <f t="shared" si="197"/>
        <v>2430.7692307692305</v>
      </c>
      <c r="IR34" s="9">
        <v>0</v>
      </c>
      <c r="IS34" s="5">
        <v>0</v>
      </c>
      <c r="IT34" s="7">
        <v>0</v>
      </c>
      <c r="IU34" s="9">
        <v>0</v>
      </c>
      <c r="IV34" s="5">
        <v>0</v>
      </c>
      <c r="IW34" s="7">
        <v>0</v>
      </c>
      <c r="IX34" s="9">
        <v>0</v>
      </c>
      <c r="IY34" s="5">
        <v>0</v>
      </c>
      <c r="IZ34" s="7">
        <v>0</v>
      </c>
      <c r="JA34" s="9">
        <v>0</v>
      </c>
      <c r="JB34" s="5">
        <v>0</v>
      </c>
      <c r="JC34" s="7">
        <v>0</v>
      </c>
      <c r="JD34" s="9">
        <v>0</v>
      </c>
      <c r="JE34" s="5">
        <v>0</v>
      </c>
      <c r="JF34" s="7">
        <v>0</v>
      </c>
      <c r="JG34" s="9">
        <v>0</v>
      </c>
      <c r="JH34" s="5">
        <v>0</v>
      </c>
      <c r="JI34" s="7">
        <v>0</v>
      </c>
      <c r="JJ34" s="9">
        <v>0</v>
      </c>
      <c r="JK34" s="5">
        <v>0</v>
      </c>
      <c r="JL34" s="7">
        <v>0</v>
      </c>
      <c r="JM34" s="9">
        <v>0</v>
      </c>
      <c r="JN34" s="5">
        <v>0</v>
      </c>
      <c r="JO34" s="7">
        <v>0</v>
      </c>
      <c r="JP34" s="9">
        <v>0</v>
      </c>
      <c r="JQ34" s="5">
        <v>0</v>
      </c>
      <c r="JR34" s="7">
        <v>0</v>
      </c>
      <c r="JS34" s="9">
        <v>0</v>
      </c>
      <c r="JT34" s="5">
        <v>0</v>
      </c>
      <c r="JU34" s="7">
        <v>0</v>
      </c>
      <c r="JV34" s="9">
        <v>62</v>
      </c>
      <c r="JW34" s="5">
        <v>69</v>
      </c>
      <c r="JX34" s="7">
        <f t="shared" ref="JX34:JX42" si="210">JW34/JV34*1000</f>
        <v>1112.9032258064515</v>
      </c>
      <c r="JY34" s="9">
        <v>170</v>
      </c>
      <c r="JZ34" s="5">
        <v>239</v>
      </c>
      <c r="KA34" s="7">
        <f t="shared" si="206"/>
        <v>1405.8823529411764</v>
      </c>
      <c r="KB34" s="9">
        <f t="shared" si="104"/>
        <v>1633</v>
      </c>
      <c r="KC34" s="7">
        <f t="shared" si="105"/>
        <v>10103</v>
      </c>
    </row>
    <row r="35" spans="1:289" x14ac:dyDescent="0.3">
      <c r="A35" s="56">
        <v>2006</v>
      </c>
      <c r="B35" s="57" t="s">
        <v>5</v>
      </c>
      <c r="C35" s="9">
        <v>220</v>
      </c>
      <c r="D35" s="5">
        <v>824</v>
      </c>
      <c r="E35" s="7">
        <f t="shared" ref="E35:E43" si="211">D35/C35*1000</f>
        <v>3745.4545454545455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>
        <v>0</v>
      </c>
      <c r="P35" s="5">
        <v>0</v>
      </c>
      <c r="Q35" s="7">
        <v>0</v>
      </c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>
        <v>0</v>
      </c>
      <c r="AH35" s="5">
        <v>0</v>
      </c>
      <c r="AI35" s="7">
        <v>0</v>
      </c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v>0</v>
      </c>
      <c r="BB35" s="9">
        <v>0</v>
      </c>
      <c r="BC35" s="5">
        <v>0</v>
      </c>
      <c r="BD35" s="7">
        <v>0</v>
      </c>
      <c r="BE35" s="9">
        <v>120</v>
      </c>
      <c r="BF35" s="5">
        <v>186</v>
      </c>
      <c r="BG35" s="7">
        <f t="shared" ref="BG35:BG43" si="212">BF35/BE35*1000</f>
        <v>1550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f t="shared" si="189"/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2</v>
      </c>
      <c r="CD35" s="5">
        <v>378</v>
      </c>
      <c r="CE35" s="7">
        <f t="shared" ref="CE35" si="213">CD35/CC35*1000</f>
        <v>189000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v>0</v>
      </c>
      <c r="CU35" s="9">
        <v>0</v>
      </c>
      <c r="CV35" s="5">
        <v>0</v>
      </c>
      <c r="CW35" s="7">
        <v>0</v>
      </c>
      <c r="CX35" s="9">
        <v>0</v>
      </c>
      <c r="CY35" s="5">
        <v>0</v>
      </c>
      <c r="CZ35" s="7">
        <v>0</v>
      </c>
      <c r="DA35" s="15">
        <v>0</v>
      </c>
      <c r="DB35" s="5">
        <v>0</v>
      </c>
      <c r="DC35" s="7">
        <v>0</v>
      </c>
      <c r="DD35" s="9">
        <v>0</v>
      </c>
      <c r="DE35" s="5">
        <v>0</v>
      </c>
      <c r="DF35" s="7">
        <v>0</v>
      </c>
      <c r="DG35" s="9">
        <v>0</v>
      </c>
      <c r="DH35" s="5">
        <v>0</v>
      </c>
      <c r="DI35" s="7">
        <f t="shared" si="190"/>
        <v>0</v>
      </c>
      <c r="DJ35" s="9">
        <v>0</v>
      </c>
      <c r="DK35" s="5">
        <v>0</v>
      </c>
      <c r="DL35" s="7">
        <v>0</v>
      </c>
      <c r="DM35" s="9">
        <v>0</v>
      </c>
      <c r="DN35" s="5">
        <v>0</v>
      </c>
      <c r="DO35" s="7">
        <v>0</v>
      </c>
      <c r="DP35" s="9">
        <v>0</v>
      </c>
      <c r="DQ35" s="5">
        <v>0</v>
      </c>
      <c r="DR35" s="7">
        <v>0</v>
      </c>
      <c r="DS35" s="9">
        <v>0</v>
      </c>
      <c r="DT35" s="5">
        <v>0</v>
      </c>
      <c r="DU35" s="7">
        <v>0</v>
      </c>
      <c r="DV35" s="9">
        <v>0</v>
      </c>
      <c r="DW35" s="5">
        <v>0</v>
      </c>
      <c r="DX35" s="7">
        <v>0</v>
      </c>
      <c r="DY35" s="9">
        <v>0</v>
      </c>
      <c r="DZ35" s="5">
        <v>0</v>
      </c>
      <c r="EA35" s="7">
        <v>0</v>
      </c>
      <c r="EB35" s="9">
        <v>0</v>
      </c>
      <c r="EC35" s="5">
        <v>0</v>
      </c>
      <c r="ED35" s="7">
        <v>0</v>
      </c>
      <c r="EE35" s="15">
        <v>0</v>
      </c>
      <c r="EF35" s="3">
        <v>0</v>
      </c>
      <c r="EG35" s="7">
        <v>0</v>
      </c>
      <c r="EH35" s="9">
        <v>0</v>
      </c>
      <c r="EI35" s="5">
        <v>0</v>
      </c>
      <c r="EJ35" s="7">
        <v>0</v>
      </c>
      <c r="EK35" s="9">
        <v>0</v>
      </c>
      <c r="EL35" s="5">
        <v>0</v>
      </c>
      <c r="EM35" s="7">
        <v>0</v>
      </c>
      <c r="EN35" s="9">
        <v>0</v>
      </c>
      <c r="EO35" s="5">
        <v>0</v>
      </c>
      <c r="EP35" s="7">
        <v>0</v>
      </c>
      <c r="EQ35" s="9">
        <v>0</v>
      </c>
      <c r="ER35" s="5">
        <v>0</v>
      </c>
      <c r="ES35" s="7">
        <v>0</v>
      </c>
      <c r="ET35" s="9">
        <v>0</v>
      </c>
      <c r="EU35" s="5">
        <v>0</v>
      </c>
      <c r="EV35" s="7">
        <v>0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v>0</v>
      </c>
      <c r="FD35" s="5">
        <v>0</v>
      </c>
      <c r="FE35" s="7">
        <v>0</v>
      </c>
      <c r="FF35" s="9">
        <v>0</v>
      </c>
      <c r="FG35" s="5">
        <v>0</v>
      </c>
      <c r="FH35" s="7">
        <v>0</v>
      </c>
      <c r="FI35" s="9">
        <v>18</v>
      </c>
      <c r="FJ35" s="5">
        <v>91</v>
      </c>
      <c r="FK35" s="7">
        <f t="shared" si="202"/>
        <v>5055.5555555555557</v>
      </c>
      <c r="FL35" s="9">
        <v>0</v>
      </c>
      <c r="FM35" s="5">
        <v>0</v>
      </c>
      <c r="FN35" s="7">
        <v>0</v>
      </c>
      <c r="FO35" s="9">
        <v>0</v>
      </c>
      <c r="FP35" s="5">
        <v>0</v>
      </c>
      <c r="FQ35" s="7">
        <v>0</v>
      </c>
      <c r="FR35" s="9">
        <v>0</v>
      </c>
      <c r="FS35" s="5">
        <v>0</v>
      </c>
      <c r="FT35" s="7">
        <v>0</v>
      </c>
      <c r="FU35" s="9">
        <v>0</v>
      </c>
      <c r="FV35" s="5">
        <v>0</v>
      </c>
      <c r="FW35" s="7">
        <v>0</v>
      </c>
      <c r="FX35" s="9">
        <v>0</v>
      </c>
      <c r="FY35" s="5">
        <v>0</v>
      </c>
      <c r="FZ35" s="7">
        <f t="shared" si="192"/>
        <v>0</v>
      </c>
      <c r="GA35" s="9">
        <v>0</v>
      </c>
      <c r="GB35" s="5">
        <v>0</v>
      </c>
      <c r="GC35" s="7">
        <v>0</v>
      </c>
      <c r="GD35" s="9">
        <v>0</v>
      </c>
      <c r="GE35" s="5">
        <v>0</v>
      </c>
      <c r="GF35" s="7">
        <v>0</v>
      </c>
      <c r="GG35" s="9">
        <v>0</v>
      </c>
      <c r="GH35" s="5">
        <v>0</v>
      </c>
      <c r="GI35" s="7">
        <v>0</v>
      </c>
      <c r="GJ35" s="9">
        <v>0</v>
      </c>
      <c r="GK35" s="5">
        <v>0</v>
      </c>
      <c r="GL35" s="7">
        <v>0</v>
      </c>
      <c r="GM35" s="9">
        <v>0</v>
      </c>
      <c r="GN35" s="5">
        <v>0</v>
      </c>
      <c r="GO35" s="7">
        <v>0</v>
      </c>
      <c r="GP35" s="9">
        <v>0</v>
      </c>
      <c r="GQ35" s="5">
        <v>0</v>
      </c>
      <c r="GR35" s="7">
        <v>0</v>
      </c>
      <c r="GS35" s="9">
        <v>0</v>
      </c>
      <c r="GT35" s="5">
        <v>0</v>
      </c>
      <c r="GU35" s="7">
        <v>0</v>
      </c>
      <c r="GV35" s="9">
        <v>0</v>
      </c>
      <c r="GW35" s="5">
        <v>0</v>
      </c>
      <c r="GX35" s="7">
        <v>0</v>
      </c>
      <c r="GY35" s="9">
        <v>0</v>
      </c>
      <c r="GZ35" s="5">
        <v>0</v>
      </c>
      <c r="HA35" s="7">
        <v>0</v>
      </c>
      <c r="HB35" s="9">
        <v>0</v>
      </c>
      <c r="HC35" s="5">
        <v>0</v>
      </c>
      <c r="HD35" s="7">
        <v>0</v>
      </c>
      <c r="HE35" s="9">
        <v>0</v>
      </c>
      <c r="HF35" s="5">
        <v>0</v>
      </c>
      <c r="HG35" s="7">
        <v>0</v>
      </c>
      <c r="HH35" s="9">
        <v>0</v>
      </c>
      <c r="HI35" s="5">
        <v>0</v>
      </c>
      <c r="HJ35" s="7">
        <v>0</v>
      </c>
      <c r="HK35" s="9">
        <v>0</v>
      </c>
      <c r="HL35" s="5">
        <v>0</v>
      </c>
      <c r="HM35" s="7">
        <v>0</v>
      </c>
      <c r="HN35" s="9">
        <v>0</v>
      </c>
      <c r="HO35" s="5">
        <v>0</v>
      </c>
      <c r="HP35" s="7">
        <v>0</v>
      </c>
      <c r="HQ35" s="9">
        <v>0</v>
      </c>
      <c r="HR35" s="5">
        <v>0</v>
      </c>
      <c r="HS35" s="7">
        <f t="shared" si="193"/>
        <v>0</v>
      </c>
      <c r="HT35" s="9">
        <v>0</v>
      </c>
      <c r="HU35" s="5">
        <v>0</v>
      </c>
      <c r="HV35" s="7">
        <v>0</v>
      </c>
      <c r="HW35" s="9">
        <v>0</v>
      </c>
      <c r="HX35" s="5">
        <v>0</v>
      </c>
      <c r="HY35" s="7">
        <v>0</v>
      </c>
      <c r="HZ35" s="9">
        <v>0</v>
      </c>
      <c r="IA35" s="5">
        <v>0</v>
      </c>
      <c r="IB35" s="7">
        <v>0</v>
      </c>
      <c r="IC35" s="9">
        <v>0</v>
      </c>
      <c r="ID35" s="5">
        <v>0</v>
      </c>
      <c r="IE35" s="7">
        <f t="shared" si="194"/>
        <v>0</v>
      </c>
      <c r="IF35" s="9">
        <v>0</v>
      </c>
      <c r="IG35" s="5">
        <v>0</v>
      </c>
      <c r="IH35" s="7">
        <f t="shared" si="195"/>
        <v>0</v>
      </c>
      <c r="II35" s="9">
        <v>0</v>
      </c>
      <c r="IJ35" s="5">
        <v>0</v>
      </c>
      <c r="IK35" s="7">
        <v>0</v>
      </c>
      <c r="IL35" s="9">
        <v>0</v>
      </c>
      <c r="IM35" s="5">
        <v>0</v>
      </c>
      <c r="IN35" s="7">
        <v>0</v>
      </c>
      <c r="IO35" s="9">
        <v>194</v>
      </c>
      <c r="IP35" s="5">
        <v>474</v>
      </c>
      <c r="IQ35" s="7">
        <f t="shared" si="197"/>
        <v>2443.2989690721652</v>
      </c>
      <c r="IR35" s="9">
        <v>0</v>
      </c>
      <c r="IS35" s="5">
        <v>0</v>
      </c>
      <c r="IT35" s="7">
        <v>0</v>
      </c>
      <c r="IU35" s="9">
        <v>0</v>
      </c>
      <c r="IV35" s="5">
        <v>0</v>
      </c>
      <c r="IW35" s="7">
        <v>0</v>
      </c>
      <c r="IX35" s="9">
        <v>0</v>
      </c>
      <c r="IY35" s="5">
        <v>0</v>
      </c>
      <c r="IZ35" s="7">
        <v>0</v>
      </c>
      <c r="JA35" s="9">
        <v>0</v>
      </c>
      <c r="JB35" s="5">
        <v>0</v>
      </c>
      <c r="JC35" s="7">
        <v>0</v>
      </c>
      <c r="JD35" s="9">
        <v>0</v>
      </c>
      <c r="JE35" s="5">
        <v>0</v>
      </c>
      <c r="JF35" s="7">
        <v>0</v>
      </c>
      <c r="JG35" s="9">
        <v>0</v>
      </c>
      <c r="JH35" s="5">
        <v>0</v>
      </c>
      <c r="JI35" s="7">
        <v>0</v>
      </c>
      <c r="JJ35" s="9">
        <v>0</v>
      </c>
      <c r="JK35" s="5">
        <v>0</v>
      </c>
      <c r="JL35" s="7">
        <v>0</v>
      </c>
      <c r="JM35" s="9">
        <v>0</v>
      </c>
      <c r="JN35" s="5">
        <v>0</v>
      </c>
      <c r="JO35" s="7">
        <v>0</v>
      </c>
      <c r="JP35" s="9">
        <v>0</v>
      </c>
      <c r="JQ35" s="5">
        <v>0</v>
      </c>
      <c r="JR35" s="7">
        <v>0</v>
      </c>
      <c r="JS35" s="9">
        <v>0</v>
      </c>
      <c r="JT35" s="5">
        <v>0</v>
      </c>
      <c r="JU35" s="7">
        <v>0</v>
      </c>
      <c r="JV35" s="9">
        <v>0</v>
      </c>
      <c r="JW35" s="5">
        <v>0</v>
      </c>
      <c r="JX35" s="7">
        <v>0</v>
      </c>
      <c r="JY35" s="9">
        <v>1986</v>
      </c>
      <c r="JZ35" s="5">
        <v>2924</v>
      </c>
      <c r="KA35" s="7">
        <f t="shared" si="206"/>
        <v>1472.3061430010071</v>
      </c>
      <c r="KB35" s="9">
        <f t="shared" si="104"/>
        <v>2540</v>
      </c>
      <c r="KC35" s="7">
        <f t="shared" si="105"/>
        <v>4877</v>
      </c>
    </row>
    <row r="36" spans="1:289" x14ac:dyDescent="0.3">
      <c r="A36" s="56">
        <v>2006</v>
      </c>
      <c r="B36" s="57" t="s">
        <v>6</v>
      </c>
      <c r="C36" s="9">
        <v>0</v>
      </c>
      <c r="D36" s="5">
        <v>0</v>
      </c>
      <c r="E36" s="7">
        <v>0</v>
      </c>
      <c r="F36" s="9">
        <v>60</v>
      </c>
      <c r="G36" s="5">
        <v>365</v>
      </c>
      <c r="H36" s="7">
        <f t="shared" ref="H36:H38" si="214">G36/F36*1000</f>
        <v>6083.333333333333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>
        <v>0</v>
      </c>
      <c r="P36" s="5">
        <v>0</v>
      </c>
      <c r="Q36" s="7">
        <v>0</v>
      </c>
      <c r="R36" s="9">
        <v>22</v>
      </c>
      <c r="S36" s="5">
        <v>69</v>
      </c>
      <c r="T36" s="7">
        <v>3136.36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>
        <v>0</v>
      </c>
      <c r="AH36" s="5">
        <v>0</v>
      </c>
      <c r="AI36" s="7">
        <v>0</v>
      </c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v>0</v>
      </c>
      <c r="BB36" s="9">
        <v>0</v>
      </c>
      <c r="BC36" s="5">
        <v>0</v>
      </c>
      <c r="BD36" s="7"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f t="shared" si="189"/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v>0</v>
      </c>
      <c r="CU36" s="9">
        <v>0</v>
      </c>
      <c r="CV36" s="5">
        <v>0</v>
      </c>
      <c r="CW36" s="7">
        <v>0</v>
      </c>
      <c r="CX36" s="9">
        <v>0</v>
      </c>
      <c r="CY36" s="5">
        <v>0</v>
      </c>
      <c r="CZ36" s="7">
        <v>0</v>
      </c>
      <c r="DA36" s="15">
        <v>0</v>
      </c>
      <c r="DB36" s="5">
        <v>0</v>
      </c>
      <c r="DC36" s="7">
        <v>0</v>
      </c>
      <c r="DD36" s="9">
        <v>0</v>
      </c>
      <c r="DE36" s="5">
        <v>0</v>
      </c>
      <c r="DF36" s="7">
        <v>0</v>
      </c>
      <c r="DG36" s="9">
        <v>0</v>
      </c>
      <c r="DH36" s="5">
        <v>0</v>
      </c>
      <c r="DI36" s="7">
        <f t="shared" si="190"/>
        <v>0</v>
      </c>
      <c r="DJ36" s="9">
        <v>0</v>
      </c>
      <c r="DK36" s="5">
        <v>0</v>
      </c>
      <c r="DL36" s="7">
        <v>0</v>
      </c>
      <c r="DM36" s="9">
        <v>0</v>
      </c>
      <c r="DN36" s="5">
        <v>0</v>
      </c>
      <c r="DO36" s="7">
        <v>0</v>
      </c>
      <c r="DP36" s="9">
        <v>0</v>
      </c>
      <c r="DQ36" s="5">
        <v>0</v>
      </c>
      <c r="DR36" s="7">
        <v>0</v>
      </c>
      <c r="DS36" s="9">
        <v>0</v>
      </c>
      <c r="DT36" s="5">
        <v>0</v>
      </c>
      <c r="DU36" s="7">
        <v>0</v>
      </c>
      <c r="DV36" s="9">
        <v>0</v>
      </c>
      <c r="DW36" s="5">
        <v>0</v>
      </c>
      <c r="DX36" s="7">
        <v>0</v>
      </c>
      <c r="DY36" s="9">
        <v>0</v>
      </c>
      <c r="DZ36" s="5">
        <v>0</v>
      </c>
      <c r="EA36" s="7">
        <v>0</v>
      </c>
      <c r="EB36" s="9">
        <v>0</v>
      </c>
      <c r="EC36" s="5">
        <v>0</v>
      </c>
      <c r="ED36" s="7">
        <v>0</v>
      </c>
      <c r="EE36" s="15">
        <v>1</v>
      </c>
      <c r="EF36" s="3">
        <v>4</v>
      </c>
      <c r="EG36" s="7">
        <f>EF36/EE36*1000</f>
        <v>4000</v>
      </c>
      <c r="EH36" s="9">
        <v>1</v>
      </c>
      <c r="EI36" s="5">
        <v>4</v>
      </c>
      <c r="EJ36" s="7">
        <f>EI36/EH36*1000</f>
        <v>4000</v>
      </c>
      <c r="EK36" s="9">
        <v>1</v>
      </c>
      <c r="EL36" s="5">
        <v>3</v>
      </c>
      <c r="EM36" s="7">
        <f t="shared" ref="EM36:EM43" si="215">EL36/EK36*1000</f>
        <v>3000</v>
      </c>
      <c r="EN36" s="9">
        <v>0</v>
      </c>
      <c r="EO36" s="5">
        <v>0</v>
      </c>
      <c r="EP36" s="7">
        <v>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v>0</v>
      </c>
      <c r="FD36" s="5">
        <v>0</v>
      </c>
      <c r="FE36" s="7">
        <v>0</v>
      </c>
      <c r="FF36" s="9">
        <v>0</v>
      </c>
      <c r="FG36" s="5">
        <v>0</v>
      </c>
      <c r="FH36" s="7">
        <v>0</v>
      </c>
      <c r="FI36" s="9">
        <v>0</v>
      </c>
      <c r="FJ36" s="5">
        <v>0</v>
      </c>
      <c r="FK36" s="7">
        <v>0</v>
      </c>
      <c r="FL36" s="9">
        <v>0</v>
      </c>
      <c r="FM36" s="5">
        <v>0</v>
      </c>
      <c r="FN36" s="7">
        <v>0</v>
      </c>
      <c r="FO36" s="9">
        <v>0</v>
      </c>
      <c r="FP36" s="5">
        <v>0</v>
      </c>
      <c r="FQ36" s="7">
        <v>0</v>
      </c>
      <c r="FR36" s="9">
        <v>0</v>
      </c>
      <c r="FS36" s="5">
        <v>0</v>
      </c>
      <c r="FT36" s="7">
        <v>0</v>
      </c>
      <c r="FU36" s="9">
        <v>22</v>
      </c>
      <c r="FV36" s="5">
        <v>398</v>
      </c>
      <c r="FW36" s="7">
        <f t="shared" ref="FW36:FW37" si="216">FV36/FU36*1000</f>
        <v>18090.909090909088</v>
      </c>
      <c r="FX36" s="9">
        <v>0</v>
      </c>
      <c r="FY36" s="5">
        <v>0</v>
      </c>
      <c r="FZ36" s="7">
        <f t="shared" si="192"/>
        <v>0</v>
      </c>
      <c r="GA36" s="9">
        <v>0</v>
      </c>
      <c r="GB36" s="5">
        <v>0</v>
      </c>
      <c r="GC36" s="7">
        <v>0</v>
      </c>
      <c r="GD36" s="9">
        <v>0</v>
      </c>
      <c r="GE36" s="5">
        <v>0</v>
      </c>
      <c r="GF36" s="7">
        <v>0</v>
      </c>
      <c r="GG36" s="9">
        <v>0</v>
      </c>
      <c r="GH36" s="5">
        <v>0</v>
      </c>
      <c r="GI36" s="7">
        <v>0</v>
      </c>
      <c r="GJ36" s="9">
        <v>0</v>
      </c>
      <c r="GK36" s="5">
        <v>0</v>
      </c>
      <c r="GL36" s="7">
        <v>0</v>
      </c>
      <c r="GM36" s="9">
        <v>0</v>
      </c>
      <c r="GN36" s="5">
        <v>0</v>
      </c>
      <c r="GO36" s="7">
        <v>0</v>
      </c>
      <c r="GP36" s="9">
        <v>0</v>
      </c>
      <c r="GQ36" s="5">
        <v>0</v>
      </c>
      <c r="GR36" s="7">
        <v>0</v>
      </c>
      <c r="GS36" s="9">
        <v>0</v>
      </c>
      <c r="GT36" s="5">
        <v>0</v>
      </c>
      <c r="GU36" s="7">
        <v>0</v>
      </c>
      <c r="GV36" s="9">
        <v>2</v>
      </c>
      <c r="GW36" s="5">
        <v>5</v>
      </c>
      <c r="GX36" s="7">
        <f t="shared" si="204"/>
        <v>2500</v>
      </c>
      <c r="GY36" s="9">
        <v>0</v>
      </c>
      <c r="GZ36" s="5">
        <v>0</v>
      </c>
      <c r="HA36" s="7">
        <v>0</v>
      </c>
      <c r="HB36" s="9">
        <v>0</v>
      </c>
      <c r="HC36" s="5">
        <v>0</v>
      </c>
      <c r="HD36" s="7">
        <v>0</v>
      </c>
      <c r="HE36" s="9">
        <v>0</v>
      </c>
      <c r="HF36" s="5">
        <v>0</v>
      </c>
      <c r="HG36" s="7">
        <v>0</v>
      </c>
      <c r="HH36" s="9">
        <v>0</v>
      </c>
      <c r="HI36" s="5">
        <v>0</v>
      </c>
      <c r="HJ36" s="7">
        <v>0</v>
      </c>
      <c r="HK36" s="9">
        <v>0</v>
      </c>
      <c r="HL36" s="5">
        <v>0</v>
      </c>
      <c r="HM36" s="7">
        <v>0</v>
      </c>
      <c r="HN36" s="9">
        <v>0</v>
      </c>
      <c r="HO36" s="5">
        <v>0</v>
      </c>
      <c r="HP36" s="7">
        <v>0</v>
      </c>
      <c r="HQ36" s="9">
        <v>0</v>
      </c>
      <c r="HR36" s="5">
        <v>0</v>
      </c>
      <c r="HS36" s="7">
        <f t="shared" si="193"/>
        <v>0</v>
      </c>
      <c r="HT36" s="9">
        <v>0</v>
      </c>
      <c r="HU36" s="5">
        <v>0</v>
      </c>
      <c r="HV36" s="7">
        <v>0</v>
      </c>
      <c r="HW36" s="9">
        <v>0</v>
      </c>
      <c r="HX36" s="5">
        <v>0</v>
      </c>
      <c r="HY36" s="7">
        <v>0</v>
      </c>
      <c r="HZ36" s="9">
        <v>0</v>
      </c>
      <c r="IA36" s="5">
        <v>0</v>
      </c>
      <c r="IB36" s="7">
        <v>0</v>
      </c>
      <c r="IC36" s="9">
        <v>0</v>
      </c>
      <c r="ID36" s="5">
        <v>0</v>
      </c>
      <c r="IE36" s="7">
        <f t="shared" si="194"/>
        <v>0</v>
      </c>
      <c r="IF36" s="9">
        <v>0</v>
      </c>
      <c r="IG36" s="5">
        <v>0</v>
      </c>
      <c r="IH36" s="7">
        <f t="shared" si="195"/>
        <v>0</v>
      </c>
      <c r="II36" s="9">
        <v>0</v>
      </c>
      <c r="IJ36" s="5">
        <v>0</v>
      </c>
      <c r="IK36" s="7">
        <v>0</v>
      </c>
      <c r="IL36" s="9">
        <v>0</v>
      </c>
      <c r="IM36" s="5">
        <v>0</v>
      </c>
      <c r="IN36" s="7">
        <v>0</v>
      </c>
      <c r="IO36" s="9">
        <v>194</v>
      </c>
      <c r="IP36" s="5">
        <v>474</v>
      </c>
      <c r="IQ36" s="7">
        <f t="shared" si="197"/>
        <v>2443.2989690721652</v>
      </c>
      <c r="IR36" s="9">
        <v>0</v>
      </c>
      <c r="IS36" s="5">
        <v>0</v>
      </c>
      <c r="IT36" s="7">
        <v>0</v>
      </c>
      <c r="IU36" s="9">
        <v>0</v>
      </c>
      <c r="IV36" s="5">
        <v>0</v>
      </c>
      <c r="IW36" s="7">
        <v>0</v>
      </c>
      <c r="IX36" s="9">
        <v>0</v>
      </c>
      <c r="IY36" s="5">
        <v>0</v>
      </c>
      <c r="IZ36" s="7">
        <v>0</v>
      </c>
      <c r="JA36" s="9">
        <v>0</v>
      </c>
      <c r="JB36" s="5">
        <v>0</v>
      </c>
      <c r="JC36" s="7">
        <v>0</v>
      </c>
      <c r="JD36" s="9">
        <v>0</v>
      </c>
      <c r="JE36" s="5">
        <v>0</v>
      </c>
      <c r="JF36" s="7">
        <v>0</v>
      </c>
      <c r="JG36" s="9">
        <v>0</v>
      </c>
      <c r="JH36" s="5">
        <v>0</v>
      </c>
      <c r="JI36" s="7">
        <v>0</v>
      </c>
      <c r="JJ36" s="9">
        <v>0</v>
      </c>
      <c r="JK36" s="5">
        <v>0</v>
      </c>
      <c r="JL36" s="7">
        <v>0</v>
      </c>
      <c r="JM36" s="9">
        <v>0</v>
      </c>
      <c r="JN36" s="5">
        <v>0</v>
      </c>
      <c r="JO36" s="7">
        <v>0</v>
      </c>
      <c r="JP36" s="9">
        <v>0</v>
      </c>
      <c r="JQ36" s="5">
        <v>0</v>
      </c>
      <c r="JR36" s="7">
        <v>0</v>
      </c>
      <c r="JS36" s="9">
        <v>0</v>
      </c>
      <c r="JT36" s="5">
        <v>0</v>
      </c>
      <c r="JU36" s="7">
        <v>0</v>
      </c>
      <c r="JV36" s="9">
        <v>0</v>
      </c>
      <c r="JW36" s="5">
        <v>0</v>
      </c>
      <c r="JX36" s="7">
        <v>0</v>
      </c>
      <c r="JY36" s="9">
        <v>3102</v>
      </c>
      <c r="JZ36" s="5">
        <v>4534</v>
      </c>
      <c r="KA36" s="7">
        <f t="shared" si="206"/>
        <v>1461.6376531270148</v>
      </c>
      <c r="KB36" s="9">
        <f t="shared" si="104"/>
        <v>3404</v>
      </c>
      <c r="KC36" s="7">
        <f t="shared" si="105"/>
        <v>5852</v>
      </c>
    </row>
    <row r="37" spans="1:289" x14ac:dyDescent="0.3">
      <c r="A37" s="56">
        <v>2006</v>
      </c>
      <c r="B37" s="57" t="s">
        <v>7</v>
      </c>
      <c r="C37" s="9">
        <v>12</v>
      </c>
      <c r="D37" s="5">
        <v>111</v>
      </c>
      <c r="E37" s="7">
        <f t="shared" si="211"/>
        <v>9250</v>
      </c>
      <c r="F37" s="9">
        <v>60</v>
      </c>
      <c r="G37" s="5">
        <v>376</v>
      </c>
      <c r="H37" s="7">
        <f t="shared" si="214"/>
        <v>6266.666666666667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>
        <v>0</v>
      </c>
      <c r="P37" s="5">
        <v>0</v>
      </c>
      <c r="Q37" s="7">
        <v>0</v>
      </c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>
        <v>0</v>
      </c>
      <c r="AH37" s="5">
        <v>0</v>
      </c>
      <c r="AI37" s="7">
        <v>0</v>
      </c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v>0</v>
      </c>
      <c r="BB37" s="9">
        <v>0</v>
      </c>
      <c r="BC37" s="5">
        <v>0</v>
      </c>
      <c r="BD37" s="7">
        <v>0</v>
      </c>
      <c r="BE37" s="9">
        <v>68</v>
      </c>
      <c r="BF37" s="5">
        <v>75</v>
      </c>
      <c r="BG37" s="7">
        <f t="shared" si="212"/>
        <v>1102.9411764705883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f t="shared" si="189"/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v>0</v>
      </c>
      <c r="CU37" s="9">
        <v>0</v>
      </c>
      <c r="CV37" s="5">
        <v>0</v>
      </c>
      <c r="CW37" s="7">
        <v>0</v>
      </c>
      <c r="CX37" s="9">
        <v>0</v>
      </c>
      <c r="CY37" s="5">
        <v>0</v>
      </c>
      <c r="CZ37" s="7">
        <v>0</v>
      </c>
      <c r="DA37" s="15">
        <v>0</v>
      </c>
      <c r="DB37" s="5">
        <v>0</v>
      </c>
      <c r="DC37" s="7">
        <v>0</v>
      </c>
      <c r="DD37" s="9">
        <v>0</v>
      </c>
      <c r="DE37" s="5">
        <v>0</v>
      </c>
      <c r="DF37" s="7">
        <v>0</v>
      </c>
      <c r="DG37" s="9">
        <v>0</v>
      </c>
      <c r="DH37" s="5">
        <v>0</v>
      </c>
      <c r="DI37" s="7">
        <f t="shared" si="190"/>
        <v>0</v>
      </c>
      <c r="DJ37" s="9">
        <v>0</v>
      </c>
      <c r="DK37" s="5">
        <v>0</v>
      </c>
      <c r="DL37" s="7">
        <v>0</v>
      </c>
      <c r="DM37" s="9">
        <v>0</v>
      </c>
      <c r="DN37" s="5">
        <v>0</v>
      </c>
      <c r="DO37" s="7">
        <v>0</v>
      </c>
      <c r="DP37" s="9">
        <v>0</v>
      </c>
      <c r="DQ37" s="5">
        <v>0</v>
      </c>
      <c r="DR37" s="7">
        <v>0</v>
      </c>
      <c r="DS37" s="9">
        <v>0</v>
      </c>
      <c r="DT37" s="5">
        <v>0</v>
      </c>
      <c r="DU37" s="7">
        <v>0</v>
      </c>
      <c r="DV37" s="9">
        <v>0</v>
      </c>
      <c r="DW37" s="5">
        <v>0</v>
      </c>
      <c r="DX37" s="7">
        <v>0</v>
      </c>
      <c r="DY37" s="9">
        <v>0</v>
      </c>
      <c r="DZ37" s="5">
        <v>0</v>
      </c>
      <c r="EA37" s="7">
        <v>0</v>
      </c>
      <c r="EB37" s="9">
        <v>0</v>
      </c>
      <c r="EC37" s="5">
        <v>0</v>
      </c>
      <c r="ED37" s="7">
        <v>0</v>
      </c>
      <c r="EE37" s="15">
        <v>0</v>
      </c>
      <c r="EF37" s="3">
        <v>0</v>
      </c>
      <c r="EG37" s="7">
        <v>0</v>
      </c>
      <c r="EH37" s="9">
        <v>0</v>
      </c>
      <c r="EI37" s="5">
        <v>0</v>
      </c>
      <c r="EJ37" s="7">
        <v>0</v>
      </c>
      <c r="EK37" s="9">
        <v>8</v>
      </c>
      <c r="EL37" s="5">
        <v>17</v>
      </c>
      <c r="EM37" s="7">
        <f t="shared" si="215"/>
        <v>2125</v>
      </c>
      <c r="EN37" s="9">
        <v>0</v>
      </c>
      <c r="EO37" s="5">
        <v>0</v>
      </c>
      <c r="EP37" s="7">
        <v>0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v>0</v>
      </c>
      <c r="FD37" s="5">
        <v>0</v>
      </c>
      <c r="FE37" s="7">
        <v>0</v>
      </c>
      <c r="FF37" s="9">
        <v>0</v>
      </c>
      <c r="FG37" s="5">
        <v>0</v>
      </c>
      <c r="FH37" s="7">
        <v>0</v>
      </c>
      <c r="FI37" s="9">
        <v>1</v>
      </c>
      <c r="FJ37" s="5">
        <v>1</v>
      </c>
      <c r="FK37" s="7">
        <f t="shared" si="202"/>
        <v>1000</v>
      </c>
      <c r="FL37" s="9">
        <v>0</v>
      </c>
      <c r="FM37" s="5">
        <v>0</v>
      </c>
      <c r="FN37" s="7">
        <v>0</v>
      </c>
      <c r="FO37" s="9">
        <v>0</v>
      </c>
      <c r="FP37" s="5">
        <v>0</v>
      </c>
      <c r="FQ37" s="7">
        <v>0</v>
      </c>
      <c r="FR37" s="9">
        <v>0</v>
      </c>
      <c r="FS37" s="5">
        <v>0</v>
      </c>
      <c r="FT37" s="7">
        <v>0</v>
      </c>
      <c r="FU37" s="9">
        <v>6</v>
      </c>
      <c r="FV37" s="5">
        <v>96</v>
      </c>
      <c r="FW37" s="7">
        <f t="shared" si="216"/>
        <v>16000</v>
      </c>
      <c r="FX37" s="9">
        <v>0</v>
      </c>
      <c r="FY37" s="5">
        <v>0</v>
      </c>
      <c r="FZ37" s="7">
        <f t="shared" si="192"/>
        <v>0</v>
      </c>
      <c r="GA37" s="9">
        <v>0</v>
      </c>
      <c r="GB37" s="5">
        <v>0</v>
      </c>
      <c r="GC37" s="7">
        <v>0</v>
      </c>
      <c r="GD37" s="9">
        <v>0</v>
      </c>
      <c r="GE37" s="5">
        <v>0</v>
      </c>
      <c r="GF37" s="7">
        <v>0</v>
      </c>
      <c r="GG37" s="9">
        <v>748</v>
      </c>
      <c r="GH37" s="5">
        <v>8716</v>
      </c>
      <c r="GI37" s="7">
        <f t="shared" si="203"/>
        <v>11652.406417112299</v>
      </c>
      <c r="GJ37" s="9">
        <v>0</v>
      </c>
      <c r="GK37" s="5">
        <v>0</v>
      </c>
      <c r="GL37" s="7">
        <v>0</v>
      </c>
      <c r="GM37" s="9">
        <v>0</v>
      </c>
      <c r="GN37" s="5">
        <v>0</v>
      </c>
      <c r="GO37" s="7">
        <v>0</v>
      </c>
      <c r="GP37" s="9">
        <v>0</v>
      </c>
      <c r="GQ37" s="5">
        <v>0</v>
      </c>
      <c r="GR37" s="7">
        <v>0</v>
      </c>
      <c r="GS37" s="9">
        <v>0</v>
      </c>
      <c r="GT37" s="5">
        <v>0</v>
      </c>
      <c r="GU37" s="7">
        <v>0</v>
      </c>
      <c r="GV37" s="9">
        <v>0</v>
      </c>
      <c r="GW37" s="5">
        <v>0</v>
      </c>
      <c r="GX37" s="7">
        <v>0</v>
      </c>
      <c r="GY37" s="9">
        <v>0</v>
      </c>
      <c r="GZ37" s="5">
        <v>0</v>
      </c>
      <c r="HA37" s="7">
        <v>0</v>
      </c>
      <c r="HB37" s="9">
        <v>0</v>
      </c>
      <c r="HC37" s="5">
        <v>0</v>
      </c>
      <c r="HD37" s="7">
        <v>0</v>
      </c>
      <c r="HE37" s="9">
        <v>0</v>
      </c>
      <c r="HF37" s="5">
        <v>0</v>
      </c>
      <c r="HG37" s="7">
        <v>0</v>
      </c>
      <c r="HH37" s="9">
        <v>0</v>
      </c>
      <c r="HI37" s="5">
        <v>0</v>
      </c>
      <c r="HJ37" s="7">
        <v>0</v>
      </c>
      <c r="HK37" s="9">
        <v>21</v>
      </c>
      <c r="HL37" s="5">
        <v>63</v>
      </c>
      <c r="HM37" s="7">
        <f t="shared" si="209"/>
        <v>3000</v>
      </c>
      <c r="HN37" s="9">
        <v>0</v>
      </c>
      <c r="HO37" s="5">
        <v>0</v>
      </c>
      <c r="HP37" s="7">
        <v>0</v>
      </c>
      <c r="HQ37" s="9">
        <v>0</v>
      </c>
      <c r="HR37" s="5">
        <v>0</v>
      </c>
      <c r="HS37" s="7">
        <f t="shared" si="193"/>
        <v>0</v>
      </c>
      <c r="HT37" s="9">
        <v>0</v>
      </c>
      <c r="HU37" s="5">
        <v>0</v>
      </c>
      <c r="HV37" s="7">
        <v>0</v>
      </c>
      <c r="HW37" s="9">
        <v>0</v>
      </c>
      <c r="HX37" s="5">
        <v>0</v>
      </c>
      <c r="HY37" s="7">
        <v>0</v>
      </c>
      <c r="HZ37" s="9">
        <v>0</v>
      </c>
      <c r="IA37" s="5">
        <v>0</v>
      </c>
      <c r="IB37" s="7">
        <v>0</v>
      </c>
      <c r="IC37" s="9">
        <v>0</v>
      </c>
      <c r="ID37" s="5">
        <v>0</v>
      </c>
      <c r="IE37" s="7">
        <f t="shared" si="194"/>
        <v>0</v>
      </c>
      <c r="IF37" s="9">
        <v>0</v>
      </c>
      <c r="IG37" s="5">
        <v>0</v>
      </c>
      <c r="IH37" s="7">
        <f t="shared" si="195"/>
        <v>0</v>
      </c>
      <c r="II37" s="9">
        <v>191</v>
      </c>
      <c r="IJ37" s="5">
        <v>469</v>
      </c>
      <c r="IK37" s="7">
        <f t="shared" ref="IK37" si="217">IJ37/II37*1000</f>
        <v>2455.4973821989529</v>
      </c>
      <c r="IL37" s="9">
        <v>0</v>
      </c>
      <c r="IM37" s="5">
        <v>0</v>
      </c>
      <c r="IN37" s="7">
        <v>0</v>
      </c>
      <c r="IO37" s="9">
        <v>0</v>
      </c>
      <c r="IP37" s="5">
        <v>0</v>
      </c>
      <c r="IQ37" s="7">
        <v>0</v>
      </c>
      <c r="IR37" s="9">
        <v>0</v>
      </c>
      <c r="IS37" s="5">
        <v>0</v>
      </c>
      <c r="IT37" s="7">
        <v>0</v>
      </c>
      <c r="IU37" s="9">
        <v>0</v>
      </c>
      <c r="IV37" s="5">
        <v>0</v>
      </c>
      <c r="IW37" s="7">
        <v>0</v>
      </c>
      <c r="IX37" s="9">
        <v>2</v>
      </c>
      <c r="IY37" s="5">
        <v>47</v>
      </c>
      <c r="IZ37" s="7">
        <f t="shared" si="205"/>
        <v>23500</v>
      </c>
      <c r="JA37" s="9">
        <v>0</v>
      </c>
      <c r="JB37" s="5">
        <v>0</v>
      </c>
      <c r="JC37" s="7">
        <v>0</v>
      </c>
      <c r="JD37" s="9">
        <v>0</v>
      </c>
      <c r="JE37" s="5">
        <v>0</v>
      </c>
      <c r="JF37" s="7">
        <v>0</v>
      </c>
      <c r="JG37" s="9">
        <v>0</v>
      </c>
      <c r="JH37" s="5">
        <v>0</v>
      </c>
      <c r="JI37" s="7">
        <v>0</v>
      </c>
      <c r="JJ37" s="9">
        <v>0</v>
      </c>
      <c r="JK37" s="5">
        <v>0</v>
      </c>
      <c r="JL37" s="7">
        <v>0</v>
      </c>
      <c r="JM37" s="9">
        <v>0</v>
      </c>
      <c r="JN37" s="5">
        <v>0</v>
      </c>
      <c r="JO37" s="7">
        <v>0</v>
      </c>
      <c r="JP37" s="9">
        <v>0</v>
      </c>
      <c r="JQ37" s="5">
        <v>0</v>
      </c>
      <c r="JR37" s="7">
        <v>0</v>
      </c>
      <c r="JS37" s="9">
        <v>0</v>
      </c>
      <c r="JT37" s="5">
        <v>0</v>
      </c>
      <c r="JU37" s="7">
        <v>0</v>
      </c>
      <c r="JV37" s="9">
        <v>0</v>
      </c>
      <c r="JW37" s="5">
        <v>0</v>
      </c>
      <c r="JX37" s="7">
        <v>0</v>
      </c>
      <c r="JY37" s="9">
        <v>3790</v>
      </c>
      <c r="JZ37" s="5">
        <v>6108</v>
      </c>
      <c r="KA37" s="7">
        <f t="shared" si="206"/>
        <v>1611.6094986807389</v>
      </c>
      <c r="KB37" s="9">
        <f t="shared" si="104"/>
        <v>4907</v>
      </c>
      <c r="KC37" s="7">
        <f t="shared" si="105"/>
        <v>16079</v>
      </c>
    </row>
    <row r="38" spans="1:289" x14ac:dyDescent="0.3">
      <c r="A38" s="56">
        <v>2006</v>
      </c>
      <c r="B38" s="57" t="s">
        <v>8</v>
      </c>
      <c r="C38" s="9">
        <v>55</v>
      </c>
      <c r="D38" s="5">
        <v>980</v>
      </c>
      <c r="E38" s="7">
        <f t="shared" si="211"/>
        <v>17818.181818181816</v>
      </c>
      <c r="F38" s="9">
        <v>101</v>
      </c>
      <c r="G38" s="5">
        <v>1703</v>
      </c>
      <c r="H38" s="7">
        <f t="shared" si="214"/>
        <v>16861.386138613863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>
        <v>0</v>
      </c>
      <c r="P38" s="5">
        <v>0</v>
      </c>
      <c r="Q38" s="7">
        <v>0</v>
      </c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>
        <v>0</v>
      </c>
      <c r="AH38" s="5">
        <v>0</v>
      </c>
      <c r="AI38" s="7">
        <v>0</v>
      </c>
      <c r="AJ38" s="9">
        <v>0</v>
      </c>
      <c r="AK38" s="5">
        <v>0</v>
      </c>
      <c r="AL38" s="7">
        <v>0</v>
      </c>
      <c r="AM38" s="9">
        <v>22</v>
      </c>
      <c r="AN38" s="5">
        <v>68</v>
      </c>
      <c r="AO38" s="7">
        <f t="shared" si="199"/>
        <v>3090.909090909091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v>0</v>
      </c>
      <c r="BB38" s="9">
        <v>0</v>
      </c>
      <c r="BC38" s="5">
        <v>0</v>
      </c>
      <c r="BD38" s="7"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f t="shared" si="189"/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0</v>
      </c>
      <c r="BX38" s="5">
        <v>0</v>
      </c>
      <c r="BY38" s="7">
        <v>0</v>
      </c>
      <c r="BZ38" s="9">
        <v>0</v>
      </c>
      <c r="CA38" s="5">
        <v>0</v>
      </c>
      <c r="CB38" s="7">
        <v>0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v>0</v>
      </c>
      <c r="CU38" s="9">
        <v>0</v>
      </c>
      <c r="CV38" s="5">
        <v>0</v>
      </c>
      <c r="CW38" s="7">
        <v>0</v>
      </c>
      <c r="CX38" s="9">
        <v>0</v>
      </c>
      <c r="CY38" s="5">
        <v>0</v>
      </c>
      <c r="CZ38" s="7">
        <v>0</v>
      </c>
      <c r="DA38" s="15">
        <v>0</v>
      </c>
      <c r="DB38" s="5">
        <v>0</v>
      </c>
      <c r="DC38" s="7">
        <v>0</v>
      </c>
      <c r="DD38" s="9">
        <v>0</v>
      </c>
      <c r="DE38" s="5">
        <v>0</v>
      </c>
      <c r="DF38" s="7">
        <v>0</v>
      </c>
      <c r="DG38" s="9">
        <v>0</v>
      </c>
      <c r="DH38" s="5">
        <v>0</v>
      </c>
      <c r="DI38" s="7">
        <f t="shared" si="190"/>
        <v>0</v>
      </c>
      <c r="DJ38" s="9">
        <v>0</v>
      </c>
      <c r="DK38" s="5">
        <v>0</v>
      </c>
      <c r="DL38" s="7">
        <v>0</v>
      </c>
      <c r="DM38" s="9">
        <v>0</v>
      </c>
      <c r="DN38" s="5">
        <v>0</v>
      </c>
      <c r="DO38" s="7">
        <v>0</v>
      </c>
      <c r="DP38" s="9">
        <v>0</v>
      </c>
      <c r="DQ38" s="5">
        <v>0</v>
      </c>
      <c r="DR38" s="7">
        <v>0</v>
      </c>
      <c r="DS38" s="9">
        <v>0</v>
      </c>
      <c r="DT38" s="5">
        <v>0</v>
      </c>
      <c r="DU38" s="7">
        <v>0</v>
      </c>
      <c r="DV38" s="9">
        <v>186</v>
      </c>
      <c r="DW38" s="5">
        <v>1450</v>
      </c>
      <c r="DX38" s="7">
        <f t="shared" si="201"/>
        <v>7795.6989247311831</v>
      </c>
      <c r="DY38" s="9">
        <v>0</v>
      </c>
      <c r="DZ38" s="5">
        <v>0</v>
      </c>
      <c r="EA38" s="7">
        <v>0</v>
      </c>
      <c r="EB38" s="9">
        <v>0</v>
      </c>
      <c r="EC38" s="5">
        <v>0</v>
      </c>
      <c r="ED38" s="7">
        <v>0</v>
      </c>
      <c r="EE38" s="15">
        <v>0</v>
      </c>
      <c r="EF38" s="3">
        <v>0</v>
      </c>
      <c r="EG38" s="7">
        <v>0</v>
      </c>
      <c r="EH38" s="9">
        <v>0</v>
      </c>
      <c r="EI38" s="5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v>0</v>
      </c>
      <c r="FD38" s="5">
        <v>0</v>
      </c>
      <c r="FE38" s="7">
        <v>0</v>
      </c>
      <c r="FF38" s="9">
        <v>0</v>
      </c>
      <c r="FG38" s="5">
        <v>0</v>
      </c>
      <c r="FH38" s="7">
        <v>0</v>
      </c>
      <c r="FI38" s="9">
        <v>6</v>
      </c>
      <c r="FJ38" s="5">
        <v>51</v>
      </c>
      <c r="FK38" s="7">
        <f t="shared" si="202"/>
        <v>8500</v>
      </c>
      <c r="FL38" s="9">
        <v>0</v>
      </c>
      <c r="FM38" s="5">
        <v>0</v>
      </c>
      <c r="FN38" s="7">
        <v>0</v>
      </c>
      <c r="FO38" s="9">
        <v>0</v>
      </c>
      <c r="FP38" s="5">
        <v>0</v>
      </c>
      <c r="FQ38" s="7">
        <v>0</v>
      </c>
      <c r="FR38" s="9">
        <v>0</v>
      </c>
      <c r="FS38" s="5">
        <v>0</v>
      </c>
      <c r="FT38" s="7">
        <v>0</v>
      </c>
      <c r="FU38" s="9">
        <v>0</v>
      </c>
      <c r="FV38" s="5">
        <v>0</v>
      </c>
      <c r="FW38" s="7">
        <v>0</v>
      </c>
      <c r="FX38" s="9">
        <v>0</v>
      </c>
      <c r="FY38" s="5">
        <v>0</v>
      </c>
      <c r="FZ38" s="7">
        <f t="shared" si="192"/>
        <v>0</v>
      </c>
      <c r="GA38" s="9">
        <v>0</v>
      </c>
      <c r="GB38" s="5">
        <v>0</v>
      </c>
      <c r="GC38" s="7">
        <v>0</v>
      </c>
      <c r="GD38" s="9">
        <v>0</v>
      </c>
      <c r="GE38" s="5">
        <v>0</v>
      </c>
      <c r="GF38" s="7">
        <v>0</v>
      </c>
      <c r="GG38" s="9">
        <v>0</v>
      </c>
      <c r="GH38" s="5">
        <v>0</v>
      </c>
      <c r="GI38" s="7">
        <v>0</v>
      </c>
      <c r="GJ38" s="9">
        <v>0</v>
      </c>
      <c r="GK38" s="5">
        <v>0</v>
      </c>
      <c r="GL38" s="7">
        <v>0</v>
      </c>
      <c r="GM38" s="9">
        <v>0</v>
      </c>
      <c r="GN38" s="5">
        <v>0</v>
      </c>
      <c r="GO38" s="7">
        <v>0</v>
      </c>
      <c r="GP38" s="9">
        <v>0</v>
      </c>
      <c r="GQ38" s="5">
        <v>0</v>
      </c>
      <c r="GR38" s="7">
        <v>0</v>
      </c>
      <c r="GS38" s="9">
        <v>0</v>
      </c>
      <c r="GT38" s="5">
        <v>0</v>
      </c>
      <c r="GU38" s="7">
        <v>0</v>
      </c>
      <c r="GV38" s="9">
        <v>0</v>
      </c>
      <c r="GW38" s="5">
        <v>0</v>
      </c>
      <c r="GX38" s="7">
        <v>0</v>
      </c>
      <c r="GY38" s="9">
        <v>0</v>
      </c>
      <c r="GZ38" s="5">
        <v>0</v>
      </c>
      <c r="HA38" s="7">
        <v>0</v>
      </c>
      <c r="HB38" s="9">
        <v>2</v>
      </c>
      <c r="HC38" s="5">
        <v>86</v>
      </c>
      <c r="HD38" s="7">
        <f t="shared" ref="HD38:HD42" si="218">HC38/HB38*1000</f>
        <v>43000</v>
      </c>
      <c r="HE38" s="9">
        <v>0</v>
      </c>
      <c r="HF38" s="5">
        <v>0</v>
      </c>
      <c r="HG38" s="7">
        <v>0</v>
      </c>
      <c r="HH38" s="9">
        <v>0</v>
      </c>
      <c r="HI38" s="5">
        <v>0</v>
      </c>
      <c r="HJ38" s="7">
        <v>0</v>
      </c>
      <c r="HK38" s="9">
        <v>0</v>
      </c>
      <c r="HL38" s="5">
        <v>0</v>
      </c>
      <c r="HM38" s="7">
        <v>0</v>
      </c>
      <c r="HN38" s="9">
        <v>0</v>
      </c>
      <c r="HO38" s="5">
        <v>0</v>
      </c>
      <c r="HP38" s="7">
        <v>0</v>
      </c>
      <c r="HQ38" s="9">
        <v>0</v>
      </c>
      <c r="HR38" s="5">
        <v>0</v>
      </c>
      <c r="HS38" s="7">
        <f t="shared" si="193"/>
        <v>0</v>
      </c>
      <c r="HT38" s="9">
        <v>0</v>
      </c>
      <c r="HU38" s="5">
        <v>0</v>
      </c>
      <c r="HV38" s="7">
        <v>0</v>
      </c>
      <c r="HW38" s="9">
        <v>0</v>
      </c>
      <c r="HX38" s="5">
        <v>0</v>
      </c>
      <c r="HY38" s="7">
        <v>0</v>
      </c>
      <c r="HZ38" s="9">
        <v>0</v>
      </c>
      <c r="IA38" s="5">
        <v>0</v>
      </c>
      <c r="IB38" s="7">
        <v>0</v>
      </c>
      <c r="IC38" s="9">
        <v>0</v>
      </c>
      <c r="ID38" s="5">
        <v>0</v>
      </c>
      <c r="IE38" s="7">
        <f t="shared" si="194"/>
        <v>0</v>
      </c>
      <c r="IF38" s="9">
        <v>0</v>
      </c>
      <c r="IG38" s="5">
        <v>0</v>
      </c>
      <c r="IH38" s="7">
        <f t="shared" si="195"/>
        <v>0</v>
      </c>
      <c r="II38" s="9">
        <v>0</v>
      </c>
      <c r="IJ38" s="5">
        <v>0</v>
      </c>
      <c r="IK38" s="7">
        <v>0</v>
      </c>
      <c r="IL38" s="9">
        <v>36</v>
      </c>
      <c r="IM38" s="5">
        <v>375</v>
      </c>
      <c r="IN38" s="7">
        <f t="shared" si="196"/>
        <v>10416.666666666666</v>
      </c>
      <c r="IO38" s="9">
        <v>108</v>
      </c>
      <c r="IP38" s="5">
        <v>285</v>
      </c>
      <c r="IQ38" s="7">
        <f t="shared" si="197"/>
        <v>2638.8888888888887</v>
      </c>
      <c r="IR38" s="9">
        <v>0</v>
      </c>
      <c r="IS38" s="5">
        <v>0</v>
      </c>
      <c r="IT38" s="7">
        <v>0</v>
      </c>
      <c r="IU38" s="9">
        <v>0</v>
      </c>
      <c r="IV38" s="5">
        <v>0</v>
      </c>
      <c r="IW38" s="7">
        <v>0</v>
      </c>
      <c r="IX38" s="9">
        <v>0</v>
      </c>
      <c r="IY38" s="5">
        <v>0</v>
      </c>
      <c r="IZ38" s="7">
        <v>0</v>
      </c>
      <c r="JA38" s="9">
        <v>0</v>
      </c>
      <c r="JB38" s="5">
        <v>0</v>
      </c>
      <c r="JC38" s="7">
        <v>0</v>
      </c>
      <c r="JD38" s="9">
        <v>0</v>
      </c>
      <c r="JE38" s="5">
        <v>0</v>
      </c>
      <c r="JF38" s="7">
        <v>0</v>
      </c>
      <c r="JG38" s="9">
        <v>0</v>
      </c>
      <c r="JH38" s="5">
        <v>0</v>
      </c>
      <c r="JI38" s="7">
        <v>0</v>
      </c>
      <c r="JJ38" s="9">
        <v>0</v>
      </c>
      <c r="JK38" s="5">
        <v>0</v>
      </c>
      <c r="JL38" s="7">
        <v>0</v>
      </c>
      <c r="JM38" s="9">
        <v>0</v>
      </c>
      <c r="JN38" s="5">
        <v>0</v>
      </c>
      <c r="JO38" s="7">
        <v>0</v>
      </c>
      <c r="JP38" s="9">
        <v>0</v>
      </c>
      <c r="JQ38" s="5">
        <v>0</v>
      </c>
      <c r="JR38" s="7">
        <v>0</v>
      </c>
      <c r="JS38" s="9">
        <v>0</v>
      </c>
      <c r="JT38" s="5">
        <v>0</v>
      </c>
      <c r="JU38" s="7">
        <v>0</v>
      </c>
      <c r="JV38" s="9">
        <v>247</v>
      </c>
      <c r="JW38" s="5">
        <v>1855</v>
      </c>
      <c r="JX38" s="7">
        <f>JW38/JV38*1000</f>
        <v>7510.1214574898786</v>
      </c>
      <c r="JY38" s="9">
        <v>968</v>
      </c>
      <c r="JZ38" s="5">
        <v>2145</v>
      </c>
      <c r="KA38" s="7">
        <f t="shared" si="206"/>
        <v>2215.909090909091</v>
      </c>
      <c r="KB38" s="9">
        <f t="shared" si="104"/>
        <v>1731</v>
      </c>
      <c r="KC38" s="7">
        <f t="shared" si="105"/>
        <v>8998</v>
      </c>
    </row>
    <row r="39" spans="1:289" x14ac:dyDescent="0.3">
      <c r="A39" s="56">
        <v>2006</v>
      </c>
      <c r="B39" s="57" t="s">
        <v>9</v>
      </c>
      <c r="C39" s="9">
        <v>656</v>
      </c>
      <c r="D39" s="5">
        <v>3490</v>
      </c>
      <c r="E39" s="7">
        <f t="shared" si="211"/>
        <v>5320.1219512195121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>
        <v>0</v>
      </c>
      <c r="P39" s="5">
        <v>0</v>
      </c>
      <c r="Q39" s="7">
        <v>0</v>
      </c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>
        <v>0</v>
      </c>
      <c r="AH39" s="5">
        <v>0</v>
      </c>
      <c r="AI39" s="7">
        <v>0</v>
      </c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v>0</v>
      </c>
      <c r="BB39" s="9">
        <v>0</v>
      </c>
      <c r="BC39" s="5">
        <v>0</v>
      </c>
      <c r="BD39" s="7"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f t="shared" si="189"/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0</v>
      </c>
      <c r="BX39" s="5">
        <v>0</v>
      </c>
      <c r="BY39" s="7">
        <v>0</v>
      </c>
      <c r="BZ39" s="9">
        <v>0</v>
      </c>
      <c r="CA39" s="5">
        <v>0</v>
      </c>
      <c r="CB39" s="7">
        <v>0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v>0</v>
      </c>
      <c r="CU39" s="9">
        <v>0</v>
      </c>
      <c r="CV39" s="5">
        <v>0</v>
      </c>
      <c r="CW39" s="7">
        <v>0</v>
      </c>
      <c r="CX39" s="9">
        <v>0</v>
      </c>
      <c r="CY39" s="5">
        <v>0</v>
      </c>
      <c r="CZ39" s="7">
        <v>0</v>
      </c>
      <c r="DA39" s="15">
        <v>0</v>
      </c>
      <c r="DB39" s="5">
        <v>0</v>
      </c>
      <c r="DC39" s="7">
        <v>0</v>
      </c>
      <c r="DD39" s="9">
        <v>0</v>
      </c>
      <c r="DE39" s="5">
        <v>0</v>
      </c>
      <c r="DF39" s="7">
        <v>0</v>
      </c>
      <c r="DG39" s="9">
        <v>0</v>
      </c>
      <c r="DH39" s="5">
        <v>0</v>
      </c>
      <c r="DI39" s="7">
        <f t="shared" si="190"/>
        <v>0</v>
      </c>
      <c r="DJ39" s="9">
        <v>0</v>
      </c>
      <c r="DK39" s="5">
        <v>0</v>
      </c>
      <c r="DL39" s="7">
        <v>0</v>
      </c>
      <c r="DM39" s="9">
        <v>0</v>
      </c>
      <c r="DN39" s="5">
        <v>0</v>
      </c>
      <c r="DO39" s="7">
        <v>0</v>
      </c>
      <c r="DP39" s="9">
        <v>0</v>
      </c>
      <c r="DQ39" s="5">
        <v>0</v>
      </c>
      <c r="DR39" s="7">
        <v>0</v>
      </c>
      <c r="DS39" s="9">
        <v>0</v>
      </c>
      <c r="DT39" s="5">
        <v>0</v>
      </c>
      <c r="DU39" s="7">
        <v>0</v>
      </c>
      <c r="DV39" s="9">
        <v>0</v>
      </c>
      <c r="DW39" s="5">
        <v>0</v>
      </c>
      <c r="DX39" s="7">
        <v>0</v>
      </c>
      <c r="DY39" s="9">
        <v>0</v>
      </c>
      <c r="DZ39" s="5">
        <v>0</v>
      </c>
      <c r="EA39" s="7">
        <v>0</v>
      </c>
      <c r="EB39" s="9">
        <v>0</v>
      </c>
      <c r="EC39" s="5">
        <v>0</v>
      </c>
      <c r="ED39" s="7">
        <v>0</v>
      </c>
      <c r="EE39" s="15">
        <v>6</v>
      </c>
      <c r="EF39" s="3">
        <v>97</v>
      </c>
      <c r="EG39" s="7">
        <f>EF39/EE39*1000</f>
        <v>16166.666666666668</v>
      </c>
      <c r="EH39" s="9">
        <v>6</v>
      </c>
      <c r="EI39" s="5">
        <v>97</v>
      </c>
      <c r="EJ39" s="7">
        <f>EI39/EH39*1000</f>
        <v>16166.666666666668</v>
      </c>
      <c r="EK39" s="9">
        <v>0</v>
      </c>
      <c r="EL39" s="5">
        <v>0</v>
      </c>
      <c r="EM39" s="7">
        <v>0</v>
      </c>
      <c r="EN39" s="9">
        <v>0</v>
      </c>
      <c r="EO39" s="5">
        <v>0</v>
      </c>
      <c r="EP39" s="7">
        <v>0</v>
      </c>
      <c r="EQ39" s="9">
        <v>0</v>
      </c>
      <c r="ER39" s="5">
        <v>0</v>
      </c>
      <c r="ES39" s="7">
        <v>0</v>
      </c>
      <c r="ET39" s="9">
        <v>0</v>
      </c>
      <c r="EU39" s="5">
        <v>0</v>
      </c>
      <c r="EV39" s="7">
        <v>0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v>0</v>
      </c>
      <c r="FD39" s="5">
        <v>0</v>
      </c>
      <c r="FE39" s="7">
        <v>0</v>
      </c>
      <c r="FF39" s="9">
        <v>0</v>
      </c>
      <c r="FG39" s="5">
        <v>0</v>
      </c>
      <c r="FH39" s="7">
        <v>0</v>
      </c>
      <c r="FI39" s="9">
        <v>21</v>
      </c>
      <c r="FJ39" s="5">
        <v>15</v>
      </c>
      <c r="FK39" s="7">
        <f t="shared" si="202"/>
        <v>714.28571428571433</v>
      </c>
      <c r="FL39" s="9">
        <v>0</v>
      </c>
      <c r="FM39" s="5">
        <v>0</v>
      </c>
      <c r="FN39" s="7">
        <v>0</v>
      </c>
      <c r="FO39" s="9">
        <v>0</v>
      </c>
      <c r="FP39" s="5">
        <v>0</v>
      </c>
      <c r="FQ39" s="7">
        <v>0</v>
      </c>
      <c r="FR39" s="9">
        <v>0</v>
      </c>
      <c r="FS39" s="5">
        <v>0</v>
      </c>
      <c r="FT39" s="7">
        <v>0</v>
      </c>
      <c r="FU39" s="9">
        <v>0</v>
      </c>
      <c r="FV39" s="5">
        <v>0</v>
      </c>
      <c r="FW39" s="7">
        <v>0</v>
      </c>
      <c r="FX39" s="9">
        <v>0</v>
      </c>
      <c r="FY39" s="5">
        <v>0</v>
      </c>
      <c r="FZ39" s="7">
        <f t="shared" si="192"/>
        <v>0</v>
      </c>
      <c r="GA39" s="9">
        <v>0</v>
      </c>
      <c r="GB39" s="5">
        <v>0</v>
      </c>
      <c r="GC39" s="7">
        <v>0</v>
      </c>
      <c r="GD39" s="9">
        <v>0</v>
      </c>
      <c r="GE39" s="5">
        <v>0</v>
      </c>
      <c r="GF39" s="7">
        <v>0</v>
      </c>
      <c r="GG39" s="9">
        <v>0</v>
      </c>
      <c r="GH39" s="5">
        <v>0</v>
      </c>
      <c r="GI39" s="7">
        <v>0</v>
      </c>
      <c r="GJ39" s="9">
        <v>0</v>
      </c>
      <c r="GK39" s="5">
        <v>0</v>
      </c>
      <c r="GL39" s="7">
        <v>0</v>
      </c>
      <c r="GM39" s="9">
        <v>0</v>
      </c>
      <c r="GN39" s="5">
        <v>0</v>
      </c>
      <c r="GO39" s="7">
        <v>0</v>
      </c>
      <c r="GP39" s="9">
        <v>0</v>
      </c>
      <c r="GQ39" s="5">
        <v>0</v>
      </c>
      <c r="GR39" s="7">
        <v>0</v>
      </c>
      <c r="GS39" s="9">
        <v>0</v>
      </c>
      <c r="GT39" s="5">
        <v>0</v>
      </c>
      <c r="GU39" s="7">
        <v>0</v>
      </c>
      <c r="GV39" s="9">
        <v>0</v>
      </c>
      <c r="GW39" s="5">
        <v>0</v>
      </c>
      <c r="GX39" s="7">
        <v>0</v>
      </c>
      <c r="GY39" s="9">
        <v>0</v>
      </c>
      <c r="GZ39" s="5">
        <v>0</v>
      </c>
      <c r="HA39" s="7">
        <v>0</v>
      </c>
      <c r="HB39" s="9">
        <v>0</v>
      </c>
      <c r="HC39" s="5">
        <v>0</v>
      </c>
      <c r="HD39" s="7">
        <v>0</v>
      </c>
      <c r="HE39" s="9">
        <v>0</v>
      </c>
      <c r="HF39" s="5">
        <v>0</v>
      </c>
      <c r="HG39" s="7">
        <v>0</v>
      </c>
      <c r="HH39" s="9">
        <v>0</v>
      </c>
      <c r="HI39" s="5">
        <v>0</v>
      </c>
      <c r="HJ39" s="7">
        <v>0</v>
      </c>
      <c r="HK39" s="9">
        <v>21</v>
      </c>
      <c r="HL39" s="5">
        <v>64</v>
      </c>
      <c r="HM39" s="7">
        <f t="shared" si="209"/>
        <v>3047.6190476190473</v>
      </c>
      <c r="HN39" s="9">
        <v>0</v>
      </c>
      <c r="HO39" s="5">
        <v>0</v>
      </c>
      <c r="HP39" s="7">
        <v>0</v>
      </c>
      <c r="HQ39" s="9">
        <v>0</v>
      </c>
      <c r="HR39" s="5">
        <v>0</v>
      </c>
      <c r="HS39" s="7">
        <f t="shared" si="193"/>
        <v>0</v>
      </c>
      <c r="HT39" s="9">
        <v>0</v>
      </c>
      <c r="HU39" s="5">
        <v>0</v>
      </c>
      <c r="HV39" s="7">
        <v>0</v>
      </c>
      <c r="HW39" s="9">
        <v>0</v>
      </c>
      <c r="HX39" s="5">
        <v>0</v>
      </c>
      <c r="HY39" s="7">
        <v>0</v>
      </c>
      <c r="HZ39" s="9">
        <v>0</v>
      </c>
      <c r="IA39" s="5">
        <v>0</v>
      </c>
      <c r="IB39" s="7">
        <v>0</v>
      </c>
      <c r="IC39" s="9">
        <v>0</v>
      </c>
      <c r="ID39" s="5">
        <v>0</v>
      </c>
      <c r="IE39" s="7">
        <f t="shared" si="194"/>
        <v>0</v>
      </c>
      <c r="IF39" s="9">
        <v>0</v>
      </c>
      <c r="IG39" s="5">
        <v>0</v>
      </c>
      <c r="IH39" s="7">
        <f t="shared" si="195"/>
        <v>0</v>
      </c>
      <c r="II39" s="9">
        <v>0</v>
      </c>
      <c r="IJ39" s="5">
        <v>0</v>
      </c>
      <c r="IK39" s="7">
        <v>0</v>
      </c>
      <c r="IL39" s="9">
        <v>0</v>
      </c>
      <c r="IM39" s="5">
        <v>0</v>
      </c>
      <c r="IN39" s="7">
        <v>0</v>
      </c>
      <c r="IO39" s="9">
        <v>602</v>
      </c>
      <c r="IP39" s="5">
        <v>1652</v>
      </c>
      <c r="IQ39" s="7">
        <f t="shared" si="197"/>
        <v>2744.1860465116279</v>
      </c>
      <c r="IR39" s="9">
        <v>0</v>
      </c>
      <c r="IS39" s="5">
        <v>0</v>
      </c>
      <c r="IT39" s="7">
        <v>0</v>
      </c>
      <c r="IU39" s="9">
        <v>0</v>
      </c>
      <c r="IV39" s="5">
        <v>0</v>
      </c>
      <c r="IW39" s="7">
        <v>0</v>
      </c>
      <c r="IX39" s="9">
        <v>0</v>
      </c>
      <c r="IY39" s="5">
        <v>0</v>
      </c>
      <c r="IZ39" s="7">
        <v>0</v>
      </c>
      <c r="JA39" s="9">
        <v>0</v>
      </c>
      <c r="JB39" s="5">
        <v>0</v>
      </c>
      <c r="JC39" s="7">
        <v>0</v>
      </c>
      <c r="JD39" s="9">
        <v>0</v>
      </c>
      <c r="JE39" s="5">
        <v>0</v>
      </c>
      <c r="JF39" s="7">
        <v>0</v>
      </c>
      <c r="JG39" s="9">
        <v>0</v>
      </c>
      <c r="JH39" s="5">
        <v>0</v>
      </c>
      <c r="JI39" s="7">
        <v>0</v>
      </c>
      <c r="JJ39" s="9">
        <v>0</v>
      </c>
      <c r="JK39" s="5">
        <v>0</v>
      </c>
      <c r="JL39" s="7">
        <v>0</v>
      </c>
      <c r="JM39" s="9">
        <v>0</v>
      </c>
      <c r="JN39" s="5">
        <v>0</v>
      </c>
      <c r="JO39" s="7">
        <v>0</v>
      </c>
      <c r="JP39" s="9">
        <v>0</v>
      </c>
      <c r="JQ39" s="5">
        <v>0</v>
      </c>
      <c r="JR39" s="7">
        <v>0</v>
      </c>
      <c r="JS39" s="9">
        <v>0</v>
      </c>
      <c r="JT39" s="5">
        <v>0</v>
      </c>
      <c r="JU39" s="7">
        <v>0</v>
      </c>
      <c r="JV39" s="9">
        <v>0</v>
      </c>
      <c r="JW39" s="5">
        <v>0</v>
      </c>
      <c r="JX39" s="7">
        <v>0</v>
      </c>
      <c r="JY39" s="9">
        <v>0</v>
      </c>
      <c r="JZ39" s="5">
        <v>0</v>
      </c>
      <c r="KA39" s="7">
        <v>0</v>
      </c>
      <c r="KB39" s="9">
        <f t="shared" si="104"/>
        <v>1306</v>
      </c>
      <c r="KC39" s="7">
        <f t="shared" si="105"/>
        <v>5318</v>
      </c>
    </row>
    <row r="40" spans="1:289" x14ac:dyDescent="0.3">
      <c r="A40" s="56">
        <v>2006</v>
      </c>
      <c r="B40" s="57" t="s">
        <v>10</v>
      </c>
      <c r="C40" s="9">
        <v>251</v>
      </c>
      <c r="D40" s="5">
        <v>2484</v>
      </c>
      <c r="E40" s="7">
        <f t="shared" si="211"/>
        <v>9896.4143426294813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>
        <v>0</v>
      </c>
      <c r="P40" s="5">
        <v>0</v>
      </c>
      <c r="Q40" s="7">
        <v>0</v>
      </c>
      <c r="R40" s="9">
        <v>22</v>
      </c>
      <c r="S40" s="5">
        <v>64</v>
      </c>
      <c r="T40" s="7">
        <v>2909.09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>
        <v>0</v>
      </c>
      <c r="AH40" s="5">
        <v>0</v>
      </c>
      <c r="AI40" s="7">
        <v>0</v>
      </c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v>0</v>
      </c>
      <c r="BB40" s="9">
        <v>0</v>
      </c>
      <c r="BC40" s="5">
        <v>0</v>
      </c>
      <c r="BD40" s="7">
        <v>0</v>
      </c>
      <c r="BE40" s="9">
        <v>40</v>
      </c>
      <c r="BF40" s="5">
        <v>820</v>
      </c>
      <c r="BG40" s="7">
        <f t="shared" si="212"/>
        <v>20500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f t="shared" si="189"/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v>0</v>
      </c>
      <c r="CU40" s="9">
        <v>0</v>
      </c>
      <c r="CV40" s="5">
        <v>0</v>
      </c>
      <c r="CW40" s="7">
        <v>0</v>
      </c>
      <c r="CX40" s="9">
        <v>0</v>
      </c>
      <c r="CY40" s="5">
        <v>0</v>
      </c>
      <c r="CZ40" s="7">
        <v>0</v>
      </c>
      <c r="DA40" s="15">
        <v>0</v>
      </c>
      <c r="DB40" s="5">
        <v>0</v>
      </c>
      <c r="DC40" s="7">
        <v>0</v>
      </c>
      <c r="DD40" s="9">
        <v>0</v>
      </c>
      <c r="DE40" s="5">
        <v>0</v>
      </c>
      <c r="DF40" s="7">
        <v>0</v>
      </c>
      <c r="DG40" s="9">
        <v>0</v>
      </c>
      <c r="DH40" s="5">
        <v>0</v>
      </c>
      <c r="DI40" s="7">
        <f t="shared" si="190"/>
        <v>0</v>
      </c>
      <c r="DJ40" s="9">
        <v>0</v>
      </c>
      <c r="DK40" s="5">
        <v>0</v>
      </c>
      <c r="DL40" s="7">
        <v>0</v>
      </c>
      <c r="DM40" s="9">
        <v>0</v>
      </c>
      <c r="DN40" s="5">
        <v>0</v>
      </c>
      <c r="DO40" s="7">
        <v>0</v>
      </c>
      <c r="DP40" s="9">
        <v>0</v>
      </c>
      <c r="DQ40" s="5">
        <v>0</v>
      </c>
      <c r="DR40" s="7">
        <v>0</v>
      </c>
      <c r="DS40" s="9">
        <v>0</v>
      </c>
      <c r="DT40" s="5">
        <v>0</v>
      </c>
      <c r="DU40" s="7">
        <v>0</v>
      </c>
      <c r="DV40" s="9">
        <v>0</v>
      </c>
      <c r="DW40" s="5">
        <v>0</v>
      </c>
      <c r="DX40" s="7">
        <v>0</v>
      </c>
      <c r="DY40" s="9">
        <v>0</v>
      </c>
      <c r="DZ40" s="5">
        <v>0</v>
      </c>
      <c r="EA40" s="7">
        <v>0</v>
      </c>
      <c r="EB40" s="9">
        <v>0</v>
      </c>
      <c r="EC40" s="5">
        <v>0</v>
      </c>
      <c r="ED40" s="7">
        <v>0</v>
      </c>
      <c r="EE40" s="15">
        <v>0</v>
      </c>
      <c r="EF40" s="3">
        <v>0</v>
      </c>
      <c r="EG40" s="7">
        <v>0</v>
      </c>
      <c r="EH40" s="9">
        <v>0</v>
      </c>
      <c r="EI40" s="5">
        <v>0</v>
      </c>
      <c r="EJ40" s="7">
        <v>0</v>
      </c>
      <c r="EK40" s="9">
        <v>43</v>
      </c>
      <c r="EL40" s="5">
        <v>332</v>
      </c>
      <c r="EM40" s="7">
        <f t="shared" si="215"/>
        <v>7720.9302325581402</v>
      </c>
      <c r="EN40" s="9">
        <v>0</v>
      </c>
      <c r="EO40" s="5">
        <v>0</v>
      </c>
      <c r="EP40" s="7">
        <v>0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0</v>
      </c>
      <c r="EX40" s="5">
        <v>0</v>
      </c>
      <c r="EY40" s="7">
        <v>0</v>
      </c>
      <c r="EZ40" s="9">
        <v>0</v>
      </c>
      <c r="FA40" s="5">
        <v>0</v>
      </c>
      <c r="FB40" s="7">
        <v>0</v>
      </c>
      <c r="FC40" s="9">
        <v>0</v>
      </c>
      <c r="FD40" s="5">
        <v>0</v>
      </c>
      <c r="FE40" s="7">
        <v>0</v>
      </c>
      <c r="FF40" s="9">
        <v>0</v>
      </c>
      <c r="FG40" s="5">
        <v>0</v>
      </c>
      <c r="FH40" s="7">
        <v>0</v>
      </c>
      <c r="FI40" s="9">
        <v>0</v>
      </c>
      <c r="FJ40" s="5">
        <v>0</v>
      </c>
      <c r="FK40" s="7">
        <v>0</v>
      </c>
      <c r="FL40" s="9">
        <v>0</v>
      </c>
      <c r="FM40" s="5">
        <v>0</v>
      </c>
      <c r="FN40" s="7">
        <v>0</v>
      </c>
      <c r="FO40" s="9">
        <v>0</v>
      </c>
      <c r="FP40" s="5">
        <v>0</v>
      </c>
      <c r="FQ40" s="7">
        <v>0</v>
      </c>
      <c r="FR40" s="9">
        <v>0</v>
      </c>
      <c r="FS40" s="5">
        <v>0</v>
      </c>
      <c r="FT40" s="7">
        <v>0</v>
      </c>
      <c r="FU40" s="9">
        <v>0</v>
      </c>
      <c r="FV40" s="5">
        <v>0</v>
      </c>
      <c r="FW40" s="7">
        <v>0</v>
      </c>
      <c r="FX40" s="9">
        <v>0</v>
      </c>
      <c r="FY40" s="5">
        <v>0</v>
      </c>
      <c r="FZ40" s="7">
        <f t="shared" si="192"/>
        <v>0</v>
      </c>
      <c r="GA40" s="9">
        <v>0</v>
      </c>
      <c r="GB40" s="5">
        <v>0</v>
      </c>
      <c r="GC40" s="7">
        <v>0</v>
      </c>
      <c r="GD40" s="9">
        <v>0</v>
      </c>
      <c r="GE40" s="5">
        <v>0</v>
      </c>
      <c r="GF40" s="7">
        <v>0</v>
      </c>
      <c r="GG40" s="9">
        <v>4943</v>
      </c>
      <c r="GH40" s="5">
        <v>11800</v>
      </c>
      <c r="GI40" s="7">
        <f t="shared" si="203"/>
        <v>2387.2142423629375</v>
      </c>
      <c r="GJ40" s="9">
        <v>0</v>
      </c>
      <c r="GK40" s="5">
        <v>0</v>
      </c>
      <c r="GL40" s="7">
        <v>0</v>
      </c>
      <c r="GM40" s="9">
        <v>0</v>
      </c>
      <c r="GN40" s="5">
        <v>0</v>
      </c>
      <c r="GO40" s="7">
        <v>0</v>
      </c>
      <c r="GP40" s="9">
        <v>0</v>
      </c>
      <c r="GQ40" s="5">
        <v>0</v>
      </c>
      <c r="GR40" s="7">
        <v>0</v>
      </c>
      <c r="GS40" s="9">
        <v>0</v>
      </c>
      <c r="GT40" s="5">
        <v>0</v>
      </c>
      <c r="GU40" s="7">
        <v>0</v>
      </c>
      <c r="GV40" s="9">
        <v>0</v>
      </c>
      <c r="GW40" s="5">
        <v>0</v>
      </c>
      <c r="GX40" s="7">
        <v>0</v>
      </c>
      <c r="GY40" s="9">
        <v>0</v>
      </c>
      <c r="GZ40" s="5">
        <v>0</v>
      </c>
      <c r="HA40" s="7">
        <v>0</v>
      </c>
      <c r="HB40" s="9">
        <v>0</v>
      </c>
      <c r="HC40" s="5">
        <v>0</v>
      </c>
      <c r="HD40" s="7">
        <v>0</v>
      </c>
      <c r="HE40" s="9">
        <v>0</v>
      </c>
      <c r="HF40" s="5">
        <v>0</v>
      </c>
      <c r="HG40" s="7">
        <v>0</v>
      </c>
      <c r="HH40" s="9">
        <v>0</v>
      </c>
      <c r="HI40" s="5">
        <v>0</v>
      </c>
      <c r="HJ40" s="7">
        <v>0</v>
      </c>
      <c r="HK40" s="9">
        <v>0</v>
      </c>
      <c r="HL40" s="5">
        <v>0</v>
      </c>
      <c r="HM40" s="7">
        <v>0</v>
      </c>
      <c r="HN40" s="9">
        <v>0</v>
      </c>
      <c r="HO40" s="5">
        <v>0</v>
      </c>
      <c r="HP40" s="7">
        <v>0</v>
      </c>
      <c r="HQ40" s="9">
        <v>0</v>
      </c>
      <c r="HR40" s="5">
        <v>0</v>
      </c>
      <c r="HS40" s="7">
        <f t="shared" si="193"/>
        <v>0</v>
      </c>
      <c r="HT40" s="9">
        <v>0</v>
      </c>
      <c r="HU40" s="5">
        <v>0</v>
      </c>
      <c r="HV40" s="7">
        <v>0</v>
      </c>
      <c r="HW40" s="9">
        <v>0</v>
      </c>
      <c r="HX40" s="5">
        <v>0</v>
      </c>
      <c r="HY40" s="7">
        <v>0</v>
      </c>
      <c r="HZ40" s="9">
        <v>0</v>
      </c>
      <c r="IA40" s="5">
        <v>0</v>
      </c>
      <c r="IB40" s="7">
        <v>0</v>
      </c>
      <c r="IC40" s="9">
        <v>0</v>
      </c>
      <c r="ID40" s="5">
        <v>0</v>
      </c>
      <c r="IE40" s="7">
        <f t="shared" si="194"/>
        <v>0</v>
      </c>
      <c r="IF40" s="9">
        <v>0</v>
      </c>
      <c r="IG40" s="5">
        <v>0</v>
      </c>
      <c r="IH40" s="7">
        <f t="shared" si="195"/>
        <v>0</v>
      </c>
      <c r="II40" s="9">
        <v>0</v>
      </c>
      <c r="IJ40" s="5">
        <v>0</v>
      </c>
      <c r="IK40" s="7">
        <v>0</v>
      </c>
      <c r="IL40" s="9">
        <v>0</v>
      </c>
      <c r="IM40" s="5">
        <v>0</v>
      </c>
      <c r="IN40" s="7">
        <v>0</v>
      </c>
      <c r="IO40" s="9">
        <v>0</v>
      </c>
      <c r="IP40" s="5">
        <v>0</v>
      </c>
      <c r="IQ40" s="7">
        <v>0</v>
      </c>
      <c r="IR40" s="9">
        <v>0</v>
      </c>
      <c r="IS40" s="5">
        <v>0</v>
      </c>
      <c r="IT40" s="7">
        <v>0</v>
      </c>
      <c r="IU40" s="9">
        <v>0</v>
      </c>
      <c r="IV40" s="5">
        <v>0</v>
      </c>
      <c r="IW40" s="7">
        <v>0</v>
      </c>
      <c r="IX40" s="9">
        <v>0</v>
      </c>
      <c r="IY40" s="5">
        <v>0</v>
      </c>
      <c r="IZ40" s="7">
        <v>0</v>
      </c>
      <c r="JA40" s="9">
        <v>0</v>
      </c>
      <c r="JB40" s="5">
        <v>0</v>
      </c>
      <c r="JC40" s="7">
        <v>0</v>
      </c>
      <c r="JD40" s="9">
        <v>0</v>
      </c>
      <c r="JE40" s="5">
        <v>0</v>
      </c>
      <c r="JF40" s="7">
        <v>0</v>
      </c>
      <c r="JG40" s="9">
        <v>0</v>
      </c>
      <c r="JH40" s="5">
        <v>0</v>
      </c>
      <c r="JI40" s="7">
        <v>0</v>
      </c>
      <c r="JJ40" s="9">
        <v>0</v>
      </c>
      <c r="JK40" s="5">
        <v>0</v>
      </c>
      <c r="JL40" s="7">
        <v>0</v>
      </c>
      <c r="JM40" s="9">
        <v>0</v>
      </c>
      <c r="JN40" s="5">
        <v>0</v>
      </c>
      <c r="JO40" s="7">
        <v>0</v>
      </c>
      <c r="JP40" s="9">
        <v>0</v>
      </c>
      <c r="JQ40" s="5">
        <v>0</v>
      </c>
      <c r="JR40" s="7">
        <v>0</v>
      </c>
      <c r="JS40" s="9">
        <v>0</v>
      </c>
      <c r="JT40" s="5">
        <v>0</v>
      </c>
      <c r="JU40" s="7">
        <v>0</v>
      </c>
      <c r="JV40" s="9">
        <v>195</v>
      </c>
      <c r="JW40" s="5">
        <v>1651</v>
      </c>
      <c r="JX40" s="7">
        <f t="shared" si="210"/>
        <v>8466.6666666666661</v>
      </c>
      <c r="JY40" s="9">
        <v>30</v>
      </c>
      <c r="JZ40" s="5">
        <v>1571</v>
      </c>
      <c r="KA40" s="7">
        <f t="shared" si="206"/>
        <v>52366.666666666664</v>
      </c>
      <c r="KB40" s="9">
        <f t="shared" si="104"/>
        <v>5524</v>
      </c>
      <c r="KC40" s="7">
        <f t="shared" si="105"/>
        <v>18722</v>
      </c>
    </row>
    <row r="41" spans="1:289" x14ac:dyDescent="0.3">
      <c r="A41" s="56">
        <v>2006</v>
      </c>
      <c r="B41" s="57" t="s">
        <v>11</v>
      </c>
      <c r="C41" s="9">
        <v>3</v>
      </c>
      <c r="D41" s="5">
        <v>18</v>
      </c>
      <c r="E41" s="7">
        <f t="shared" si="211"/>
        <v>6000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>
        <v>0</v>
      </c>
      <c r="P41" s="5">
        <v>0</v>
      </c>
      <c r="Q41" s="7">
        <v>0</v>
      </c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0</v>
      </c>
      <c r="AB41" s="5">
        <v>0</v>
      </c>
      <c r="AC41" s="7">
        <v>0</v>
      </c>
      <c r="AD41" s="9">
        <v>0</v>
      </c>
      <c r="AE41" s="5">
        <v>0</v>
      </c>
      <c r="AF41" s="7">
        <v>0</v>
      </c>
      <c r="AG41" s="9">
        <v>0</v>
      </c>
      <c r="AH41" s="5">
        <v>0</v>
      </c>
      <c r="AI41" s="7">
        <v>0</v>
      </c>
      <c r="AJ41" s="9">
        <v>0</v>
      </c>
      <c r="AK41" s="5">
        <v>0</v>
      </c>
      <c r="AL41" s="7">
        <v>0</v>
      </c>
      <c r="AM41" s="9">
        <v>30</v>
      </c>
      <c r="AN41" s="5">
        <v>157</v>
      </c>
      <c r="AO41" s="7">
        <f t="shared" si="199"/>
        <v>5233.333333333333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v>0</v>
      </c>
      <c r="BB41" s="9">
        <v>0</v>
      </c>
      <c r="BC41" s="5">
        <v>0</v>
      </c>
      <c r="BD41" s="7">
        <v>0</v>
      </c>
      <c r="BE41" s="9">
        <v>16</v>
      </c>
      <c r="BF41" s="5">
        <v>885</v>
      </c>
      <c r="BG41" s="7">
        <f t="shared" si="212"/>
        <v>55312.5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f t="shared" si="189"/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v>0</v>
      </c>
      <c r="CU41" s="9">
        <v>0</v>
      </c>
      <c r="CV41" s="5">
        <v>0</v>
      </c>
      <c r="CW41" s="7">
        <v>0</v>
      </c>
      <c r="CX41" s="9">
        <v>0</v>
      </c>
      <c r="CY41" s="5">
        <v>0</v>
      </c>
      <c r="CZ41" s="7">
        <v>0</v>
      </c>
      <c r="DA41" s="15">
        <v>0</v>
      </c>
      <c r="DB41" s="5">
        <v>0</v>
      </c>
      <c r="DC41" s="7">
        <v>0</v>
      </c>
      <c r="DD41" s="9">
        <v>0</v>
      </c>
      <c r="DE41" s="5">
        <v>0</v>
      </c>
      <c r="DF41" s="7">
        <v>0</v>
      </c>
      <c r="DG41" s="9">
        <v>0</v>
      </c>
      <c r="DH41" s="5">
        <v>0</v>
      </c>
      <c r="DI41" s="7">
        <f t="shared" si="190"/>
        <v>0</v>
      </c>
      <c r="DJ41" s="9">
        <v>0</v>
      </c>
      <c r="DK41" s="5">
        <v>0</v>
      </c>
      <c r="DL41" s="7">
        <v>0</v>
      </c>
      <c r="DM41" s="9">
        <v>0</v>
      </c>
      <c r="DN41" s="5">
        <v>0</v>
      </c>
      <c r="DO41" s="7">
        <v>0</v>
      </c>
      <c r="DP41" s="9">
        <v>0</v>
      </c>
      <c r="DQ41" s="5">
        <v>0</v>
      </c>
      <c r="DR41" s="7">
        <v>0</v>
      </c>
      <c r="DS41" s="9">
        <v>0</v>
      </c>
      <c r="DT41" s="5">
        <v>0</v>
      </c>
      <c r="DU41" s="7">
        <v>0</v>
      </c>
      <c r="DV41" s="9">
        <v>37</v>
      </c>
      <c r="DW41" s="5">
        <v>239</v>
      </c>
      <c r="DX41" s="7">
        <f t="shared" si="201"/>
        <v>6459.45945945946</v>
      </c>
      <c r="DY41" s="9">
        <v>0</v>
      </c>
      <c r="DZ41" s="5">
        <v>0</v>
      </c>
      <c r="EA41" s="7">
        <v>0</v>
      </c>
      <c r="EB41" s="9">
        <v>0</v>
      </c>
      <c r="EC41" s="5">
        <v>0</v>
      </c>
      <c r="ED41" s="7">
        <v>0</v>
      </c>
      <c r="EE41" s="15">
        <v>12</v>
      </c>
      <c r="EF41" s="3">
        <v>122</v>
      </c>
      <c r="EG41" s="7">
        <f>EF41/EE41*1000</f>
        <v>10166.666666666666</v>
      </c>
      <c r="EH41" s="9">
        <v>12</v>
      </c>
      <c r="EI41" s="5">
        <v>122</v>
      </c>
      <c r="EJ41" s="7">
        <f>EI41/EH41*1000</f>
        <v>10166.666666666666</v>
      </c>
      <c r="EK41" s="9">
        <v>3</v>
      </c>
      <c r="EL41" s="5">
        <v>66</v>
      </c>
      <c r="EM41" s="7">
        <f t="shared" si="215"/>
        <v>22000</v>
      </c>
      <c r="EN41" s="9">
        <v>0</v>
      </c>
      <c r="EO41" s="5">
        <v>0</v>
      </c>
      <c r="EP41" s="7">
        <v>0</v>
      </c>
      <c r="EQ41" s="9">
        <v>0</v>
      </c>
      <c r="ER41" s="5">
        <v>0</v>
      </c>
      <c r="ES41" s="7">
        <v>0</v>
      </c>
      <c r="ET41" s="9">
        <v>0</v>
      </c>
      <c r="EU41" s="5">
        <v>0</v>
      </c>
      <c r="EV41" s="7">
        <v>0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v>0</v>
      </c>
      <c r="FD41" s="5">
        <v>0</v>
      </c>
      <c r="FE41" s="7">
        <v>0</v>
      </c>
      <c r="FF41" s="9">
        <v>0</v>
      </c>
      <c r="FG41" s="5">
        <v>0</v>
      </c>
      <c r="FH41" s="7">
        <v>0</v>
      </c>
      <c r="FI41" s="9">
        <v>1</v>
      </c>
      <c r="FJ41" s="5">
        <v>8</v>
      </c>
      <c r="FK41" s="7">
        <f t="shared" si="202"/>
        <v>8000</v>
      </c>
      <c r="FL41" s="9">
        <v>0</v>
      </c>
      <c r="FM41" s="5">
        <v>0</v>
      </c>
      <c r="FN41" s="7">
        <v>0</v>
      </c>
      <c r="FO41" s="9">
        <v>0</v>
      </c>
      <c r="FP41" s="5">
        <v>0</v>
      </c>
      <c r="FQ41" s="7">
        <v>0</v>
      </c>
      <c r="FR41" s="9">
        <v>0</v>
      </c>
      <c r="FS41" s="5">
        <v>0</v>
      </c>
      <c r="FT41" s="7">
        <v>0</v>
      </c>
      <c r="FU41" s="9">
        <v>0</v>
      </c>
      <c r="FV41" s="5">
        <v>0</v>
      </c>
      <c r="FW41" s="7">
        <v>0</v>
      </c>
      <c r="FX41" s="9">
        <v>0</v>
      </c>
      <c r="FY41" s="5">
        <v>0</v>
      </c>
      <c r="FZ41" s="7">
        <f t="shared" si="192"/>
        <v>0</v>
      </c>
      <c r="GA41" s="9">
        <v>0</v>
      </c>
      <c r="GB41" s="5">
        <v>0</v>
      </c>
      <c r="GC41" s="7">
        <v>0</v>
      </c>
      <c r="GD41" s="9">
        <v>0</v>
      </c>
      <c r="GE41" s="5">
        <v>0</v>
      </c>
      <c r="GF41" s="7">
        <v>0</v>
      </c>
      <c r="GG41" s="9">
        <v>0</v>
      </c>
      <c r="GH41" s="5">
        <v>0</v>
      </c>
      <c r="GI41" s="7">
        <v>0</v>
      </c>
      <c r="GJ41" s="9">
        <v>0</v>
      </c>
      <c r="GK41" s="5">
        <v>0</v>
      </c>
      <c r="GL41" s="7">
        <v>0</v>
      </c>
      <c r="GM41" s="9">
        <v>0</v>
      </c>
      <c r="GN41" s="5">
        <v>0</v>
      </c>
      <c r="GO41" s="7">
        <v>0</v>
      </c>
      <c r="GP41" s="9">
        <v>0</v>
      </c>
      <c r="GQ41" s="5">
        <v>0</v>
      </c>
      <c r="GR41" s="7">
        <v>0</v>
      </c>
      <c r="GS41" s="9">
        <v>0</v>
      </c>
      <c r="GT41" s="5">
        <v>0</v>
      </c>
      <c r="GU41" s="7">
        <v>0</v>
      </c>
      <c r="GV41" s="9">
        <v>0</v>
      </c>
      <c r="GW41" s="5">
        <v>0</v>
      </c>
      <c r="GX41" s="7">
        <v>0</v>
      </c>
      <c r="GY41" s="9">
        <v>0</v>
      </c>
      <c r="GZ41" s="5">
        <v>0</v>
      </c>
      <c r="HA41" s="7">
        <v>0</v>
      </c>
      <c r="HB41" s="9">
        <v>0</v>
      </c>
      <c r="HC41" s="5">
        <v>0</v>
      </c>
      <c r="HD41" s="7">
        <v>0</v>
      </c>
      <c r="HE41" s="9">
        <v>0</v>
      </c>
      <c r="HF41" s="5">
        <v>0</v>
      </c>
      <c r="HG41" s="7">
        <v>0</v>
      </c>
      <c r="HH41" s="9">
        <v>0</v>
      </c>
      <c r="HI41" s="5">
        <v>0</v>
      </c>
      <c r="HJ41" s="7">
        <v>0</v>
      </c>
      <c r="HK41" s="9">
        <v>0</v>
      </c>
      <c r="HL41" s="5">
        <v>0</v>
      </c>
      <c r="HM41" s="7">
        <v>0</v>
      </c>
      <c r="HN41" s="9">
        <v>0</v>
      </c>
      <c r="HO41" s="5">
        <v>0</v>
      </c>
      <c r="HP41" s="7">
        <v>0</v>
      </c>
      <c r="HQ41" s="9">
        <v>0</v>
      </c>
      <c r="HR41" s="5">
        <v>0</v>
      </c>
      <c r="HS41" s="7">
        <f t="shared" si="193"/>
        <v>0</v>
      </c>
      <c r="HT41" s="9">
        <v>0</v>
      </c>
      <c r="HU41" s="5">
        <v>0</v>
      </c>
      <c r="HV41" s="7">
        <v>0</v>
      </c>
      <c r="HW41" s="9">
        <v>0</v>
      </c>
      <c r="HX41" s="5">
        <v>0</v>
      </c>
      <c r="HY41" s="7">
        <v>0</v>
      </c>
      <c r="HZ41" s="9">
        <v>0</v>
      </c>
      <c r="IA41" s="5">
        <v>0</v>
      </c>
      <c r="IB41" s="7">
        <v>0</v>
      </c>
      <c r="IC41" s="9">
        <v>0</v>
      </c>
      <c r="ID41" s="5">
        <v>0</v>
      </c>
      <c r="IE41" s="7">
        <f t="shared" si="194"/>
        <v>0</v>
      </c>
      <c r="IF41" s="9">
        <v>0</v>
      </c>
      <c r="IG41" s="5">
        <v>0</v>
      </c>
      <c r="IH41" s="7">
        <f t="shared" si="195"/>
        <v>0</v>
      </c>
      <c r="II41" s="9">
        <v>0</v>
      </c>
      <c r="IJ41" s="5">
        <v>0</v>
      </c>
      <c r="IK41" s="7">
        <v>0</v>
      </c>
      <c r="IL41" s="9">
        <v>133</v>
      </c>
      <c r="IM41" s="5">
        <v>881</v>
      </c>
      <c r="IN41" s="7">
        <f t="shared" si="196"/>
        <v>6624.0601503759399</v>
      </c>
      <c r="IO41" s="9">
        <v>0</v>
      </c>
      <c r="IP41" s="5">
        <v>0</v>
      </c>
      <c r="IQ41" s="7">
        <v>0</v>
      </c>
      <c r="IR41" s="9">
        <v>0</v>
      </c>
      <c r="IS41" s="5">
        <v>0</v>
      </c>
      <c r="IT41" s="7">
        <v>0</v>
      </c>
      <c r="IU41" s="9">
        <v>0</v>
      </c>
      <c r="IV41" s="5">
        <v>0</v>
      </c>
      <c r="IW41" s="7">
        <v>0</v>
      </c>
      <c r="IX41" s="9">
        <v>0</v>
      </c>
      <c r="IY41" s="5">
        <v>0</v>
      </c>
      <c r="IZ41" s="7">
        <v>0</v>
      </c>
      <c r="JA41" s="9">
        <v>0</v>
      </c>
      <c r="JB41" s="5">
        <v>0</v>
      </c>
      <c r="JC41" s="7">
        <v>0</v>
      </c>
      <c r="JD41" s="9">
        <v>0</v>
      </c>
      <c r="JE41" s="5">
        <v>0</v>
      </c>
      <c r="JF41" s="7">
        <v>0</v>
      </c>
      <c r="JG41" s="9">
        <v>3</v>
      </c>
      <c r="JH41" s="5">
        <v>39</v>
      </c>
      <c r="JI41" s="7">
        <f t="shared" ref="JI41" si="219">JH41/JG41*1000</f>
        <v>13000</v>
      </c>
      <c r="JJ41" s="9">
        <v>0</v>
      </c>
      <c r="JK41" s="5">
        <v>0</v>
      </c>
      <c r="JL41" s="7">
        <v>0</v>
      </c>
      <c r="JM41" s="9">
        <v>0</v>
      </c>
      <c r="JN41" s="5">
        <v>0</v>
      </c>
      <c r="JO41" s="7">
        <v>0</v>
      </c>
      <c r="JP41" s="9">
        <v>0</v>
      </c>
      <c r="JQ41" s="5">
        <v>0</v>
      </c>
      <c r="JR41" s="7">
        <v>0</v>
      </c>
      <c r="JS41" s="9">
        <v>5</v>
      </c>
      <c r="JT41" s="5">
        <v>15</v>
      </c>
      <c r="JU41" s="7">
        <f t="shared" ref="JU41" si="220">JT41/JS41*1000</f>
        <v>3000</v>
      </c>
      <c r="JV41" s="9">
        <v>167</v>
      </c>
      <c r="JW41" s="5">
        <v>1822</v>
      </c>
      <c r="JX41" s="7">
        <f t="shared" si="210"/>
        <v>10910.179640718563</v>
      </c>
      <c r="JY41" s="9">
        <v>23</v>
      </c>
      <c r="JZ41" s="5">
        <v>551</v>
      </c>
      <c r="KA41" s="7">
        <f t="shared" si="206"/>
        <v>23956.521739130432</v>
      </c>
      <c r="KB41" s="9">
        <f t="shared" si="104"/>
        <v>433</v>
      </c>
      <c r="KC41" s="7">
        <f t="shared" si="105"/>
        <v>4803</v>
      </c>
    </row>
    <row r="42" spans="1:289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>
        <v>0</v>
      </c>
      <c r="P42" s="5">
        <v>0</v>
      </c>
      <c r="Q42" s="7">
        <v>0</v>
      </c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>
        <v>0</v>
      </c>
      <c r="AH42" s="5">
        <v>0</v>
      </c>
      <c r="AI42" s="7">
        <v>0</v>
      </c>
      <c r="AJ42" s="9">
        <v>0</v>
      </c>
      <c r="AK42" s="5">
        <v>0</v>
      </c>
      <c r="AL42" s="7">
        <v>0</v>
      </c>
      <c r="AM42" s="9">
        <v>45</v>
      </c>
      <c r="AN42" s="5">
        <v>185</v>
      </c>
      <c r="AO42" s="7">
        <f t="shared" si="199"/>
        <v>4111.1111111111104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v>0</v>
      </c>
      <c r="BB42" s="9">
        <v>0</v>
      </c>
      <c r="BC42" s="5">
        <v>0</v>
      </c>
      <c r="BD42" s="7"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f t="shared" si="189"/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0</v>
      </c>
      <c r="BX42" s="5">
        <v>0</v>
      </c>
      <c r="BY42" s="7">
        <v>0</v>
      </c>
      <c r="BZ42" s="9">
        <v>0</v>
      </c>
      <c r="CA42" s="5">
        <v>0</v>
      </c>
      <c r="CB42" s="7">
        <v>0</v>
      </c>
      <c r="CC42" s="9">
        <v>0</v>
      </c>
      <c r="CD42" s="5">
        <v>0</v>
      </c>
      <c r="CE42" s="7">
        <v>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v>0</v>
      </c>
      <c r="CU42" s="9">
        <v>0</v>
      </c>
      <c r="CV42" s="5">
        <v>0</v>
      </c>
      <c r="CW42" s="7">
        <v>0</v>
      </c>
      <c r="CX42" s="9">
        <v>0</v>
      </c>
      <c r="CY42" s="5">
        <v>0</v>
      </c>
      <c r="CZ42" s="7">
        <v>0</v>
      </c>
      <c r="DA42" s="15">
        <v>0</v>
      </c>
      <c r="DB42" s="5">
        <v>0</v>
      </c>
      <c r="DC42" s="7">
        <v>0</v>
      </c>
      <c r="DD42" s="9">
        <v>0</v>
      </c>
      <c r="DE42" s="5">
        <v>0</v>
      </c>
      <c r="DF42" s="7">
        <v>0</v>
      </c>
      <c r="DG42" s="9">
        <v>0</v>
      </c>
      <c r="DH42" s="5">
        <v>0</v>
      </c>
      <c r="DI42" s="7">
        <f t="shared" si="190"/>
        <v>0</v>
      </c>
      <c r="DJ42" s="9">
        <v>0</v>
      </c>
      <c r="DK42" s="5">
        <v>0</v>
      </c>
      <c r="DL42" s="7">
        <v>0</v>
      </c>
      <c r="DM42" s="9">
        <v>0</v>
      </c>
      <c r="DN42" s="5">
        <v>0</v>
      </c>
      <c r="DO42" s="7">
        <v>0</v>
      </c>
      <c r="DP42" s="9">
        <v>0</v>
      </c>
      <c r="DQ42" s="5">
        <v>0</v>
      </c>
      <c r="DR42" s="7">
        <v>0</v>
      </c>
      <c r="DS42" s="9">
        <v>0</v>
      </c>
      <c r="DT42" s="5">
        <v>0</v>
      </c>
      <c r="DU42" s="7">
        <v>0</v>
      </c>
      <c r="DV42" s="9">
        <v>325</v>
      </c>
      <c r="DW42" s="5">
        <v>4363</v>
      </c>
      <c r="DX42" s="7">
        <f t="shared" si="201"/>
        <v>13424.615384615385</v>
      </c>
      <c r="DY42" s="9">
        <v>0</v>
      </c>
      <c r="DZ42" s="5">
        <v>0</v>
      </c>
      <c r="EA42" s="7">
        <v>0</v>
      </c>
      <c r="EB42" s="9">
        <v>0</v>
      </c>
      <c r="EC42" s="5">
        <v>0</v>
      </c>
      <c r="ED42" s="7">
        <v>0</v>
      </c>
      <c r="EE42" s="15">
        <v>0</v>
      </c>
      <c r="EF42" s="3">
        <v>0</v>
      </c>
      <c r="EG42" s="7">
        <v>0</v>
      </c>
      <c r="EH42" s="9">
        <v>0</v>
      </c>
      <c r="EI42" s="5">
        <v>0</v>
      </c>
      <c r="EJ42" s="7">
        <v>0</v>
      </c>
      <c r="EK42" s="9">
        <v>28</v>
      </c>
      <c r="EL42" s="5">
        <v>802</v>
      </c>
      <c r="EM42" s="7">
        <f t="shared" si="215"/>
        <v>28642.857142857141</v>
      </c>
      <c r="EN42" s="9">
        <v>0</v>
      </c>
      <c r="EO42" s="5">
        <v>0</v>
      </c>
      <c r="EP42" s="7">
        <v>0</v>
      </c>
      <c r="EQ42" s="9">
        <v>0</v>
      </c>
      <c r="ER42" s="5">
        <v>0</v>
      </c>
      <c r="ES42" s="7">
        <v>0</v>
      </c>
      <c r="ET42" s="9">
        <v>0</v>
      </c>
      <c r="EU42" s="5">
        <v>0</v>
      </c>
      <c r="EV42" s="7">
        <v>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v>0</v>
      </c>
      <c r="FD42" s="5">
        <v>0</v>
      </c>
      <c r="FE42" s="7">
        <v>0</v>
      </c>
      <c r="FF42" s="9">
        <v>0</v>
      </c>
      <c r="FG42" s="5">
        <v>0</v>
      </c>
      <c r="FH42" s="7">
        <v>0</v>
      </c>
      <c r="FI42" s="9">
        <v>6</v>
      </c>
      <c r="FJ42" s="5">
        <v>88</v>
      </c>
      <c r="FK42" s="7">
        <f t="shared" si="202"/>
        <v>14666.666666666666</v>
      </c>
      <c r="FL42" s="9">
        <v>212</v>
      </c>
      <c r="FM42" s="5">
        <v>1140</v>
      </c>
      <c r="FN42" s="7">
        <f t="shared" ref="FN42" si="221">FM42/FL42*1000</f>
        <v>5377.3584905660373</v>
      </c>
      <c r="FO42" s="9">
        <v>212</v>
      </c>
      <c r="FP42" s="5">
        <v>1140</v>
      </c>
      <c r="FQ42" s="7">
        <f t="shared" ref="FQ42" si="222">FP42/FO42*1000</f>
        <v>5377.3584905660373</v>
      </c>
      <c r="FR42" s="9">
        <v>0</v>
      </c>
      <c r="FS42" s="5">
        <v>0</v>
      </c>
      <c r="FT42" s="7">
        <v>0</v>
      </c>
      <c r="FU42" s="9">
        <v>0</v>
      </c>
      <c r="FV42" s="5">
        <v>0</v>
      </c>
      <c r="FW42" s="7">
        <v>0</v>
      </c>
      <c r="FX42" s="9">
        <v>0</v>
      </c>
      <c r="FY42" s="5">
        <v>0</v>
      </c>
      <c r="FZ42" s="7">
        <f t="shared" si="192"/>
        <v>0</v>
      </c>
      <c r="GA42" s="9">
        <v>0</v>
      </c>
      <c r="GB42" s="5">
        <v>0</v>
      </c>
      <c r="GC42" s="7">
        <v>0</v>
      </c>
      <c r="GD42" s="9">
        <v>0</v>
      </c>
      <c r="GE42" s="5">
        <v>0</v>
      </c>
      <c r="GF42" s="7">
        <v>0</v>
      </c>
      <c r="GG42" s="9">
        <v>0</v>
      </c>
      <c r="GH42" s="5">
        <v>0</v>
      </c>
      <c r="GI42" s="7">
        <v>0</v>
      </c>
      <c r="GJ42" s="9">
        <v>0</v>
      </c>
      <c r="GK42" s="5">
        <v>0</v>
      </c>
      <c r="GL42" s="7">
        <v>0</v>
      </c>
      <c r="GM42" s="9">
        <v>0</v>
      </c>
      <c r="GN42" s="5">
        <v>0</v>
      </c>
      <c r="GO42" s="7">
        <v>0</v>
      </c>
      <c r="GP42" s="9">
        <v>0</v>
      </c>
      <c r="GQ42" s="5">
        <v>0</v>
      </c>
      <c r="GR42" s="7">
        <v>0</v>
      </c>
      <c r="GS42" s="9">
        <v>0</v>
      </c>
      <c r="GT42" s="5">
        <v>0</v>
      </c>
      <c r="GU42" s="7">
        <v>0</v>
      </c>
      <c r="GV42" s="9">
        <v>0</v>
      </c>
      <c r="GW42" s="5">
        <v>0</v>
      </c>
      <c r="GX42" s="7">
        <v>0</v>
      </c>
      <c r="GY42" s="9">
        <v>0</v>
      </c>
      <c r="GZ42" s="5">
        <v>0</v>
      </c>
      <c r="HA42" s="7">
        <v>0</v>
      </c>
      <c r="HB42" s="9">
        <v>1</v>
      </c>
      <c r="HC42" s="5">
        <v>36</v>
      </c>
      <c r="HD42" s="7">
        <f t="shared" si="218"/>
        <v>36000</v>
      </c>
      <c r="HE42" s="9">
        <v>0</v>
      </c>
      <c r="HF42" s="5">
        <v>0</v>
      </c>
      <c r="HG42" s="7">
        <v>0</v>
      </c>
      <c r="HH42" s="9">
        <v>0</v>
      </c>
      <c r="HI42" s="5">
        <v>0</v>
      </c>
      <c r="HJ42" s="7">
        <v>0</v>
      </c>
      <c r="HK42" s="9">
        <v>0</v>
      </c>
      <c r="HL42" s="5">
        <v>0</v>
      </c>
      <c r="HM42" s="7">
        <v>0</v>
      </c>
      <c r="HN42" s="9">
        <v>0</v>
      </c>
      <c r="HO42" s="5">
        <v>0</v>
      </c>
      <c r="HP42" s="7">
        <v>0</v>
      </c>
      <c r="HQ42" s="9">
        <v>0</v>
      </c>
      <c r="HR42" s="5">
        <v>0</v>
      </c>
      <c r="HS42" s="7">
        <f t="shared" si="193"/>
        <v>0</v>
      </c>
      <c r="HT42" s="9">
        <v>0</v>
      </c>
      <c r="HU42" s="5">
        <v>0</v>
      </c>
      <c r="HV42" s="7">
        <v>0</v>
      </c>
      <c r="HW42" s="9">
        <v>0</v>
      </c>
      <c r="HX42" s="5">
        <v>0</v>
      </c>
      <c r="HY42" s="7">
        <v>0</v>
      </c>
      <c r="HZ42" s="9">
        <v>0</v>
      </c>
      <c r="IA42" s="5">
        <v>0</v>
      </c>
      <c r="IB42" s="7">
        <v>0</v>
      </c>
      <c r="IC42" s="9">
        <v>0</v>
      </c>
      <c r="ID42" s="5">
        <v>0</v>
      </c>
      <c r="IE42" s="7">
        <f t="shared" si="194"/>
        <v>0</v>
      </c>
      <c r="IF42" s="9">
        <v>0</v>
      </c>
      <c r="IG42" s="5">
        <v>0</v>
      </c>
      <c r="IH42" s="7">
        <f t="shared" si="195"/>
        <v>0</v>
      </c>
      <c r="II42" s="9">
        <v>0</v>
      </c>
      <c r="IJ42" s="5">
        <v>0</v>
      </c>
      <c r="IK42" s="7">
        <v>0</v>
      </c>
      <c r="IL42" s="9">
        <v>18</v>
      </c>
      <c r="IM42" s="5">
        <v>107</v>
      </c>
      <c r="IN42" s="7">
        <f t="shared" si="196"/>
        <v>5944.4444444444443</v>
      </c>
      <c r="IO42" s="9">
        <v>430</v>
      </c>
      <c r="IP42" s="5">
        <v>1319</v>
      </c>
      <c r="IQ42" s="7">
        <f t="shared" si="197"/>
        <v>3067.441860465116</v>
      </c>
      <c r="IR42" s="9">
        <v>0</v>
      </c>
      <c r="IS42" s="5">
        <v>0</v>
      </c>
      <c r="IT42" s="7">
        <v>0</v>
      </c>
      <c r="IU42" s="9">
        <v>0</v>
      </c>
      <c r="IV42" s="5">
        <v>0</v>
      </c>
      <c r="IW42" s="7">
        <v>0</v>
      </c>
      <c r="IX42" s="9">
        <v>0</v>
      </c>
      <c r="IY42" s="5">
        <v>0</v>
      </c>
      <c r="IZ42" s="7">
        <v>0</v>
      </c>
      <c r="JA42" s="9">
        <v>0</v>
      </c>
      <c r="JB42" s="5">
        <v>0</v>
      </c>
      <c r="JC42" s="7">
        <v>0</v>
      </c>
      <c r="JD42" s="9">
        <v>0</v>
      </c>
      <c r="JE42" s="5">
        <v>0</v>
      </c>
      <c r="JF42" s="7">
        <v>0</v>
      </c>
      <c r="JG42" s="9">
        <v>0</v>
      </c>
      <c r="JH42" s="5">
        <v>0</v>
      </c>
      <c r="JI42" s="7">
        <v>0</v>
      </c>
      <c r="JJ42" s="9">
        <v>0</v>
      </c>
      <c r="JK42" s="5">
        <v>0</v>
      </c>
      <c r="JL42" s="7">
        <v>0</v>
      </c>
      <c r="JM42" s="9">
        <v>0</v>
      </c>
      <c r="JN42" s="5">
        <v>0</v>
      </c>
      <c r="JO42" s="7">
        <v>0</v>
      </c>
      <c r="JP42" s="9">
        <v>0</v>
      </c>
      <c r="JQ42" s="5">
        <v>0</v>
      </c>
      <c r="JR42" s="7">
        <v>0</v>
      </c>
      <c r="JS42" s="9">
        <v>0</v>
      </c>
      <c r="JT42" s="5">
        <v>0</v>
      </c>
      <c r="JU42" s="7">
        <v>0</v>
      </c>
      <c r="JV42" s="9">
        <v>91</v>
      </c>
      <c r="JW42" s="5">
        <v>323</v>
      </c>
      <c r="JX42" s="7">
        <f t="shared" si="210"/>
        <v>3549.4505494505493</v>
      </c>
      <c r="JY42" s="9">
        <v>0</v>
      </c>
      <c r="JZ42" s="5">
        <v>0</v>
      </c>
      <c r="KA42" s="7">
        <v>0</v>
      </c>
      <c r="KB42" s="9">
        <f t="shared" si="104"/>
        <v>1156</v>
      </c>
      <c r="KC42" s="7">
        <f t="shared" si="105"/>
        <v>8363</v>
      </c>
    </row>
    <row r="43" spans="1:289" x14ac:dyDescent="0.3">
      <c r="A43" s="56">
        <v>2006</v>
      </c>
      <c r="B43" s="57" t="s">
        <v>13</v>
      </c>
      <c r="C43" s="9">
        <v>15</v>
      </c>
      <c r="D43" s="5">
        <v>124</v>
      </c>
      <c r="E43" s="7">
        <f t="shared" si="211"/>
        <v>8266.6666666666679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>
        <v>0</v>
      </c>
      <c r="P43" s="5">
        <v>0</v>
      </c>
      <c r="Q43" s="7">
        <v>0</v>
      </c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>
        <v>0</v>
      </c>
      <c r="AH43" s="5">
        <v>0</v>
      </c>
      <c r="AI43" s="7">
        <v>0</v>
      </c>
      <c r="AJ43" s="9">
        <v>0</v>
      </c>
      <c r="AK43" s="5">
        <v>0</v>
      </c>
      <c r="AL43" s="7">
        <v>0</v>
      </c>
      <c r="AM43" s="9">
        <v>45</v>
      </c>
      <c r="AN43" s="5">
        <v>187</v>
      </c>
      <c r="AO43" s="7">
        <f t="shared" si="199"/>
        <v>4155.5555555555557</v>
      </c>
      <c r="AP43" s="9">
        <v>0</v>
      </c>
      <c r="AQ43" s="5">
        <v>0</v>
      </c>
      <c r="AR43" s="7">
        <v>0</v>
      </c>
      <c r="AS43" s="9">
        <v>0</v>
      </c>
      <c r="AT43" s="5">
        <v>0</v>
      </c>
      <c r="AU43" s="7">
        <v>0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v>0</v>
      </c>
      <c r="BB43" s="9">
        <v>0</v>
      </c>
      <c r="BC43" s="5">
        <v>0</v>
      </c>
      <c r="BD43" s="7">
        <v>0</v>
      </c>
      <c r="BE43" s="9">
        <v>6</v>
      </c>
      <c r="BF43" s="5">
        <v>24</v>
      </c>
      <c r="BG43" s="7">
        <f t="shared" si="212"/>
        <v>4000</v>
      </c>
      <c r="BH43" s="9">
        <v>43</v>
      </c>
      <c r="BI43" s="5">
        <v>122</v>
      </c>
      <c r="BJ43" s="7">
        <f t="shared" ref="BJ43" si="223">BI43/BH43*1000</f>
        <v>2837.2093023255816</v>
      </c>
      <c r="BK43" s="9">
        <v>0</v>
      </c>
      <c r="BL43" s="5">
        <v>0</v>
      </c>
      <c r="BM43" s="7">
        <f t="shared" si="189"/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v>0</v>
      </c>
      <c r="CU43" s="9">
        <v>0</v>
      </c>
      <c r="CV43" s="5">
        <v>0</v>
      </c>
      <c r="CW43" s="7">
        <v>0</v>
      </c>
      <c r="CX43" s="9">
        <v>0</v>
      </c>
      <c r="CY43" s="5">
        <v>0</v>
      </c>
      <c r="CZ43" s="7">
        <v>0</v>
      </c>
      <c r="DA43" s="15">
        <v>0</v>
      </c>
      <c r="DB43" s="5">
        <v>0</v>
      </c>
      <c r="DC43" s="7">
        <v>0</v>
      </c>
      <c r="DD43" s="9">
        <v>0</v>
      </c>
      <c r="DE43" s="5">
        <v>0</v>
      </c>
      <c r="DF43" s="7">
        <v>0</v>
      </c>
      <c r="DG43" s="9">
        <v>0</v>
      </c>
      <c r="DH43" s="5">
        <v>0</v>
      </c>
      <c r="DI43" s="7">
        <f t="shared" si="190"/>
        <v>0</v>
      </c>
      <c r="DJ43" s="9">
        <v>0</v>
      </c>
      <c r="DK43" s="5">
        <v>0</v>
      </c>
      <c r="DL43" s="7">
        <v>0</v>
      </c>
      <c r="DM43" s="9">
        <v>0</v>
      </c>
      <c r="DN43" s="5">
        <v>0</v>
      </c>
      <c r="DO43" s="7">
        <v>0</v>
      </c>
      <c r="DP43" s="9">
        <v>0</v>
      </c>
      <c r="DQ43" s="5">
        <v>0</v>
      </c>
      <c r="DR43" s="7">
        <v>0</v>
      </c>
      <c r="DS43" s="9">
        <v>0</v>
      </c>
      <c r="DT43" s="5">
        <v>0</v>
      </c>
      <c r="DU43" s="7">
        <v>0</v>
      </c>
      <c r="DV43" s="9">
        <v>0</v>
      </c>
      <c r="DW43" s="5">
        <v>0</v>
      </c>
      <c r="DX43" s="7">
        <v>0</v>
      </c>
      <c r="DY43" s="9">
        <v>0</v>
      </c>
      <c r="DZ43" s="5">
        <v>0</v>
      </c>
      <c r="EA43" s="7">
        <v>0</v>
      </c>
      <c r="EB43" s="9">
        <v>0</v>
      </c>
      <c r="EC43" s="5">
        <v>0</v>
      </c>
      <c r="ED43" s="7">
        <v>0</v>
      </c>
      <c r="EE43" s="15">
        <v>0</v>
      </c>
      <c r="EF43" s="3">
        <v>0</v>
      </c>
      <c r="EG43" s="7">
        <v>0</v>
      </c>
      <c r="EH43" s="9">
        <v>0</v>
      </c>
      <c r="EI43" s="5">
        <v>0</v>
      </c>
      <c r="EJ43" s="7">
        <v>0</v>
      </c>
      <c r="EK43" s="9">
        <v>3</v>
      </c>
      <c r="EL43" s="5">
        <v>182</v>
      </c>
      <c r="EM43" s="7">
        <f t="shared" si="215"/>
        <v>60666.666666666664</v>
      </c>
      <c r="EN43" s="9">
        <v>0</v>
      </c>
      <c r="EO43" s="5">
        <v>0</v>
      </c>
      <c r="EP43" s="7">
        <v>0</v>
      </c>
      <c r="EQ43" s="9">
        <v>0</v>
      </c>
      <c r="ER43" s="5">
        <v>0</v>
      </c>
      <c r="ES43" s="7">
        <v>0</v>
      </c>
      <c r="ET43" s="9">
        <v>0</v>
      </c>
      <c r="EU43" s="5">
        <v>0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v>30</v>
      </c>
      <c r="FD43" s="5">
        <v>275</v>
      </c>
      <c r="FE43" s="7">
        <f t="shared" ref="FE43" si="224">FD43/FC43*1000</f>
        <v>9166.6666666666661</v>
      </c>
      <c r="FF43" s="9">
        <v>0</v>
      </c>
      <c r="FG43" s="5">
        <v>0</v>
      </c>
      <c r="FH43" s="7">
        <v>0</v>
      </c>
      <c r="FI43" s="9">
        <v>1</v>
      </c>
      <c r="FJ43" s="5">
        <v>15</v>
      </c>
      <c r="FK43" s="7">
        <f t="shared" si="202"/>
        <v>15000</v>
      </c>
      <c r="FL43" s="9">
        <v>0</v>
      </c>
      <c r="FM43" s="5">
        <v>0</v>
      </c>
      <c r="FN43" s="7">
        <v>0</v>
      </c>
      <c r="FO43" s="9">
        <v>0</v>
      </c>
      <c r="FP43" s="5">
        <v>0</v>
      </c>
      <c r="FQ43" s="7">
        <v>0</v>
      </c>
      <c r="FR43" s="9">
        <v>0</v>
      </c>
      <c r="FS43" s="5">
        <v>0</v>
      </c>
      <c r="FT43" s="7">
        <v>0</v>
      </c>
      <c r="FU43" s="9">
        <v>0</v>
      </c>
      <c r="FV43" s="5">
        <v>0</v>
      </c>
      <c r="FW43" s="7">
        <v>0</v>
      </c>
      <c r="FX43" s="9">
        <v>0</v>
      </c>
      <c r="FY43" s="5">
        <v>0</v>
      </c>
      <c r="FZ43" s="7">
        <f t="shared" si="192"/>
        <v>0</v>
      </c>
      <c r="GA43" s="9">
        <v>0</v>
      </c>
      <c r="GB43" s="5">
        <v>0</v>
      </c>
      <c r="GC43" s="7">
        <v>0</v>
      </c>
      <c r="GD43" s="9">
        <v>0</v>
      </c>
      <c r="GE43" s="5">
        <v>0</v>
      </c>
      <c r="GF43" s="7">
        <v>0</v>
      </c>
      <c r="GG43" s="9">
        <v>0</v>
      </c>
      <c r="GH43" s="5">
        <v>0</v>
      </c>
      <c r="GI43" s="7">
        <v>0</v>
      </c>
      <c r="GJ43" s="9">
        <v>0</v>
      </c>
      <c r="GK43" s="5">
        <v>0</v>
      </c>
      <c r="GL43" s="7">
        <v>0</v>
      </c>
      <c r="GM43" s="9">
        <v>0</v>
      </c>
      <c r="GN43" s="5">
        <v>0</v>
      </c>
      <c r="GO43" s="7">
        <v>0</v>
      </c>
      <c r="GP43" s="9">
        <v>0</v>
      </c>
      <c r="GQ43" s="5">
        <v>0</v>
      </c>
      <c r="GR43" s="7">
        <v>0</v>
      </c>
      <c r="GS43" s="9">
        <v>0</v>
      </c>
      <c r="GT43" s="5">
        <v>0</v>
      </c>
      <c r="GU43" s="7">
        <v>0</v>
      </c>
      <c r="GV43" s="9">
        <v>0</v>
      </c>
      <c r="GW43" s="5">
        <v>0</v>
      </c>
      <c r="GX43" s="7">
        <v>0</v>
      </c>
      <c r="GY43" s="9">
        <v>0</v>
      </c>
      <c r="GZ43" s="5">
        <v>0</v>
      </c>
      <c r="HA43" s="7">
        <v>0</v>
      </c>
      <c r="HB43" s="9">
        <v>0</v>
      </c>
      <c r="HC43" s="5">
        <v>0</v>
      </c>
      <c r="HD43" s="7">
        <v>0</v>
      </c>
      <c r="HE43" s="9">
        <v>0</v>
      </c>
      <c r="HF43" s="5">
        <v>0</v>
      </c>
      <c r="HG43" s="7">
        <v>0</v>
      </c>
      <c r="HH43" s="9">
        <v>0</v>
      </c>
      <c r="HI43" s="5">
        <v>0</v>
      </c>
      <c r="HJ43" s="7">
        <v>0</v>
      </c>
      <c r="HK43" s="9">
        <v>0</v>
      </c>
      <c r="HL43" s="5">
        <v>0</v>
      </c>
      <c r="HM43" s="7">
        <v>0</v>
      </c>
      <c r="HN43" s="9">
        <v>0</v>
      </c>
      <c r="HO43" s="5">
        <v>0</v>
      </c>
      <c r="HP43" s="7">
        <v>0</v>
      </c>
      <c r="HQ43" s="9">
        <v>0</v>
      </c>
      <c r="HR43" s="5">
        <v>0</v>
      </c>
      <c r="HS43" s="7">
        <f t="shared" si="193"/>
        <v>0</v>
      </c>
      <c r="HT43" s="9">
        <v>0</v>
      </c>
      <c r="HU43" s="5">
        <v>0</v>
      </c>
      <c r="HV43" s="7">
        <v>0</v>
      </c>
      <c r="HW43" s="9">
        <v>0</v>
      </c>
      <c r="HX43" s="5">
        <v>0</v>
      </c>
      <c r="HY43" s="7">
        <v>0</v>
      </c>
      <c r="HZ43" s="9">
        <v>0</v>
      </c>
      <c r="IA43" s="5">
        <v>0</v>
      </c>
      <c r="IB43" s="7">
        <v>0</v>
      </c>
      <c r="IC43" s="9">
        <v>0</v>
      </c>
      <c r="ID43" s="5">
        <v>0</v>
      </c>
      <c r="IE43" s="7">
        <f t="shared" si="194"/>
        <v>0</v>
      </c>
      <c r="IF43" s="9">
        <v>0</v>
      </c>
      <c r="IG43" s="5">
        <v>0</v>
      </c>
      <c r="IH43" s="7">
        <f t="shared" si="195"/>
        <v>0</v>
      </c>
      <c r="II43" s="9">
        <v>0</v>
      </c>
      <c r="IJ43" s="5">
        <v>0</v>
      </c>
      <c r="IK43" s="7">
        <v>0</v>
      </c>
      <c r="IL43" s="9">
        <v>0</v>
      </c>
      <c r="IM43" s="5">
        <v>0</v>
      </c>
      <c r="IN43" s="7">
        <v>0</v>
      </c>
      <c r="IO43" s="9">
        <v>86</v>
      </c>
      <c r="IP43" s="5">
        <v>258</v>
      </c>
      <c r="IQ43" s="7">
        <f t="shared" si="197"/>
        <v>3000</v>
      </c>
      <c r="IR43" s="9">
        <v>0</v>
      </c>
      <c r="IS43" s="5">
        <v>0</v>
      </c>
      <c r="IT43" s="7">
        <v>0</v>
      </c>
      <c r="IU43" s="9">
        <v>0</v>
      </c>
      <c r="IV43" s="5">
        <v>0</v>
      </c>
      <c r="IW43" s="7">
        <v>0</v>
      </c>
      <c r="IX43" s="9">
        <v>0</v>
      </c>
      <c r="IY43" s="5">
        <v>0</v>
      </c>
      <c r="IZ43" s="7">
        <v>0</v>
      </c>
      <c r="JA43" s="9">
        <v>0</v>
      </c>
      <c r="JB43" s="5">
        <v>0</v>
      </c>
      <c r="JC43" s="7">
        <v>0</v>
      </c>
      <c r="JD43" s="9">
        <v>0</v>
      </c>
      <c r="JE43" s="5">
        <v>0</v>
      </c>
      <c r="JF43" s="7">
        <v>0</v>
      </c>
      <c r="JG43" s="9">
        <v>0</v>
      </c>
      <c r="JH43" s="5">
        <v>0</v>
      </c>
      <c r="JI43" s="7">
        <v>0</v>
      </c>
      <c r="JJ43" s="9">
        <v>0</v>
      </c>
      <c r="JK43" s="5">
        <v>0</v>
      </c>
      <c r="JL43" s="7">
        <v>0</v>
      </c>
      <c r="JM43" s="9">
        <v>0</v>
      </c>
      <c r="JN43" s="5">
        <v>0</v>
      </c>
      <c r="JO43" s="7">
        <v>0</v>
      </c>
      <c r="JP43" s="9">
        <v>0</v>
      </c>
      <c r="JQ43" s="5">
        <v>0</v>
      </c>
      <c r="JR43" s="7">
        <v>0</v>
      </c>
      <c r="JS43" s="9">
        <v>0</v>
      </c>
      <c r="JT43" s="5">
        <v>0</v>
      </c>
      <c r="JU43" s="7">
        <v>0</v>
      </c>
      <c r="JV43" s="9">
        <v>0</v>
      </c>
      <c r="JW43" s="5">
        <v>0</v>
      </c>
      <c r="JX43" s="7">
        <v>0</v>
      </c>
      <c r="JY43" s="9">
        <v>0</v>
      </c>
      <c r="JZ43" s="5">
        <v>0</v>
      </c>
      <c r="KA43" s="7">
        <v>0</v>
      </c>
      <c r="KB43" s="9">
        <f t="shared" si="104"/>
        <v>229</v>
      </c>
      <c r="KC43" s="7">
        <f t="shared" si="105"/>
        <v>1187</v>
      </c>
    </row>
    <row r="44" spans="1:289" ht="15" thickBot="1" x14ac:dyDescent="0.35">
      <c r="A44" s="72"/>
      <c r="B44" s="73" t="s">
        <v>14</v>
      </c>
      <c r="C44" s="49">
        <f>SUM(C32:C43)</f>
        <v>1212</v>
      </c>
      <c r="D44" s="48">
        <f>SUM(D32:D43)</f>
        <v>8031</v>
      </c>
      <c r="E44" s="50"/>
      <c r="F44" s="49">
        <f>SUM(F32:F43)</f>
        <v>221</v>
      </c>
      <c r="G44" s="48">
        <f>SUM(G32:G43)</f>
        <v>2444</v>
      </c>
      <c r="H44" s="50"/>
      <c r="I44" s="49">
        <f>SUM(I32:I43)</f>
        <v>0</v>
      </c>
      <c r="J44" s="48">
        <f>SUM(J32:J43)</f>
        <v>0</v>
      </c>
      <c r="K44" s="50"/>
      <c r="L44" s="49">
        <f>SUM(L32:L43)</f>
        <v>0</v>
      </c>
      <c r="M44" s="48">
        <f>SUM(M32:M43)</f>
        <v>0</v>
      </c>
      <c r="N44" s="50"/>
      <c r="O44" s="49">
        <f>SUM(O32:O43)</f>
        <v>0</v>
      </c>
      <c r="P44" s="48">
        <f>SUM(P32:P43)</f>
        <v>0</v>
      </c>
      <c r="Q44" s="50"/>
      <c r="R44" s="49">
        <f>SUM(R32:R43)</f>
        <v>44</v>
      </c>
      <c r="S44" s="48">
        <f>SUM(S32:S43)</f>
        <v>133</v>
      </c>
      <c r="T44" s="50"/>
      <c r="U44" s="49">
        <f>SUM(U32:U43)</f>
        <v>0</v>
      </c>
      <c r="V44" s="48">
        <f>SUM(V32:V43)</f>
        <v>0</v>
      </c>
      <c r="W44" s="50"/>
      <c r="X44" s="49">
        <f>SUM(X32:X43)</f>
        <v>0</v>
      </c>
      <c r="Y44" s="48">
        <f>SUM(Y32:Y43)</f>
        <v>0</v>
      </c>
      <c r="Z44" s="50"/>
      <c r="AA44" s="49">
        <f>SUM(AA32:AA43)</f>
        <v>0</v>
      </c>
      <c r="AB44" s="48">
        <f>SUM(AB32:AB43)</f>
        <v>0</v>
      </c>
      <c r="AC44" s="50"/>
      <c r="AD44" s="49">
        <f>SUM(AD32:AD43)</f>
        <v>0</v>
      </c>
      <c r="AE44" s="48">
        <f>SUM(AE32:AE43)</f>
        <v>0</v>
      </c>
      <c r="AF44" s="50"/>
      <c r="AG44" s="49">
        <f>SUM(AG32:AG43)</f>
        <v>0</v>
      </c>
      <c r="AH44" s="48">
        <f>SUM(AH32:AH43)</f>
        <v>0</v>
      </c>
      <c r="AI44" s="50"/>
      <c r="AJ44" s="49">
        <f>SUM(AJ32:AJ43)</f>
        <v>1</v>
      </c>
      <c r="AK44" s="48">
        <f>SUM(AK32:AK43)</f>
        <v>4</v>
      </c>
      <c r="AL44" s="50"/>
      <c r="AM44" s="49">
        <f>SUM(AM32:AM43)</f>
        <v>184</v>
      </c>
      <c r="AN44" s="48">
        <f>SUM(AN32:AN43)</f>
        <v>1160</v>
      </c>
      <c r="AO44" s="50"/>
      <c r="AP44" s="49">
        <f>SUM(AP32:AP43)</f>
        <v>0</v>
      </c>
      <c r="AQ44" s="48">
        <f>SUM(AQ32:AQ43)</f>
        <v>0</v>
      </c>
      <c r="AR44" s="50"/>
      <c r="AS44" s="49">
        <f>SUM(AS32:AS43)</f>
        <v>0</v>
      </c>
      <c r="AT44" s="48">
        <f>SUM(AT32:AT43)</f>
        <v>0</v>
      </c>
      <c r="AU44" s="50"/>
      <c r="AV44" s="49">
        <f>SUM(AV32:AV43)</f>
        <v>34</v>
      </c>
      <c r="AW44" s="48">
        <f>SUM(AW32:AW43)</f>
        <v>27</v>
      </c>
      <c r="AX44" s="50"/>
      <c r="AY44" s="49">
        <f>SUM(AY32:AY43)</f>
        <v>0</v>
      </c>
      <c r="AZ44" s="48">
        <f>SUM(AZ32:AZ43)</f>
        <v>0</v>
      </c>
      <c r="BA44" s="50"/>
      <c r="BB44" s="49">
        <f>SUM(BB32:BB43)</f>
        <v>34</v>
      </c>
      <c r="BC44" s="48">
        <f>SUM(BC32:BC43)</f>
        <v>27</v>
      </c>
      <c r="BD44" s="50"/>
      <c r="BE44" s="49">
        <f>SUM(BE32:BE43)</f>
        <v>250</v>
      </c>
      <c r="BF44" s="48">
        <f>SUM(BF32:BF43)</f>
        <v>1990</v>
      </c>
      <c r="BG44" s="50"/>
      <c r="BH44" s="49">
        <f>SUM(BH32:BH43)</f>
        <v>43</v>
      </c>
      <c r="BI44" s="48">
        <f>SUM(BI32:BI43)</f>
        <v>122</v>
      </c>
      <c r="BJ44" s="50"/>
      <c r="BK44" s="49">
        <f t="shared" ref="BK44:BL44" si="225">SUM(BK32:BK43)</f>
        <v>0</v>
      </c>
      <c r="BL44" s="48">
        <f t="shared" si="225"/>
        <v>0</v>
      </c>
      <c r="BM44" s="50"/>
      <c r="BN44" s="49">
        <f>SUM(BN32:BN43)</f>
        <v>0</v>
      </c>
      <c r="BO44" s="48">
        <f>SUM(BO32:BO43)</f>
        <v>0</v>
      </c>
      <c r="BP44" s="50"/>
      <c r="BQ44" s="49">
        <f>SUM(BQ32:BQ43)</f>
        <v>0</v>
      </c>
      <c r="BR44" s="48">
        <f>SUM(BR32:BR43)</f>
        <v>0</v>
      </c>
      <c r="BS44" s="50"/>
      <c r="BT44" s="49">
        <f>SUM(BT32:BT43)</f>
        <v>0</v>
      </c>
      <c r="BU44" s="48">
        <f>SUM(BU32:BU43)</f>
        <v>0</v>
      </c>
      <c r="BV44" s="50"/>
      <c r="BW44" s="49">
        <f>SUM(BW32:BW43)</f>
        <v>0</v>
      </c>
      <c r="BX44" s="48">
        <f>SUM(BX32:BX43)</f>
        <v>0</v>
      </c>
      <c r="BY44" s="50"/>
      <c r="BZ44" s="49">
        <f t="shared" ref="BZ44:CA44" si="226">SUM(BZ32:BZ43)</f>
        <v>0</v>
      </c>
      <c r="CA44" s="48">
        <f t="shared" si="226"/>
        <v>0</v>
      </c>
      <c r="CB44" s="50"/>
      <c r="CC44" s="49">
        <f>SUM(CC32:CC43)</f>
        <v>2</v>
      </c>
      <c r="CD44" s="48">
        <f>SUM(CD32:CD43)</f>
        <v>378</v>
      </c>
      <c r="CE44" s="50"/>
      <c r="CF44" s="49">
        <f>SUM(CF32:CF43)</f>
        <v>10</v>
      </c>
      <c r="CG44" s="48">
        <f>SUM(CG32:CG43)</f>
        <v>35</v>
      </c>
      <c r="CH44" s="50"/>
      <c r="CI44" s="49">
        <f>SUM(CI32:CI43)</f>
        <v>0</v>
      </c>
      <c r="CJ44" s="48">
        <f>SUM(CJ32:CJ43)</f>
        <v>0</v>
      </c>
      <c r="CK44" s="50"/>
      <c r="CL44" s="49">
        <f>SUM(CL32:CL43)</f>
        <v>0</v>
      </c>
      <c r="CM44" s="48">
        <f>SUM(CM32:CM43)</f>
        <v>0</v>
      </c>
      <c r="CN44" s="50"/>
      <c r="CO44" s="49">
        <f>SUM(CO32:CO43)</f>
        <v>0</v>
      </c>
      <c r="CP44" s="48">
        <f>SUM(CP32:CP43)</f>
        <v>0</v>
      </c>
      <c r="CQ44" s="50"/>
      <c r="CR44" s="49">
        <f>SUM(CR32:CR43)</f>
        <v>0</v>
      </c>
      <c r="CS44" s="48">
        <f>SUM(CS32:CS43)</f>
        <v>0</v>
      </c>
      <c r="CT44" s="50"/>
      <c r="CU44" s="49">
        <f>SUM(CU32:CU43)</f>
        <v>0</v>
      </c>
      <c r="CV44" s="48">
        <f>SUM(CV32:CV43)</f>
        <v>0</v>
      </c>
      <c r="CW44" s="50"/>
      <c r="CX44" s="49">
        <f>SUM(CX32:CX43)</f>
        <v>0</v>
      </c>
      <c r="CY44" s="48">
        <f>SUM(CY32:CY43)</f>
        <v>0</v>
      </c>
      <c r="CZ44" s="50"/>
      <c r="DA44" s="78">
        <v>0</v>
      </c>
      <c r="DB44" s="48">
        <v>0</v>
      </c>
      <c r="DC44" s="50"/>
      <c r="DD44" s="49">
        <f>SUM(DD32:DD43)</f>
        <v>0</v>
      </c>
      <c r="DE44" s="48">
        <f>SUM(DE32:DE43)</f>
        <v>0</v>
      </c>
      <c r="DF44" s="50"/>
      <c r="DG44" s="49">
        <f t="shared" ref="DG44:DH44" si="227">SUM(DG32:DG43)</f>
        <v>0</v>
      </c>
      <c r="DH44" s="48">
        <f t="shared" si="227"/>
        <v>0</v>
      </c>
      <c r="DI44" s="50"/>
      <c r="DJ44" s="49">
        <f>SUM(DJ32:DJ43)</f>
        <v>0</v>
      </c>
      <c r="DK44" s="48">
        <f>SUM(DK32:DK43)</f>
        <v>0</v>
      </c>
      <c r="DL44" s="50"/>
      <c r="DM44" s="49">
        <f>SUM(DM32:DM43)</f>
        <v>0</v>
      </c>
      <c r="DN44" s="48">
        <f>SUM(DN32:DN43)</f>
        <v>0</v>
      </c>
      <c r="DO44" s="50"/>
      <c r="DP44" s="49">
        <f>SUM(DP32:DP43)</f>
        <v>0</v>
      </c>
      <c r="DQ44" s="48">
        <f>SUM(DQ32:DQ43)</f>
        <v>0</v>
      </c>
      <c r="DR44" s="50"/>
      <c r="DS44" s="49">
        <f>SUM(DS32:DS43)</f>
        <v>0</v>
      </c>
      <c r="DT44" s="48">
        <f>SUM(DT32:DT43)</f>
        <v>0</v>
      </c>
      <c r="DU44" s="50"/>
      <c r="DV44" s="49">
        <f>SUM(DV32:DV43)</f>
        <v>1172</v>
      </c>
      <c r="DW44" s="48">
        <f>SUM(DW32:DW43)</f>
        <v>11814</v>
      </c>
      <c r="DX44" s="50"/>
      <c r="DY44" s="49">
        <f t="shared" ref="DY44:DZ44" si="228">SUM(DY32:DY43)</f>
        <v>0</v>
      </c>
      <c r="DZ44" s="48">
        <f t="shared" si="228"/>
        <v>0</v>
      </c>
      <c r="EA44" s="50"/>
      <c r="EB44" s="49">
        <f t="shared" ref="EB44:EC44" si="229">SUM(EB32:EB43)</f>
        <v>0</v>
      </c>
      <c r="EC44" s="48">
        <f t="shared" si="229"/>
        <v>0</v>
      </c>
      <c r="ED44" s="50"/>
      <c r="EE44" s="78">
        <f t="shared" ref="EE44:EF44" si="230">SUM(EE32:EE43)</f>
        <v>20</v>
      </c>
      <c r="EF44" s="47">
        <f t="shared" si="230"/>
        <v>228</v>
      </c>
      <c r="EG44" s="50"/>
      <c r="EH44" s="49">
        <f t="shared" ref="EH44:EI44" si="231">SUM(EH32:EH43)</f>
        <v>20</v>
      </c>
      <c r="EI44" s="48">
        <f t="shared" si="231"/>
        <v>228</v>
      </c>
      <c r="EJ44" s="50"/>
      <c r="EK44" s="49">
        <f t="shared" ref="EK44:EL44" si="232">SUM(EK32:EK43)</f>
        <v>206</v>
      </c>
      <c r="EL44" s="48">
        <f t="shared" si="232"/>
        <v>1525</v>
      </c>
      <c r="EM44" s="50"/>
      <c r="EN44" s="49">
        <f t="shared" ref="EN44:EO44" si="233">SUM(EN32:EN43)</f>
        <v>0</v>
      </c>
      <c r="EO44" s="48">
        <f t="shared" si="233"/>
        <v>0</v>
      </c>
      <c r="EP44" s="50"/>
      <c r="EQ44" s="49">
        <f t="shared" ref="EQ44:ER44" si="234">SUM(EQ32:EQ43)</f>
        <v>5</v>
      </c>
      <c r="ER44" s="48">
        <f t="shared" si="234"/>
        <v>49</v>
      </c>
      <c r="ES44" s="50"/>
      <c r="ET44" s="49">
        <f t="shared" ref="ET44:EU44" si="235">SUM(ET32:ET43)</f>
        <v>0</v>
      </c>
      <c r="EU44" s="48">
        <f t="shared" si="235"/>
        <v>0</v>
      </c>
      <c r="EV44" s="50"/>
      <c r="EW44" s="49">
        <f t="shared" ref="EW44:EX44" si="236">SUM(EW32:EW43)</f>
        <v>0</v>
      </c>
      <c r="EX44" s="48">
        <f t="shared" si="236"/>
        <v>0</v>
      </c>
      <c r="EY44" s="50"/>
      <c r="EZ44" s="49">
        <f t="shared" ref="EZ44:FA44" si="237">SUM(EZ32:EZ43)</f>
        <v>0</v>
      </c>
      <c r="FA44" s="48">
        <f t="shared" si="237"/>
        <v>0</v>
      </c>
      <c r="FB44" s="50"/>
      <c r="FC44" s="49">
        <f t="shared" ref="FC44:FD44" si="238">SUM(FC32:FC43)</f>
        <v>30</v>
      </c>
      <c r="FD44" s="48">
        <f t="shared" si="238"/>
        <v>275</v>
      </c>
      <c r="FE44" s="50"/>
      <c r="FF44" s="49">
        <f t="shared" ref="FF44:FG44" si="239">SUM(FF32:FF43)</f>
        <v>0</v>
      </c>
      <c r="FG44" s="48">
        <f t="shared" si="239"/>
        <v>0</v>
      </c>
      <c r="FH44" s="50"/>
      <c r="FI44" s="49">
        <f t="shared" ref="FI44:FJ44" si="240">SUM(FI32:FI43)</f>
        <v>227</v>
      </c>
      <c r="FJ44" s="48">
        <f t="shared" si="240"/>
        <v>609</v>
      </c>
      <c r="FK44" s="50"/>
      <c r="FL44" s="49">
        <f t="shared" ref="FL44:FM44" si="241">SUM(FL32:FL43)</f>
        <v>212</v>
      </c>
      <c r="FM44" s="48">
        <f t="shared" si="241"/>
        <v>1140</v>
      </c>
      <c r="FN44" s="50"/>
      <c r="FO44" s="49">
        <f t="shared" ref="FO44:FP44" si="242">SUM(FO32:FO43)</f>
        <v>212</v>
      </c>
      <c r="FP44" s="48">
        <f t="shared" si="242"/>
        <v>1140</v>
      </c>
      <c r="FQ44" s="50"/>
      <c r="FR44" s="49">
        <f t="shared" ref="FR44:FS44" si="243">SUM(FR32:FR43)</f>
        <v>0</v>
      </c>
      <c r="FS44" s="48">
        <f t="shared" si="243"/>
        <v>0</v>
      </c>
      <c r="FT44" s="50"/>
      <c r="FU44" s="49">
        <f t="shared" ref="FU44:FV44" si="244">SUM(FU32:FU43)</f>
        <v>28</v>
      </c>
      <c r="FV44" s="48">
        <f t="shared" si="244"/>
        <v>494</v>
      </c>
      <c r="FW44" s="50"/>
      <c r="FX44" s="49">
        <f t="shared" ref="FX44:FY44" si="245">SUM(FX32:FX43)</f>
        <v>0</v>
      </c>
      <c r="FY44" s="48">
        <f t="shared" si="245"/>
        <v>0</v>
      </c>
      <c r="FZ44" s="50"/>
      <c r="GA44" s="49">
        <f t="shared" ref="GA44:GB44" si="246">SUM(GA32:GA43)</f>
        <v>0</v>
      </c>
      <c r="GB44" s="48">
        <f t="shared" si="246"/>
        <v>0</v>
      </c>
      <c r="GC44" s="50"/>
      <c r="GD44" s="49">
        <f t="shared" ref="GD44:GE44" si="247">SUM(GD32:GD43)</f>
        <v>0</v>
      </c>
      <c r="GE44" s="48">
        <f t="shared" si="247"/>
        <v>0</v>
      </c>
      <c r="GF44" s="50"/>
      <c r="GG44" s="49">
        <f t="shared" ref="GG44:GH44" si="248">SUM(GG32:GG43)</f>
        <v>6944</v>
      </c>
      <c r="GH44" s="48">
        <f t="shared" si="248"/>
        <v>33243</v>
      </c>
      <c r="GI44" s="50"/>
      <c r="GJ44" s="49">
        <f t="shared" ref="GJ44:GK44" si="249">SUM(GJ32:GJ43)</f>
        <v>0</v>
      </c>
      <c r="GK44" s="48">
        <f t="shared" si="249"/>
        <v>0</v>
      </c>
      <c r="GL44" s="50"/>
      <c r="GM44" s="49">
        <f t="shared" ref="GM44:GN44" si="250">SUM(GM32:GM43)</f>
        <v>0</v>
      </c>
      <c r="GN44" s="48">
        <f t="shared" si="250"/>
        <v>0</v>
      </c>
      <c r="GO44" s="50"/>
      <c r="GP44" s="49">
        <f t="shared" ref="GP44:GQ44" si="251">SUM(GP32:GP43)</f>
        <v>0</v>
      </c>
      <c r="GQ44" s="48">
        <f t="shared" si="251"/>
        <v>0</v>
      </c>
      <c r="GR44" s="50"/>
      <c r="GS44" s="49">
        <f t="shared" ref="GS44:GT44" si="252">SUM(GS32:GS43)</f>
        <v>0</v>
      </c>
      <c r="GT44" s="48">
        <f t="shared" si="252"/>
        <v>0</v>
      </c>
      <c r="GU44" s="50"/>
      <c r="GV44" s="49">
        <f t="shared" ref="GV44:GW44" si="253">SUM(GV32:GV43)</f>
        <v>7</v>
      </c>
      <c r="GW44" s="48">
        <f t="shared" si="253"/>
        <v>20</v>
      </c>
      <c r="GX44" s="50"/>
      <c r="GY44" s="49">
        <f t="shared" ref="GY44:GZ44" si="254">SUM(GY32:GY43)</f>
        <v>0</v>
      </c>
      <c r="GZ44" s="48">
        <f t="shared" si="254"/>
        <v>0</v>
      </c>
      <c r="HA44" s="50"/>
      <c r="HB44" s="49">
        <f t="shared" ref="HB44:HC44" si="255">SUM(HB32:HB43)</f>
        <v>3</v>
      </c>
      <c r="HC44" s="48">
        <f t="shared" si="255"/>
        <v>122</v>
      </c>
      <c r="HD44" s="50"/>
      <c r="HE44" s="49">
        <f t="shared" ref="HE44:HF44" si="256">SUM(HE32:HE43)</f>
        <v>0</v>
      </c>
      <c r="HF44" s="48">
        <f t="shared" si="256"/>
        <v>0</v>
      </c>
      <c r="HG44" s="50"/>
      <c r="HH44" s="49">
        <f t="shared" ref="HH44:HI44" si="257">SUM(HH32:HH43)</f>
        <v>0</v>
      </c>
      <c r="HI44" s="48">
        <f t="shared" si="257"/>
        <v>0</v>
      </c>
      <c r="HJ44" s="50"/>
      <c r="HK44" s="49">
        <f t="shared" ref="HK44:HL44" si="258">SUM(HK32:HK43)</f>
        <v>64</v>
      </c>
      <c r="HL44" s="48">
        <f t="shared" si="258"/>
        <v>182</v>
      </c>
      <c r="HM44" s="50"/>
      <c r="HN44" s="49">
        <f t="shared" ref="HN44:HO44" si="259">SUM(HN32:HN43)</f>
        <v>0</v>
      </c>
      <c r="HO44" s="48">
        <f t="shared" si="259"/>
        <v>0</v>
      </c>
      <c r="HP44" s="50"/>
      <c r="HQ44" s="49">
        <f t="shared" ref="HQ44:HR44" si="260">SUM(HQ32:HQ43)</f>
        <v>0</v>
      </c>
      <c r="HR44" s="48">
        <f t="shared" si="260"/>
        <v>0</v>
      </c>
      <c r="HS44" s="50"/>
      <c r="HT44" s="49">
        <f t="shared" ref="HT44:HU44" si="261">SUM(HT32:HT43)</f>
        <v>0</v>
      </c>
      <c r="HU44" s="48">
        <f t="shared" si="261"/>
        <v>0</v>
      </c>
      <c r="HV44" s="50"/>
      <c r="HW44" s="49">
        <f t="shared" ref="HW44:HX44" si="262">SUM(HW32:HW43)</f>
        <v>0</v>
      </c>
      <c r="HX44" s="48">
        <f t="shared" si="262"/>
        <v>0</v>
      </c>
      <c r="HY44" s="50"/>
      <c r="HZ44" s="49">
        <f t="shared" ref="HZ44:IA44" si="263">SUM(HZ32:HZ43)</f>
        <v>0</v>
      </c>
      <c r="IA44" s="48">
        <f t="shared" si="263"/>
        <v>0</v>
      </c>
      <c r="IB44" s="50"/>
      <c r="IC44" s="49">
        <f t="shared" ref="IC44:ID44" si="264">SUM(IC32:IC43)</f>
        <v>0</v>
      </c>
      <c r="ID44" s="48">
        <f t="shared" si="264"/>
        <v>0</v>
      </c>
      <c r="IE44" s="50"/>
      <c r="IF44" s="49">
        <f t="shared" ref="IF44:IG44" si="265">SUM(IF32:IF43)</f>
        <v>0</v>
      </c>
      <c r="IG44" s="48">
        <f t="shared" si="265"/>
        <v>0</v>
      </c>
      <c r="IH44" s="50"/>
      <c r="II44" s="49">
        <f t="shared" ref="II44:IJ44" si="266">SUM(II32:II43)</f>
        <v>191</v>
      </c>
      <c r="IJ44" s="48">
        <f t="shared" si="266"/>
        <v>469</v>
      </c>
      <c r="IK44" s="50"/>
      <c r="IL44" s="49">
        <f t="shared" ref="IL44:IM44" si="267">SUM(IL32:IL43)</f>
        <v>315</v>
      </c>
      <c r="IM44" s="48">
        <f t="shared" si="267"/>
        <v>2093</v>
      </c>
      <c r="IN44" s="50"/>
      <c r="IO44" s="49">
        <f t="shared" ref="IO44:IP44" si="268">SUM(IO32:IO43)</f>
        <v>1891</v>
      </c>
      <c r="IP44" s="48">
        <f t="shared" si="268"/>
        <v>5146</v>
      </c>
      <c r="IQ44" s="50"/>
      <c r="IR44" s="49">
        <f t="shared" ref="IR44:IS44" si="269">SUM(IR32:IR43)</f>
        <v>0</v>
      </c>
      <c r="IS44" s="48">
        <f t="shared" si="269"/>
        <v>0</v>
      </c>
      <c r="IT44" s="50"/>
      <c r="IU44" s="49">
        <f t="shared" ref="IU44:IV44" si="270">SUM(IU32:IU43)</f>
        <v>0</v>
      </c>
      <c r="IV44" s="48">
        <f t="shared" si="270"/>
        <v>0</v>
      </c>
      <c r="IW44" s="50"/>
      <c r="IX44" s="49">
        <f t="shared" ref="IX44:IY44" si="271">SUM(IX32:IX43)</f>
        <v>3</v>
      </c>
      <c r="IY44" s="48">
        <f t="shared" si="271"/>
        <v>78</v>
      </c>
      <c r="IZ44" s="50"/>
      <c r="JA44" s="49">
        <f t="shared" ref="JA44:JB44" si="272">SUM(JA32:JA43)</f>
        <v>0</v>
      </c>
      <c r="JB44" s="48">
        <f t="shared" si="272"/>
        <v>0</v>
      </c>
      <c r="JC44" s="50"/>
      <c r="JD44" s="49">
        <f t="shared" ref="JD44:JE44" si="273">SUM(JD32:JD43)</f>
        <v>0</v>
      </c>
      <c r="JE44" s="48">
        <f t="shared" si="273"/>
        <v>0</v>
      </c>
      <c r="JF44" s="50"/>
      <c r="JG44" s="49">
        <f t="shared" ref="JG44:JH44" si="274">SUM(JG32:JG43)</f>
        <v>3</v>
      </c>
      <c r="JH44" s="48">
        <f t="shared" si="274"/>
        <v>39</v>
      </c>
      <c r="JI44" s="50"/>
      <c r="JJ44" s="49">
        <f t="shared" ref="JJ44:JK44" si="275">SUM(JJ32:JJ43)</f>
        <v>0</v>
      </c>
      <c r="JK44" s="48">
        <f t="shared" si="275"/>
        <v>0</v>
      </c>
      <c r="JL44" s="50"/>
      <c r="JM44" s="49">
        <f t="shared" ref="JM44:JN44" si="276">SUM(JM32:JM43)</f>
        <v>0</v>
      </c>
      <c r="JN44" s="48">
        <f t="shared" si="276"/>
        <v>0</v>
      </c>
      <c r="JO44" s="50"/>
      <c r="JP44" s="49">
        <f t="shared" ref="JP44:JQ44" si="277">SUM(JP32:JP43)</f>
        <v>0</v>
      </c>
      <c r="JQ44" s="48">
        <f t="shared" si="277"/>
        <v>0</v>
      </c>
      <c r="JR44" s="50"/>
      <c r="JS44" s="49">
        <f t="shared" ref="JS44:JT44" si="278">SUM(JS32:JS43)</f>
        <v>5</v>
      </c>
      <c r="JT44" s="48">
        <f t="shared" si="278"/>
        <v>15</v>
      </c>
      <c r="JU44" s="50"/>
      <c r="JV44" s="49">
        <f t="shared" ref="JV44:JW44" si="279">SUM(JV32:JV43)</f>
        <v>762</v>
      </c>
      <c r="JW44" s="48">
        <f t="shared" si="279"/>
        <v>5720</v>
      </c>
      <c r="JX44" s="50"/>
      <c r="JY44" s="49">
        <f t="shared" ref="JY44:JZ44" si="280">SUM(JY32:JY43)</f>
        <v>10129</v>
      </c>
      <c r="JZ44" s="48">
        <f t="shared" si="280"/>
        <v>18246</v>
      </c>
      <c r="KA44" s="50"/>
      <c r="KB44" s="49">
        <f t="shared" si="104"/>
        <v>24218</v>
      </c>
      <c r="KC44" s="50">
        <f t="shared" si="105"/>
        <v>95831</v>
      </c>
    </row>
    <row r="45" spans="1:289" x14ac:dyDescent="0.3">
      <c r="A45" s="56">
        <v>2007</v>
      </c>
      <c r="B45" s="57" t="s">
        <v>2</v>
      </c>
      <c r="C45" s="10">
        <v>0</v>
      </c>
      <c r="D45" s="32">
        <v>0</v>
      </c>
      <c r="E45" s="13">
        <v>0</v>
      </c>
      <c r="F45" s="10">
        <v>0</v>
      </c>
      <c r="G45" s="32">
        <v>0</v>
      </c>
      <c r="H45" s="13">
        <v>0</v>
      </c>
      <c r="I45" s="10">
        <v>0</v>
      </c>
      <c r="J45" s="32">
        <v>0</v>
      </c>
      <c r="K45" s="13">
        <v>0</v>
      </c>
      <c r="L45" s="9">
        <v>0</v>
      </c>
      <c r="M45" s="5">
        <v>0</v>
      </c>
      <c r="N45" s="7">
        <v>0</v>
      </c>
      <c r="O45" s="10">
        <v>0</v>
      </c>
      <c r="P45" s="32">
        <v>0</v>
      </c>
      <c r="Q45" s="13">
        <v>0</v>
      </c>
      <c r="R45" s="10">
        <v>24</v>
      </c>
      <c r="S45" s="32">
        <v>79</v>
      </c>
      <c r="T45" s="13">
        <f>S45/R45*1000</f>
        <v>3291.6666666666665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>
        <v>0</v>
      </c>
      <c r="AH45" s="32">
        <v>0</v>
      </c>
      <c r="AI45" s="13">
        <v>0</v>
      </c>
      <c r="AJ45" s="10">
        <v>0</v>
      </c>
      <c r="AK45" s="32">
        <v>0</v>
      </c>
      <c r="AL45" s="13">
        <v>0</v>
      </c>
      <c r="AM45" s="10">
        <v>50</v>
      </c>
      <c r="AN45" s="32">
        <v>482</v>
      </c>
      <c r="AO45" s="13">
        <f>AN45/AM45*1000</f>
        <v>9640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v>0</v>
      </c>
      <c r="BB45" s="10">
        <v>0</v>
      </c>
      <c r="BC45" s="32">
        <v>0</v>
      </c>
      <c r="BD45" s="13"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f t="shared" ref="BM45:BM56" si="281">IF(BK45=0,0,BL45/BK45*1000)</f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v>0</v>
      </c>
      <c r="CU45" s="10">
        <v>0</v>
      </c>
      <c r="CV45" s="32">
        <v>0</v>
      </c>
      <c r="CW45" s="13">
        <v>0</v>
      </c>
      <c r="CX45" s="10">
        <v>0</v>
      </c>
      <c r="CY45" s="32">
        <v>0</v>
      </c>
      <c r="CZ45" s="13">
        <v>0</v>
      </c>
      <c r="DA45" s="79">
        <v>0</v>
      </c>
      <c r="DB45" s="32">
        <v>0</v>
      </c>
      <c r="DC45" s="13">
        <v>0</v>
      </c>
      <c r="DD45" s="10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f t="shared" ref="DI45:DI56" si="282">IF(DG45=0,0,DH45/DG45*1000)</f>
        <v>0</v>
      </c>
      <c r="DJ45" s="10">
        <v>0</v>
      </c>
      <c r="DK45" s="32">
        <v>0</v>
      </c>
      <c r="DL45" s="13">
        <v>0</v>
      </c>
      <c r="DM45" s="10">
        <v>0</v>
      </c>
      <c r="DN45" s="32">
        <v>0</v>
      </c>
      <c r="DO45" s="13">
        <v>0</v>
      </c>
      <c r="DP45" s="10">
        <v>0</v>
      </c>
      <c r="DQ45" s="32">
        <v>0</v>
      </c>
      <c r="DR45" s="13">
        <v>0</v>
      </c>
      <c r="DS45" s="10">
        <v>0</v>
      </c>
      <c r="DT45" s="32">
        <v>0</v>
      </c>
      <c r="DU45" s="13">
        <v>0</v>
      </c>
      <c r="DV45" s="10">
        <v>317</v>
      </c>
      <c r="DW45" s="32">
        <v>3264</v>
      </c>
      <c r="DX45" s="13">
        <f>DW45/DV45*1000</f>
        <v>10296.529968454259</v>
      </c>
      <c r="DY45" s="10">
        <v>0</v>
      </c>
      <c r="DZ45" s="32">
        <v>0</v>
      </c>
      <c r="EA45" s="13">
        <v>0</v>
      </c>
      <c r="EB45" s="10">
        <v>0</v>
      </c>
      <c r="EC45" s="32">
        <v>0</v>
      </c>
      <c r="ED45" s="13">
        <v>0</v>
      </c>
      <c r="EE45" s="79">
        <v>0</v>
      </c>
      <c r="EF45" s="31">
        <v>0</v>
      </c>
      <c r="EG45" s="13">
        <v>0</v>
      </c>
      <c r="EH45" s="10">
        <v>0</v>
      </c>
      <c r="EI45" s="32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20</v>
      </c>
      <c r="ER45" s="32">
        <v>324</v>
      </c>
      <c r="ES45" s="13">
        <f t="shared" ref="ES45" si="283">ER45/EQ45*1000</f>
        <v>16200</v>
      </c>
      <c r="ET45" s="10">
        <v>0</v>
      </c>
      <c r="EU45" s="32">
        <v>0</v>
      </c>
      <c r="EV45" s="13">
        <v>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v>0</v>
      </c>
      <c r="FD45" s="32">
        <v>0</v>
      </c>
      <c r="FE45" s="13">
        <v>0</v>
      </c>
      <c r="FF45" s="10">
        <v>0</v>
      </c>
      <c r="FG45" s="32">
        <v>0</v>
      </c>
      <c r="FH45" s="13">
        <v>0</v>
      </c>
      <c r="FI45" s="10">
        <v>0</v>
      </c>
      <c r="FJ45" s="32">
        <v>0</v>
      </c>
      <c r="FK45" s="13">
        <v>0</v>
      </c>
      <c r="FL45" s="10">
        <v>0</v>
      </c>
      <c r="FM45" s="32">
        <v>0</v>
      </c>
      <c r="FN45" s="13">
        <v>0</v>
      </c>
      <c r="FO45" s="10">
        <v>0</v>
      </c>
      <c r="FP45" s="32">
        <v>0</v>
      </c>
      <c r="FQ45" s="13">
        <v>0</v>
      </c>
      <c r="FR45" s="10">
        <v>0</v>
      </c>
      <c r="FS45" s="32">
        <v>0</v>
      </c>
      <c r="FT45" s="13">
        <v>0</v>
      </c>
      <c r="FU45" s="10">
        <v>0</v>
      </c>
      <c r="FV45" s="32">
        <v>0</v>
      </c>
      <c r="FW45" s="13">
        <v>0</v>
      </c>
      <c r="FX45" s="10">
        <v>0</v>
      </c>
      <c r="FY45" s="32">
        <v>0</v>
      </c>
      <c r="FZ45" s="13">
        <f t="shared" ref="FZ45:FZ108" si="284">IF(FX45=0,0,FY45/FX45*1000)</f>
        <v>0</v>
      </c>
      <c r="GA45" s="10">
        <v>0</v>
      </c>
      <c r="GB45" s="32">
        <v>0</v>
      </c>
      <c r="GC45" s="13">
        <v>0</v>
      </c>
      <c r="GD45" s="10">
        <v>0</v>
      </c>
      <c r="GE45" s="32">
        <v>0</v>
      </c>
      <c r="GF45" s="13">
        <v>0</v>
      </c>
      <c r="GG45" s="10">
        <v>0</v>
      </c>
      <c r="GH45" s="32">
        <v>0</v>
      </c>
      <c r="GI45" s="13">
        <v>0</v>
      </c>
      <c r="GJ45" s="9">
        <v>0</v>
      </c>
      <c r="GK45" s="5">
        <v>0</v>
      </c>
      <c r="GL45" s="7">
        <v>0</v>
      </c>
      <c r="GM45" s="10">
        <v>0</v>
      </c>
      <c r="GN45" s="32">
        <v>0</v>
      </c>
      <c r="GO45" s="13">
        <v>0</v>
      </c>
      <c r="GP45" s="10">
        <v>0</v>
      </c>
      <c r="GQ45" s="32">
        <v>0</v>
      </c>
      <c r="GR45" s="13">
        <v>0</v>
      </c>
      <c r="GS45" s="10">
        <v>0</v>
      </c>
      <c r="GT45" s="32">
        <v>0</v>
      </c>
      <c r="GU45" s="13">
        <v>0</v>
      </c>
      <c r="GV45" s="10">
        <v>0</v>
      </c>
      <c r="GW45" s="32">
        <v>0</v>
      </c>
      <c r="GX45" s="13">
        <v>0</v>
      </c>
      <c r="GY45" s="10">
        <v>0</v>
      </c>
      <c r="GZ45" s="32">
        <v>0</v>
      </c>
      <c r="HA45" s="13">
        <v>0</v>
      </c>
      <c r="HB45" s="10">
        <v>0</v>
      </c>
      <c r="HC45" s="32">
        <v>0</v>
      </c>
      <c r="HD45" s="13">
        <v>0</v>
      </c>
      <c r="HE45" s="10">
        <v>0</v>
      </c>
      <c r="HF45" s="32">
        <v>0</v>
      </c>
      <c r="HG45" s="13">
        <v>0</v>
      </c>
      <c r="HH45" s="10">
        <v>0</v>
      </c>
      <c r="HI45" s="32">
        <v>0</v>
      </c>
      <c r="HJ45" s="13">
        <v>0</v>
      </c>
      <c r="HK45" s="10">
        <v>0</v>
      </c>
      <c r="HL45" s="32">
        <v>0</v>
      </c>
      <c r="HM45" s="13">
        <v>0</v>
      </c>
      <c r="HN45" s="10">
        <v>0</v>
      </c>
      <c r="HO45" s="32">
        <v>0</v>
      </c>
      <c r="HP45" s="13">
        <v>0</v>
      </c>
      <c r="HQ45" s="10">
        <v>0</v>
      </c>
      <c r="HR45" s="32">
        <v>0</v>
      </c>
      <c r="HS45" s="13">
        <f t="shared" ref="HS45:HS56" si="285">IF(HQ45=0,0,HR45/HQ45*1000)</f>
        <v>0</v>
      </c>
      <c r="HT45" s="10">
        <v>0</v>
      </c>
      <c r="HU45" s="32">
        <v>0</v>
      </c>
      <c r="HV45" s="13">
        <v>0</v>
      </c>
      <c r="HW45" s="10">
        <v>0</v>
      </c>
      <c r="HX45" s="32">
        <v>0</v>
      </c>
      <c r="HY45" s="13">
        <v>0</v>
      </c>
      <c r="HZ45" s="10">
        <v>0</v>
      </c>
      <c r="IA45" s="32">
        <v>0</v>
      </c>
      <c r="IB45" s="13">
        <v>0</v>
      </c>
      <c r="IC45" s="10">
        <v>0</v>
      </c>
      <c r="ID45" s="32">
        <v>0</v>
      </c>
      <c r="IE45" s="13">
        <v>0</v>
      </c>
      <c r="IF45" s="10">
        <v>0</v>
      </c>
      <c r="IG45" s="32">
        <v>0</v>
      </c>
      <c r="IH45" s="13">
        <f t="shared" ref="IH45:IH56" si="286">IF(IF45=0,0,IG45/IF45*1000)</f>
        <v>0</v>
      </c>
      <c r="II45" s="10">
        <v>0</v>
      </c>
      <c r="IJ45" s="32">
        <v>0</v>
      </c>
      <c r="IK45" s="13">
        <v>0</v>
      </c>
      <c r="IL45" s="10">
        <v>108</v>
      </c>
      <c r="IM45" s="32">
        <v>637</v>
      </c>
      <c r="IN45" s="13">
        <f t="shared" ref="IN45:IN53" si="287">IM45/IL45*1000</f>
        <v>5898.1481481481478</v>
      </c>
      <c r="IO45" s="10">
        <v>172</v>
      </c>
      <c r="IP45" s="32">
        <v>331</v>
      </c>
      <c r="IQ45" s="13">
        <f t="shared" ref="IQ45:IQ56" si="288">IP45/IO45*1000</f>
        <v>1924.4186046511629</v>
      </c>
      <c r="IR45" s="10">
        <v>0</v>
      </c>
      <c r="IS45" s="32">
        <v>0</v>
      </c>
      <c r="IT45" s="13">
        <v>0</v>
      </c>
      <c r="IU45" s="10">
        <v>0</v>
      </c>
      <c r="IV45" s="32">
        <v>0</v>
      </c>
      <c r="IW45" s="13">
        <v>0</v>
      </c>
      <c r="IX45" s="10">
        <v>0</v>
      </c>
      <c r="IY45" s="32">
        <v>0</v>
      </c>
      <c r="IZ45" s="13">
        <v>0</v>
      </c>
      <c r="JA45" s="10">
        <v>0</v>
      </c>
      <c r="JB45" s="32">
        <v>0</v>
      </c>
      <c r="JC45" s="13">
        <v>0</v>
      </c>
      <c r="JD45" s="10">
        <v>0</v>
      </c>
      <c r="JE45" s="32">
        <v>0</v>
      </c>
      <c r="JF45" s="13">
        <v>0</v>
      </c>
      <c r="JG45" s="10">
        <v>0</v>
      </c>
      <c r="JH45" s="32">
        <v>0</v>
      </c>
      <c r="JI45" s="13">
        <v>0</v>
      </c>
      <c r="JJ45" s="10">
        <v>0</v>
      </c>
      <c r="JK45" s="32">
        <v>0</v>
      </c>
      <c r="JL45" s="13">
        <v>0</v>
      </c>
      <c r="JM45" s="10">
        <v>0</v>
      </c>
      <c r="JN45" s="32">
        <v>0</v>
      </c>
      <c r="JO45" s="13">
        <v>0</v>
      </c>
      <c r="JP45" s="10">
        <v>0</v>
      </c>
      <c r="JQ45" s="32">
        <v>0</v>
      </c>
      <c r="JR45" s="13">
        <v>0</v>
      </c>
      <c r="JS45" s="10">
        <v>0</v>
      </c>
      <c r="JT45" s="32">
        <v>0</v>
      </c>
      <c r="JU45" s="13">
        <v>0</v>
      </c>
      <c r="JV45" s="10">
        <v>11</v>
      </c>
      <c r="JW45" s="32">
        <v>3</v>
      </c>
      <c r="JX45" s="13">
        <f t="shared" ref="JX45:JX56" si="289">JW45/JV45*1000</f>
        <v>272.72727272727269</v>
      </c>
      <c r="JY45" s="10">
        <v>0</v>
      </c>
      <c r="JZ45" s="32">
        <v>0</v>
      </c>
      <c r="KA45" s="13">
        <v>0</v>
      </c>
      <c r="KB45" s="10">
        <f t="shared" ref="KB45:KB57" si="290">JY45+JV45+JS45+JP45+JJ45+JG45+JD45+JA45+IX45+X45+JM45+GM45+AS45+IU45+DD45+EN45+GD45+IO45+BT45+IL45+CL45+II45+BZ45+HZ45+HW45+HK45+HH45+HE45+HB45+GY45+GV45+GS45+GP45+GG45+GA45+FU45+FR45+FO45+FI45+FF45+FC45+EZ45+EW45+EQ45+EK45+EH45+DY45+DV45+DS45+DP45+DM45+CU45+CR45+CO45+CF45+CC45+BW45+BN45+BH45+BE45+BB45+AM45+AJ45+AD45+R45+I45+F45+C45</f>
        <v>702</v>
      </c>
      <c r="KC45" s="13">
        <f t="shared" ref="KC45:KC57" si="291">JZ45+JW45+JT45+JQ45+JK45+JH45+JE45+JB45+IY45+Y45+JN45+GN45+AT45+IV45+DE45+EO45+GE45+IP45+BU45+IM45+CM45+IJ45+CA45+IA45+HX45+HL45+HI45+HF45+HC45+GZ45+GW45+GT45+GQ45+GH45+GB45+FV45+FS45+FP45+FJ45+FG45+FD45+FA45+EX45+ER45+EL45+EI45+DZ45+DW45+DT45+DQ45+DN45+CV45+CS45+CP45+CG45+CD45+BX45+BO45+BI45+BF45+BC45+AN45+AK45+AE45+S45+J45+G45+D45</f>
        <v>5120</v>
      </c>
    </row>
    <row r="46" spans="1:289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>
        <v>0</v>
      </c>
      <c r="P46" s="5">
        <v>0</v>
      </c>
      <c r="Q46" s="7">
        <v>0</v>
      </c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>
        <v>0</v>
      </c>
      <c r="AH46" s="5">
        <v>0</v>
      </c>
      <c r="AI46" s="7">
        <v>0</v>
      </c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v>0</v>
      </c>
      <c r="BB46" s="9">
        <v>0</v>
      </c>
      <c r="BC46" s="5">
        <v>0</v>
      </c>
      <c r="BD46" s="7">
        <v>0</v>
      </c>
      <c r="BE46" s="9">
        <v>0</v>
      </c>
      <c r="BF46" s="5">
        <v>0</v>
      </c>
      <c r="BG46" s="7">
        <v>0</v>
      </c>
      <c r="BH46" s="9">
        <v>43</v>
      </c>
      <c r="BI46" s="5">
        <v>124</v>
      </c>
      <c r="BJ46" s="7">
        <f t="shared" ref="BJ46" si="292">BI46/BH46*1000</f>
        <v>2883.7209302325577</v>
      </c>
      <c r="BK46" s="9">
        <v>0</v>
      </c>
      <c r="BL46" s="5">
        <v>0</v>
      </c>
      <c r="BM46" s="7">
        <f t="shared" si="281"/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3</v>
      </c>
      <c r="BX46" s="5">
        <v>100</v>
      </c>
      <c r="BY46" s="7">
        <f t="shared" ref="BY46" si="293">BX46/BW46*1000</f>
        <v>33333.333333333336</v>
      </c>
      <c r="BZ46" s="9">
        <v>0</v>
      </c>
      <c r="CA46" s="5">
        <v>0</v>
      </c>
      <c r="CB46" s="7">
        <v>0</v>
      </c>
      <c r="CC46" s="9">
        <v>7</v>
      </c>
      <c r="CD46" s="5">
        <v>1747</v>
      </c>
      <c r="CE46" s="7">
        <f t="shared" ref="CE46:CE55" si="294">CD46/CC46*1000</f>
        <v>249571.42857142858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-7</v>
      </c>
      <c r="CM46" s="5">
        <v>-1725</v>
      </c>
      <c r="CN46" s="7">
        <f>CM46/CL46*1000</f>
        <v>246428.57142857142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v>0</v>
      </c>
      <c r="CU46" s="9">
        <v>0</v>
      </c>
      <c r="CV46" s="5">
        <v>0</v>
      </c>
      <c r="CW46" s="7">
        <v>0</v>
      </c>
      <c r="CX46" s="9">
        <v>0</v>
      </c>
      <c r="CY46" s="5">
        <v>0</v>
      </c>
      <c r="CZ46" s="7">
        <v>0</v>
      </c>
      <c r="DA46" s="15">
        <v>0</v>
      </c>
      <c r="DB46" s="5">
        <v>0</v>
      </c>
      <c r="DC46" s="7">
        <v>0</v>
      </c>
      <c r="DD46" s="9">
        <v>0</v>
      </c>
      <c r="DE46" s="5">
        <v>0</v>
      </c>
      <c r="DF46" s="7">
        <v>0</v>
      </c>
      <c r="DG46" s="9">
        <v>0</v>
      </c>
      <c r="DH46" s="5">
        <v>0</v>
      </c>
      <c r="DI46" s="7">
        <f t="shared" si="282"/>
        <v>0</v>
      </c>
      <c r="DJ46" s="9">
        <v>0</v>
      </c>
      <c r="DK46" s="5">
        <v>0</v>
      </c>
      <c r="DL46" s="7">
        <v>0</v>
      </c>
      <c r="DM46" s="9">
        <v>0</v>
      </c>
      <c r="DN46" s="5">
        <v>0</v>
      </c>
      <c r="DO46" s="7">
        <v>0</v>
      </c>
      <c r="DP46" s="9">
        <v>0</v>
      </c>
      <c r="DQ46" s="5">
        <v>0</v>
      </c>
      <c r="DR46" s="7">
        <v>0</v>
      </c>
      <c r="DS46" s="9">
        <v>0</v>
      </c>
      <c r="DT46" s="5">
        <v>0</v>
      </c>
      <c r="DU46" s="7">
        <v>0</v>
      </c>
      <c r="DV46" s="9">
        <v>361</v>
      </c>
      <c r="DW46" s="5">
        <v>3759</v>
      </c>
      <c r="DX46" s="7">
        <f t="shared" ref="DX46:DX53" si="295">DW46/DV46*1000</f>
        <v>10412.742382271468</v>
      </c>
      <c r="DY46" s="9">
        <v>0</v>
      </c>
      <c r="DZ46" s="5">
        <v>0</v>
      </c>
      <c r="EA46" s="7">
        <v>0</v>
      </c>
      <c r="EB46" s="9">
        <v>0</v>
      </c>
      <c r="EC46" s="5">
        <v>0</v>
      </c>
      <c r="ED46" s="7">
        <v>0</v>
      </c>
      <c r="EE46" s="15">
        <v>0</v>
      </c>
      <c r="EF46" s="3">
        <v>0</v>
      </c>
      <c r="EG46" s="7">
        <v>0</v>
      </c>
      <c r="EH46" s="9">
        <v>0</v>
      </c>
      <c r="EI46" s="5">
        <v>0</v>
      </c>
      <c r="EJ46" s="7">
        <v>0</v>
      </c>
      <c r="EK46" s="9">
        <v>-361</v>
      </c>
      <c r="EL46" s="5">
        <v>-3780</v>
      </c>
      <c r="EM46" s="7">
        <f>EL46/EK46*-1000</f>
        <v>-10470.914127423823</v>
      </c>
      <c r="EN46" s="9">
        <v>0</v>
      </c>
      <c r="EO46" s="5">
        <v>0</v>
      </c>
      <c r="EP46" s="7">
        <v>0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15</v>
      </c>
      <c r="EX46" s="5">
        <v>47</v>
      </c>
      <c r="EY46" s="7">
        <f t="shared" ref="EY46" si="296">EX46/EW46*1000</f>
        <v>3133.3333333333335</v>
      </c>
      <c r="EZ46" s="9">
        <v>0</v>
      </c>
      <c r="FA46" s="5">
        <v>0</v>
      </c>
      <c r="FB46" s="7">
        <v>0</v>
      </c>
      <c r="FC46" s="9">
        <v>0</v>
      </c>
      <c r="FD46" s="5">
        <v>0</v>
      </c>
      <c r="FE46" s="7">
        <v>0</v>
      </c>
      <c r="FF46" s="9">
        <v>0</v>
      </c>
      <c r="FG46" s="5">
        <v>0</v>
      </c>
      <c r="FH46" s="7">
        <v>0</v>
      </c>
      <c r="FI46" s="9">
        <v>25</v>
      </c>
      <c r="FJ46" s="5">
        <v>127</v>
      </c>
      <c r="FK46" s="7">
        <f t="shared" ref="FK46:FK54" si="297">FJ46/FI46*1000</f>
        <v>5080</v>
      </c>
      <c r="FL46" s="9">
        <v>0</v>
      </c>
      <c r="FM46" s="5">
        <v>0</v>
      </c>
      <c r="FN46" s="7">
        <v>0</v>
      </c>
      <c r="FO46" s="9">
        <v>0</v>
      </c>
      <c r="FP46" s="5">
        <v>0</v>
      </c>
      <c r="FQ46" s="7">
        <v>0</v>
      </c>
      <c r="FR46" s="9">
        <v>0</v>
      </c>
      <c r="FS46" s="5">
        <v>0</v>
      </c>
      <c r="FT46" s="7">
        <v>0</v>
      </c>
      <c r="FU46" s="9">
        <v>0</v>
      </c>
      <c r="FV46" s="5">
        <v>0</v>
      </c>
      <c r="FW46" s="7">
        <v>0</v>
      </c>
      <c r="FX46" s="9">
        <v>0</v>
      </c>
      <c r="FY46" s="5">
        <v>0</v>
      </c>
      <c r="FZ46" s="7">
        <f t="shared" si="284"/>
        <v>0</v>
      </c>
      <c r="GA46" s="9">
        <v>0</v>
      </c>
      <c r="GB46" s="5">
        <v>0</v>
      </c>
      <c r="GC46" s="7">
        <v>0</v>
      </c>
      <c r="GD46" s="9">
        <v>0</v>
      </c>
      <c r="GE46" s="5">
        <v>0</v>
      </c>
      <c r="GF46" s="7">
        <v>0</v>
      </c>
      <c r="GG46" s="9">
        <v>338</v>
      </c>
      <c r="GH46" s="5">
        <v>4941</v>
      </c>
      <c r="GI46" s="7">
        <f t="shared" ref="GI46:GI54" si="298">GH46/GG46*1000</f>
        <v>14618.343195266272</v>
      </c>
      <c r="GJ46" s="9">
        <v>0</v>
      </c>
      <c r="GK46" s="5">
        <v>0</v>
      </c>
      <c r="GL46" s="7">
        <v>0</v>
      </c>
      <c r="GM46" s="9">
        <v>0</v>
      </c>
      <c r="GN46" s="5">
        <v>0</v>
      </c>
      <c r="GO46" s="7">
        <v>0</v>
      </c>
      <c r="GP46" s="9">
        <v>0</v>
      </c>
      <c r="GQ46" s="5">
        <v>0</v>
      </c>
      <c r="GR46" s="7">
        <v>0</v>
      </c>
      <c r="GS46" s="9">
        <v>0</v>
      </c>
      <c r="GT46" s="5">
        <v>0</v>
      </c>
      <c r="GU46" s="7">
        <v>0</v>
      </c>
      <c r="GV46" s="9">
        <v>6</v>
      </c>
      <c r="GW46" s="5">
        <v>18</v>
      </c>
      <c r="GX46" s="7">
        <f t="shared" ref="GX46:GX56" si="299">GW46/GV46*1000</f>
        <v>3000</v>
      </c>
      <c r="GY46" s="9">
        <v>0</v>
      </c>
      <c r="GZ46" s="5">
        <v>0</v>
      </c>
      <c r="HA46" s="7">
        <v>0</v>
      </c>
      <c r="HB46" s="9">
        <v>0</v>
      </c>
      <c r="HC46" s="5">
        <v>0</v>
      </c>
      <c r="HD46" s="7">
        <v>0</v>
      </c>
      <c r="HE46" s="9">
        <v>0</v>
      </c>
      <c r="HF46" s="5">
        <v>0</v>
      </c>
      <c r="HG46" s="7">
        <v>0</v>
      </c>
      <c r="HH46" s="9">
        <v>0</v>
      </c>
      <c r="HI46" s="5">
        <v>0</v>
      </c>
      <c r="HJ46" s="7">
        <v>0</v>
      </c>
      <c r="HK46" s="9">
        <v>0</v>
      </c>
      <c r="HL46" s="5">
        <v>0</v>
      </c>
      <c r="HM46" s="7">
        <v>0</v>
      </c>
      <c r="HN46" s="9">
        <v>0</v>
      </c>
      <c r="HO46" s="5">
        <v>0</v>
      </c>
      <c r="HP46" s="7">
        <v>0</v>
      </c>
      <c r="HQ46" s="9">
        <v>0</v>
      </c>
      <c r="HR46" s="5">
        <v>0</v>
      </c>
      <c r="HS46" s="7">
        <f t="shared" si="285"/>
        <v>0</v>
      </c>
      <c r="HT46" s="9">
        <v>0</v>
      </c>
      <c r="HU46" s="5">
        <v>0</v>
      </c>
      <c r="HV46" s="7">
        <v>0</v>
      </c>
      <c r="HW46" s="9">
        <v>0</v>
      </c>
      <c r="HX46" s="5">
        <v>0</v>
      </c>
      <c r="HY46" s="7">
        <v>0</v>
      </c>
      <c r="HZ46" s="9">
        <v>0</v>
      </c>
      <c r="IA46" s="5">
        <v>0</v>
      </c>
      <c r="IB46" s="7">
        <v>0</v>
      </c>
      <c r="IC46" s="9">
        <v>0</v>
      </c>
      <c r="ID46" s="5">
        <v>0</v>
      </c>
      <c r="IE46" s="7">
        <v>0</v>
      </c>
      <c r="IF46" s="9">
        <v>0</v>
      </c>
      <c r="IG46" s="5">
        <v>0</v>
      </c>
      <c r="IH46" s="7">
        <f t="shared" si="286"/>
        <v>0</v>
      </c>
      <c r="II46" s="9">
        <v>0</v>
      </c>
      <c r="IJ46" s="5">
        <v>0</v>
      </c>
      <c r="IK46" s="7">
        <v>0</v>
      </c>
      <c r="IL46" s="9">
        <v>102</v>
      </c>
      <c r="IM46" s="5">
        <v>620</v>
      </c>
      <c r="IN46" s="7">
        <f>IM46/IL46*1000</f>
        <v>6078.4313725490192</v>
      </c>
      <c r="IO46" s="9">
        <v>408</v>
      </c>
      <c r="IP46" s="5">
        <v>725</v>
      </c>
      <c r="IQ46" s="7">
        <f t="shared" si="288"/>
        <v>1776.9607843137253</v>
      </c>
      <c r="IR46" s="9">
        <v>0</v>
      </c>
      <c r="IS46" s="5">
        <v>0</v>
      </c>
      <c r="IT46" s="7">
        <v>0</v>
      </c>
      <c r="IU46" s="9">
        <v>0</v>
      </c>
      <c r="IV46" s="5">
        <v>0</v>
      </c>
      <c r="IW46" s="7">
        <v>0</v>
      </c>
      <c r="IX46" s="9">
        <v>0</v>
      </c>
      <c r="IY46" s="5">
        <v>0</v>
      </c>
      <c r="IZ46" s="7">
        <v>0</v>
      </c>
      <c r="JA46" s="9">
        <v>0</v>
      </c>
      <c r="JB46" s="5">
        <v>0</v>
      </c>
      <c r="JC46" s="7">
        <v>0</v>
      </c>
      <c r="JD46" s="9">
        <v>0</v>
      </c>
      <c r="JE46" s="5">
        <v>0</v>
      </c>
      <c r="JF46" s="7">
        <v>0</v>
      </c>
      <c r="JG46" s="9">
        <v>-516</v>
      </c>
      <c r="JH46" s="5">
        <v>-1295</v>
      </c>
      <c r="JI46" s="7">
        <f>JH46/JG46*-1000</f>
        <v>-2509.6899224806202</v>
      </c>
      <c r="JJ46" s="9">
        <v>0</v>
      </c>
      <c r="JK46" s="5">
        <v>0</v>
      </c>
      <c r="JL46" s="7">
        <v>0</v>
      </c>
      <c r="JM46" s="9">
        <v>0</v>
      </c>
      <c r="JN46" s="5">
        <v>0</v>
      </c>
      <c r="JO46" s="7">
        <v>0</v>
      </c>
      <c r="JP46" s="9">
        <v>0</v>
      </c>
      <c r="JQ46" s="5">
        <v>0</v>
      </c>
      <c r="JR46" s="7">
        <v>0</v>
      </c>
      <c r="JS46" s="9">
        <v>0</v>
      </c>
      <c r="JT46" s="5">
        <v>0</v>
      </c>
      <c r="JU46" s="7">
        <v>0</v>
      </c>
      <c r="JV46" s="9">
        <v>11</v>
      </c>
      <c r="JW46" s="5">
        <v>-64</v>
      </c>
      <c r="JX46" s="7">
        <f>JW46/JV46*1000</f>
        <v>-5818.181818181818</v>
      </c>
      <c r="JY46" s="9">
        <v>0</v>
      </c>
      <c r="JZ46" s="5">
        <v>0</v>
      </c>
      <c r="KA46" s="7">
        <v>0</v>
      </c>
      <c r="KB46" s="9">
        <f t="shared" si="290"/>
        <v>435</v>
      </c>
      <c r="KC46" s="7">
        <f t="shared" si="291"/>
        <v>5344</v>
      </c>
    </row>
    <row r="47" spans="1:289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>
        <v>0</v>
      </c>
      <c r="P47" s="5">
        <v>0</v>
      </c>
      <c r="Q47" s="7">
        <v>0</v>
      </c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>
        <v>0</v>
      </c>
      <c r="AH47" s="5">
        <v>0</v>
      </c>
      <c r="AI47" s="7">
        <v>0</v>
      </c>
      <c r="AJ47" s="9">
        <v>0</v>
      </c>
      <c r="AK47" s="5">
        <v>0</v>
      </c>
      <c r="AL47" s="7">
        <v>0</v>
      </c>
      <c r="AM47" s="9">
        <v>104</v>
      </c>
      <c r="AN47" s="5">
        <v>698</v>
      </c>
      <c r="AO47" s="7">
        <f t="shared" ref="AO47" si="300">AN47/AM47*1000</f>
        <v>6711.5384615384619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v>0</v>
      </c>
      <c r="BB47" s="9">
        <v>0</v>
      </c>
      <c r="BC47" s="5">
        <v>0</v>
      </c>
      <c r="BD47" s="7"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f t="shared" si="281"/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-114</v>
      </c>
      <c r="CP47" s="5">
        <v>-699</v>
      </c>
      <c r="CQ47" s="7">
        <f t="shared" ref="CQ47:CQ48" si="301">CP47/CO47*-1000</f>
        <v>-6131.5789473684208</v>
      </c>
      <c r="CR47" s="9">
        <v>0</v>
      </c>
      <c r="CS47" s="5">
        <v>0</v>
      </c>
      <c r="CT47" s="7">
        <v>0</v>
      </c>
      <c r="CU47" s="9">
        <v>0</v>
      </c>
      <c r="CV47" s="5">
        <v>0</v>
      </c>
      <c r="CW47" s="7">
        <v>0</v>
      </c>
      <c r="CX47" s="9">
        <v>0</v>
      </c>
      <c r="CY47" s="5">
        <v>0</v>
      </c>
      <c r="CZ47" s="7">
        <v>0</v>
      </c>
      <c r="DA47" s="15">
        <v>0</v>
      </c>
      <c r="DB47" s="5">
        <v>0</v>
      </c>
      <c r="DC47" s="7">
        <v>0</v>
      </c>
      <c r="DD47" s="9">
        <v>0</v>
      </c>
      <c r="DE47" s="5">
        <v>0</v>
      </c>
      <c r="DF47" s="7">
        <v>0</v>
      </c>
      <c r="DG47" s="9">
        <v>0</v>
      </c>
      <c r="DH47" s="5">
        <v>0</v>
      </c>
      <c r="DI47" s="7">
        <f t="shared" si="282"/>
        <v>0</v>
      </c>
      <c r="DJ47" s="9">
        <v>0</v>
      </c>
      <c r="DK47" s="5">
        <v>0</v>
      </c>
      <c r="DL47" s="7">
        <v>0</v>
      </c>
      <c r="DM47" s="9">
        <v>0</v>
      </c>
      <c r="DN47" s="5">
        <v>0</v>
      </c>
      <c r="DO47" s="7">
        <v>0</v>
      </c>
      <c r="DP47" s="9">
        <v>0</v>
      </c>
      <c r="DQ47" s="5">
        <v>0</v>
      </c>
      <c r="DR47" s="7">
        <v>0</v>
      </c>
      <c r="DS47" s="9">
        <v>0</v>
      </c>
      <c r="DT47" s="5">
        <v>0</v>
      </c>
      <c r="DU47" s="7">
        <v>0</v>
      </c>
      <c r="DV47" s="9">
        <v>0</v>
      </c>
      <c r="DW47" s="5">
        <v>0</v>
      </c>
      <c r="DX47" s="7">
        <v>0</v>
      </c>
      <c r="DY47" s="9">
        <v>0</v>
      </c>
      <c r="DZ47" s="5">
        <v>0</v>
      </c>
      <c r="EA47" s="7">
        <v>0</v>
      </c>
      <c r="EB47" s="9">
        <v>0</v>
      </c>
      <c r="EC47" s="5">
        <v>0</v>
      </c>
      <c r="ED47" s="7">
        <v>0</v>
      </c>
      <c r="EE47" s="15">
        <v>0</v>
      </c>
      <c r="EF47" s="3">
        <v>0</v>
      </c>
      <c r="EG47" s="7">
        <v>0</v>
      </c>
      <c r="EH47" s="9">
        <v>0</v>
      </c>
      <c r="EI47" s="5">
        <v>0</v>
      </c>
      <c r="EJ47" s="7">
        <v>0</v>
      </c>
      <c r="EK47" s="9">
        <v>1</v>
      </c>
      <c r="EL47" s="5">
        <v>4</v>
      </c>
      <c r="EM47" s="7">
        <f t="shared" ref="EM47:EM56" si="302">EL47/EK47*1000</f>
        <v>4000</v>
      </c>
      <c r="EN47" s="9">
        <v>0</v>
      </c>
      <c r="EO47" s="5">
        <v>0</v>
      </c>
      <c r="EP47" s="7">
        <v>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v>0</v>
      </c>
      <c r="FD47" s="5">
        <v>0</v>
      </c>
      <c r="FE47" s="7">
        <v>0</v>
      </c>
      <c r="FF47" s="9">
        <v>0</v>
      </c>
      <c r="FG47" s="5">
        <v>0</v>
      </c>
      <c r="FH47" s="7">
        <v>0</v>
      </c>
      <c r="FI47" s="9">
        <v>0</v>
      </c>
      <c r="FJ47" s="5">
        <v>0</v>
      </c>
      <c r="FK47" s="7">
        <v>0</v>
      </c>
      <c r="FL47" s="9">
        <v>0</v>
      </c>
      <c r="FM47" s="5">
        <v>0</v>
      </c>
      <c r="FN47" s="7">
        <v>0</v>
      </c>
      <c r="FO47" s="9">
        <v>0</v>
      </c>
      <c r="FP47" s="5">
        <v>0</v>
      </c>
      <c r="FQ47" s="7">
        <v>0</v>
      </c>
      <c r="FR47" s="9">
        <v>0</v>
      </c>
      <c r="FS47" s="5">
        <v>0</v>
      </c>
      <c r="FT47" s="7">
        <v>0</v>
      </c>
      <c r="FU47" s="9">
        <v>0</v>
      </c>
      <c r="FV47" s="5">
        <v>0</v>
      </c>
      <c r="FW47" s="7">
        <v>0</v>
      </c>
      <c r="FX47" s="9">
        <v>0</v>
      </c>
      <c r="FY47" s="5">
        <v>0</v>
      </c>
      <c r="FZ47" s="7">
        <f t="shared" si="284"/>
        <v>0</v>
      </c>
      <c r="GA47" s="9">
        <v>0</v>
      </c>
      <c r="GB47" s="5">
        <v>0</v>
      </c>
      <c r="GC47" s="7">
        <v>0</v>
      </c>
      <c r="GD47" s="9">
        <v>0</v>
      </c>
      <c r="GE47" s="5">
        <v>0</v>
      </c>
      <c r="GF47" s="7">
        <v>0</v>
      </c>
      <c r="GG47" s="9">
        <v>711</v>
      </c>
      <c r="GH47" s="5">
        <v>13059</v>
      </c>
      <c r="GI47" s="7">
        <f t="shared" si="298"/>
        <v>18367.088607594938</v>
      </c>
      <c r="GJ47" s="9">
        <v>0</v>
      </c>
      <c r="GK47" s="5">
        <v>0</v>
      </c>
      <c r="GL47" s="7">
        <v>0</v>
      </c>
      <c r="GM47" s="9">
        <v>0</v>
      </c>
      <c r="GN47" s="5">
        <v>0</v>
      </c>
      <c r="GO47" s="7">
        <v>0</v>
      </c>
      <c r="GP47" s="9">
        <v>0</v>
      </c>
      <c r="GQ47" s="5">
        <v>0</v>
      </c>
      <c r="GR47" s="7">
        <v>0</v>
      </c>
      <c r="GS47" s="9">
        <v>0</v>
      </c>
      <c r="GT47" s="5">
        <v>0</v>
      </c>
      <c r="GU47" s="7">
        <v>0</v>
      </c>
      <c r="GV47" s="9">
        <v>0</v>
      </c>
      <c r="GW47" s="5">
        <v>0</v>
      </c>
      <c r="GX47" s="7">
        <v>0</v>
      </c>
      <c r="GY47" s="9">
        <v>0</v>
      </c>
      <c r="GZ47" s="5">
        <v>0</v>
      </c>
      <c r="HA47" s="7">
        <v>0</v>
      </c>
      <c r="HB47" s="9">
        <v>0</v>
      </c>
      <c r="HC47" s="5">
        <v>0</v>
      </c>
      <c r="HD47" s="7">
        <v>0</v>
      </c>
      <c r="HE47" s="9">
        <v>0</v>
      </c>
      <c r="HF47" s="5">
        <v>0</v>
      </c>
      <c r="HG47" s="7">
        <v>0</v>
      </c>
      <c r="HH47" s="9">
        <v>0</v>
      </c>
      <c r="HI47" s="5">
        <v>0</v>
      </c>
      <c r="HJ47" s="7">
        <v>0</v>
      </c>
      <c r="HK47" s="9">
        <v>0</v>
      </c>
      <c r="HL47" s="5">
        <v>0</v>
      </c>
      <c r="HM47" s="7">
        <v>0</v>
      </c>
      <c r="HN47" s="9">
        <v>0</v>
      </c>
      <c r="HO47" s="5">
        <v>0</v>
      </c>
      <c r="HP47" s="7">
        <v>0</v>
      </c>
      <c r="HQ47" s="9">
        <v>0</v>
      </c>
      <c r="HR47" s="5">
        <v>0</v>
      </c>
      <c r="HS47" s="7">
        <f t="shared" si="285"/>
        <v>0</v>
      </c>
      <c r="HT47" s="9">
        <v>0</v>
      </c>
      <c r="HU47" s="5">
        <v>0</v>
      </c>
      <c r="HV47" s="7">
        <v>0</v>
      </c>
      <c r="HW47" s="9">
        <v>0</v>
      </c>
      <c r="HX47" s="5">
        <v>0</v>
      </c>
      <c r="HY47" s="7">
        <v>0</v>
      </c>
      <c r="HZ47" s="9">
        <v>0</v>
      </c>
      <c r="IA47" s="5">
        <v>0</v>
      </c>
      <c r="IB47" s="7">
        <v>0</v>
      </c>
      <c r="IC47" s="9">
        <v>0</v>
      </c>
      <c r="ID47" s="5">
        <v>0</v>
      </c>
      <c r="IE47" s="7">
        <v>0</v>
      </c>
      <c r="IF47" s="9">
        <v>0</v>
      </c>
      <c r="IG47" s="5">
        <v>0</v>
      </c>
      <c r="IH47" s="7">
        <f t="shared" si="286"/>
        <v>0</v>
      </c>
      <c r="II47" s="9">
        <v>0</v>
      </c>
      <c r="IJ47" s="5">
        <v>0</v>
      </c>
      <c r="IK47" s="7">
        <v>0</v>
      </c>
      <c r="IL47" s="9">
        <v>0</v>
      </c>
      <c r="IM47" s="5">
        <v>0</v>
      </c>
      <c r="IN47" s="7">
        <v>0</v>
      </c>
      <c r="IO47" s="9">
        <v>-2</v>
      </c>
      <c r="IP47" s="5">
        <v>-11116</v>
      </c>
      <c r="IQ47" s="7">
        <f>IP47/IO47*-1000</f>
        <v>-5558000</v>
      </c>
      <c r="IR47" s="9">
        <v>0</v>
      </c>
      <c r="IS47" s="5">
        <v>0</v>
      </c>
      <c r="IT47" s="7">
        <v>0</v>
      </c>
      <c r="IU47" s="9">
        <v>0</v>
      </c>
      <c r="IV47" s="5">
        <v>0</v>
      </c>
      <c r="IW47" s="7">
        <v>0</v>
      </c>
      <c r="IX47" s="9">
        <v>0</v>
      </c>
      <c r="IY47" s="5">
        <v>0</v>
      </c>
      <c r="IZ47" s="7">
        <v>0</v>
      </c>
      <c r="JA47" s="9">
        <v>0</v>
      </c>
      <c r="JB47" s="5">
        <v>0</v>
      </c>
      <c r="JC47" s="7">
        <v>0</v>
      </c>
      <c r="JD47" s="9">
        <v>1</v>
      </c>
      <c r="JE47" s="5">
        <v>9</v>
      </c>
      <c r="JF47" s="7">
        <f t="shared" ref="JF47" si="303">JE47/JD47*1000</f>
        <v>9000</v>
      </c>
      <c r="JG47" s="9">
        <v>0</v>
      </c>
      <c r="JH47" s="5">
        <v>0</v>
      </c>
      <c r="JI47" s="7">
        <v>0</v>
      </c>
      <c r="JJ47" s="9">
        <v>0</v>
      </c>
      <c r="JK47" s="5">
        <v>0</v>
      </c>
      <c r="JL47" s="7">
        <v>0</v>
      </c>
      <c r="JM47" s="9">
        <v>0</v>
      </c>
      <c r="JN47" s="5">
        <v>0</v>
      </c>
      <c r="JO47" s="7">
        <v>0</v>
      </c>
      <c r="JP47" s="9">
        <v>0</v>
      </c>
      <c r="JQ47" s="5">
        <v>0</v>
      </c>
      <c r="JR47" s="7">
        <v>0</v>
      </c>
      <c r="JS47" s="9">
        <v>0</v>
      </c>
      <c r="JT47" s="5">
        <v>0</v>
      </c>
      <c r="JU47" s="7">
        <v>0</v>
      </c>
      <c r="JV47" s="9">
        <v>11</v>
      </c>
      <c r="JW47" s="5">
        <v>4</v>
      </c>
      <c r="JX47" s="7">
        <f>JW47/JV47*1000</f>
        <v>363.63636363636363</v>
      </c>
      <c r="JY47" s="9">
        <v>572</v>
      </c>
      <c r="JZ47" s="5">
        <v>1916</v>
      </c>
      <c r="KA47" s="7">
        <f t="shared" ref="KA47:KA56" si="304">JZ47/JY47*1000</f>
        <v>3349.6503496503497</v>
      </c>
      <c r="KB47" s="9">
        <f t="shared" si="290"/>
        <v>1284</v>
      </c>
      <c r="KC47" s="7">
        <f t="shared" si="291"/>
        <v>3875</v>
      </c>
    </row>
    <row r="48" spans="1:289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>
        <v>0</v>
      </c>
      <c r="P48" s="5">
        <v>0</v>
      </c>
      <c r="Q48" s="7">
        <v>0</v>
      </c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>
        <v>0</v>
      </c>
      <c r="AH48" s="5">
        <v>0</v>
      </c>
      <c r="AI48" s="7">
        <v>0</v>
      </c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v>0</v>
      </c>
      <c r="BB48" s="9">
        <v>0</v>
      </c>
      <c r="BC48" s="5">
        <v>0</v>
      </c>
      <c r="BD48" s="7"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f t="shared" si="281"/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-568</v>
      </c>
      <c r="BX48" s="5">
        <v>-1802</v>
      </c>
      <c r="BY48" s="7">
        <f>BX48/BW48*-1000</f>
        <v>-3172.5352112676055</v>
      </c>
      <c r="BZ48" s="9">
        <v>0</v>
      </c>
      <c r="CA48" s="5">
        <v>0</v>
      </c>
      <c r="CB48" s="7">
        <v>0</v>
      </c>
      <c r="CC48" s="9">
        <v>128</v>
      </c>
      <c r="CD48" s="5">
        <v>2246</v>
      </c>
      <c r="CE48" s="7">
        <f t="shared" si="294"/>
        <v>17546.875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-131</v>
      </c>
      <c r="CP48" s="5">
        <v>-2356</v>
      </c>
      <c r="CQ48" s="7">
        <f t="shared" si="301"/>
        <v>-17984.732824427483</v>
      </c>
      <c r="CR48" s="9">
        <v>0</v>
      </c>
      <c r="CS48" s="5">
        <v>0</v>
      </c>
      <c r="CT48" s="7">
        <v>0</v>
      </c>
      <c r="CU48" s="9">
        <v>4</v>
      </c>
      <c r="CV48" s="5">
        <v>237</v>
      </c>
      <c r="CW48" s="7">
        <f t="shared" ref="CW48" si="305">CV48/CU48*1000</f>
        <v>59250</v>
      </c>
      <c r="CX48" s="9">
        <v>0</v>
      </c>
      <c r="CY48" s="5">
        <v>0</v>
      </c>
      <c r="CZ48" s="7">
        <v>0</v>
      </c>
      <c r="DA48" s="15">
        <v>0</v>
      </c>
      <c r="DB48" s="5">
        <v>0</v>
      </c>
      <c r="DC48" s="7">
        <v>0</v>
      </c>
      <c r="DD48" s="9">
        <v>0</v>
      </c>
      <c r="DE48" s="5">
        <v>0</v>
      </c>
      <c r="DF48" s="7">
        <v>0</v>
      </c>
      <c r="DG48" s="9">
        <v>0</v>
      </c>
      <c r="DH48" s="5">
        <v>0</v>
      </c>
      <c r="DI48" s="7">
        <f t="shared" si="282"/>
        <v>0</v>
      </c>
      <c r="DJ48" s="9">
        <v>0</v>
      </c>
      <c r="DK48" s="5">
        <v>0</v>
      </c>
      <c r="DL48" s="7">
        <v>0</v>
      </c>
      <c r="DM48" s="9">
        <v>0</v>
      </c>
      <c r="DN48" s="5">
        <v>0</v>
      </c>
      <c r="DO48" s="7">
        <v>0</v>
      </c>
      <c r="DP48" s="9">
        <v>0</v>
      </c>
      <c r="DQ48" s="5">
        <v>0</v>
      </c>
      <c r="DR48" s="7">
        <v>0</v>
      </c>
      <c r="DS48" s="9">
        <v>0</v>
      </c>
      <c r="DT48" s="5">
        <v>0</v>
      </c>
      <c r="DU48" s="7">
        <v>0</v>
      </c>
      <c r="DV48" s="9">
        <v>0</v>
      </c>
      <c r="DW48" s="5">
        <v>0</v>
      </c>
      <c r="DX48" s="7">
        <v>0</v>
      </c>
      <c r="DY48" s="9">
        <v>0</v>
      </c>
      <c r="DZ48" s="5">
        <v>0</v>
      </c>
      <c r="EA48" s="7">
        <v>0</v>
      </c>
      <c r="EB48" s="9">
        <v>0</v>
      </c>
      <c r="EC48" s="5">
        <v>0</v>
      </c>
      <c r="ED48" s="7">
        <v>0</v>
      </c>
      <c r="EE48" s="15">
        <v>0</v>
      </c>
      <c r="EF48" s="3">
        <v>0</v>
      </c>
      <c r="EG48" s="7">
        <v>0</v>
      </c>
      <c r="EH48" s="9">
        <v>0</v>
      </c>
      <c r="EI48" s="5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v>0</v>
      </c>
      <c r="FD48" s="5">
        <v>0</v>
      </c>
      <c r="FE48" s="7">
        <v>0</v>
      </c>
      <c r="FF48" s="9">
        <v>0</v>
      </c>
      <c r="FG48" s="5">
        <v>0</v>
      </c>
      <c r="FH48" s="7">
        <v>0</v>
      </c>
      <c r="FI48" s="9">
        <v>0</v>
      </c>
      <c r="FJ48" s="5">
        <v>0</v>
      </c>
      <c r="FK48" s="7">
        <v>0</v>
      </c>
      <c r="FL48" s="9">
        <v>0</v>
      </c>
      <c r="FM48" s="5">
        <v>0</v>
      </c>
      <c r="FN48" s="7">
        <v>0</v>
      </c>
      <c r="FO48" s="9">
        <v>0</v>
      </c>
      <c r="FP48" s="5">
        <v>0</v>
      </c>
      <c r="FQ48" s="7">
        <v>0</v>
      </c>
      <c r="FR48" s="9">
        <v>0</v>
      </c>
      <c r="FS48" s="5">
        <v>0</v>
      </c>
      <c r="FT48" s="7">
        <v>0</v>
      </c>
      <c r="FU48" s="9">
        <v>0</v>
      </c>
      <c r="FV48" s="5">
        <v>0</v>
      </c>
      <c r="FW48" s="7">
        <v>0</v>
      </c>
      <c r="FX48" s="9">
        <v>0</v>
      </c>
      <c r="FY48" s="5">
        <v>0</v>
      </c>
      <c r="FZ48" s="7">
        <f t="shared" si="284"/>
        <v>0</v>
      </c>
      <c r="GA48" s="9">
        <v>0</v>
      </c>
      <c r="GB48" s="5">
        <v>0</v>
      </c>
      <c r="GC48" s="7">
        <v>0</v>
      </c>
      <c r="GD48" s="9">
        <v>0</v>
      </c>
      <c r="GE48" s="5">
        <v>0</v>
      </c>
      <c r="GF48" s="7">
        <v>0</v>
      </c>
      <c r="GG48" s="9">
        <v>1096</v>
      </c>
      <c r="GH48" s="5">
        <v>18534</v>
      </c>
      <c r="GI48" s="7">
        <f t="shared" si="298"/>
        <v>16910.583941605841</v>
      </c>
      <c r="GJ48" s="9">
        <v>0</v>
      </c>
      <c r="GK48" s="5">
        <v>0</v>
      </c>
      <c r="GL48" s="7">
        <f>IF(GJ48=0,0,GK48/GJ48*1000)</f>
        <v>0</v>
      </c>
      <c r="GM48" s="9">
        <v>0</v>
      </c>
      <c r="GN48" s="5">
        <v>0</v>
      </c>
      <c r="GO48" s="7">
        <v>0</v>
      </c>
      <c r="GP48" s="9">
        <v>0</v>
      </c>
      <c r="GQ48" s="5">
        <v>0</v>
      </c>
      <c r="GR48" s="7">
        <v>0</v>
      </c>
      <c r="GS48" s="9">
        <v>0</v>
      </c>
      <c r="GT48" s="5">
        <v>0</v>
      </c>
      <c r="GU48" s="7">
        <v>0</v>
      </c>
      <c r="GV48" s="9">
        <v>0</v>
      </c>
      <c r="GW48" s="5">
        <v>0</v>
      </c>
      <c r="GX48" s="7">
        <v>0</v>
      </c>
      <c r="GY48" s="9">
        <v>0</v>
      </c>
      <c r="GZ48" s="5">
        <v>0</v>
      </c>
      <c r="HA48" s="7">
        <v>0</v>
      </c>
      <c r="HB48" s="9">
        <v>0</v>
      </c>
      <c r="HC48" s="5">
        <v>0</v>
      </c>
      <c r="HD48" s="7">
        <v>0</v>
      </c>
      <c r="HE48" s="9">
        <v>0</v>
      </c>
      <c r="HF48" s="5">
        <v>0</v>
      </c>
      <c r="HG48" s="7">
        <v>0</v>
      </c>
      <c r="HH48" s="9">
        <v>0</v>
      </c>
      <c r="HI48" s="5">
        <v>0</v>
      </c>
      <c r="HJ48" s="7">
        <v>0</v>
      </c>
      <c r="HK48" s="9">
        <v>0</v>
      </c>
      <c r="HL48" s="5">
        <v>0</v>
      </c>
      <c r="HM48" s="7">
        <v>0</v>
      </c>
      <c r="HN48" s="9">
        <v>0</v>
      </c>
      <c r="HO48" s="5">
        <v>0</v>
      </c>
      <c r="HP48" s="7">
        <v>0</v>
      </c>
      <c r="HQ48" s="9">
        <v>0</v>
      </c>
      <c r="HR48" s="5">
        <v>0</v>
      </c>
      <c r="HS48" s="7">
        <f t="shared" si="285"/>
        <v>0</v>
      </c>
      <c r="HT48" s="9">
        <v>0</v>
      </c>
      <c r="HU48" s="5">
        <v>0</v>
      </c>
      <c r="HV48" s="7">
        <v>0</v>
      </c>
      <c r="HW48" s="9">
        <v>0</v>
      </c>
      <c r="HX48" s="5">
        <v>0</v>
      </c>
      <c r="HY48" s="7">
        <v>0</v>
      </c>
      <c r="HZ48" s="9">
        <v>0</v>
      </c>
      <c r="IA48" s="5">
        <v>0</v>
      </c>
      <c r="IB48" s="7">
        <v>0</v>
      </c>
      <c r="IC48" s="9">
        <v>0</v>
      </c>
      <c r="ID48" s="5">
        <v>0</v>
      </c>
      <c r="IE48" s="7">
        <v>0</v>
      </c>
      <c r="IF48" s="9">
        <v>0</v>
      </c>
      <c r="IG48" s="5">
        <v>0</v>
      </c>
      <c r="IH48" s="7">
        <f t="shared" si="286"/>
        <v>0</v>
      </c>
      <c r="II48" s="9">
        <v>0</v>
      </c>
      <c r="IJ48" s="5">
        <v>0</v>
      </c>
      <c r="IK48" s="7">
        <v>0</v>
      </c>
      <c r="IL48" s="9">
        <v>0</v>
      </c>
      <c r="IM48" s="5">
        <v>0</v>
      </c>
      <c r="IN48" s="7">
        <v>0</v>
      </c>
      <c r="IO48" s="9">
        <v>817</v>
      </c>
      <c r="IP48" s="5">
        <v>2273</v>
      </c>
      <c r="IQ48" s="7">
        <f t="shared" si="288"/>
        <v>2782.1297429620563</v>
      </c>
      <c r="IR48" s="9">
        <v>0</v>
      </c>
      <c r="IS48" s="5">
        <v>0</v>
      </c>
      <c r="IT48" s="7">
        <v>0</v>
      </c>
      <c r="IU48" s="9">
        <v>0</v>
      </c>
      <c r="IV48" s="5">
        <v>0</v>
      </c>
      <c r="IW48" s="7">
        <v>0</v>
      </c>
      <c r="IX48" s="9">
        <v>0</v>
      </c>
      <c r="IY48" s="5">
        <v>0</v>
      </c>
      <c r="IZ48" s="7">
        <v>0</v>
      </c>
      <c r="JA48" s="9">
        <v>212</v>
      </c>
      <c r="JB48" s="5">
        <v>694</v>
      </c>
      <c r="JC48" s="7">
        <f t="shared" ref="JC48" si="306">JB48/JA48*1000</f>
        <v>3273.5849056603774</v>
      </c>
      <c r="JD48" s="9">
        <v>-211</v>
      </c>
      <c r="JE48" s="5">
        <v>-684</v>
      </c>
      <c r="JF48" s="7">
        <f>JE48/JD48*-1000</f>
        <v>-3241.7061611374411</v>
      </c>
      <c r="JG48" s="9">
        <v>0</v>
      </c>
      <c r="JH48" s="5">
        <v>0</v>
      </c>
      <c r="JI48" s="7">
        <v>0</v>
      </c>
      <c r="JJ48" s="9">
        <v>-1</v>
      </c>
      <c r="JK48" s="5">
        <v>-7</v>
      </c>
      <c r="JL48" s="7">
        <f>JK48/JJ48*-1000</f>
        <v>-7000</v>
      </c>
      <c r="JM48" s="9">
        <v>0</v>
      </c>
      <c r="JN48" s="5">
        <v>0</v>
      </c>
      <c r="JO48" s="7">
        <v>0</v>
      </c>
      <c r="JP48" s="9">
        <v>0</v>
      </c>
      <c r="JQ48" s="5">
        <v>0</v>
      </c>
      <c r="JR48" s="7">
        <v>0</v>
      </c>
      <c r="JS48" s="9">
        <v>0</v>
      </c>
      <c r="JT48" s="5">
        <v>0</v>
      </c>
      <c r="JU48" s="7">
        <v>0</v>
      </c>
      <c r="JV48" s="9">
        <v>11</v>
      </c>
      <c r="JW48" s="5">
        <v>3</v>
      </c>
      <c r="JX48" s="7">
        <f t="shared" ref="JX48" si="307">JW48/JV48*1000</f>
        <v>272.72727272727269</v>
      </c>
      <c r="JY48" s="9">
        <v>0</v>
      </c>
      <c r="JZ48" s="5">
        <v>0</v>
      </c>
      <c r="KA48" s="7">
        <v>0</v>
      </c>
      <c r="KB48" s="9">
        <f t="shared" si="290"/>
        <v>1357</v>
      </c>
      <c r="KC48" s="7">
        <f t="shared" si="291"/>
        <v>19138</v>
      </c>
    </row>
    <row r="49" spans="1:289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180</v>
      </c>
      <c r="G49" s="5">
        <v>1088</v>
      </c>
      <c r="H49" s="7">
        <f t="shared" ref="H49:H52" si="308">G49/F49*1000</f>
        <v>6044.4444444444443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>
        <v>0</v>
      </c>
      <c r="P49" s="5">
        <v>0</v>
      </c>
      <c r="Q49" s="7">
        <v>0</v>
      </c>
      <c r="R49" s="9">
        <v>-132</v>
      </c>
      <c r="S49" s="5">
        <v>-910</v>
      </c>
      <c r="T49" s="7">
        <f>S49/R49*-1000</f>
        <v>-6893.939393939394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>
        <v>0</v>
      </c>
      <c r="AH49" s="5">
        <v>0</v>
      </c>
      <c r="AI49" s="7">
        <v>0</v>
      </c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v>0</v>
      </c>
      <c r="BB49" s="9">
        <v>0</v>
      </c>
      <c r="BC49" s="5">
        <v>0</v>
      </c>
      <c r="BD49" s="7"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f t="shared" si="281"/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v>0</v>
      </c>
      <c r="CU49" s="9">
        <v>0</v>
      </c>
      <c r="CV49" s="5">
        <v>0</v>
      </c>
      <c r="CW49" s="7">
        <v>0</v>
      </c>
      <c r="CX49" s="9">
        <v>0</v>
      </c>
      <c r="CY49" s="5">
        <v>0</v>
      </c>
      <c r="CZ49" s="7">
        <v>0</v>
      </c>
      <c r="DA49" s="15">
        <v>0</v>
      </c>
      <c r="DB49" s="5">
        <v>0</v>
      </c>
      <c r="DC49" s="7">
        <v>0</v>
      </c>
      <c r="DD49" s="9">
        <v>0</v>
      </c>
      <c r="DE49" s="5">
        <v>0</v>
      </c>
      <c r="DF49" s="7">
        <v>0</v>
      </c>
      <c r="DG49" s="9">
        <v>0</v>
      </c>
      <c r="DH49" s="5">
        <v>0</v>
      </c>
      <c r="DI49" s="7">
        <f t="shared" si="282"/>
        <v>0</v>
      </c>
      <c r="DJ49" s="9">
        <v>0</v>
      </c>
      <c r="DK49" s="5">
        <v>0</v>
      </c>
      <c r="DL49" s="7">
        <v>0</v>
      </c>
      <c r="DM49" s="9">
        <v>0</v>
      </c>
      <c r="DN49" s="5">
        <v>0</v>
      </c>
      <c r="DO49" s="7">
        <v>0</v>
      </c>
      <c r="DP49" s="9">
        <v>0</v>
      </c>
      <c r="DQ49" s="5">
        <v>0</v>
      </c>
      <c r="DR49" s="7">
        <v>0</v>
      </c>
      <c r="DS49" s="9">
        <v>0</v>
      </c>
      <c r="DT49" s="5">
        <v>0</v>
      </c>
      <c r="DU49" s="7">
        <v>0</v>
      </c>
      <c r="DV49" s="9">
        <v>381</v>
      </c>
      <c r="DW49" s="5">
        <v>3991</v>
      </c>
      <c r="DX49" s="7">
        <f t="shared" si="295"/>
        <v>10475.065616797901</v>
      </c>
      <c r="DY49" s="9">
        <v>0</v>
      </c>
      <c r="DZ49" s="5">
        <v>0</v>
      </c>
      <c r="EA49" s="7">
        <v>0</v>
      </c>
      <c r="EB49" s="9">
        <v>0</v>
      </c>
      <c r="EC49" s="5">
        <v>0</v>
      </c>
      <c r="ED49" s="7">
        <v>0</v>
      </c>
      <c r="EE49" s="15">
        <v>-381</v>
      </c>
      <c r="EF49" s="3">
        <v>-3992</v>
      </c>
      <c r="EG49" s="7">
        <f t="shared" ref="EG49:EG51" si="309">EF49/EE49*-1000</f>
        <v>-10477.690288713911</v>
      </c>
      <c r="EH49" s="9">
        <v>-381</v>
      </c>
      <c r="EI49" s="5">
        <v>-3992</v>
      </c>
      <c r="EJ49" s="7">
        <f t="shared" ref="EJ49:EJ51" si="310">EI49/EH49*-1000</f>
        <v>-10477.690288713911</v>
      </c>
      <c r="EK49" s="9">
        <v>1</v>
      </c>
      <c r="EL49" s="5">
        <v>4</v>
      </c>
      <c r="EM49" s="7">
        <f>EL49/EK49*1000</f>
        <v>4000</v>
      </c>
      <c r="EN49" s="9">
        <v>0</v>
      </c>
      <c r="EO49" s="5">
        <v>0</v>
      </c>
      <c r="EP49" s="7">
        <v>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14</v>
      </c>
      <c r="EX49" s="5">
        <v>50</v>
      </c>
      <c r="EY49" s="7">
        <f>EX49/EW49*1000</f>
        <v>3571.4285714285716</v>
      </c>
      <c r="EZ49" s="9">
        <v>0</v>
      </c>
      <c r="FA49" s="5">
        <v>0</v>
      </c>
      <c r="FB49" s="7">
        <v>0</v>
      </c>
      <c r="FC49" s="9">
        <v>0</v>
      </c>
      <c r="FD49" s="5">
        <v>0</v>
      </c>
      <c r="FE49" s="7">
        <v>0</v>
      </c>
      <c r="FF49" s="9">
        <v>0</v>
      </c>
      <c r="FG49" s="5">
        <v>0</v>
      </c>
      <c r="FH49" s="7">
        <v>0</v>
      </c>
      <c r="FI49" s="9">
        <v>0</v>
      </c>
      <c r="FJ49" s="5">
        <v>0</v>
      </c>
      <c r="FK49" s="7">
        <v>0</v>
      </c>
      <c r="FL49" s="9">
        <v>0</v>
      </c>
      <c r="FM49" s="5">
        <v>0</v>
      </c>
      <c r="FN49" s="7">
        <v>0</v>
      </c>
      <c r="FO49" s="9">
        <v>0</v>
      </c>
      <c r="FP49" s="5">
        <v>0</v>
      </c>
      <c r="FQ49" s="7">
        <v>0</v>
      </c>
      <c r="FR49" s="9">
        <v>0</v>
      </c>
      <c r="FS49" s="5">
        <v>0</v>
      </c>
      <c r="FT49" s="7">
        <v>0</v>
      </c>
      <c r="FU49" s="9">
        <v>0</v>
      </c>
      <c r="FV49" s="5">
        <v>0</v>
      </c>
      <c r="FW49" s="7">
        <v>0</v>
      </c>
      <c r="FX49" s="9">
        <v>0</v>
      </c>
      <c r="FY49" s="5">
        <v>0</v>
      </c>
      <c r="FZ49" s="7">
        <f t="shared" si="284"/>
        <v>0</v>
      </c>
      <c r="GA49" s="9">
        <v>0</v>
      </c>
      <c r="GB49" s="5">
        <v>0</v>
      </c>
      <c r="GC49" s="7">
        <v>0</v>
      </c>
      <c r="GD49" s="9">
        <v>0</v>
      </c>
      <c r="GE49" s="5">
        <v>0</v>
      </c>
      <c r="GF49" s="7">
        <v>0</v>
      </c>
      <c r="GG49" s="9">
        <v>1499</v>
      </c>
      <c r="GH49" s="5">
        <v>23889</v>
      </c>
      <c r="GI49" s="7">
        <f t="shared" si="298"/>
        <v>15936.624416277518</v>
      </c>
      <c r="GJ49" s="9">
        <v>0</v>
      </c>
      <c r="GK49" s="5">
        <v>0</v>
      </c>
      <c r="GL49" s="7">
        <f t="shared" ref="GL49:GL56" si="311">IF(GJ49=0,0,GK49/GJ49*1000)</f>
        <v>0</v>
      </c>
      <c r="GM49" s="9">
        <v>0</v>
      </c>
      <c r="GN49" s="5">
        <v>0</v>
      </c>
      <c r="GO49" s="7">
        <v>0</v>
      </c>
      <c r="GP49" s="9">
        <v>0</v>
      </c>
      <c r="GQ49" s="5">
        <v>0</v>
      </c>
      <c r="GR49" s="7">
        <v>0</v>
      </c>
      <c r="GS49" s="9">
        <v>0</v>
      </c>
      <c r="GT49" s="5">
        <v>0</v>
      </c>
      <c r="GU49" s="7">
        <v>0</v>
      </c>
      <c r="GV49" s="9">
        <v>-1492</v>
      </c>
      <c r="GW49" s="5">
        <v>-23870</v>
      </c>
      <c r="GX49" s="7">
        <f t="shared" si="299"/>
        <v>15998.659517426275</v>
      </c>
      <c r="GY49" s="9">
        <v>0</v>
      </c>
      <c r="GZ49" s="5">
        <v>0</v>
      </c>
      <c r="HA49" s="7">
        <v>0</v>
      </c>
      <c r="HB49" s="9">
        <v>20</v>
      </c>
      <c r="HC49" s="5">
        <v>135</v>
      </c>
      <c r="HD49" s="7">
        <f t="shared" ref="HD49" si="312">HC49/HB49*1000</f>
        <v>6750</v>
      </c>
      <c r="HE49" s="9">
        <v>0</v>
      </c>
      <c r="HF49" s="5">
        <v>0</v>
      </c>
      <c r="HG49" s="7">
        <v>0</v>
      </c>
      <c r="HH49" s="9">
        <v>0</v>
      </c>
      <c r="HI49" s="5">
        <v>0</v>
      </c>
      <c r="HJ49" s="7">
        <v>0</v>
      </c>
      <c r="HK49" s="9">
        <v>21</v>
      </c>
      <c r="HL49" s="5">
        <v>71</v>
      </c>
      <c r="HM49" s="7">
        <f t="shared" ref="HM49:HM53" si="313">HL49/HK49*1000</f>
        <v>3380.9523809523807</v>
      </c>
      <c r="HN49" s="9">
        <v>0</v>
      </c>
      <c r="HO49" s="5">
        <v>0</v>
      </c>
      <c r="HP49" s="7">
        <v>0</v>
      </c>
      <c r="HQ49" s="9">
        <v>0</v>
      </c>
      <c r="HR49" s="5">
        <v>0</v>
      </c>
      <c r="HS49" s="7">
        <f t="shared" si="285"/>
        <v>0</v>
      </c>
      <c r="HT49" s="9">
        <v>0</v>
      </c>
      <c r="HU49" s="5">
        <v>0</v>
      </c>
      <c r="HV49" s="7">
        <v>0</v>
      </c>
      <c r="HW49" s="9">
        <v>0</v>
      </c>
      <c r="HX49" s="5">
        <v>0</v>
      </c>
      <c r="HY49" s="7">
        <v>0</v>
      </c>
      <c r="HZ49" s="9">
        <v>0</v>
      </c>
      <c r="IA49" s="5">
        <v>0</v>
      </c>
      <c r="IB49" s="7">
        <v>0</v>
      </c>
      <c r="IC49" s="9">
        <v>0</v>
      </c>
      <c r="ID49" s="5">
        <v>0</v>
      </c>
      <c r="IE49" s="7">
        <v>0</v>
      </c>
      <c r="IF49" s="9">
        <v>0</v>
      </c>
      <c r="IG49" s="5">
        <v>0</v>
      </c>
      <c r="IH49" s="7">
        <f t="shared" si="286"/>
        <v>0</v>
      </c>
      <c r="II49" s="9">
        <v>0</v>
      </c>
      <c r="IJ49" s="5">
        <v>0</v>
      </c>
      <c r="IK49" s="7">
        <v>0</v>
      </c>
      <c r="IL49" s="9">
        <v>0</v>
      </c>
      <c r="IM49" s="5">
        <v>0</v>
      </c>
      <c r="IN49" s="7">
        <v>0</v>
      </c>
      <c r="IO49" s="9">
        <v>1011</v>
      </c>
      <c r="IP49" s="5">
        <v>2826</v>
      </c>
      <c r="IQ49" s="7">
        <f t="shared" si="288"/>
        <v>2795.2522255192875</v>
      </c>
      <c r="IR49" s="9">
        <v>0</v>
      </c>
      <c r="IS49" s="5">
        <v>0</v>
      </c>
      <c r="IT49" s="7">
        <v>0</v>
      </c>
      <c r="IU49" s="9">
        <v>0</v>
      </c>
      <c r="IV49" s="5">
        <v>0</v>
      </c>
      <c r="IW49" s="7">
        <v>0</v>
      </c>
      <c r="IX49" s="9">
        <v>0</v>
      </c>
      <c r="IY49" s="5">
        <v>0</v>
      </c>
      <c r="IZ49" s="7">
        <v>0</v>
      </c>
      <c r="JA49" s="9">
        <v>0</v>
      </c>
      <c r="JB49" s="5">
        <v>0</v>
      </c>
      <c r="JC49" s="7">
        <v>0</v>
      </c>
      <c r="JD49" s="9">
        <v>0</v>
      </c>
      <c r="JE49" s="5">
        <v>0</v>
      </c>
      <c r="JF49" s="7">
        <v>0</v>
      </c>
      <c r="JG49" s="9">
        <v>0</v>
      </c>
      <c r="JH49" s="5">
        <v>0</v>
      </c>
      <c r="JI49" s="7">
        <v>0</v>
      </c>
      <c r="JJ49" s="9">
        <v>0</v>
      </c>
      <c r="JK49" s="5">
        <v>0</v>
      </c>
      <c r="JL49" s="7">
        <v>0</v>
      </c>
      <c r="JM49" s="9">
        <v>0</v>
      </c>
      <c r="JN49" s="5">
        <v>0</v>
      </c>
      <c r="JO49" s="7">
        <v>0</v>
      </c>
      <c r="JP49" s="9">
        <v>0</v>
      </c>
      <c r="JQ49" s="5">
        <v>0</v>
      </c>
      <c r="JR49" s="7">
        <v>0</v>
      </c>
      <c r="JS49" s="9">
        <v>0</v>
      </c>
      <c r="JT49" s="5">
        <v>0</v>
      </c>
      <c r="JU49" s="7">
        <v>0</v>
      </c>
      <c r="JV49" s="9">
        <v>-1021</v>
      </c>
      <c r="JW49" s="5">
        <v>-2884</v>
      </c>
      <c r="JX49" s="7">
        <f>JW49/JV49*-1000</f>
        <v>-2824.681684622919</v>
      </c>
      <c r="JY49" s="9">
        <v>0</v>
      </c>
      <c r="JZ49" s="5">
        <v>0</v>
      </c>
      <c r="KA49" s="7">
        <v>0</v>
      </c>
      <c r="KB49" s="9">
        <f t="shared" si="290"/>
        <v>101</v>
      </c>
      <c r="KC49" s="7">
        <f t="shared" si="291"/>
        <v>398</v>
      </c>
    </row>
    <row r="50" spans="1:289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338</v>
      </c>
      <c r="G50" s="5">
        <v>2462</v>
      </c>
      <c r="H50" s="7">
        <f t="shared" si="308"/>
        <v>7284.0236686390526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>
        <v>0</v>
      </c>
      <c r="P50" s="5">
        <v>0</v>
      </c>
      <c r="Q50" s="7">
        <v>0</v>
      </c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>
        <v>0</v>
      </c>
      <c r="AH50" s="5">
        <v>0</v>
      </c>
      <c r="AI50" s="7">
        <v>0</v>
      </c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v>0</v>
      </c>
      <c r="BB50" s="9">
        <v>0</v>
      </c>
      <c r="BC50" s="5">
        <v>0</v>
      </c>
      <c r="BD50" s="7"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f t="shared" si="281"/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v>0</v>
      </c>
      <c r="CU50" s="9">
        <v>0</v>
      </c>
      <c r="CV50" s="5">
        <v>0</v>
      </c>
      <c r="CW50" s="7">
        <v>0</v>
      </c>
      <c r="CX50" s="9">
        <v>0</v>
      </c>
      <c r="CY50" s="5">
        <v>0</v>
      </c>
      <c r="CZ50" s="7">
        <v>0</v>
      </c>
      <c r="DA50" s="15">
        <v>0</v>
      </c>
      <c r="DB50" s="5">
        <v>0</v>
      </c>
      <c r="DC50" s="7">
        <v>0</v>
      </c>
      <c r="DD50" s="9">
        <v>0</v>
      </c>
      <c r="DE50" s="5">
        <v>0</v>
      </c>
      <c r="DF50" s="7">
        <v>0</v>
      </c>
      <c r="DG50" s="9">
        <v>0</v>
      </c>
      <c r="DH50" s="5">
        <v>0</v>
      </c>
      <c r="DI50" s="7">
        <f t="shared" si="282"/>
        <v>0</v>
      </c>
      <c r="DJ50" s="9">
        <v>0</v>
      </c>
      <c r="DK50" s="5">
        <v>0</v>
      </c>
      <c r="DL50" s="7">
        <v>0</v>
      </c>
      <c r="DM50" s="9">
        <v>0</v>
      </c>
      <c r="DN50" s="5">
        <v>0</v>
      </c>
      <c r="DO50" s="7">
        <v>0</v>
      </c>
      <c r="DP50" s="9">
        <v>0</v>
      </c>
      <c r="DQ50" s="5">
        <v>0</v>
      </c>
      <c r="DR50" s="7">
        <v>0</v>
      </c>
      <c r="DS50" s="9">
        <v>0</v>
      </c>
      <c r="DT50" s="5">
        <v>0</v>
      </c>
      <c r="DU50" s="7">
        <v>0</v>
      </c>
      <c r="DV50" s="9">
        <v>0</v>
      </c>
      <c r="DW50" s="5">
        <v>0</v>
      </c>
      <c r="DX50" s="7">
        <v>0</v>
      </c>
      <c r="DY50" s="9">
        <v>0</v>
      </c>
      <c r="DZ50" s="5">
        <v>0</v>
      </c>
      <c r="EA50" s="7">
        <v>0</v>
      </c>
      <c r="EB50" s="9">
        <v>0</v>
      </c>
      <c r="EC50" s="5">
        <v>0</v>
      </c>
      <c r="ED50" s="7">
        <v>0</v>
      </c>
      <c r="EE50" s="15">
        <v>-235</v>
      </c>
      <c r="EF50" s="3">
        <v>-738</v>
      </c>
      <c r="EG50" s="7">
        <f t="shared" si="309"/>
        <v>-3140.4255319148933</v>
      </c>
      <c r="EH50" s="9">
        <v>-235</v>
      </c>
      <c r="EI50" s="5">
        <v>-738</v>
      </c>
      <c r="EJ50" s="7">
        <f t="shared" si="310"/>
        <v>-3140.4255319148933</v>
      </c>
      <c r="EK50" s="9">
        <v>0</v>
      </c>
      <c r="EL50" s="5">
        <v>0</v>
      </c>
      <c r="EM50" s="7">
        <v>0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v>0</v>
      </c>
      <c r="FD50" s="5">
        <v>0</v>
      </c>
      <c r="FE50" s="7">
        <v>0</v>
      </c>
      <c r="FF50" s="9">
        <v>0</v>
      </c>
      <c r="FG50" s="5">
        <v>0</v>
      </c>
      <c r="FH50" s="7">
        <v>0</v>
      </c>
      <c r="FI50" s="9">
        <v>-69</v>
      </c>
      <c r="FJ50" s="5">
        <v>-1590</v>
      </c>
      <c r="FK50" s="7">
        <f>FJ50/FI50*-1000</f>
        <v>-23043.478260869568</v>
      </c>
      <c r="FL50" s="9">
        <v>0</v>
      </c>
      <c r="FM50" s="5">
        <v>0</v>
      </c>
      <c r="FN50" s="7">
        <v>0</v>
      </c>
      <c r="FO50" s="9">
        <v>0</v>
      </c>
      <c r="FP50" s="5">
        <v>0</v>
      </c>
      <c r="FQ50" s="7">
        <v>0</v>
      </c>
      <c r="FR50" s="9">
        <v>0</v>
      </c>
      <c r="FS50" s="5">
        <v>0</v>
      </c>
      <c r="FT50" s="7">
        <v>0</v>
      </c>
      <c r="FU50" s="9">
        <v>0</v>
      </c>
      <c r="FV50" s="5">
        <v>0</v>
      </c>
      <c r="FW50" s="7">
        <v>0</v>
      </c>
      <c r="FX50" s="9">
        <v>0</v>
      </c>
      <c r="FY50" s="5">
        <v>0</v>
      </c>
      <c r="FZ50" s="7">
        <f t="shared" si="284"/>
        <v>0</v>
      </c>
      <c r="GA50" s="9">
        <v>0</v>
      </c>
      <c r="GB50" s="5">
        <v>0</v>
      </c>
      <c r="GC50" s="7">
        <v>0</v>
      </c>
      <c r="GD50" s="9">
        <v>0</v>
      </c>
      <c r="GE50" s="5">
        <v>0</v>
      </c>
      <c r="GF50" s="7">
        <v>0</v>
      </c>
      <c r="GG50" s="9">
        <v>0</v>
      </c>
      <c r="GH50" s="5">
        <v>0</v>
      </c>
      <c r="GI50" s="7">
        <v>0</v>
      </c>
      <c r="GJ50" s="9">
        <v>0</v>
      </c>
      <c r="GK50" s="5">
        <v>0</v>
      </c>
      <c r="GL50" s="7">
        <f t="shared" si="311"/>
        <v>0</v>
      </c>
      <c r="GM50" s="9">
        <v>0</v>
      </c>
      <c r="GN50" s="5">
        <v>0</v>
      </c>
      <c r="GO50" s="7">
        <v>0</v>
      </c>
      <c r="GP50" s="9">
        <v>0</v>
      </c>
      <c r="GQ50" s="5">
        <v>0</v>
      </c>
      <c r="GR50" s="7">
        <v>0</v>
      </c>
      <c r="GS50" s="9">
        <v>0</v>
      </c>
      <c r="GT50" s="5">
        <v>0</v>
      </c>
      <c r="GU50" s="7">
        <v>0</v>
      </c>
      <c r="GV50" s="9">
        <v>-37</v>
      </c>
      <c r="GW50" s="5">
        <v>-125</v>
      </c>
      <c r="GX50" s="7">
        <f>GW50/GV50*-1000</f>
        <v>-3378.3783783783783</v>
      </c>
      <c r="GY50" s="9">
        <v>0</v>
      </c>
      <c r="GZ50" s="5">
        <v>0</v>
      </c>
      <c r="HA50" s="7">
        <v>0</v>
      </c>
      <c r="HB50" s="9">
        <v>0</v>
      </c>
      <c r="HC50" s="5">
        <v>0</v>
      </c>
      <c r="HD50" s="7">
        <v>0</v>
      </c>
      <c r="HE50" s="9">
        <v>0</v>
      </c>
      <c r="HF50" s="5">
        <v>0</v>
      </c>
      <c r="HG50" s="7">
        <v>0</v>
      </c>
      <c r="HH50" s="9">
        <v>0</v>
      </c>
      <c r="HI50" s="5">
        <v>0</v>
      </c>
      <c r="HJ50" s="7">
        <v>0</v>
      </c>
      <c r="HK50" s="9">
        <v>0</v>
      </c>
      <c r="HL50" s="5">
        <v>0</v>
      </c>
      <c r="HM50" s="7">
        <v>0</v>
      </c>
      <c r="HN50" s="9">
        <v>0</v>
      </c>
      <c r="HO50" s="5">
        <v>0</v>
      </c>
      <c r="HP50" s="7">
        <v>0</v>
      </c>
      <c r="HQ50" s="9">
        <v>0</v>
      </c>
      <c r="HR50" s="5">
        <v>0</v>
      </c>
      <c r="HS50" s="7">
        <f t="shared" si="285"/>
        <v>0</v>
      </c>
      <c r="HT50" s="9">
        <v>0</v>
      </c>
      <c r="HU50" s="5">
        <v>0</v>
      </c>
      <c r="HV50" s="7">
        <v>0</v>
      </c>
      <c r="HW50" s="9">
        <v>0</v>
      </c>
      <c r="HX50" s="5">
        <v>0</v>
      </c>
      <c r="HY50" s="7">
        <v>0</v>
      </c>
      <c r="HZ50" s="9">
        <v>0</v>
      </c>
      <c r="IA50" s="5">
        <v>0</v>
      </c>
      <c r="IB50" s="7">
        <v>0</v>
      </c>
      <c r="IC50" s="9">
        <v>0</v>
      </c>
      <c r="ID50" s="5">
        <v>0</v>
      </c>
      <c r="IE50" s="7">
        <v>0</v>
      </c>
      <c r="IF50" s="9">
        <v>0</v>
      </c>
      <c r="IG50" s="5">
        <v>0</v>
      </c>
      <c r="IH50" s="7">
        <f t="shared" si="286"/>
        <v>0</v>
      </c>
      <c r="II50" s="9">
        <v>0</v>
      </c>
      <c r="IJ50" s="5">
        <v>0</v>
      </c>
      <c r="IK50" s="7">
        <v>0</v>
      </c>
      <c r="IL50" s="9">
        <v>0</v>
      </c>
      <c r="IM50" s="5">
        <v>0</v>
      </c>
      <c r="IN50" s="7">
        <v>0</v>
      </c>
      <c r="IO50" s="9">
        <v>1132</v>
      </c>
      <c r="IP50" s="5">
        <v>3231</v>
      </c>
      <c r="IQ50" s="7">
        <f t="shared" si="288"/>
        <v>2854.2402826855123</v>
      </c>
      <c r="IR50" s="9">
        <v>0</v>
      </c>
      <c r="IS50" s="5">
        <v>0</v>
      </c>
      <c r="IT50" s="7">
        <v>0</v>
      </c>
      <c r="IU50" s="9">
        <v>0</v>
      </c>
      <c r="IV50" s="5">
        <v>0</v>
      </c>
      <c r="IW50" s="7">
        <v>0</v>
      </c>
      <c r="IX50" s="9">
        <v>0</v>
      </c>
      <c r="IY50" s="5">
        <v>0</v>
      </c>
      <c r="IZ50" s="7">
        <v>0</v>
      </c>
      <c r="JA50" s="9">
        <v>0</v>
      </c>
      <c r="JB50" s="5">
        <v>0</v>
      </c>
      <c r="JC50" s="7">
        <v>0</v>
      </c>
      <c r="JD50" s="9">
        <v>0</v>
      </c>
      <c r="JE50" s="5">
        <v>0</v>
      </c>
      <c r="JF50" s="7">
        <v>0</v>
      </c>
      <c r="JG50" s="9">
        <v>0</v>
      </c>
      <c r="JH50" s="5">
        <v>0</v>
      </c>
      <c r="JI50" s="7">
        <v>0</v>
      </c>
      <c r="JJ50" s="9">
        <v>-873</v>
      </c>
      <c r="JK50" s="5">
        <v>627</v>
      </c>
      <c r="JL50" s="7">
        <f t="shared" ref="JL50:JL51" si="314">JK50/JJ50*1000</f>
        <v>-718.21305841924402</v>
      </c>
      <c r="JM50" s="9">
        <v>0</v>
      </c>
      <c r="JN50" s="5">
        <v>0</v>
      </c>
      <c r="JO50" s="7">
        <v>0</v>
      </c>
      <c r="JP50" s="9">
        <v>0</v>
      </c>
      <c r="JQ50" s="5">
        <v>0</v>
      </c>
      <c r="JR50" s="7">
        <v>0</v>
      </c>
      <c r="JS50" s="9">
        <v>0</v>
      </c>
      <c r="JT50" s="5">
        <v>0</v>
      </c>
      <c r="JU50" s="7">
        <v>0</v>
      </c>
      <c r="JV50" s="9">
        <v>-223</v>
      </c>
      <c r="JW50" s="5">
        <v>-3539</v>
      </c>
      <c r="JX50" s="7">
        <f t="shared" ref="JX50:JX51" si="315">JW50/JV50*-1000</f>
        <v>-15869.955156950671</v>
      </c>
      <c r="JY50" s="9">
        <v>0</v>
      </c>
      <c r="JZ50" s="5">
        <v>0</v>
      </c>
      <c r="KA50" s="7">
        <v>0</v>
      </c>
      <c r="KB50" s="9">
        <f t="shared" si="290"/>
        <v>33</v>
      </c>
      <c r="KC50" s="7">
        <f t="shared" si="291"/>
        <v>328</v>
      </c>
    </row>
    <row r="51" spans="1:289" x14ac:dyDescent="0.3">
      <c r="A51" s="56">
        <v>2007</v>
      </c>
      <c r="B51" s="57" t="s">
        <v>8</v>
      </c>
      <c r="C51" s="9">
        <v>125</v>
      </c>
      <c r="D51" s="5">
        <v>1832</v>
      </c>
      <c r="E51" s="7">
        <f t="shared" ref="E51:E55" si="316">D51/C51*1000</f>
        <v>14656</v>
      </c>
      <c r="F51" s="9">
        <v>234</v>
      </c>
      <c r="G51" s="5">
        <v>706</v>
      </c>
      <c r="H51" s="7">
        <f t="shared" si="308"/>
        <v>3017.0940170940171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>
        <v>0</v>
      </c>
      <c r="P51" s="5">
        <v>0</v>
      </c>
      <c r="Q51" s="7">
        <v>0</v>
      </c>
      <c r="R51" s="9">
        <v>72</v>
      </c>
      <c r="S51" s="5">
        <v>276</v>
      </c>
      <c r="T51" s="7">
        <f t="shared" ref="T51" si="317">S51/R51*1000</f>
        <v>3833.3333333333335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>
        <v>0</v>
      </c>
      <c r="AH51" s="5">
        <v>0</v>
      </c>
      <c r="AI51" s="7">
        <v>0</v>
      </c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v>0</v>
      </c>
      <c r="BB51" s="9">
        <v>0</v>
      </c>
      <c r="BC51" s="5">
        <v>0</v>
      </c>
      <c r="BD51" s="7">
        <v>0</v>
      </c>
      <c r="BE51" s="9">
        <v>-68</v>
      </c>
      <c r="BF51" s="5">
        <v>-254</v>
      </c>
      <c r="BG51" s="7">
        <f>BF51/BE51*-1000</f>
        <v>-3735.294117647059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f t="shared" si="281"/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v>0</v>
      </c>
      <c r="CU51" s="9">
        <v>0</v>
      </c>
      <c r="CV51" s="5">
        <v>0</v>
      </c>
      <c r="CW51" s="7">
        <v>0</v>
      </c>
      <c r="CX51" s="9">
        <v>0</v>
      </c>
      <c r="CY51" s="5">
        <v>0</v>
      </c>
      <c r="CZ51" s="7">
        <v>0</v>
      </c>
      <c r="DA51" s="15">
        <v>0</v>
      </c>
      <c r="DB51" s="5">
        <v>0</v>
      </c>
      <c r="DC51" s="7">
        <v>0</v>
      </c>
      <c r="DD51" s="9">
        <v>0</v>
      </c>
      <c r="DE51" s="5">
        <v>0</v>
      </c>
      <c r="DF51" s="7">
        <v>0</v>
      </c>
      <c r="DG51" s="9">
        <v>0</v>
      </c>
      <c r="DH51" s="5">
        <v>0</v>
      </c>
      <c r="DI51" s="7">
        <f t="shared" si="282"/>
        <v>0</v>
      </c>
      <c r="DJ51" s="9">
        <v>0</v>
      </c>
      <c r="DK51" s="5">
        <v>0</v>
      </c>
      <c r="DL51" s="7">
        <v>0</v>
      </c>
      <c r="DM51" s="9">
        <v>0</v>
      </c>
      <c r="DN51" s="5">
        <v>0</v>
      </c>
      <c r="DO51" s="7">
        <v>0</v>
      </c>
      <c r="DP51" s="9">
        <v>0</v>
      </c>
      <c r="DQ51" s="5">
        <v>0</v>
      </c>
      <c r="DR51" s="7">
        <v>0</v>
      </c>
      <c r="DS51" s="9">
        <v>0</v>
      </c>
      <c r="DT51" s="5">
        <v>0</v>
      </c>
      <c r="DU51" s="7">
        <v>0</v>
      </c>
      <c r="DV51" s="9">
        <v>685</v>
      </c>
      <c r="DW51" s="5">
        <v>7226</v>
      </c>
      <c r="DX51" s="7">
        <f t="shared" si="295"/>
        <v>10548.905109489051</v>
      </c>
      <c r="DY51" s="9">
        <v>0</v>
      </c>
      <c r="DZ51" s="5">
        <v>0</v>
      </c>
      <c r="EA51" s="7">
        <v>0</v>
      </c>
      <c r="EB51" s="9">
        <v>0</v>
      </c>
      <c r="EC51" s="5">
        <v>0</v>
      </c>
      <c r="ED51" s="7">
        <v>0</v>
      </c>
      <c r="EE51" s="15">
        <v>-568</v>
      </c>
      <c r="EF51" s="3">
        <v>-5400</v>
      </c>
      <c r="EG51" s="7">
        <f t="shared" si="309"/>
        <v>-9507.0422535211255</v>
      </c>
      <c r="EH51" s="9">
        <v>-568</v>
      </c>
      <c r="EI51" s="5">
        <v>-5400</v>
      </c>
      <c r="EJ51" s="7">
        <f t="shared" si="310"/>
        <v>-9507.0422535211255</v>
      </c>
      <c r="EK51" s="9">
        <v>0</v>
      </c>
      <c r="EL51" s="5">
        <v>0</v>
      </c>
      <c r="EM51" s="7">
        <v>0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v>0</v>
      </c>
      <c r="FD51" s="5">
        <v>0</v>
      </c>
      <c r="FE51" s="7">
        <v>0</v>
      </c>
      <c r="FF51" s="9">
        <v>0</v>
      </c>
      <c r="FG51" s="5">
        <v>0</v>
      </c>
      <c r="FH51" s="7">
        <v>0</v>
      </c>
      <c r="FI51" s="9">
        <v>-33</v>
      </c>
      <c r="FJ51" s="5">
        <v>-1453</v>
      </c>
      <c r="FK51" s="7">
        <f>FJ51/FI51*-1000</f>
        <v>-44030.303030303032</v>
      </c>
      <c r="FL51" s="9">
        <v>0</v>
      </c>
      <c r="FM51" s="5">
        <v>0</v>
      </c>
      <c r="FN51" s="7">
        <v>0</v>
      </c>
      <c r="FO51" s="9">
        <v>0</v>
      </c>
      <c r="FP51" s="5">
        <v>0</v>
      </c>
      <c r="FQ51" s="7">
        <v>0</v>
      </c>
      <c r="FR51" s="9">
        <v>0</v>
      </c>
      <c r="FS51" s="5">
        <v>0</v>
      </c>
      <c r="FT51" s="7">
        <v>0</v>
      </c>
      <c r="FU51" s="9">
        <v>0</v>
      </c>
      <c r="FV51" s="5">
        <v>0</v>
      </c>
      <c r="FW51" s="7">
        <v>0</v>
      </c>
      <c r="FX51" s="9">
        <v>0</v>
      </c>
      <c r="FY51" s="5">
        <v>0</v>
      </c>
      <c r="FZ51" s="7">
        <f t="shared" si="284"/>
        <v>0</v>
      </c>
      <c r="GA51" s="9">
        <v>0</v>
      </c>
      <c r="GB51" s="5">
        <v>0</v>
      </c>
      <c r="GC51" s="7">
        <v>0</v>
      </c>
      <c r="GD51" s="9">
        <v>0</v>
      </c>
      <c r="GE51" s="5">
        <v>0</v>
      </c>
      <c r="GF51" s="7">
        <v>0</v>
      </c>
      <c r="GG51" s="9">
        <v>1472</v>
      </c>
      <c r="GH51" s="5">
        <v>24452</v>
      </c>
      <c r="GI51" s="7">
        <f t="shared" si="298"/>
        <v>16611.41304347826</v>
      </c>
      <c r="GJ51" s="9">
        <v>0</v>
      </c>
      <c r="GK51" s="5">
        <v>0</v>
      </c>
      <c r="GL51" s="7">
        <f t="shared" si="311"/>
        <v>0</v>
      </c>
      <c r="GM51" s="9">
        <v>0</v>
      </c>
      <c r="GN51" s="5">
        <v>0</v>
      </c>
      <c r="GO51" s="7">
        <v>0</v>
      </c>
      <c r="GP51" s="9">
        <v>0</v>
      </c>
      <c r="GQ51" s="5">
        <v>0</v>
      </c>
      <c r="GR51" s="7">
        <v>0</v>
      </c>
      <c r="GS51" s="9">
        <v>0</v>
      </c>
      <c r="GT51" s="5">
        <v>0</v>
      </c>
      <c r="GU51" s="7">
        <v>0</v>
      </c>
      <c r="GV51" s="9">
        <v>-1549</v>
      </c>
      <c r="GW51" s="5">
        <v>-24819</v>
      </c>
      <c r="GX51" s="7">
        <f>GW51/GV51*-1000</f>
        <v>-16022.595222724338</v>
      </c>
      <c r="GY51" s="9">
        <v>0</v>
      </c>
      <c r="GZ51" s="5">
        <v>0</v>
      </c>
      <c r="HA51" s="7">
        <v>0</v>
      </c>
      <c r="HB51" s="9">
        <v>0</v>
      </c>
      <c r="HC51" s="5">
        <v>0</v>
      </c>
      <c r="HD51" s="7">
        <v>0</v>
      </c>
      <c r="HE51" s="9">
        <v>0</v>
      </c>
      <c r="HF51" s="5">
        <v>0</v>
      </c>
      <c r="HG51" s="7">
        <v>0</v>
      </c>
      <c r="HH51" s="9">
        <v>0</v>
      </c>
      <c r="HI51" s="5">
        <v>0</v>
      </c>
      <c r="HJ51" s="7">
        <v>0</v>
      </c>
      <c r="HK51" s="9">
        <v>32</v>
      </c>
      <c r="HL51" s="5">
        <v>110</v>
      </c>
      <c r="HM51" s="7">
        <f t="shared" si="313"/>
        <v>3437.5</v>
      </c>
      <c r="HN51" s="9">
        <v>0</v>
      </c>
      <c r="HO51" s="5">
        <v>0</v>
      </c>
      <c r="HP51" s="7">
        <v>0</v>
      </c>
      <c r="HQ51" s="9">
        <v>0</v>
      </c>
      <c r="HR51" s="5">
        <v>0</v>
      </c>
      <c r="HS51" s="7">
        <f t="shared" si="285"/>
        <v>0</v>
      </c>
      <c r="HT51" s="9">
        <v>0</v>
      </c>
      <c r="HU51" s="5">
        <v>0</v>
      </c>
      <c r="HV51" s="7">
        <v>0</v>
      </c>
      <c r="HW51" s="9">
        <v>0</v>
      </c>
      <c r="HX51" s="5">
        <v>0</v>
      </c>
      <c r="HY51" s="7">
        <v>0</v>
      </c>
      <c r="HZ51" s="9">
        <v>0</v>
      </c>
      <c r="IA51" s="5">
        <v>0</v>
      </c>
      <c r="IB51" s="7">
        <v>0</v>
      </c>
      <c r="IC51" s="9">
        <v>0</v>
      </c>
      <c r="ID51" s="5">
        <v>0</v>
      </c>
      <c r="IE51" s="7">
        <v>0</v>
      </c>
      <c r="IF51" s="9">
        <v>0</v>
      </c>
      <c r="IG51" s="5">
        <v>0</v>
      </c>
      <c r="IH51" s="7">
        <f t="shared" si="286"/>
        <v>0</v>
      </c>
      <c r="II51" s="9">
        <v>0</v>
      </c>
      <c r="IJ51" s="5">
        <v>0</v>
      </c>
      <c r="IK51" s="7">
        <v>0</v>
      </c>
      <c r="IL51" s="9">
        <v>0</v>
      </c>
      <c r="IM51" s="5">
        <v>0</v>
      </c>
      <c r="IN51" s="7">
        <v>0</v>
      </c>
      <c r="IO51" s="9">
        <v>1290</v>
      </c>
      <c r="IP51" s="5">
        <v>3760</v>
      </c>
      <c r="IQ51" s="7">
        <f t="shared" si="288"/>
        <v>2914.7286821705425</v>
      </c>
      <c r="IR51" s="9">
        <v>0</v>
      </c>
      <c r="IS51" s="5">
        <v>0</v>
      </c>
      <c r="IT51" s="7">
        <v>0</v>
      </c>
      <c r="IU51" s="9">
        <v>0</v>
      </c>
      <c r="IV51" s="5">
        <v>0</v>
      </c>
      <c r="IW51" s="7">
        <v>0</v>
      </c>
      <c r="IX51" s="9">
        <v>0</v>
      </c>
      <c r="IY51" s="5">
        <v>0</v>
      </c>
      <c r="IZ51" s="7">
        <v>0</v>
      </c>
      <c r="JA51" s="9">
        <v>0</v>
      </c>
      <c r="JB51" s="5">
        <v>0</v>
      </c>
      <c r="JC51" s="7">
        <v>0</v>
      </c>
      <c r="JD51" s="9">
        <v>0</v>
      </c>
      <c r="JE51" s="5">
        <v>0</v>
      </c>
      <c r="JF51" s="7">
        <v>0</v>
      </c>
      <c r="JG51" s="9">
        <v>-1332</v>
      </c>
      <c r="JH51" s="5">
        <v>-3674</v>
      </c>
      <c r="JI51" s="7">
        <f>JH51/JG51*-1000</f>
        <v>-2758.2582582582586</v>
      </c>
      <c r="JJ51" s="9">
        <v>270</v>
      </c>
      <c r="JK51" s="5">
        <v>3773</v>
      </c>
      <c r="JL51" s="7">
        <f t="shared" si="314"/>
        <v>13974.074074074075</v>
      </c>
      <c r="JM51" s="9">
        <v>0</v>
      </c>
      <c r="JN51" s="5">
        <v>0</v>
      </c>
      <c r="JO51" s="7">
        <v>0</v>
      </c>
      <c r="JP51" s="9">
        <v>0</v>
      </c>
      <c r="JQ51" s="5">
        <v>0</v>
      </c>
      <c r="JR51" s="7">
        <v>0</v>
      </c>
      <c r="JS51" s="9">
        <v>0</v>
      </c>
      <c r="JT51" s="5">
        <v>0</v>
      </c>
      <c r="JU51" s="7">
        <v>0</v>
      </c>
      <c r="JV51" s="9">
        <v>-143</v>
      </c>
      <c r="JW51" s="5">
        <v>-3210</v>
      </c>
      <c r="JX51" s="7">
        <f t="shared" si="315"/>
        <v>-22447.552447552447</v>
      </c>
      <c r="JY51" s="9">
        <v>462</v>
      </c>
      <c r="JZ51" s="5">
        <v>1400</v>
      </c>
      <c r="KA51" s="7">
        <f t="shared" si="304"/>
        <v>3030.3030303030305</v>
      </c>
      <c r="KB51" s="9">
        <f t="shared" si="290"/>
        <v>949</v>
      </c>
      <c r="KC51" s="7">
        <f t="shared" si="291"/>
        <v>4725</v>
      </c>
    </row>
    <row r="52" spans="1:289" x14ac:dyDescent="0.3">
      <c r="A52" s="56">
        <v>2007</v>
      </c>
      <c r="B52" s="57" t="s">
        <v>9</v>
      </c>
      <c r="C52" s="9">
        <v>-215</v>
      </c>
      <c r="D52" s="5">
        <v>800</v>
      </c>
      <c r="E52" s="7">
        <f t="shared" si="316"/>
        <v>-3720.9302325581393</v>
      </c>
      <c r="F52" s="9">
        <v>128</v>
      </c>
      <c r="G52" s="5">
        <v>1161</v>
      </c>
      <c r="H52" s="7">
        <f t="shared" si="308"/>
        <v>9070.3125</v>
      </c>
      <c r="I52" s="9">
        <v>-499</v>
      </c>
      <c r="J52" s="5">
        <v>-4137</v>
      </c>
      <c r="K52" s="7">
        <f>J52/I52*-1000</f>
        <v>-8290.58116232465</v>
      </c>
      <c r="L52" s="9">
        <v>0</v>
      </c>
      <c r="M52" s="5">
        <v>0</v>
      </c>
      <c r="N52" s="7">
        <v>0</v>
      </c>
      <c r="O52" s="9">
        <v>0</v>
      </c>
      <c r="P52" s="5">
        <v>0</v>
      </c>
      <c r="Q52" s="7">
        <v>0</v>
      </c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>
        <v>0</v>
      </c>
      <c r="AH52" s="5">
        <v>0</v>
      </c>
      <c r="AI52" s="7">
        <v>0</v>
      </c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v>0</v>
      </c>
      <c r="BB52" s="9">
        <v>0</v>
      </c>
      <c r="BC52" s="5">
        <v>0</v>
      </c>
      <c r="BD52" s="7">
        <v>0</v>
      </c>
      <c r="BE52" s="9">
        <v>4</v>
      </c>
      <c r="BF52" s="5">
        <v>45</v>
      </c>
      <c r="BG52" s="7">
        <f t="shared" ref="BG52:BG54" si="318">BF52/BE52*1000</f>
        <v>11250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f t="shared" si="281"/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v>0</v>
      </c>
      <c r="CU52" s="9">
        <v>0</v>
      </c>
      <c r="CV52" s="5">
        <v>0</v>
      </c>
      <c r="CW52" s="7">
        <v>0</v>
      </c>
      <c r="CX52" s="9">
        <v>0</v>
      </c>
      <c r="CY52" s="5">
        <v>0</v>
      </c>
      <c r="CZ52" s="7">
        <v>0</v>
      </c>
      <c r="DA52" s="15">
        <v>0</v>
      </c>
      <c r="DB52" s="5">
        <v>0</v>
      </c>
      <c r="DC52" s="7">
        <v>0</v>
      </c>
      <c r="DD52" s="9">
        <v>0</v>
      </c>
      <c r="DE52" s="5">
        <v>0</v>
      </c>
      <c r="DF52" s="7">
        <v>0</v>
      </c>
      <c r="DG52" s="9">
        <v>0</v>
      </c>
      <c r="DH52" s="5">
        <v>0</v>
      </c>
      <c r="DI52" s="7">
        <f t="shared" si="282"/>
        <v>0</v>
      </c>
      <c r="DJ52" s="9">
        <v>0</v>
      </c>
      <c r="DK52" s="5">
        <v>0</v>
      </c>
      <c r="DL52" s="7">
        <v>0</v>
      </c>
      <c r="DM52" s="9">
        <v>0</v>
      </c>
      <c r="DN52" s="5">
        <v>0</v>
      </c>
      <c r="DO52" s="7">
        <v>0</v>
      </c>
      <c r="DP52" s="9">
        <v>0</v>
      </c>
      <c r="DQ52" s="5">
        <v>0</v>
      </c>
      <c r="DR52" s="7">
        <v>0</v>
      </c>
      <c r="DS52" s="9">
        <v>0</v>
      </c>
      <c r="DT52" s="5">
        <v>0</v>
      </c>
      <c r="DU52" s="7">
        <v>0</v>
      </c>
      <c r="DV52" s="9">
        <v>0</v>
      </c>
      <c r="DW52" s="5">
        <v>0</v>
      </c>
      <c r="DX52" s="7">
        <v>0</v>
      </c>
      <c r="DY52" s="9">
        <v>0</v>
      </c>
      <c r="DZ52" s="5">
        <v>0</v>
      </c>
      <c r="EA52" s="7">
        <v>0</v>
      </c>
      <c r="EB52" s="9">
        <v>0</v>
      </c>
      <c r="EC52" s="5">
        <v>0</v>
      </c>
      <c r="ED52" s="7">
        <v>0</v>
      </c>
      <c r="EE52" s="15">
        <v>0</v>
      </c>
      <c r="EF52" s="3">
        <v>0</v>
      </c>
      <c r="EG52" s="7">
        <v>0</v>
      </c>
      <c r="EH52" s="9">
        <v>0</v>
      </c>
      <c r="EI52" s="5">
        <v>0</v>
      </c>
      <c r="EJ52" s="7">
        <v>0</v>
      </c>
      <c r="EK52" s="9">
        <v>-7</v>
      </c>
      <c r="EL52" s="5">
        <v>-54</v>
      </c>
      <c r="EM52" s="7">
        <f>EL52/EK52*-1000</f>
        <v>-7714.2857142857147</v>
      </c>
      <c r="EN52" s="9">
        <v>0</v>
      </c>
      <c r="EO52" s="5">
        <v>0</v>
      </c>
      <c r="EP52" s="7">
        <v>0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v>0</v>
      </c>
      <c r="FD52" s="5">
        <v>0</v>
      </c>
      <c r="FE52" s="7">
        <v>0</v>
      </c>
      <c r="FF52" s="9">
        <v>0</v>
      </c>
      <c r="FG52" s="5">
        <v>0</v>
      </c>
      <c r="FH52" s="7">
        <v>0</v>
      </c>
      <c r="FI52" s="9">
        <v>50</v>
      </c>
      <c r="FJ52" s="5">
        <v>225</v>
      </c>
      <c r="FK52" s="7">
        <f t="shared" si="297"/>
        <v>4500</v>
      </c>
      <c r="FL52" s="9">
        <v>0</v>
      </c>
      <c r="FM52" s="5">
        <v>0</v>
      </c>
      <c r="FN52" s="7">
        <v>0</v>
      </c>
      <c r="FO52" s="9">
        <v>0</v>
      </c>
      <c r="FP52" s="5">
        <v>0</v>
      </c>
      <c r="FQ52" s="7">
        <v>0</v>
      </c>
      <c r="FR52" s="9">
        <v>0</v>
      </c>
      <c r="FS52" s="5">
        <v>0</v>
      </c>
      <c r="FT52" s="7">
        <v>0</v>
      </c>
      <c r="FU52" s="9">
        <v>0</v>
      </c>
      <c r="FV52" s="5">
        <v>0</v>
      </c>
      <c r="FW52" s="7">
        <v>0</v>
      </c>
      <c r="FX52" s="9">
        <v>0</v>
      </c>
      <c r="FY52" s="5">
        <v>0</v>
      </c>
      <c r="FZ52" s="7">
        <f t="shared" si="284"/>
        <v>0</v>
      </c>
      <c r="GA52" s="9">
        <v>0</v>
      </c>
      <c r="GB52" s="5">
        <v>0</v>
      </c>
      <c r="GC52" s="7">
        <v>0</v>
      </c>
      <c r="GD52" s="9">
        <v>0</v>
      </c>
      <c r="GE52" s="5">
        <v>0</v>
      </c>
      <c r="GF52" s="7">
        <v>0</v>
      </c>
      <c r="GG52" s="9">
        <v>0</v>
      </c>
      <c r="GH52" s="5">
        <v>0</v>
      </c>
      <c r="GI52" s="7">
        <v>0</v>
      </c>
      <c r="GJ52" s="9">
        <v>0</v>
      </c>
      <c r="GK52" s="5">
        <v>0</v>
      </c>
      <c r="GL52" s="7">
        <f t="shared" si="311"/>
        <v>0</v>
      </c>
      <c r="GM52" s="9">
        <v>0</v>
      </c>
      <c r="GN52" s="5">
        <v>0</v>
      </c>
      <c r="GO52" s="7">
        <v>0</v>
      </c>
      <c r="GP52" s="9">
        <v>0</v>
      </c>
      <c r="GQ52" s="5">
        <v>0</v>
      </c>
      <c r="GR52" s="7">
        <v>0</v>
      </c>
      <c r="GS52" s="9">
        <v>0</v>
      </c>
      <c r="GT52" s="5">
        <v>0</v>
      </c>
      <c r="GU52" s="7">
        <v>0</v>
      </c>
      <c r="GV52" s="9">
        <v>0</v>
      </c>
      <c r="GW52" s="5">
        <v>0</v>
      </c>
      <c r="GX52" s="7">
        <v>0</v>
      </c>
      <c r="GY52" s="9">
        <v>0</v>
      </c>
      <c r="GZ52" s="5">
        <v>0</v>
      </c>
      <c r="HA52" s="7">
        <v>0</v>
      </c>
      <c r="HB52" s="9">
        <v>0</v>
      </c>
      <c r="HC52" s="5">
        <v>0</v>
      </c>
      <c r="HD52" s="7">
        <v>0</v>
      </c>
      <c r="HE52" s="9">
        <v>0</v>
      </c>
      <c r="HF52" s="5">
        <v>0</v>
      </c>
      <c r="HG52" s="7">
        <v>0</v>
      </c>
      <c r="HH52" s="9">
        <v>0</v>
      </c>
      <c r="HI52" s="5">
        <v>0</v>
      </c>
      <c r="HJ52" s="7">
        <v>0</v>
      </c>
      <c r="HK52" s="9">
        <v>0</v>
      </c>
      <c r="HL52" s="5">
        <v>0</v>
      </c>
      <c r="HM52" s="7">
        <v>0</v>
      </c>
      <c r="HN52" s="9">
        <v>0</v>
      </c>
      <c r="HO52" s="5">
        <v>0</v>
      </c>
      <c r="HP52" s="7">
        <v>0</v>
      </c>
      <c r="HQ52" s="9">
        <v>0</v>
      </c>
      <c r="HR52" s="5">
        <v>0</v>
      </c>
      <c r="HS52" s="7">
        <f t="shared" si="285"/>
        <v>0</v>
      </c>
      <c r="HT52" s="9">
        <v>0</v>
      </c>
      <c r="HU52" s="5">
        <v>0</v>
      </c>
      <c r="HV52" s="7">
        <v>0</v>
      </c>
      <c r="HW52" s="9">
        <v>0</v>
      </c>
      <c r="HX52" s="5">
        <v>0</v>
      </c>
      <c r="HY52" s="7">
        <v>0</v>
      </c>
      <c r="HZ52" s="9">
        <v>0</v>
      </c>
      <c r="IA52" s="5">
        <v>0</v>
      </c>
      <c r="IB52" s="7">
        <v>0</v>
      </c>
      <c r="IC52" s="9">
        <v>0</v>
      </c>
      <c r="ID52" s="5">
        <v>0</v>
      </c>
      <c r="IE52" s="7">
        <v>0</v>
      </c>
      <c r="IF52" s="9">
        <v>0</v>
      </c>
      <c r="IG52" s="5">
        <v>0</v>
      </c>
      <c r="IH52" s="7">
        <f t="shared" si="286"/>
        <v>0</v>
      </c>
      <c r="II52" s="9">
        <v>0</v>
      </c>
      <c r="IJ52" s="5">
        <v>0</v>
      </c>
      <c r="IK52" s="7">
        <v>0</v>
      </c>
      <c r="IL52" s="9">
        <v>208</v>
      </c>
      <c r="IM52" s="5">
        <v>1202</v>
      </c>
      <c r="IN52" s="7">
        <f t="shared" si="287"/>
        <v>5778.8461538461543</v>
      </c>
      <c r="IO52" s="9">
        <v>1383</v>
      </c>
      <c r="IP52" s="5">
        <v>3619</v>
      </c>
      <c r="IQ52" s="7">
        <f t="shared" si="288"/>
        <v>2616.7751265365146</v>
      </c>
      <c r="IR52" s="9">
        <v>0</v>
      </c>
      <c r="IS52" s="5">
        <v>0</v>
      </c>
      <c r="IT52" s="7">
        <v>0</v>
      </c>
      <c r="IU52" s="9">
        <v>0</v>
      </c>
      <c r="IV52" s="5">
        <v>0</v>
      </c>
      <c r="IW52" s="7">
        <v>0</v>
      </c>
      <c r="IX52" s="9">
        <v>-1591</v>
      </c>
      <c r="IY52" s="5">
        <v>-4824</v>
      </c>
      <c r="IZ52" s="7">
        <f>IY52/IX52*-1000</f>
        <v>-3032.0553111250788</v>
      </c>
      <c r="JA52" s="9">
        <v>0</v>
      </c>
      <c r="JB52" s="5">
        <v>0</v>
      </c>
      <c r="JC52" s="7">
        <v>0</v>
      </c>
      <c r="JD52" s="9">
        <v>0</v>
      </c>
      <c r="JE52" s="5">
        <v>0</v>
      </c>
      <c r="JF52" s="7">
        <v>0</v>
      </c>
      <c r="JG52" s="9">
        <v>0</v>
      </c>
      <c r="JH52" s="5">
        <v>0</v>
      </c>
      <c r="JI52" s="7">
        <v>0</v>
      </c>
      <c r="JJ52" s="9">
        <v>0</v>
      </c>
      <c r="JK52" s="5">
        <v>0</v>
      </c>
      <c r="JL52" s="7">
        <v>0</v>
      </c>
      <c r="JM52" s="9">
        <v>0</v>
      </c>
      <c r="JN52" s="5">
        <v>0</v>
      </c>
      <c r="JO52" s="7">
        <v>0</v>
      </c>
      <c r="JP52" s="9">
        <v>0</v>
      </c>
      <c r="JQ52" s="5">
        <v>0</v>
      </c>
      <c r="JR52" s="7">
        <v>0</v>
      </c>
      <c r="JS52" s="9">
        <v>0</v>
      </c>
      <c r="JT52" s="5">
        <v>0</v>
      </c>
      <c r="JU52" s="7">
        <v>0</v>
      </c>
      <c r="JV52" s="9">
        <v>251</v>
      </c>
      <c r="JW52" s="5">
        <v>1428</v>
      </c>
      <c r="JX52" s="7">
        <f t="shared" si="289"/>
        <v>5689.2430278884467</v>
      </c>
      <c r="JY52" s="9">
        <v>371</v>
      </c>
      <c r="JZ52" s="5">
        <v>2165</v>
      </c>
      <c r="KA52" s="7">
        <f t="shared" si="304"/>
        <v>5835.579514824798</v>
      </c>
      <c r="KB52" s="9">
        <f t="shared" si="290"/>
        <v>83</v>
      </c>
      <c r="KC52" s="7">
        <f t="shared" si="291"/>
        <v>1630</v>
      </c>
    </row>
    <row r="53" spans="1:289" x14ac:dyDescent="0.3">
      <c r="A53" s="56">
        <v>2007</v>
      </c>
      <c r="B53" s="57" t="s">
        <v>10</v>
      </c>
      <c r="C53" s="9">
        <v>76</v>
      </c>
      <c r="D53" s="5">
        <v>1347</v>
      </c>
      <c r="E53" s="7">
        <f t="shared" si="316"/>
        <v>17723.684210526317</v>
      </c>
      <c r="F53" s="9">
        <v>-188</v>
      </c>
      <c r="G53" s="5">
        <v>-383</v>
      </c>
      <c r="H53" s="7">
        <f>G53/F53*-1000</f>
        <v>-2037.2340425531913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>
        <v>0</v>
      </c>
      <c r="P53" s="5">
        <v>0</v>
      </c>
      <c r="Q53" s="7">
        <v>0</v>
      </c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>
        <v>0</v>
      </c>
      <c r="AH53" s="5">
        <v>0</v>
      </c>
      <c r="AI53" s="7">
        <v>0</v>
      </c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v>0</v>
      </c>
      <c r="BB53" s="9">
        <v>0</v>
      </c>
      <c r="BC53" s="5">
        <v>0</v>
      </c>
      <c r="BD53" s="7"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f t="shared" si="281"/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-509</v>
      </c>
      <c r="CP53" s="5">
        <v>-4553</v>
      </c>
      <c r="CQ53" s="7">
        <f>CP53/CO53*-1000</f>
        <v>-8944.9901768172895</v>
      </c>
      <c r="CR53" s="9">
        <v>0</v>
      </c>
      <c r="CS53" s="5">
        <v>0</v>
      </c>
      <c r="CT53" s="7">
        <v>0</v>
      </c>
      <c r="CU53" s="9">
        <v>0</v>
      </c>
      <c r="CV53" s="5">
        <v>0</v>
      </c>
      <c r="CW53" s="7">
        <v>0</v>
      </c>
      <c r="CX53" s="9">
        <v>0</v>
      </c>
      <c r="CY53" s="5">
        <v>0</v>
      </c>
      <c r="CZ53" s="7">
        <v>0</v>
      </c>
      <c r="DA53" s="15">
        <v>0</v>
      </c>
      <c r="DB53" s="5">
        <v>0</v>
      </c>
      <c r="DC53" s="7">
        <v>0</v>
      </c>
      <c r="DD53" s="9">
        <v>0</v>
      </c>
      <c r="DE53" s="5">
        <v>0</v>
      </c>
      <c r="DF53" s="7">
        <v>0</v>
      </c>
      <c r="DG53" s="9">
        <v>0</v>
      </c>
      <c r="DH53" s="5">
        <v>0</v>
      </c>
      <c r="DI53" s="7">
        <f t="shared" si="282"/>
        <v>0</v>
      </c>
      <c r="DJ53" s="9">
        <v>0</v>
      </c>
      <c r="DK53" s="5">
        <v>0</v>
      </c>
      <c r="DL53" s="7">
        <v>0</v>
      </c>
      <c r="DM53" s="9">
        <v>0</v>
      </c>
      <c r="DN53" s="5">
        <v>0</v>
      </c>
      <c r="DO53" s="7">
        <v>0</v>
      </c>
      <c r="DP53" s="9">
        <v>0</v>
      </c>
      <c r="DQ53" s="5">
        <v>0</v>
      </c>
      <c r="DR53" s="7">
        <v>0</v>
      </c>
      <c r="DS53" s="9">
        <v>0</v>
      </c>
      <c r="DT53" s="5">
        <v>0</v>
      </c>
      <c r="DU53" s="7">
        <v>0</v>
      </c>
      <c r="DV53" s="9">
        <v>691</v>
      </c>
      <c r="DW53" s="5">
        <v>7343</v>
      </c>
      <c r="DX53" s="7">
        <f t="shared" si="295"/>
        <v>10626.628075253257</v>
      </c>
      <c r="DY53" s="9">
        <v>0</v>
      </c>
      <c r="DZ53" s="5">
        <v>0</v>
      </c>
      <c r="EA53" s="7">
        <v>0</v>
      </c>
      <c r="EB53" s="9">
        <v>0</v>
      </c>
      <c r="EC53" s="5">
        <v>0</v>
      </c>
      <c r="ED53" s="7">
        <v>0</v>
      </c>
      <c r="EE53" s="15">
        <v>-570</v>
      </c>
      <c r="EF53" s="3">
        <v>-5495</v>
      </c>
      <c r="EG53" s="7">
        <f>EF53/EE53*-1000</f>
        <v>-9640.3508771929828</v>
      </c>
      <c r="EH53" s="9">
        <v>-570</v>
      </c>
      <c r="EI53" s="5">
        <v>-5495</v>
      </c>
      <c r="EJ53" s="7">
        <f>EI53/EH53*-1000</f>
        <v>-9640.3508771929828</v>
      </c>
      <c r="EK53" s="9">
        <v>0</v>
      </c>
      <c r="EL53" s="5">
        <v>0</v>
      </c>
      <c r="EM53" s="7">
        <v>0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v>0</v>
      </c>
      <c r="FD53" s="5">
        <v>0</v>
      </c>
      <c r="FE53" s="7">
        <v>0</v>
      </c>
      <c r="FF53" s="9">
        <v>0</v>
      </c>
      <c r="FG53" s="5">
        <v>0</v>
      </c>
      <c r="FH53" s="7">
        <v>0</v>
      </c>
      <c r="FI53" s="9">
        <v>0</v>
      </c>
      <c r="FJ53" s="5">
        <v>0</v>
      </c>
      <c r="FK53" s="7">
        <v>0</v>
      </c>
      <c r="FL53" s="9">
        <v>0</v>
      </c>
      <c r="FM53" s="5">
        <v>0</v>
      </c>
      <c r="FN53" s="7">
        <v>0</v>
      </c>
      <c r="FO53" s="9">
        <v>0</v>
      </c>
      <c r="FP53" s="5">
        <v>0</v>
      </c>
      <c r="FQ53" s="7">
        <v>0</v>
      </c>
      <c r="FR53" s="9">
        <v>0</v>
      </c>
      <c r="FS53" s="5">
        <v>0</v>
      </c>
      <c r="FT53" s="7">
        <v>0</v>
      </c>
      <c r="FU53" s="9">
        <v>0</v>
      </c>
      <c r="FV53" s="5">
        <v>0</v>
      </c>
      <c r="FW53" s="7">
        <v>0</v>
      </c>
      <c r="FX53" s="9">
        <v>0</v>
      </c>
      <c r="FY53" s="5">
        <v>0</v>
      </c>
      <c r="FZ53" s="7">
        <f t="shared" si="284"/>
        <v>0</v>
      </c>
      <c r="GA53" s="9">
        <v>0</v>
      </c>
      <c r="GB53" s="5">
        <v>0</v>
      </c>
      <c r="GC53" s="7">
        <v>0</v>
      </c>
      <c r="GD53" s="9">
        <v>0</v>
      </c>
      <c r="GE53" s="5">
        <v>0</v>
      </c>
      <c r="GF53" s="7">
        <v>0</v>
      </c>
      <c r="GG53" s="9">
        <v>0</v>
      </c>
      <c r="GH53" s="5">
        <v>0</v>
      </c>
      <c r="GI53" s="7">
        <v>0</v>
      </c>
      <c r="GJ53" s="9">
        <v>0</v>
      </c>
      <c r="GK53" s="5">
        <v>0</v>
      </c>
      <c r="GL53" s="7">
        <f t="shared" si="311"/>
        <v>0</v>
      </c>
      <c r="GM53" s="9">
        <v>0</v>
      </c>
      <c r="GN53" s="5">
        <v>0</v>
      </c>
      <c r="GO53" s="7">
        <v>0</v>
      </c>
      <c r="GP53" s="9">
        <v>0</v>
      </c>
      <c r="GQ53" s="5">
        <v>0</v>
      </c>
      <c r="GR53" s="7">
        <v>0</v>
      </c>
      <c r="GS53" s="9">
        <v>0</v>
      </c>
      <c r="GT53" s="5">
        <v>0</v>
      </c>
      <c r="GU53" s="7">
        <v>0</v>
      </c>
      <c r="GV53" s="9">
        <v>0</v>
      </c>
      <c r="GW53" s="5">
        <v>0</v>
      </c>
      <c r="GX53" s="7">
        <v>0</v>
      </c>
      <c r="GY53" s="9">
        <v>0</v>
      </c>
      <c r="GZ53" s="5">
        <v>0</v>
      </c>
      <c r="HA53" s="7">
        <v>0</v>
      </c>
      <c r="HB53" s="9">
        <v>-62</v>
      </c>
      <c r="HC53" s="5">
        <v>-1360</v>
      </c>
      <c r="HD53" s="7">
        <f>HC53/HB53*-1000</f>
        <v>-21935.483870967739</v>
      </c>
      <c r="HE53" s="9">
        <v>0</v>
      </c>
      <c r="HF53" s="5">
        <v>0</v>
      </c>
      <c r="HG53" s="7">
        <v>0</v>
      </c>
      <c r="HH53" s="9">
        <v>0</v>
      </c>
      <c r="HI53" s="5">
        <v>0</v>
      </c>
      <c r="HJ53" s="7">
        <v>0</v>
      </c>
      <c r="HK53" s="9">
        <v>4</v>
      </c>
      <c r="HL53" s="5">
        <v>-268</v>
      </c>
      <c r="HM53" s="7">
        <f t="shared" si="313"/>
        <v>-67000</v>
      </c>
      <c r="HN53" s="9">
        <v>0</v>
      </c>
      <c r="HO53" s="5">
        <v>0</v>
      </c>
      <c r="HP53" s="7">
        <v>0</v>
      </c>
      <c r="HQ53" s="9">
        <v>0</v>
      </c>
      <c r="HR53" s="5">
        <v>0</v>
      </c>
      <c r="HS53" s="7">
        <f t="shared" si="285"/>
        <v>0</v>
      </c>
      <c r="HT53" s="9">
        <v>0</v>
      </c>
      <c r="HU53" s="5">
        <v>0</v>
      </c>
      <c r="HV53" s="7">
        <v>0</v>
      </c>
      <c r="HW53" s="9">
        <v>0</v>
      </c>
      <c r="HX53" s="5">
        <v>0</v>
      </c>
      <c r="HY53" s="7">
        <v>0</v>
      </c>
      <c r="HZ53" s="9">
        <v>0</v>
      </c>
      <c r="IA53" s="5">
        <v>0</v>
      </c>
      <c r="IB53" s="7">
        <v>0</v>
      </c>
      <c r="IC53" s="9">
        <v>0</v>
      </c>
      <c r="ID53" s="5">
        <v>0</v>
      </c>
      <c r="IE53" s="7">
        <v>0</v>
      </c>
      <c r="IF53" s="9">
        <v>0</v>
      </c>
      <c r="IG53" s="5">
        <v>0</v>
      </c>
      <c r="IH53" s="7">
        <f t="shared" si="286"/>
        <v>0</v>
      </c>
      <c r="II53" s="9">
        <v>0</v>
      </c>
      <c r="IJ53" s="5">
        <v>0</v>
      </c>
      <c r="IK53" s="7">
        <v>0</v>
      </c>
      <c r="IL53" s="9">
        <v>145</v>
      </c>
      <c r="IM53" s="5">
        <v>982</v>
      </c>
      <c r="IN53" s="7">
        <f t="shared" si="287"/>
        <v>6772.4137931034484</v>
      </c>
      <c r="IO53" s="9">
        <v>1619</v>
      </c>
      <c r="IP53" s="5">
        <v>4501</v>
      </c>
      <c r="IQ53" s="7">
        <f t="shared" si="288"/>
        <v>2780.1111797405806</v>
      </c>
      <c r="IR53" s="9">
        <v>0</v>
      </c>
      <c r="IS53" s="5">
        <v>0</v>
      </c>
      <c r="IT53" s="7">
        <v>0</v>
      </c>
      <c r="IU53" s="9">
        <v>0</v>
      </c>
      <c r="IV53" s="5">
        <v>0</v>
      </c>
      <c r="IW53" s="7">
        <v>0</v>
      </c>
      <c r="IX53" s="9">
        <v>0</v>
      </c>
      <c r="IY53" s="5">
        <v>0</v>
      </c>
      <c r="IZ53" s="7">
        <v>0</v>
      </c>
      <c r="JA53" s="9">
        <v>0</v>
      </c>
      <c r="JB53" s="5">
        <v>0</v>
      </c>
      <c r="JC53" s="7">
        <v>0</v>
      </c>
      <c r="JD53" s="9">
        <v>0</v>
      </c>
      <c r="JE53" s="5">
        <v>0</v>
      </c>
      <c r="JF53" s="7">
        <v>0</v>
      </c>
      <c r="JG53" s="9">
        <v>0</v>
      </c>
      <c r="JH53" s="5">
        <v>0</v>
      </c>
      <c r="JI53" s="7">
        <v>0</v>
      </c>
      <c r="JJ53" s="9">
        <v>0</v>
      </c>
      <c r="JK53" s="5">
        <v>0</v>
      </c>
      <c r="JL53" s="7">
        <v>0</v>
      </c>
      <c r="JM53" s="9">
        <v>0</v>
      </c>
      <c r="JN53" s="5">
        <v>0</v>
      </c>
      <c r="JO53" s="7">
        <v>0</v>
      </c>
      <c r="JP53" s="9">
        <v>0</v>
      </c>
      <c r="JQ53" s="5">
        <v>0</v>
      </c>
      <c r="JR53" s="7">
        <v>0</v>
      </c>
      <c r="JS53" s="9">
        <v>0</v>
      </c>
      <c r="JT53" s="5">
        <v>0</v>
      </c>
      <c r="JU53" s="7">
        <v>0</v>
      </c>
      <c r="JV53" s="9">
        <v>-1162</v>
      </c>
      <c r="JW53" s="5">
        <v>-784</v>
      </c>
      <c r="JX53" s="7">
        <f>JW53/JV53*-1000</f>
        <v>-674.69879518072287</v>
      </c>
      <c r="JY53" s="9">
        <v>16</v>
      </c>
      <c r="JZ53" s="5">
        <v>-1100</v>
      </c>
      <c r="KA53" s="7">
        <f t="shared" si="304"/>
        <v>-68750</v>
      </c>
      <c r="KB53" s="9">
        <f t="shared" si="290"/>
        <v>60</v>
      </c>
      <c r="KC53" s="7">
        <f t="shared" si="291"/>
        <v>230</v>
      </c>
    </row>
    <row r="54" spans="1:289" x14ac:dyDescent="0.3">
      <c r="A54" s="56">
        <v>2007</v>
      </c>
      <c r="B54" s="57" t="s">
        <v>11</v>
      </c>
      <c r="C54" s="9">
        <v>36</v>
      </c>
      <c r="D54" s="5">
        <v>1194</v>
      </c>
      <c r="E54" s="7">
        <f t="shared" si="316"/>
        <v>33166.666666666664</v>
      </c>
      <c r="F54" s="9">
        <v>-208</v>
      </c>
      <c r="G54" s="5">
        <v>-458</v>
      </c>
      <c r="H54" s="7">
        <f>G54/F54*-1000</f>
        <v>-2201.9230769230771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>
        <v>0</v>
      </c>
      <c r="P54" s="5">
        <v>0</v>
      </c>
      <c r="Q54" s="7">
        <v>0</v>
      </c>
      <c r="R54" s="9">
        <v>-414</v>
      </c>
      <c r="S54" s="5">
        <v>-4157</v>
      </c>
      <c r="T54" s="7">
        <f>S54/R54*-1000</f>
        <v>-10041.062801932369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>
        <v>0</v>
      </c>
      <c r="AH54" s="5">
        <v>0</v>
      </c>
      <c r="AI54" s="7">
        <v>0</v>
      </c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v>0</v>
      </c>
      <c r="BB54" s="9">
        <v>0</v>
      </c>
      <c r="BC54" s="5">
        <v>0</v>
      </c>
      <c r="BD54" s="7">
        <v>0</v>
      </c>
      <c r="BE54" s="9">
        <v>15</v>
      </c>
      <c r="BF54" s="5">
        <v>40</v>
      </c>
      <c r="BG54" s="7">
        <f t="shared" si="318"/>
        <v>2666.6666666666665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f t="shared" si="281"/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194</v>
      </c>
      <c r="BU54" s="5">
        <v>555</v>
      </c>
      <c r="BV54" s="7">
        <f>BU54/BT54*1000</f>
        <v>2860.8247422680411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-194</v>
      </c>
      <c r="CM54" s="5">
        <v>-518</v>
      </c>
      <c r="CN54" s="7">
        <f>CM54/CL54*-1000</f>
        <v>-2670.103092783505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v>0</v>
      </c>
      <c r="CU54" s="9">
        <v>0</v>
      </c>
      <c r="CV54" s="5">
        <v>0</v>
      </c>
      <c r="CW54" s="7">
        <v>0</v>
      </c>
      <c r="CX54" s="9">
        <v>0</v>
      </c>
      <c r="CY54" s="5">
        <v>0</v>
      </c>
      <c r="CZ54" s="7">
        <v>0</v>
      </c>
      <c r="DA54" s="15">
        <v>0</v>
      </c>
      <c r="DB54" s="5">
        <v>0</v>
      </c>
      <c r="DC54" s="7">
        <v>0</v>
      </c>
      <c r="DD54" s="9">
        <v>0</v>
      </c>
      <c r="DE54" s="5">
        <v>0</v>
      </c>
      <c r="DF54" s="7">
        <v>0</v>
      </c>
      <c r="DG54" s="9">
        <v>0</v>
      </c>
      <c r="DH54" s="5">
        <v>0</v>
      </c>
      <c r="DI54" s="7">
        <f t="shared" si="282"/>
        <v>0</v>
      </c>
      <c r="DJ54" s="9">
        <v>0</v>
      </c>
      <c r="DK54" s="5">
        <v>0</v>
      </c>
      <c r="DL54" s="7">
        <v>0</v>
      </c>
      <c r="DM54" s="9">
        <v>0</v>
      </c>
      <c r="DN54" s="5">
        <v>0</v>
      </c>
      <c r="DO54" s="7">
        <v>0</v>
      </c>
      <c r="DP54" s="9">
        <v>0</v>
      </c>
      <c r="DQ54" s="5">
        <v>0</v>
      </c>
      <c r="DR54" s="7">
        <v>0</v>
      </c>
      <c r="DS54" s="9">
        <v>0</v>
      </c>
      <c r="DT54" s="5">
        <v>0</v>
      </c>
      <c r="DU54" s="7">
        <v>0</v>
      </c>
      <c r="DV54" s="9">
        <v>0</v>
      </c>
      <c r="DW54" s="5">
        <v>0</v>
      </c>
      <c r="DX54" s="7">
        <v>0</v>
      </c>
      <c r="DY54" s="9">
        <v>0</v>
      </c>
      <c r="DZ54" s="5">
        <v>0</v>
      </c>
      <c r="EA54" s="7">
        <v>0</v>
      </c>
      <c r="EB54" s="9">
        <v>0</v>
      </c>
      <c r="EC54" s="5">
        <v>0</v>
      </c>
      <c r="ED54" s="7">
        <v>0</v>
      </c>
      <c r="EE54" s="15">
        <v>122</v>
      </c>
      <c r="EF54" s="3">
        <v>1818</v>
      </c>
      <c r="EG54" s="7">
        <f>EF54/EE54*1000</f>
        <v>14901.639344262294</v>
      </c>
      <c r="EH54" s="9">
        <v>122</v>
      </c>
      <c r="EI54" s="5">
        <v>1818</v>
      </c>
      <c r="EJ54" s="7">
        <f>EI54/EH54*1000</f>
        <v>14901.639344262294</v>
      </c>
      <c r="EK54" s="9">
        <v>509</v>
      </c>
      <c r="EL54" s="5">
        <v>1693</v>
      </c>
      <c r="EM54" s="7">
        <f t="shared" si="302"/>
        <v>3326.1296660117878</v>
      </c>
      <c r="EN54" s="9">
        <v>0</v>
      </c>
      <c r="EO54" s="5">
        <v>0</v>
      </c>
      <c r="EP54" s="7">
        <v>0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-604</v>
      </c>
      <c r="EX54" s="5">
        <v>-3422</v>
      </c>
      <c r="EY54" s="7">
        <f>EX54/EW54*-1000</f>
        <v>-5665.5629139072844</v>
      </c>
      <c r="EZ54" s="9">
        <v>0</v>
      </c>
      <c r="FA54" s="5">
        <v>0</v>
      </c>
      <c r="FB54" s="7">
        <v>0</v>
      </c>
      <c r="FC54" s="9">
        <v>0</v>
      </c>
      <c r="FD54" s="5">
        <v>0</v>
      </c>
      <c r="FE54" s="7">
        <v>0</v>
      </c>
      <c r="FF54" s="9">
        <v>0</v>
      </c>
      <c r="FG54" s="5">
        <v>0</v>
      </c>
      <c r="FH54" s="7">
        <v>0</v>
      </c>
      <c r="FI54" s="9">
        <v>48</v>
      </c>
      <c r="FJ54" s="5">
        <v>384</v>
      </c>
      <c r="FK54" s="7">
        <f t="shared" si="297"/>
        <v>8000</v>
      </c>
      <c r="FL54" s="9">
        <v>0</v>
      </c>
      <c r="FM54" s="5">
        <v>0</v>
      </c>
      <c r="FN54" s="7">
        <v>0</v>
      </c>
      <c r="FO54" s="9">
        <v>0</v>
      </c>
      <c r="FP54" s="5">
        <v>0</v>
      </c>
      <c r="FQ54" s="7">
        <v>0</v>
      </c>
      <c r="FR54" s="9">
        <v>0</v>
      </c>
      <c r="FS54" s="5">
        <v>0</v>
      </c>
      <c r="FT54" s="7">
        <v>0</v>
      </c>
      <c r="FU54" s="9">
        <v>0</v>
      </c>
      <c r="FV54" s="5">
        <v>0</v>
      </c>
      <c r="FW54" s="7">
        <v>0</v>
      </c>
      <c r="FX54" s="9">
        <v>0</v>
      </c>
      <c r="FY54" s="5">
        <v>0</v>
      </c>
      <c r="FZ54" s="7">
        <f t="shared" si="284"/>
        <v>0</v>
      </c>
      <c r="GA54" s="9">
        <v>0</v>
      </c>
      <c r="GB54" s="5">
        <v>0</v>
      </c>
      <c r="GC54" s="7">
        <v>0</v>
      </c>
      <c r="GD54" s="9">
        <v>0</v>
      </c>
      <c r="GE54" s="5">
        <v>0</v>
      </c>
      <c r="GF54" s="7">
        <v>0</v>
      </c>
      <c r="GG54" s="9">
        <v>1576</v>
      </c>
      <c r="GH54" s="5">
        <v>26203</v>
      </c>
      <c r="GI54" s="7">
        <f t="shared" si="298"/>
        <v>16626.269035532994</v>
      </c>
      <c r="GJ54" s="9">
        <v>0</v>
      </c>
      <c r="GK54" s="5">
        <v>0</v>
      </c>
      <c r="GL54" s="7">
        <f t="shared" si="311"/>
        <v>0</v>
      </c>
      <c r="GM54" s="9">
        <v>0</v>
      </c>
      <c r="GN54" s="5">
        <v>0</v>
      </c>
      <c r="GO54" s="7">
        <v>0</v>
      </c>
      <c r="GP54" s="9">
        <v>0</v>
      </c>
      <c r="GQ54" s="5">
        <v>0</v>
      </c>
      <c r="GR54" s="7">
        <v>0</v>
      </c>
      <c r="GS54" s="9">
        <v>0</v>
      </c>
      <c r="GT54" s="5">
        <v>0</v>
      </c>
      <c r="GU54" s="7">
        <v>0</v>
      </c>
      <c r="GV54" s="9">
        <v>0</v>
      </c>
      <c r="GW54" s="5">
        <v>0</v>
      </c>
      <c r="GX54" s="7">
        <v>0</v>
      </c>
      <c r="GY54" s="9">
        <v>0</v>
      </c>
      <c r="GZ54" s="5">
        <v>0</v>
      </c>
      <c r="HA54" s="7">
        <v>0</v>
      </c>
      <c r="HB54" s="9">
        <v>0</v>
      </c>
      <c r="HC54" s="5">
        <v>0</v>
      </c>
      <c r="HD54" s="7">
        <v>0</v>
      </c>
      <c r="HE54" s="9">
        <v>0</v>
      </c>
      <c r="HF54" s="5">
        <v>0</v>
      </c>
      <c r="HG54" s="7">
        <v>0</v>
      </c>
      <c r="HH54" s="9">
        <v>0</v>
      </c>
      <c r="HI54" s="5">
        <v>0</v>
      </c>
      <c r="HJ54" s="7">
        <v>0</v>
      </c>
      <c r="HK54" s="9">
        <v>0</v>
      </c>
      <c r="HL54" s="5">
        <v>0</v>
      </c>
      <c r="HM54" s="7">
        <v>0</v>
      </c>
      <c r="HN54" s="9">
        <v>0</v>
      </c>
      <c r="HO54" s="5">
        <v>0</v>
      </c>
      <c r="HP54" s="7">
        <v>0</v>
      </c>
      <c r="HQ54" s="9">
        <v>0</v>
      </c>
      <c r="HR54" s="5">
        <v>0</v>
      </c>
      <c r="HS54" s="7">
        <f t="shared" si="285"/>
        <v>0</v>
      </c>
      <c r="HT54" s="9">
        <v>0</v>
      </c>
      <c r="HU54" s="5">
        <v>0</v>
      </c>
      <c r="HV54" s="7">
        <v>0</v>
      </c>
      <c r="HW54" s="9">
        <v>0</v>
      </c>
      <c r="HX54" s="5">
        <v>0</v>
      </c>
      <c r="HY54" s="7">
        <v>0</v>
      </c>
      <c r="HZ54" s="9">
        <v>0</v>
      </c>
      <c r="IA54" s="5">
        <v>0</v>
      </c>
      <c r="IB54" s="7">
        <v>0</v>
      </c>
      <c r="IC54" s="9">
        <v>0</v>
      </c>
      <c r="ID54" s="5">
        <v>0</v>
      </c>
      <c r="IE54" s="7">
        <v>0</v>
      </c>
      <c r="IF54" s="9">
        <v>0</v>
      </c>
      <c r="IG54" s="5">
        <v>0</v>
      </c>
      <c r="IH54" s="7">
        <f t="shared" si="286"/>
        <v>0</v>
      </c>
      <c r="II54" s="9">
        <v>0</v>
      </c>
      <c r="IJ54" s="5">
        <v>0</v>
      </c>
      <c r="IK54" s="7">
        <v>0</v>
      </c>
      <c r="IL54" s="9">
        <v>-1404</v>
      </c>
      <c r="IM54" s="5">
        <v>-25133</v>
      </c>
      <c r="IN54" s="7">
        <f>IM54/IL54*-1000</f>
        <v>-17900.997150997151</v>
      </c>
      <c r="IO54" s="9">
        <v>1839</v>
      </c>
      <c r="IP54" s="5">
        <v>5109</v>
      </c>
      <c r="IQ54" s="7">
        <f t="shared" si="288"/>
        <v>2778.1402936378468</v>
      </c>
      <c r="IR54" s="9">
        <v>0</v>
      </c>
      <c r="IS54" s="5">
        <v>0</v>
      </c>
      <c r="IT54" s="7">
        <v>0</v>
      </c>
      <c r="IU54" s="9">
        <v>0</v>
      </c>
      <c r="IV54" s="5">
        <v>0</v>
      </c>
      <c r="IW54" s="7">
        <v>0</v>
      </c>
      <c r="IX54" s="9">
        <v>0</v>
      </c>
      <c r="IY54" s="5">
        <v>0</v>
      </c>
      <c r="IZ54" s="7">
        <v>0</v>
      </c>
      <c r="JA54" s="9">
        <v>0</v>
      </c>
      <c r="JB54" s="5">
        <v>0</v>
      </c>
      <c r="JC54" s="7">
        <v>0</v>
      </c>
      <c r="JD54" s="9">
        <v>0</v>
      </c>
      <c r="JE54" s="5">
        <v>0</v>
      </c>
      <c r="JF54" s="7">
        <v>0</v>
      </c>
      <c r="JG54" s="9">
        <v>0</v>
      </c>
      <c r="JH54" s="5">
        <v>0</v>
      </c>
      <c r="JI54" s="7">
        <v>0</v>
      </c>
      <c r="JJ54" s="9">
        <v>-1815</v>
      </c>
      <c r="JK54" s="5">
        <v>-2685</v>
      </c>
      <c r="JL54" s="7">
        <f>JK54/JJ54*-1000</f>
        <v>-1479.3388429752065</v>
      </c>
      <c r="JM54" s="9">
        <v>0</v>
      </c>
      <c r="JN54" s="5">
        <v>0</v>
      </c>
      <c r="JO54" s="7">
        <v>0</v>
      </c>
      <c r="JP54" s="9">
        <v>0</v>
      </c>
      <c r="JQ54" s="5">
        <v>0</v>
      </c>
      <c r="JR54" s="7">
        <v>0</v>
      </c>
      <c r="JS54" s="9">
        <v>0</v>
      </c>
      <c r="JT54" s="5">
        <v>0</v>
      </c>
      <c r="JU54" s="7">
        <v>0</v>
      </c>
      <c r="JV54" s="9">
        <v>535</v>
      </c>
      <c r="JW54" s="5">
        <v>3061</v>
      </c>
      <c r="JX54" s="7">
        <f t="shared" si="289"/>
        <v>5721.4953271028035</v>
      </c>
      <c r="JY54" s="9">
        <v>-118</v>
      </c>
      <c r="JZ54" s="5">
        <v>-1711</v>
      </c>
      <c r="KA54" s="7">
        <f>JZ54/JY54*-1000</f>
        <v>-14500</v>
      </c>
      <c r="KB54" s="9">
        <f t="shared" si="290"/>
        <v>117</v>
      </c>
      <c r="KC54" s="7">
        <f t="shared" si="291"/>
        <v>1973</v>
      </c>
    </row>
    <row r="55" spans="1:289" x14ac:dyDescent="0.3">
      <c r="A55" s="56">
        <v>2007</v>
      </c>
      <c r="B55" s="57" t="s">
        <v>12</v>
      </c>
      <c r="C55" s="9">
        <v>40</v>
      </c>
      <c r="D55" s="5">
        <v>-315</v>
      </c>
      <c r="E55" s="7">
        <f t="shared" si="316"/>
        <v>-7875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>
        <v>0</v>
      </c>
      <c r="P55" s="5">
        <v>0</v>
      </c>
      <c r="Q55" s="7">
        <v>0</v>
      </c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>
        <v>0</v>
      </c>
      <c r="AH55" s="5">
        <v>0</v>
      </c>
      <c r="AI55" s="7">
        <v>0</v>
      </c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v>0</v>
      </c>
      <c r="BB55" s="9">
        <v>0</v>
      </c>
      <c r="BC55" s="5">
        <v>0</v>
      </c>
      <c r="BD55" s="7">
        <v>0</v>
      </c>
      <c r="BE55" s="9">
        <v>0</v>
      </c>
      <c r="BF55" s="5">
        <v>0</v>
      </c>
      <c r="BG55" s="7">
        <v>0</v>
      </c>
      <c r="BH55" s="9">
        <v>-635</v>
      </c>
      <c r="BI55" s="5">
        <v>-4758</v>
      </c>
      <c r="BJ55" s="7">
        <f>BI55/BH55*-1000</f>
        <v>-7492.9133858267724</v>
      </c>
      <c r="BK55" s="9">
        <v>0</v>
      </c>
      <c r="BL55" s="5">
        <v>0</v>
      </c>
      <c r="BM55" s="7">
        <f t="shared" si="281"/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233</v>
      </c>
      <c r="CD55" s="5">
        <v>2612</v>
      </c>
      <c r="CE55" s="7">
        <f t="shared" si="294"/>
        <v>11210.30042918455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-326</v>
      </c>
      <c r="CM55" s="5">
        <v>-2851</v>
      </c>
      <c r="CN55" s="7">
        <f>CM55/CL55*-1000</f>
        <v>-8745.3987730061344</v>
      </c>
      <c r="CO55" s="9">
        <v>2</v>
      </c>
      <c r="CP55" s="5">
        <v>-35</v>
      </c>
      <c r="CQ55" s="7">
        <f t="shared" ref="CQ55:CQ56" si="319">CP55/CO55*1000</f>
        <v>-17500</v>
      </c>
      <c r="CR55" s="9">
        <v>0</v>
      </c>
      <c r="CS55" s="5">
        <v>0</v>
      </c>
      <c r="CT55" s="7">
        <v>0</v>
      </c>
      <c r="CU55" s="9">
        <v>0</v>
      </c>
      <c r="CV55" s="5">
        <v>0</v>
      </c>
      <c r="CW55" s="7">
        <v>0</v>
      </c>
      <c r="CX55" s="9">
        <v>0</v>
      </c>
      <c r="CY55" s="5">
        <v>0</v>
      </c>
      <c r="CZ55" s="7">
        <v>0</v>
      </c>
      <c r="DA55" s="15">
        <v>0</v>
      </c>
      <c r="DB55" s="5">
        <v>0</v>
      </c>
      <c r="DC55" s="7">
        <v>0</v>
      </c>
      <c r="DD55" s="9">
        <v>0</v>
      </c>
      <c r="DE55" s="5">
        <v>0</v>
      </c>
      <c r="DF55" s="7">
        <v>0</v>
      </c>
      <c r="DG55" s="9">
        <v>0</v>
      </c>
      <c r="DH55" s="5">
        <v>0</v>
      </c>
      <c r="DI55" s="7">
        <f t="shared" si="282"/>
        <v>0</v>
      </c>
      <c r="DJ55" s="9">
        <v>0</v>
      </c>
      <c r="DK55" s="5">
        <v>0</v>
      </c>
      <c r="DL55" s="7">
        <v>0</v>
      </c>
      <c r="DM55" s="9">
        <v>0</v>
      </c>
      <c r="DN55" s="5">
        <v>0</v>
      </c>
      <c r="DO55" s="7">
        <v>0</v>
      </c>
      <c r="DP55" s="9">
        <v>0</v>
      </c>
      <c r="DQ55" s="5">
        <v>0</v>
      </c>
      <c r="DR55" s="7">
        <v>0</v>
      </c>
      <c r="DS55" s="9">
        <v>0</v>
      </c>
      <c r="DT55" s="5">
        <v>0</v>
      </c>
      <c r="DU55" s="7">
        <v>0</v>
      </c>
      <c r="DV55" s="9">
        <v>0</v>
      </c>
      <c r="DW55" s="5">
        <v>0</v>
      </c>
      <c r="DX55" s="7">
        <v>0</v>
      </c>
      <c r="DY55" s="9">
        <v>0</v>
      </c>
      <c r="DZ55" s="5">
        <v>0</v>
      </c>
      <c r="EA55" s="7">
        <v>0</v>
      </c>
      <c r="EB55" s="9">
        <v>0</v>
      </c>
      <c r="EC55" s="5">
        <v>0</v>
      </c>
      <c r="ED55" s="7">
        <v>0</v>
      </c>
      <c r="EE55" s="15">
        <v>0</v>
      </c>
      <c r="EF55" s="3">
        <v>0</v>
      </c>
      <c r="EG55" s="7">
        <v>0</v>
      </c>
      <c r="EH55" s="9">
        <v>0</v>
      </c>
      <c r="EI55" s="5">
        <v>0</v>
      </c>
      <c r="EJ55" s="7">
        <v>0</v>
      </c>
      <c r="EK55" s="9">
        <v>984</v>
      </c>
      <c r="EL55" s="5">
        <v>4900</v>
      </c>
      <c r="EM55" s="7">
        <f t="shared" si="302"/>
        <v>4979.6747967479669</v>
      </c>
      <c r="EN55" s="9">
        <v>0</v>
      </c>
      <c r="EO55" s="5">
        <v>0</v>
      </c>
      <c r="EP55" s="7">
        <v>0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v>0</v>
      </c>
      <c r="FD55" s="5">
        <v>0</v>
      </c>
      <c r="FE55" s="7">
        <v>0</v>
      </c>
      <c r="FF55" s="9">
        <v>0</v>
      </c>
      <c r="FG55" s="5">
        <v>0</v>
      </c>
      <c r="FH55" s="7">
        <v>0</v>
      </c>
      <c r="FI55" s="9">
        <v>-873</v>
      </c>
      <c r="FJ55" s="5">
        <v>-4289</v>
      </c>
      <c r="FK55" s="7">
        <f>FJ55/FI55*-1000</f>
        <v>-4912.9438717067587</v>
      </c>
      <c r="FL55" s="9">
        <v>0</v>
      </c>
      <c r="FM55" s="5">
        <v>0</v>
      </c>
      <c r="FN55" s="7">
        <v>0</v>
      </c>
      <c r="FO55" s="9">
        <v>0</v>
      </c>
      <c r="FP55" s="5">
        <v>0</v>
      </c>
      <c r="FQ55" s="7">
        <v>0</v>
      </c>
      <c r="FR55" s="9">
        <v>0</v>
      </c>
      <c r="FS55" s="5">
        <v>0</v>
      </c>
      <c r="FT55" s="7">
        <v>0</v>
      </c>
      <c r="FU55" s="9">
        <v>0</v>
      </c>
      <c r="FV55" s="5">
        <v>0</v>
      </c>
      <c r="FW55" s="7">
        <v>0</v>
      </c>
      <c r="FX55" s="9">
        <v>0</v>
      </c>
      <c r="FY55" s="5">
        <v>0</v>
      </c>
      <c r="FZ55" s="7">
        <f t="shared" si="284"/>
        <v>0</v>
      </c>
      <c r="GA55" s="9">
        <v>0</v>
      </c>
      <c r="GB55" s="5">
        <v>0</v>
      </c>
      <c r="GC55" s="7">
        <v>0</v>
      </c>
      <c r="GD55" s="9">
        <v>0</v>
      </c>
      <c r="GE55" s="5">
        <v>0</v>
      </c>
      <c r="GF55" s="7">
        <v>0</v>
      </c>
      <c r="GG55" s="9">
        <v>0</v>
      </c>
      <c r="GH55" s="5">
        <v>0</v>
      </c>
      <c r="GI55" s="7">
        <v>0</v>
      </c>
      <c r="GJ55" s="9">
        <v>0</v>
      </c>
      <c r="GK55" s="5">
        <v>0</v>
      </c>
      <c r="GL55" s="7">
        <f t="shared" si="311"/>
        <v>0</v>
      </c>
      <c r="GM55" s="9">
        <v>0</v>
      </c>
      <c r="GN55" s="5">
        <v>0</v>
      </c>
      <c r="GO55" s="7">
        <v>0</v>
      </c>
      <c r="GP55" s="9">
        <v>0</v>
      </c>
      <c r="GQ55" s="5">
        <v>0</v>
      </c>
      <c r="GR55" s="7">
        <v>0</v>
      </c>
      <c r="GS55" s="9">
        <v>0</v>
      </c>
      <c r="GT55" s="5">
        <v>0</v>
      </c>
      <c r="GU55" s="7">
        <v>0</v>
      </c>
      <c r="GV55" s="9">
        <v>-101</v>
      </c>
      <c r="GW55" s="5">
        <v>-581</v>
      </c>
      <c r="GX55" s="7">
        <f>GW55/GV55*-1000</f>
        <v>-5752.4752475247524</v>
      </c>
      <c r="GY55" s="9">
        <v>0</v>
      </c>
      <c r="GZ55" s="5">
        <v>0</v>
      </c>
      <c r="HA55" s="7">
        <v>0</v>
      </c>
      <c r="HB55" s="9">
        <v>0</v>
      </c>
      <c r="HC55" s="5">
        <v>0</v>
      </c>
      <c r="HD55" s="7">
        <v>0</v>
      </c>
      <c r="HE55" s="9">
        <v>0</v>
      </c>
      <c r="HF55" s="5">
        <v>0</v>
      </c>
      <c r="HG55" s="7">
        <v>0</v>
      </c>
      <c r="HH55" s="9">
        <v>0</v>
      </c>
      <c r="HI55" s="5">
        <v>0</v>
      </c>
      <c r="HJ55" s="7">
        <v>0</v>
      </c>
      <c r="HK55" s="9">
        <v>0</v>
      </c>
      <c r="HL55" s="5">
        <v>0</v>
      </c>
      <c r="HM55" s="7">
        <v>0</v>
      </c>
      <c r="HN55" s="9">
        <v>0</v>
      </c>
      <c r="HO55" s="5">
        <v>0</v>
      </c>
      <c r="HP55" s="7">
        <v>0</v>
      </c>
      <c r="HQ55" s="9">
        <v>0</v>
      </c>
      <c r="HR55" s="5">
        <v>0</v>
      </c>
      <c r="HS55" s="7">
        <f t="shared" si="285"/>
        <v>0</v>
      </c>
      <c r="HT55" s="9">
        <v>0</v>
      </c>
      <c r="HU55" s="5">
        <v>0</v>
      </c>
      <c r="HV55" s="7">
        <v>0</v>
      </c>
      <c r="HW55" s="9">
        <v>0</v>
      </c>
      <c r="HX55" s="5">
        <v>0</v>
      </c>
      <c r="HY55" s="7">
        <v>0</v>
      </c>
      <c r="HZ55" s="9">
        <v>0</v>
      </c>
      <c r="IA55" s="5">
        <v>0</v>
      </c>
      <c r="IB55" s="7">
        <v>0</v>
      </c>
      <c r="IC55" s="9">
        <v>0</v>
      </c>
      <c r="ID55" s="5">
        <v>0</v>
      </c>
      <c r="IE55" s="7">
        <v>0</v>
      </c>
      <c r="IF55" s="9">
        <v>0</v>
      </c>
      <c r="IG55" s="5">
        <v>0</v>
      </c>
      <c r="IH55" s="7">
        <f t="shared" si="286"/>
        <v>0</v>
      </c>
      <c r="II55" s="9">
        <v>0</v>
      </c>
      <c r="IJ55" s="5">
        <v>0</v>
      </c>
      <c r="IK55" s="7">
        <v>0</v>
      </c>
      <c r="IL55" s="9">
        <v>235</v>
      </c>
      <c r="IM55" s="5">
        <v>1545</v>
      </c>
      <c r="IN55" s="7">
        <f>IM55/IL55*1000</f>
        <v>6574.4680851063831</v>
      </c>
      <c r="IO55" s="9">
        <v>2121</v>
      </c>
      <c r="IP55" s="5">
        <v>6083</v>
      </c>
      <c r="IQ55" s="7">
        <f t="shared" si="288"/>
        <v>2867.9867986798681</v>
      </c>
      <c r="IR55" s="9">
        <v>0</v>
      </c>
      <c r="IS55" s="5">
        <v>0</v>
      </c>
      <c r="IT55" s="7">
        <v>0</v>
      </c>
      <c r="IU55" s="9">
        <v>0</v>
      </c>
      <c r="IV55" s="5">
        <v>0</v>
      </c>
      <c r="IW55" s="7">
        <v>0</v>
      </c>
      <c r="IX55" s="9">
        <v>-2367</v>
      </c>
      <c r="IY55" s="5">
        <v>-7662</v>
      </c>
      <c r="IZ55" s="7">
        <f t="shared" ref="IZ55:IZ56" si="320">IY55/IX55*-1000</f>
        <v>-3237.0088719898608</v>
      </c>
      <c r="JA55" s="9">
        <v>0</v>
      </c>
      <c r="JB55" s="5">
        <v>0</v>
      </c>
      <c r="JC55" s="7">
        <v>0</v>
      </c>
      <c r="JD55" s="9">
        <v>0</v>
      </c>
      <c r="JE55" s="5">
        <v>0</v>
      </c>
      <c r="JF55" s="7">
        <v>0</v>
      </c>
      <c r="JG55" s="9">
        <v>0</v>
      </c>
      <c r="JH55" s="5">
        <v>0</v>
      </c>
      <c r="JI55" s="7">
        <v>0</v>
      </c>
      <c r="JJ55" s="9">
        <v>0</v>
      </c>
      <c r="JK55" s="5">
        <v>0</v>
      </c>
      <c r="JL55" s="7">
        <v>0</v>
      </c>
      <c r="JM55" s="9">
        <v>0</v>
      </c>
      <c r="JN55" s="5">
        <v>0</v>
      </c>
      <c r="JO55" s="7">
        <v>0</v>
      </c>
      <c r="JP55" s="9">
        <v>0</v>
      </c>
      <c r="JQ55" s="5">
        <v>0</v>
      </c>
      <c r="JR55" s="7">
        <v>0</v>
      </c>
      <c r="JS55" s="9">
        <v>0</v>
      </c>
      <c r="JT55" s="5">
        <v>0</v>
      </c>
      <c r="JU55" s="7">
        <v>0</v>
      </c>
      <c r="JV55" s="9">
        <v>835</v>
      </c>
      <c r="JW55" s="5">
        <v>7236</v>
      </c>
      <c r="JX55" s="7">
        <f t="shared" si="289"/>
        <v>8665.868263473054</v>
      </c>
      <c r="JY55" s="9">
        <v>1123</v>
      </c>
      <c r="JZ55" s="5">
        <v>12959</v>
      </c>
      <c r="KA55" s="7">
        <f t="shared" si="304"/>
        <v>11539.626001780944</v>
      </c>
      <c r="KB55" s="9">
        <f t="shared" si="290"/>
        <v>1271</v>
      </c>
      <c r="KC55" s="7">
        <f t="shared" si="291"/>
        <v>14844</v>
      </c>
    </row>
    <row r="56" spans="1:289" x14ac:dyDescent="0.3">
      <c r="A56" s="56">
        <v>2007</v>
      </c>
      <c r="B56" s="57" t="s">
        <v>13</v>
      </c>
      <c r="C56" s="9">
        <v>-1230</v>
      </c>
      <c r="D56" s="5">
        <v>-13841</v>
      </c>
      <c r="E56" s="7">
        <f>D56/C56*-1000</f>
        <v>-11252.845528455284</v>
      </c>
      <c r="F56" s="9">
        <v>-219</v>
      </c>
      <c r="G56" s="5">
        <v>-1804</v>
      </c>
      <c r="H56" s="7">
        <f>G56/F56*1000</f>
        <v>8237.4429223744282</v>
      </c>
      <c r="I56" s="9">
        <v>-506</v>
      </c>
      <c r="J56" s="5">
        <v>-4545</v>
      </c>
      <c r="K56" s="7">
        <f>J56/I56*-1000</f>
        <v>-8982.213438735178</v>
      </c>
      <c r="L56" s="9">
        <v>0</v>
      </c>
      <c r="M56" s="5">
        <v>0</v>
      </c>
      <c r="N56" s="7">
        <v>0</v>
      </c>
      <c r="O56" s="9">
        <v>0</v>
      </c>
      <c r="P56" s="5">
        <v>0</v>
      </c>
      <c r="Q56" s="7">
        <v>0</v>
      </c>
      <c r="R56" s="9">
        <v>92</v>
      </c>
      <c r="S56" s="5">
        <v>388</v>
      </c>
      <c r="T56" s="7">
        <f>S56/R56*1000</f>
        <v>4217.391304347826</v>
      </c>
      <c r="U56" s="9">
        <v>0</v>
      </c>
      <c r="V56" s="5">
        <v>0</v>
      </c>
      <c r="W56" s="7">
        <v>0</v>
      </c>
      <c r="X56" s="9">
        <v>0</v>
      </c>
      <c r="Y56" s="5">
        <v>-400</v>
      </c>
      <c r="Z56" s="7" t="e">
        <f>Y56/X56*-1000</f>
        <v>#DIV/0!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>
        <v>0</v>
      </c>
      <c r="AH56" s="5">
        <v>0</v>
      </c>
      <c r="AI56" s="7">
        <v>0</v>
      </c>
      <c r="AJ56" s="9">
        <v>0</v>
      </c>
      <c r="AK56" s="5">
        <v>0</v>
      </c>
      <c r="AL56" s="7">
        <v>0</v>
      </c>
      <c r="AM56" s="9">
        <v>115</v>
      </c>
      <c r="AN56" s="5">
        <v>698</v>
      </c>
      <c r="AO56" s="7">
        <f>AN56/AM56*1000</f>
        <v>6069.565217391304</v>
      </c>
      <c r="AP56" s="9">
        <v>0</v>
      </c>
      <c r="AQ56" s="5">
        <v>0</v>
      </c>
      <c r="AR56" s="7">
        <v>0</v>
      </c>
      <c r="AS56" s="9">
        <v>-115</v>
      </c>
      <c r="AT56" s="5">
        <v>-652</v>
      </c>
      <c r="AU56" s="7">
        <f>AT56/AS56*-1000</f>
        <v>-5669.565217391304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v>0</v>
      </c>
      <c r="BB56" s="9">
        <v>0</v>
      </c>
      <c r="BC56" s="5">
        <v>0</v>
      </c>
      <c r="BD56" s="7">
        <v>0</v>
      </c>
      <c r="BE56" s="9">
        <v>15</v>
      </c>
      <c r="BF56" s="5">
        <v>40</v>
      </c>
      <c r="BG56" s="7">
        <f>BF56/BE56*1000</f>
        <v>2666.6666666666665</v>
      </c>
      <c r="BH56" s="9">
        <v>78</v>
      </c>
      <c r="BI56" s="5">
        <v>191</v>
      </c>
      <c r="BJ56" s="7">
        <f>BI56/BH56*1000</f>
        <v>2448.7179487179487</v>
      </c>
      <c r="BK56" s="9">
        <v>0</v>
      </c>
      <c r="BL56" s="5">
        <v>0</v>
      </c>
      <c r="BM56" s="7">
        <f t="shared" si="281"/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194</v>
      </c>
      <c r="BU56" s="5">
        <v>552</v>
      </c>
      <c r="BV56" s="7">
        <f>BU56/BT56*1000</f>
        <v>2845.3608247422681</v>
      </c>
      <c r="BW56" s="9">
        <v>-190</v>
      </c>
      <c r="BX56" s="5">
        <v>-441</v>
      </c>
      <c r="BY56" s="7">
        <f>BX56/BW56*-1000</f>
        <v>-2321.0526315789471</v>
      </c>
      <c r="BZ56" s="9">
        <v>0</v>
      </c>
      <c r="CA56" s="5">
        <v>0</v>
      </c>
      <c r="CB56" s="7">
        <v>0</v>
      </c>
      <c r="CC56" s="9">
        <v>322</v>
      </c>
      <c r="CD56" s="5">
        <v>2779</v>
      </c>
      <c r="CE56" s="7">
        <f>CD56/CC56*1000</f>
        <v>8630.434782608696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-326</v>
      </c>
      <c r="CM56" s="5">
        <v>-2851</v>
      </c>
      <c r="CN56" s="7">
        <f>CM56/CL56*-1000</f>
        <v>-8745.3987730061344</v>
      </c>
      <c r="CO56" s="9">
        <v>2</v>
      </c>
      <c r="CP56" s="5">
        <v>-35</v>
      </c>
      <c r="CQ56" s="7">
        <f t="shared" si="319"/>
        <v>-17500</v>
      </c>
      <c r="CR56" s="9">
        <v>0</v>
      </c>
      <c r="CS56" s="5">
        <v>0</v>
      </c>
      <c r="CT56" s="7">
        <v>0</v>
      </c>
      <c r="CU56" s="9">
        <v>3</v>
      </c>
      <c r="CV56" s="5">
        <v>234</v>
      </c>
      <c r="CW56" s="7">
        <f>CV56/CU56*1000</f>
        <v>78000</v>
      </c>
      <c r="CX56" s="9">
        <v>0</v>
      </c>
      <c r="CY56" s="5">
        <v>0</v>
      </c>
      <c r="CZ56" s="7">
        <v>0</v>
      </c>
      <c r="DA56" s="15">
        <v>0</v>
      </c>
      <c r="DB56" s="5">
        <v>0</v>
      </c>
      <c r="DC56" s="7">
        <v>0</v>
      </c>
      <c r="DD56" s="9">
        <v>0</v>
      </c>
      <c r="DE56" s="5">
        <v>0</v>
      </c>
      <c r="DF56" s="7">
        <v>0</v>
      </c>
      <c r="DG56" s="9">
        <v>0</v>
      </c>
      <c r="DH56" s="5">
        <v>0</v>
      </c>
      <c r="DI56" s="7">
        <f t="shared" si="282"/>
        <v>0</v>
      </c>
      <c r="DJ56" s="9">
        <v>0</v>
      </c>
      <c r="DK56" s="5">
        <v>0</v>
      </c>
      <c r="DL56" s="7">
        <v>0</v>
      </c>
      <c r="DM56" s="9">
        <v>0</v>
      </c>
      <c r="DN56" s="5">
        <v>0</v>
      </c>
      <c r="DO56" s="7">
        <v>0</v>
      </c>
      <c r="DP56" s="9">
        <v>0</v>
      </c>
      <c r="DQ56" s="5">
        <v>0</v>
      </c>
      <c r="DR56" s="7">
        <v>0</v>
      </c>
      <c r="DS56" s="9">
        <v>0</v>
      </c>
      <c r="DT56" s="5">
        <v>0</v>
      </c>
      <c r="DU56" s="7">
        <v>0</v>
      </c>
      <c r="DV56" s="9">
        <v>687</v>
      </c>
      <c r="DW56" s="5">
        <v>7108</v>
      </c>
      <c r="DX56" s="7">
        <f>DW56/DV56*1000</f>
        <v>10346.433770014557</v>
      </c>
      <c r="DY56" s="9">
        <v>0</v>
      </c>
      <c r="DZ56" s="5">
        <v>0</v>
      </c>
      <c r="EA56" s="7">
        <v>0</v>
      </c>
      <c r="EB56" s="9">
        <v>0</v>
      </c>
      <c r="EC56" s="5">
        <v>0</v>
      </c>
      <c r="ED56" s="7">
        <v>0</v>
      </c>
      <c r="EE56" s="15">
        <v>-570</v>
      </c>
      <c r="EF56" s="3">
        <v>-5494</v>
      </c>
      <c r="EG56" s="7">
        <f>EF56/EE56*-1000</f>
        <v>-9638.5964912280688</v>
      </c>
      <c r="EH56" s="9">
        <v>-570</v>
      </c>
      <c r="EI56" s="5">
        <v>-5494</v>
      </c>
      <c r="EJ56" s="7">
        <f>EI56/EH56*-1000</f>
        <v>-9638.5964912280688</v>
      </c>
      <c r="EK56" s="9">
        <v>867</v>
      </c>
      <c r="EL56" s="5">
        <v>3089</v>
      </c>
      <c r="EM56" s="7">
        <f t="shared" si="302"/>
        <v>3562.8604382929643</v>
      </c>
      <c r="EN56" s="9">
        <v>0</v>
      </c>
      <c r="EO56" s="5">
        <v>0</v>
      </c>
      <c r="EP56" s="7">
        <v>0</v>
      </c>
      <c r="EQ56" s="9">
        <v>-969</v>
      </c>
      <c r="ER56" s="5">
        <v>-4620</v>
      </c>
      <c r="ES56" s="7">
        <f>ER56/EQ56*-1000</f>
        <v>-4767.8018575851393</v>
      </c>
      <c r="ET56" s="9">
        <v>0</v>
      </c>
      <c r="EU56" s="5">
        <v>0</v>
      </c>
      <c r="EV56" s="7">
        <v>0</v>
      </c>
      <c r="EW56" s="9">
        <v>7</v>
      </c>
      <c r="EX56" s="5">
        <v>-198</v>
      </c>
      <c r="EY56" s="7">
        <f>EX56/EW56*1000</f>
        <v>-28285.714285714286</v>
      </c>
      <c r="EZ56" s="9">
        <v>0</v>
      </c>
      <c r="FA56" s="5">
        <v>0</v>
      </c>
      <c r="FB56" s="7">
        <v>0</v>
      </c>
      <c r="FC56" s="9">
        <v>29</v>
      </c>
      <c r="FD56" s="5">
        <v>628</v>
      </c>
      <c r="FE56" s="7">
        <f t="shared" ref="FE56" si="321">FD56/FC56*1000</f>
        <v>21655.172413793101</v>
      </c>
      <c r="FF56" s="9">
        <v>0</v>
      </c>
      <c r="FG56" s="5">
        <v>0</v>
      </c>
      <c r="FH56" s="7">
        <v>0</v>
      </c>
      <c r="FI56" s="9">
        <v>57</v>
      </c>
      <c r="FJ56" s="5">
        <v>-136</v>
      </c>
      <c r="FK56" s="7">
        <f>FJ56/FI56*1000</f>
        <v>-2385.9649122807018</v>
      </c>
      <c r="FL56" s="9">
        <v>-113</v>
      </c>
      <c r="FM56" s="5">
        <v>-616</v>
      </c>
      <c r="FN56" s="7">
        <f>FM56/FL56*-1000</f>
        <v>-5451.3274336283184</v>
      </c>
      <c r="FO56" s="9">
        <v>-113</v>
      </c>
      <c r="FP56" s="5">
        <v>-616</v>
      </c>
      <c r="FQ56" s="7">
        <f>FP56/FO56*-1000</f>
        <v>-5451.3274336283184</v>
      </c>
      <c r="FR56" s="9">
        <v>0</v>
      </c>
      <c r="FS56" s="5">
        <v>0</v>
      </c>
      <c r="FT56" s="7">
        <v>0</v>
      </c>
      <c r="FU56" s="9">
        <v>0</v>
      </c>
      <c r="FV56" s="5">
        <v>0</v>
      </c>
      <c r="FW56" s="7">
        <v>0</v>
      </c>
      <c r="FX56" s="9">
        <v>0</v>
      </c>
      <c r="FY56" s="5">
        <v>0</v>
      </c>
      <c r="FZ56" s="7">
        <f t="shared" si="284"/>
        <v>0</v>
      </c>
      <c r="GA56" s="9">
        <v>0</v>
      </c>
      <c r="GB56" s="5">
        <v>0</v>
      </c>
      <c r="GC56" s="7">
        <v>0</v>
      </c>
      <c r="GD56" s="9">
        <v>0</v>
      </c>
      <c r="GE56" s="5">
        <v>0</v>
      </c>
      <c r="GF56" s="7">
        <v>0</v>
      </c>
      <c r="GG56" s="9">
        <v>1651</v>
      </c>
      <c r="GH56" s="5">
        <v>26713</v>
      </c>
      <c r="GI56" s="7">
        <f>GH56/GG56*1000</f>
        <v>16179.890975166565</v>
      </c>
      <c r="GJ56" s="9">
        <v>0</v>
      </c>
      <c r="GK56" s="5">
        <v>0</v>
      </c>
      <c r="GL56" s="7">
        <f t="shared" si="311"/>
        <v>0</v>
      </c>
      <c r="GM56" s="9">
        <v>-1651</v>
      </c>
      <c r="GN56" s="5">
        <v>-26713</v>
      </c>
      <c r="GO56" s="7">
        <f>GN56/GM56*-1000</f>
        <v>-16179.890975166565</v>
      </c>
      <c r="GP56" s="9">
        <v>0</v>
      </c>
      <c r="GQ56" s="5">
        <v>0</v>
      </c>
      <c r="GR56" s="7">
        <v>0</v>
      </c>
      <c r="GS56" s="9">
        <v>0</v>
      </c>
      <c r="GT56" s="5">
        <v>0</v>
      </c>
      <c r="GU56" s="7">
        <v>0</v>
      </c>
      <c r="GV56" s="9">
        <v>16</v>
      </c>
      <c r="GW56" s="5">
        <v>50</v>
      </c>
      <c r="GX56" s="7">
        <f t="shared" si="299"/>
        <v>3125</v>
      </c>
      <c r="GY56" s="9">
        <v>0</v>
      </c>
      <c r="GZ56" s="5">
        <v>0</v>
      </c>
      <c r="HA56" s="7">
        <v>0</v>
      </c>
      <c r="HB56" s="9">
        <v>44</v>
      </c>
      <c r="HC56" s="5">
        <v>444</v>
      </c>
      <c r="HD56" s="7">
        <f>HC56/HB56*1000</f>
        <v>10090.909090909092</v>
      </c>
      <c r="HE56" s="9">
        <v>0</v>
      </c>
      <c r="HF56" s="5">
        <v>0</v>
      </c>
      <c r="HG56" s="7">
        <v>0</v>
      </c>
      <c r="HH56" s="9">
        <v>0</v>
      </c>
      <c r="HI56" s="5">
        <v>0</v>
      </c>
      <c r="HJ56" s="7">
        <v>0</v>
      </c>
      <c r="HK56" s="9">
        <v>4</v>
      </c>
      <c r="HL56" s="5">
        <v>-268</v>
      </c>
      <c r="HM56" s="7">
        <f>HL56/HK56*1000</f>
        <v>-67000</v>
      </c>
      <c r="HN56" s="9">
        <v>0</v>
      </c>
      <c r="HO56" s="5">
        <v>0</v>
      </c>
      <c r="HP56" s="7">
        <v>0</v>
      </c>
      <c r="HQ56" s="9">
        <v>0</v>
      </c>
      <c r="HR56" s="5">
        <v>0</v>
      </c>
      <c r="HS56" s="7">
        <f t="shared" si="285"/>
        <v>0</v>
      </c>
      <c r="HT56" s="9">
        <v>0</v>
      </c>
      <c r="HU56" s="5">
        <v>0</v>
      </c>
      <c r="HV56" s="7">
        <v>0</v>
      </c>
      <c r="HW56" s="9">
        <v>0</v>
      </c>
      <c r="HX56" s="5">
        <v>0</v>
      </c>
      <c r="HY56" s="7">
        <v>0</v>
      </c>
      <c r="HZ56" s="9">
        <v>-64</v>
      </c>
      <c r="IA56" s="5">
        <v>-225</v>
      </c>
      <c r="IB56" s="7">
        <f>IA56/HZ56*-1000</f>
        <v>-3515.625</v>
      </c>
      <c r="IC56" s="9">
        <v>0</v>
      </c>
      <c r="ID56" s="5">
        <v>0</v>
      </c>
      <c r="IE56" s="7">
        <v>0</v>
      </c>
      <c r="IF56" s="9">
        <v>0</v>
      </c>
      <c r="IG56" s="5">
        <v>0</v>
      </c>
      <c r="IH56" s="7">
        <f t="shared" si="286"/>
        <v>0</v>
      </c>
      <c r="II56" s="9">
        <v>0</v>
      </c>
      <c r="IJ56" s="5">
        <v>0</v>
      </c>
      <c r="IK56" s="7">
        <v>0</v>
      </c>
      <c r="IL56" s="9">
        <v>247</v>
      </c>
      <c r="IM56" s="5">
        <v>1581</v>
      </c>
      <c r="IN56" s="7">
        <f>IM56/IL56*1000</f>
        <v>6400.8097165991903</v>
      </c>
      <c r="IO56" s="9">
        <v>2207</v>
      </c>
      <c r="IP56" s="5">
        <v>6399</v>
      </c>
      <c r="IQ56" s="7">
        <f t="shared" si="288"/>
        <v>2899.4109651110102</v>
      </c>
      <c r="IR56" s="9">
        <v>0</v>
      </c>
      <c r="IS56" s="5">
        <v>0</v>
      </c>
      <c r="IT56" s="7">
        <v>0</v>
      </c>
      <c r="IU56" s="9">
        <v>0</v>
      </c>
      <c r="IV56" s="5">
        <v>0</v>
      </c>
      <c r="IW56" s="7">
        <v>0</v>
      </c>
      <c r="IX56" s="9">
        <v>-2453</v>
      </c>
      <c r="IY56" s="5">
        <v>-7978</v>
      </c>
      <c r="IZ56" s="7">
        <f t="shared" si="320"/>
        <v>-3252.3440684875663</v>
      </c>
      <c r="JA56" s="9">
        <v>211</v>
      </c>
      <c r="JB56" s="5">
        <v>691</v>
      </c>
      <c r="JC56" s="7">
        <f>JB56/JA56*1000</f>
        <v>3274.8815165876777</v>
      </c>
      <c r="JD56" s="9">
        <v>-211</v>
      </c>
      <c r="JE56" s="5">
        <v>-683</v>
      </c>
      <c r="JF56" s="7">
        <f>JE56/JD56*-1000</f>
        <v>-3236.9668246445499</v>
      </c>
      <c r="JG56" s="9">
        <v>0</v>
      </c>
      <c r="JH56" s="5">
        <v>0</v>
      </c>
      <c r="JI56" s="7">
        <v>0</v>
      </c>
      <c r="JJ56" s="9">
        <v>270</v>
      </c>
      <c r="JK56" s="5">
        <v>3769</v>
      </c>
      <c r="JL56" s="7">
        <f>JK56/JJ56*1000</f>
        <v>13959.259259259259</v>
      </c>
      <c r="JM56" s="9">
        <v>-271</v>
      </c>
      <c r="JN56" s="5">
        <v>-4005</v>
      </c>
      <c r="JO56" s="7">
        <f>JN56/JM56*-1000</f>
        <v>-14778.59778597786</v>
      </c>
      <c r="JP56" s="9">
        <v>0</v>
      </c>
      <c r="JQ56" s="5">
        <v>0</v>
      </c>
      <c r="JR56" s="7">
        <v>0</v>
      </c>
      <c r="JS56" s="9">
        <v>0</v>
      </c>
      <c r="JT56" s="5">
        <v>0</v>
      </c>
      <c r="JU56" s="7">
        <v>0</v>
      </c>
      <c r="JV56" s="9">
        <v>843</v>
      </c>
      <c r="JW56" s="5">
        <v>7576</v>
      </c>
      <c r="JX56" s="7">
        <f t="shared" si="289"/>
        <v>8986.9513641755639</v>
      </c>
      <c r="JY56" s="9">
        <v>2402</v>
      </c>
      <c r="JZ56" s="5">
        <v>27743</v>
      </c>
      <c r="KA56" s="7">
        <f t="shared" si="304"/>
        <v>11549.958368026644</v>
      </c>
      <c r="KB56" s="9">
        <f t="shared" si="290"/>
        <v>1475</v>
      </c>
      <c r="KC56" s="7">
        <f t="shared" si="291"/>
        <v>15168</v>
      </c>
    </row>
    <row r="57" spans="1:289" ht="15" thickBot="1" x14ac:dyDescent="0.35">
      <c r="A57" s="72"/>
      <c r="B57" s="73" t="s">
        <v>14</v>
      </c>
      <c r="C57" s="49">
        <f>SUM(C45:C56)</f>
        <v>-1168</v>
      </c>
      <c r="D57" s="48">
        <f>SUM(D45:D56)</f>
        <v>-8983</v>
      </c>
      <c r="E57" s="50"/>
      <c r="F57" s="49">
        <f>SUM(F45:F56)</f>
        <v>265</v>
      </c>
      <c r="G57" s="48">
        <f>SUM(G45:G56)</f>
        <v>2772</v>
      </c>
      <c r="H57" s="50"/>
      <c r="I57" s="49">
        <f>SUM(I45:I56)</f>
        <v>-1005</v>
      </c>
      <c r="J57" s="48">
        <f>SUM(J45:J56)</f>
        <v>-8682</v>
      </c>
      <c r="K57" s="50"/>
      <c r="L57" s="49">
        <f>SUM(L45:L56)</f>
        <v>0</v>
      </c>
      <c r="M57" s="48">
        <f>SUM(M45:M56)</f>
        <v>0</v>
      </c>
      <c r="N57" s="50"/>
      <c r="O57" s="49">
        <f>SUM(O45:O56)</f>
        <v>0</v>
      </c>
      <c r="P57" s="48">
        <f>SUM(P45:P56)</f>
        <v>0</v>
      </c>
      <c r="Q57" s="50"/>
      <c r="R57" s="49">
        <f>SUM(R45:R56)</f>
        <v>-358</v>
      </c>
      <c r="S57" s="48">
        <f>SUM(S45:S56)</f>
        <v>-4324</v>
      </c>
      <c r="T57" s="50"/>
      <c r="U57" s="49">
        <f>SUM(U45:U56)</f>
        <v>0</v>
      </c>
      <c r="V57" s="48">
        <f>SUM(V45:V56)</f>
        <v>0</v>
      </c>
      <c r="W57" s="50">
        <v>0</v>
      </c>
      <c r="X57" s="49">
        <v>0</v>
      </c>
      <c r="Y57" s="48">
        <f>SUM(Y45:Y56)</f>
        <v>-400</v>
      </c>
      <c r="Z57" s="50">
        <v>0</v>
      </c>
      <c r="AA57" s="49">
        <f>SUM(AA45:AA56)</f>
        <v>0</v>
      </c>
      <c r="AB57" s="48">
        <f>SUM(AB45:AB56)</f>
        <v>0</v>
      </c>
      <c r="AC57" s="50"/>
      <c r="AD57" s="49">
        <f>SUM(AD45:AD56)</f>
        <v>0</v>
      </c>
      <c r="AE57" s="48">
        <f>SUM(AE45:AE56)</f>
        <v>0</v>
      </c>
      <c r="AF57" s="50"/>
      <c r="AG57" s="49">
        <f>SUM(AG45:AG56)</f>
        <v>0</v>
      </c>
      <c r="AH57" s="48">
        <f>SUM(AH45:AH56)</f>
        <v>0</v>
      </c>
      <c r="AI57" s="50"/>
      <c r="AJ57" s="49">
        <f>SUM(AJ45:AJ56)</f>
        <v>0</v>
      </c>
      <c r="AK57" s="48">
        <f>SUM(AK45:AK56)</f>
        <v>0</v>
      </c>
      <c r="AL57" s="50"/>
      <c r="AM57" s="49">
        <f>SUM(AM45:AM56)</f>
        <v>269</v>
      </c>
      <c r="AN57" s="48">
        <f>SUM(AN45:AN56)</f>
        <v>1878</v>
      </c>
      <c r="AO57" s="50"/>
      <c r="AP57" s="49">
        <f>SUM(AP45:AP56)</f>
        <v>0</v>
      </c>
      <c r="AQ57" s="48">
        <f>SUM(AQ45:AQ56)</f>
        <v>0</v>
      </c>
      <c r="AR57" s="50"/>
      <c r="AS57" s="49">
        <f>SUM(AS45:AS56)</f>
        <v>-115</v>
      </c>
      <c r="AT57" s="48">
        <f>SUM(AT45:AT56)</f>
        <v>-652</v>
      </c>
      <c r="AU57" s="50"/>
      <c r="AV57" s="49">
        <f>SUM(AV45:AV56)</f>
        <v>0</v>
      </c>
      <c r="AW57" s="48">
        <f>SUM(AW45:AW56)</f>
        <v>0</v>
      </c>
      <c r="AX57" s="50"/>
      <c r="AY57" s="49">
        <f>SUM(AY45:AY56)</f>
        <v>0</v>
      </c>
      <c r="AZ57" s="48">
        <f>SUM(AZ45:AZ56)</f>
        <v>0</v>
      </c>
      <c r="BA57" s="50"/>
      <c r="BB57" s="49">
        <f>SUM(BB45:BB56)</f>
        <v>0</v>
      </c>
      <c r="BC57" s="48">
        <f>SUM(BC45:BC56)</f>
        <v>0</v>
      </c>
      <c r="BD57" s="50"/>
      <c r="BE57" s="49">
        <f>SUM(BE45:BE56)</f>
        <v>-34</v>
      </c>
      <c r="BF57" s="48">
        <f>SUM(BF45:BF56)</f>
        <v>-129</v>
      </c>
      <c r="BG57" s="50"/>
      <c r="BH57" s="49">
        <f>SUM(BH45:BH56)</f>
        <v>-514</v>
      </c>
      <c r="BI57" s="48">
        <f>SUM(BI45:BI56)</f>
        <v>-4443</v>
      </c>
      <c r="BJ57" s="50"/>
      <c r="BK57" s="49">
        <f t="shared" ref="BK57:BL57" si="322">SUM(BK45:BK56)</f>
        <v>0</v>
      </c>
      <c r="BL57" s="48">
        <f t="shared" si="322"/>
        <v>0</v>
      </c>
      <c r="BM57" s="50"/>
      <c r="BN57" s="49">
        <f>SUM(BN45:BN56)</f>
        <v>0</v>
      </c>
      <c r="BO57" s="48">
        <f>SUM(BO45:BO56)</f>
        <v>0</v>
      </c>
      <c r="BP57" s="50"/>
      <c r="BQ57" s="49">
        <f>SUM(BQ45:BQ56)</f>
        <v>0</v>
      </c>
      <c r="BR57" s="48">
        <f>SUM(BR45:BR56)</f>
        <v>0</v>
      </c>
      <c r="BS57" s="50"/>
      <c r="BT57" s="49">
        <f>SUM(BT45:BT56)</f>
        <v>388</v>
      </c>
      <c r="BU57" s="48">
        <f>SUM(BU45:BU56)</f>
        <v>1107</v>
      </c>
      <c r="BV57" s="50"/>
      <c r="BW57" s="49">
        <f>SUM(BW45:BW56)</f>
        <v>-755</v>
      </c>
      <c r="BX57" s="48">
        <f>SUM(BX45:BX56)</f>
        <v>-2143</v>
      </c>
      <c r="BY57" s="50"/>
      <c r="BZ57" s="49">
        <f t="shared" ref="BZ57:CA57" si="323">SUM(BZ45:BZ56)</f>
        <v>0</v>
      </c>
      <c r="CA57" s="48">
        <f t="shared" si="323"/>
        <v>0</v>
      </c>
      <c r="CB57" s="50"/>
      <c r="CC57" s="49">
        <f>SUM(CC45:CC56)</f>
        <v>690</v>
      </c>
      <c r="CD57" s="48">
        <f>SUM(CD45:CD56)</f>
        <v>9384</v>
      </c>
      <c r="CE57" s="50"/>
      <c r="CF57" s="49">
        <f>SUM(CF45:CF56)</f>
        <v>0</v>
      </c>
      <c r="CG57" s="48">
        <f>SUM(CG45:CG56)</f>
        <v>0</v>
      </c>
      <c r="CH57" s="50"/>
      <c r="CI57" s="49">
        <f>SUM(CI45:CI56)</f>
        <v>0</v>
      </c>
      <c r="CJ57" s="48">
        <f>SUM(CJ45:CJ56)</f>
        <v>0</v>
      </c>
      <c r="CK57" s="50"/>
      <c r="CL57" s="49">
        <f>SUM(CL45:CL56)</f>
        <v>-853</v>
      </c>
      <c r="CM57" s="48">
        <f>SUM(CM45:CM56)</f>
        <v>-7945</v>
      </c>
      <c r="CN57" s="50"/>
      <c r="CO57" s="49">
        <f>SUM(CO45:CO56)</f>
        <v>-750</v>
      </c>
      <c r="CP57" s="48">
        <f>SUM(CP45:CP56)</f>
        <v>-7678</v>
      </c>
      <c r="CQ57" s="50"/>
      <c r="CR57" s="49">
        <f>SUM(CR45:CR56)</f>
        <v>0</v>
      </c>
      <c r="CS57" s="48">
        <f>SUM(CS45:CS56)</f>
        <v>0</v>
      </c>
      <c r="CT57" s="50"/>
      <c r="CU57" s="49">
        <f>SUM(CU45:CU56)</f>
        <v>7</v>
      </c>
      <c r="CV57" s="48">
        <f>SUM(CV45:CV56)</f>
        <v>471</v>
      </c>
      <c r="CW57" s="50"/>
      <c r="CX57" s="49">
        <f>SUM(CX45:CX56)</f>
        <v>0</v>
      </c>
      <c r="CY57" s="48">
        <f>SUM(CY45:CY56)</f>
        <v>0</v>
      </c>
      <c r="CZ57" s="50"/>
      <c r="DA57" s="78">
        <v>0</v>
      </c>
      <c r="DB57" s="48">
        <v>0</v>
      </c>
      <c r="DC57" s="50"/>
      <c r="DD57" s="49">
        <f>SUM(DD45:DD56)</f>
        <v>0</v>
      </c>
      <c r="DE57" s="48">
        <f>SUM(DE45:DE56)</f>
        <v>0</v>
      </c>
      <c r="DF57" s="50"/>
      <c r="DG57" s="49">
        <f t="shared" ref="DG57:DH57" si="324">SUM(DG45:DG56)</f>
        <v>0</v>
      </c>
      <c r="DH57" s="48">
        <f t="shared" si="324"/>
        <v>0</v>
      </c>
      <c r="DI57" s="50"/>
      <c r="DJ57" s="49">
        <f>SUM(DJ45:DJ56)</f>
        <v>0</v>
      </c>
      <c r="DK57" s="48">
        <f>SUM(DK45:DK56)</f>
        <v>0</v>
      </c>
      <c r="DL57" s="50"/>
      <c r="DM57" s="49">
        <f>SUM(DM45:DM56)</f>
        <v>0</v>
      </c>
      <c r="DN57" s="48">
        <f>SUM(DN45:DN56)</f>
        <v>0</v>
      </c>
      <c r="DO57" s="50"/>
      <c r="DP57" s="49">
        <f>SUM(DP45:DP56)</f>
        <v>0</v>
      </c>
      <c r="DQ57" s="48">
        <f>SUM(DQ45:DQ56)</f>
        <v>0</v>
      </c>
      <c r="DR57" s="50"/>
      <c r="DS57" s="49">
        <f>SUM(DS45:DS56)</f>
        <v>0</v>
      </c>
      <c r="DT57" s="48">
        <f>SUM(DT45:DT56)</f>
        <v>0</v>
      </c>
      <c r="DU57" s="50"/>
      <c r="DV57" s="49">
        <f>SUM(DV45:DV56)</f>
        <v>3122</v>
      </c>
      <c r="DW57" s="48">
        <f>SUM(DW45:DW56)</f>
        <v>32691</v>
      </c>
      <c r="DX57" s="50"/>
      <c r="DY57" s="49">
        <f t="shared" ref="DY57:DZ57" si="325">SUM(DY45:DY56)</f>
        <v>0</v>
      </c>
      <c r="DZ57" s="48">
        <f t="shared" si="325"/>
        <v>0</v>
      </c>
      <c r="EA57" s="50"/>
      <c r="EB57" s="49">
        <f t="shared" ref="EB57:EC57" si="326">SUM(EB45:EB56)</f>
        <v>0</v>
      </c>
      <c r="EC57" s="48">
        <f t="shared" si="326"/>
        <v>0</v>
      </c>
      <c r="ED57" s="50"/>
      <c r="EE57" s="78">
        <f t="shared" ref="EE57:EF57" si="327">SUM(EE45:EE56)</f>
        <v>-2202</v>
      </c>
      <c r="EF57" s="47">
        <f t="shared" si="327"/>
        <v>-19301</v>
      </c>
      <c r="EG57" s="50"/>
      <c r="EH57" s="49">
        <f t="shared" ref="EH57:EI57" si="328">SUM(EH45:EH56)</f>
        <v>-2202</v>
      </c>
      <c r="EI57" s="48">
        <f t="shared" si="328"/>
        <v>-19301</v>
      </c>
      <c r="EJ57" s="50"/>
      <c r="EK57" s="49">
        <f t="shared" ref="EK57:EL57" si="329">SUM(EK45:EK56)</f>
        <v>1994</v>
      </c>
      <c r="EL57" s="48">
        <f t="shared" si="329"/>
        <v>5856</v>
      </c>
      <c r="EM57" s="50"/>
      <c r="EN57" s="49">
        <f t="shared" ref="EN57:EO57" si="330">SUM(EN45:EN56)</f>
        <v>0</v>
      </c>
      <c r="EO57" s="48">
        <f t="shared" si="330"/>
        <v>0</v>
      </c>
      <c r="EP57" s="50"/>
      <c r="EQ57" s="49">
        <f t="shared" ref="EQ57:ER57" si="331">SUM(EQ45:EQ56)</f>
        <v>-949</v>
      </c>
      <c r="ER57" s="48">
        <f t="shared" si="331"/>
        <v>-4296</v>
      </c>
      <c r="ES57" s="50"/>
      <c r="ET57" s="49">
        <f t="shared" ref="ET57:EU57" si="332">SUM(ET45:ET56)</f>
        <v>0</v>
      </c>
      <c r="EU57" s="48">
        <f t="shared" si="332"/>
        <v>0</v>
      </c>
      <c r="EV57" s="50"/>
      <c r="EW57" s="49">
        <f t="shared" ref="EW57:EX57" si="333">SUM(EW45:EW56)</f>
        <v>-568</v>
      </c>
      <c r="EX57" s="48">
        <f t="shared" si="333"/>
        <v>-3523</v>
      </c>
      <c r="EY57" s="50"/>
      <c r="EZ57" s="49">
        <f t="shared" ref="EZ57:FA57" si="334">SUM(EZ45:EZ56)</f>
        <v>0</v>
      </c>
      <c r="FA57" s="48">
        <f t="shared" si="334"/>
        <v>0</v>
      </c>
      <c r="FB57" s="50"/>
      <c r="FC57" s="49">
        <f t="shared" ref="FC57:FD57" si="335">SUM(FC45:FC56)</f>
        <v>29</v>
      </c>
      <c r="FD57" s="48">
        <f t="shared" si="335"/>
        <v>628</v>
      </c>
      <c r="FE57" s="50"/>
      <c r="FF57" s="49">
        <f t="shared" ref="FF57:FG57" si="336">SUM(FF45:FF56)</f>
        <v>0</v>
      </c>
      <c r="FG57" s="48">
        <f t="shared" si="336"/>
        <v>0</v>
      </c>
      <c r="FH57" s="50"/>
      <c r="FI57" s="49">
        <f t="shared" ref="FI57:FJ57" si="337">SUM(FI45:FI56)</f>
        <v>-795</v>
      </c>
      <c r="FJ57" s="48">
        <f t="shared" si="337"/>
        <v>-6732</v>
      </c>
      <c r="FK57" s="50"/>
      <c r="FL57" s="49">
        <f t="shared" ref="FL57:FM57" si="338">SUM(FL45:FL56)</f>
        <v>-113</v>
      </c>
      <c r="FM57" s="48">
        <f t="shared" si="338"/>
        <v>-616</v>
      </c>
      <c r="FN57" s="50"/>
      <c r="FO57" s="49">
        <f t="shared" ref="FO57:FP57" si="339">SUM(FO45:FO56)</f>
        <v>-113</v>
      </c>
      <c r="FP57" s="48">
        <f t="shared" si="339"/>
        <v>-616</v>
      </c>
      <c r="FQ57" s="50"/>
      <c r="FR57" s="49">
        <f t="shared" ref="FR57:FS57" si="340">SUM(FR45:FR56)</f>
        <v>0</v>
      </c>
      <c r="FS57" s="48">
        <f t="shared" si="340"/>
        <v>0</v>
      </c>
      <c r="FT57" s="50"/>
      <c r="FU57" s="49">
        <f t="shared" ref="FU57:FV57" si="341">SUM(FU45:FU56)</f>
        <v>0</v>
      </c>
      <c r="FV57" s="48">
        <f t="shared" si="341"/>
        <v>0</v>
      </c>
      <c r="FW57" s="50"/>
      <c r="FX57" s="49">
        <f t="shared" ref="FX57:FY57" si="342">SUM(FX45:FX56)</f>
        <v>0</v>
      </c>
      <c r="FY57" s="48">
        <f t="shared" si="342"/>
        <v>0</v>
      </c>
      <c r="FZ57" s="50"/>
      <c r="GA57" s="49">
        <f t="shared" ref="GA57:GB57" si="343">SUM(GA45:GA56)</f>
        <v>0</v>
      </c>
      <c r="GB57" s="48">
        <f t="shared" si="343"/>
        <v>0</v>
      </c>
      <c r="GC57" s="50"/>
      <c r="GD57" s="49">
        <f t="shared" ref="GD57:GE57" si="344">SUM(GD45:GD56)</f>
        <v>0</v>
      </c>
      <c r="GE57" s="48">
        <f t="shared" si="344"/>
        <v>0</v>
      </c>
      <c r="GF57" s="50"/>
      <c r="GG57" s="49">
        <f t="shared" ref="GG57:GH57" si="345">SUM(GG45:GG56)</f>
        <v>8343</v>
      </c>
      <c r="GH57" s="48">
        <f t="shared" si="345"/>
        <v>137791</v>
      </c>
      <c r="GI57" s="50"/>
      <c r="GJ57" s="49">
        <f t="shared" ref="GJ57:GK57" si="346">SUM(GJ45:GJ56)</f>
        <v>0</v>
      </c>
      <c r="GK57" s="48">
        <f t="shared" si="346"/>
        <v>0</v>
      </c>
      <c r="GL57" s="50"/>
      <c r="GM57" s="49">
        <f t="shared" ref="GM57:GN57" si="347">SUM(GM45:GM56)</f>
        <v>-1651</v>
      </c>
      <c r="GN57" s="48">
        <f t="shared" si="347"/>
        <v>-26713</v>
      </c>
      <c r="GO57" s="50"/>
      <c r="GP57" s="49">
        <f t="shared" ref="GP57:GQ57" si="348">SUM(GP45:GP56)</f>
        <v>0</v>
      </c>
      <c r="GQ57" s="48">
        <f t="shared" si="348"/>
        <v>0</v>
      </c>
      <c r="GR57" s="50"/>
      <c r="GS57" s="49">
        <f t="shared" ref="GS57:GT57" si="349">SUM(GS45:GS56)</f>
        <v>0</v>
      </c>
      <c r="GT57" s="48">
        <f t="shared" si="349"/>
        <v>0</v>
      </c>
      <c r="GU57" s="50"/>
      <c r="GV57" s="49">
        <f t="shared" ref="GV57:GW57" si="350">SUM(GV45:GV56)</f>
        <v>-3157</v>
      </c>
      <c r="GW57" s="48">
        <f t="shared" si="350"/>
        <v>-49327</v>
      </c>
      <c r="GX57" s="50"/>
      <c r="GY57" s="49">
        <f t="shared" ref="GY57:GZ57" si="351">SUM(GY45:GY56)</f>
        <v>0</v>
      </c>
      <c r="GZ57" s="48">
        <f t="shared" si="351"/>
        <v>0</v>
      </c>
      <c r="HA57" s="50"/>
      <c r="HB57" s="49">
        <f t="shared" ref="HB57:HC57" si="352">SUM(HB45:HB56)</f>
        <v>2</v>
      </c>
      <c r="HC57" s="48">
        <f t="shared" si="352"/>
        <v>-781</v>
      </c>
      <c r="HD57" s="50"/>
      <c r="HE57" s="49">
        <f t="shared" ref="HE57:HF57" si="353">SUM(HE45:HE56)</f>
        <v>0</v>
      </c>
      <c r="HF57" s="48">
        <f t="shared" si="353"/>
        <v>0</v>
      </c>
      <c r="HG57" s="50"/>
      <c r="HH57" s="49">
        <f t="shared" ref="HH57:HI57" si="354">SUM(HH45:HH56)</f>
        <v>0</v>
      </c>
      <c r="HI57" s="48">
        <f t="shared" si="354"/>
        <v>0</v>
      </c>
      <c r="HJ57" s="50"/>
      <c r="HK57" s="49">
        <f t="shared" ref="HK57:HL57" si="355">SUM(HK45:HK56)</f>
        <v>61</v>
      </c>
      <c r="HL57" s="48">
        <f t="shared" si="355"/>
        <v>-355</v>
      </c>
      <c r="HM57" s="50"/>
      <c r="HN57" s="49">
        <f t="shared" ref="HN57:HO57" si="356">SUM(HN45:HN56)</f>
        <v>0</v>
      </c>
      <c r="HO57" s="48">
        <f t="shared" si="356"/>
        <v>0</v>
      </c>
      <c r="HP57" s="50"/>
      <c r="HQ57" s="49">
        <f t="shared" ref="HQ57:HR57" si="357">SUM(HQ45:HQ56)</f>
        <v>0</v>
      </c>
      <c r="HR57" s="48">
        <f t="shared" si="357"/>
        <v>0</v>
      </c>
      <c r="HS57" s="50"/>
      <c r="HT57" s="49">
        <f t="shared" ref="HT57:HU57" si="358">SUM(HT45:HT56)</f>
        <v>0</v>
      </c>
      <c r="HU57" s="48">
        <f t="shared" si="358"/>
        <v>0</v>
      </c>
      <c r="HV57" s="50"/>
      <c r="HW57" s="49">
        <f t="shared" ref="HW57:HX57" si="359">SUM(HW45:HW56)</f>
        <v>0</v>
      </c>
      <c r="HX57" s="48">
        <f t="shared" si="359"/>
        <v>0</v>
      </c>
      <c r="HY57" s="50"/>
      <c r="HZ57" s="49">
        <f t="shared" ref="HZ57:IA57" si="360">SUM(HZ45:HZ56)</f>
        <v>-64</v>
      </c>
      <c r="IA57" s="48">
        <f t="shared" si="360"/>
        <v>-225</v>
      </c>
      <c r="IB57" s="50"/>
      <c r="IC57" s="49">
        <f t="shared" ref="IC57:ID57" si="361">SUM(IC45:IC56)</f>
        <v>0</v>
      </c>
      <c r="ID57" s="48">
        <f t="shared" si="361"/>
        <v>0</v>
      </c>
      <c r="IE57" s="50"/>
      <c r="IF57" s="49">
        <f t="shared" ref="IF57:IG57" si="362">SUM(IF45:IF56)</f>
        <v>0</v>
      </c>
      <c r="IG57" s="48">
        <f t="shared" si="362"/>
        <v>0</v>
      </c>
      <c r="IH57" s="50"/>
      <c r="II57" s="49">
        <f t="shared" ref="II57:IJ57" si="363">SUM(II45:II56)</f>
        <v>0</v>
      </c>
      <c r="IJ57" s="48">
        <f t="shared" si="363"/>
        <v>0</v>
      </c>
      <c r="IK57" s="50"/>
      <c r="IL57" s="49">
        <f t="shared" ref="IL57:IM57" si="364">SUM(IL45:IL56)</f>
        <v>-359</v>
      </c>
      <c r="IM57" s="48">
        <f t="shared" si="364"/>
        <v>-18566</v>
      </c>
      <c r="IN57" s="50"/>
      <c r="IO57" s="49">
        <f t="shared" ref="IO57:IP57" si="365">SUM(IO45:IO56)</f>
        <v>13997</v>
      </c>
      <c r="IP57" s="48">
        <f t="shared" si="365"/>
        <v>27741</v>
      </c>
      <c r="IQ57" s="50"/>
      <c r="IR57" s="49">
        <f t="shared" ref="IR57:IS57" si="366">SUM(IR45:IR56)</f>
        <v>0</v>
      </c>
      <c r="IS57" s="48">
        <f t="shared" si="366"/>
        <v>0</v>
      </c>
      <c r="IT57" s="50"/>
      <c r="IU57" s="49">
        <f t="shared" ref="IU57:IV57" si="367">SUM(IU45:IU56)</f>
        <v>0</v>
      </c>
      <c r="IV57" s="48">
        <f t="shared" si="367"/>
        <v>0</v>
      </c>
      <c r="IW57" s="50"/>
      <c r="IX57" s="49">
        <f t="shared" ref="IX57:IY57" si="368">SUM(IX45:IX56)</f>
        <v>-6411</v>
      </c>
      <c r="IY57" s="48">
        <f t="shared" si="368"/>
        <v>-20464</v>
      </c>
      <c r="IZ57" s="50"/>
      <c r="JA57" s="49">
        <f t="shared" ref="JA57:JB57" si="369">SUM(JA45:JA56)</f>
        <v>423</v>
      </c>
      <c r="JB57" s="48">
        <f t="shared" si="369"/>
        <v>1385</v>
      </c>
      <c r="JC57" s="50"/>
      <c r="JD57" s="49">
        <f t="shared" ref="JD57:JE57" si="370">SUM(JD45:JD56)</f>
        <v>-421</v>
      </c>
      <c r="JE57" s="48">
        <f t="shared" si="370"/>
        <v>-1358</v>
      </c>
      <c r="JF57" s="50"/>
      <c r="JG57" s="49">
        <f t="shared" ref="JG57:JH57" si="371">SUM(JG45:JG56)</f>
        <v>-1848</v>
      </c>
      <c r="JH57" s="48">
        <f t="shared" si="371"/>
        <v>-4969</v>
      </c>
      <c r="JI57" s="50"/>
      <c r="JJ57" s="49">
        <f t="shared" ref="JJ57:JK57" si="372">SUM(JJ45:JJ56)</f>
        <v>-2149</v>
      </c>
      <c r="JK57" s="48">
        <f t="shared" si="372"/>
        <v>5477</v>
      </c>
      <c r="JL57" s="50"/>
      <c r="JM57" s="49">
        <f t="shared" ref="JM57:JN57" si="373">SUM(JM45:JM56)</f>
        <v>-271</v>
      </c>
      <c r="JN57" s="48">
        <f t="shared" si="373"/>
        <v>-4005</v>
      </c>
      <c r="JO57" s="50"/>
      <c r="JP57" s="49">
        <f t="shared" ref="JP57:JQ57" si="374">SUM(JP45:JP56)</f>
        <v>0</v>
      </c>
      <c r="JQ57" s="48">
        <f t="shared" si="374"/>
        <v>0</v>
      </c>
      <c r="JR57" s="50"/>
      <c r="JS57" s="49">
        <f t="shared" ref="JS57:JT57" si="375">SUM(JS45:JS56)</f>
        <v>0</v>
      </c>
      <c r="JT57" s="48">
        <f t="shared" si="375"/>
        <v>0</v>
      </c>
      <c r="JU57" s="50"/>
      <c r="JV57" s="49">
        <f t="shared" ref="JV57:JW57" si="376">SUM(JV45:JV56)</f>
        <v>-41</v>
      </c>
      <c r="JW57" s="48">
        <f t="shared" si="376"/>
        <v>8830</v>
      </c>
      <c r="JX57" s="50"/>
      <c r="JY57" s="49">
        <f t="shared" ref="JY57" si="377">SUM(JY45:JY56)</f>
        <v>4828</v>
      </c>
      <c r="JZ57" s="48">
        <f>SUM(JZ45:JZ56)</f>
        <v>43372</v>
      </c>
      <c r="KA57" s="50"/>
      <c r="KB57" s="49">
        <f t="shared" si="290"/>
        <v>7867</v>
      </c>
      <c r="KC57" s="50">
        <f t="shared" si="291"/>
        <v>72773</v>
      </c>
    </row>
    <row r="58" spans="1:289" x14ac:dyDescent="0.3">
      <c r="A58" s="56">
        <v>2008</v>
      </c>
      <c r="B58" s="57" t="s">
        <v>2</v>
      </c>
      <c r="C58" s="10">
        <v>0</v>
      </c>
      <c r="D58" s="32">
        <v>0</v>
      </c>
      <c r="E58" s="13">
        <v>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>
        <v>0</v>
      </c>
      <c r="P58" s="32">
        <v>0</v>
      </c>
      <c r="Q58" s="13">
        <v>0</v>
      </c>
      <c r="R58" s="10">
        <v>24</v>
      </c>
      <c r="S58" s="32">
        <v>115</v>
      </c>
      <c r="T58" s="13">
        <f>S58/R58*1000</f>
        <v>4791.666666666667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>
        <v>0</v>
      </c>
      <c r="AH58" s="32">
        <v>0</v>
      </c>
      <c r="AI58" s="13">
        <v>0</v>
      </c>
      <c r="AJ58" s="10">
        <v>0</v>
      </c>
      <c r="AK58" s="32">
        <v>0</v>
      </c>
      <c r="AL58" s="13">
        <v>0</v>
      </c>
      <c r="AM58" s="10">
        <v>15</v>
      </c>
      <c r="AN58" s="32">
        <v>126</v>
      </c>
      <c r="AO58" s="13">
        <f>AN58/AM58*1000</f>
        <v>8400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v>0</v>
      </c>
      <c r="BB58" s="10">
        <v>0</v>
      </c>
      <c r="BC58" s="32">
        <v>0</v>
      </c>
      <c r="BD58" s="13"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f t="shared" ref="BM58:BM69" si="378">IF(BK58=0,0,BL58/BK58*1000)</f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v>0</v>
      </c>
      <c r="CU58" s="10">
        <v>0</v>
      </c>
      <c r="CV58" s="32">
        <v>0</v>
      </c>
      <c r="CW58" s="13">
        <v>0</v>
      </c>
      <c r="CX58" s="10">
        <v>0</v>
      </c>
      <c r="CY58" s="32">
        <v>0</v>
      </c>
      <c r="CZ58" s="13">
        <v>0</v>
      </c>
      <c r="DA58" s="79">
        <v>0</v>
      </c>
      <c r="DB58" s="32">
        <v>0</v>
      </c>
      <c r="DC58" s="13">
        <v>0</v>
      </c>
      <c r="DD58" s="10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f t="shared" ref="DI58:DI69" si="379">IF(DG58=0,0,DH58/DG58*1000)</f>
        <v>0</v>
      </c>
      <c r="DJ58" s="10">
        <v>0</v>
      </c>
      <c r="DK58" s="32">
        <v>0</v>
      </c>
      <c r="DL58" s="13">
        <v>0</v>
      </c>
      <c r="DM58" s="10">
        <v>0</v>
      </c>
      <c r="DN58" s="32">
        <v>0</v>
      </c>
      <c r="DO58" s="13">
        <v>0</v>
      </c>
      <c r="DP58" s="10">
        <v>0</v>
      </c>
      <c r="DQ58" s="32">
        <v>0</v>
      </c>
      <c r="DR58" s="13">
        <v>0</v>
      </c>
      <c r="DS58" s="10">
        <v>0</v>
      </c>
      <c r="DT58" s="32">
        <v>0</v>
      </c>
      <c r="DU58" s="13">
        <v>0</v>
      </c>
      <c r="DV58" s="10">
        <v>220</v>
      </c>
      <c r="DW58" s="32">
        <v>2637</v>
      </c>
      <c r="DX58" s="13">
        <f>DW58/DV58*1000</f>
        <v>11986.363636363636</v>
      </c>
      <c r="DY58" s="10">
        <v>0</v>
      </c>
      <c r="DZ58" s="32">
        <v>0</v>
      </c>
      <c r="EA58" s="13">
        <v>0</v>
      </c>
      <c r="EB58" s="10">
        <v>0</v>
      </c>
      <c r="EC58" s="32">
        <v>0</v>
      </c>
      <c r="ED58" s="13">
        <v>0</v>
      </c>
      <c r="EE58" s="79">
        <v>0</v>
      </c>
      <c r="EF58" s="31">
        <v>0</v>
      </c>
      <c r="EG58" s="13">
        <v>0</v>
      </c>
      <c r="EH58" s="10">
        <v>0</v>
      </c>
      <c r="EI58" s="32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v>0</v>
      </c>
      <c r="FD58" s="32">
        <v>0</v>
      </c>
      <c r="FE58" s="13">
        <v>0</v>
      </c>
      <c r="FF58" s="10">
        <v>0</v>
      </c>
      <c r="FG58" s="32">
        <v>0</v>
      </c>
      <c r="FH58" s="13">
        <v>0</v>
      </c>
      <c r="FI58" s="10">
        <v>28</v>
      </c>
      <c r="FJ58" s="32">
        <v>14</v>
      </c>
      <c r="FK58" s="13">
        <f t="shared" ref="FK58:FK68" si="380">FJ58/FI58*1000</f>
        <v>500</v>
      </c>
      <c r="FL58" s="10">
        <v>0</v>
      </c>
      <c r="FM58" s="32">
        <v>0</v>
      </c>
      <c r="FN58" s="13">
        <v>0</v>
      </c>
      <c r="FO58" s="10">
        <v>0</v>
      </c>
      <c r="FP58" s="32">
        <v>0</v>
      </c>
      <c r="FQ58" s="13">
        <v>0</v>
      </c>
      <c r="FR58" s="10">
        <v>0</v>
      </c>
      <c r="FS58" s="32">
        <v>0</v>
      </c>
      <c r="FT58" s="13">
        <v>0</v>
      </c>
      <c r="FU58" s="10">
        <v>0</v>
      </c>
      <c r="FV58" s="32">
        <v>0</v>
      </c>
      <c r="FW58" s="13">
        <v>0</v>
      </c>
      <c r="FX58" s="10">
        <v>0</v>
      </c>
      <c r="FY58" s="32">
        <v>0</v>
      </c>
      <c r="FZ58" s="13">
        <f t="shared" ref="FZ58:FZ121" si="381">IF(FX58=0,0,FY58/FX58*1000)</f>
        <v>0</v>
      </c>
      <c r="GA58" s="10">
        <v>0</v>
      </c>
      <c r="GB58" s="32">
        <v>0</v>
      </c>
      <c r="GC58" s="13">
        <v>0</v>
      </c>
      <c r="GD58" s="10">
        <v>0</v>
      </c>
      <c r="GE58" s="32">
        <v>0</v>
      </c>
      <c r="GF58" s="13">
        <v>0</v>
      </c>
      <c r="GG58" s="10">
        <v>0</v>
      </c>
      <c r="GH58" s="32">
        <v>0</v>
      </c>
      <c r="GI58" s="13">
        <v>0</v>
      </c>
      <c r="GJ58" s="10">
        <v>0</v>
      </c>
      <c r="GK58" s="32">
        <v>0</v>
      </c>
      <c r="GL58" s="13">
        <v>0</v>
      </c>
      <c r="GM58" s="10">
        <v>0</v>
      </c>
      <c r="GN58" s="32">
        <v>0</v>
      </c>
      <c r="GO58" s="13">
        <v>0</v>
      </c>
      <c r="GP58" s="10">
        <v>0</v>
      </c>
      <c r="GQ58" s="32">
        <v>0</v>
      </c>
      <c r="GR58" s="13">
        <v>0</v>
      </c>
      <c r="GS58" s="10">
        <v>0</v>
      </c>
      <c r="GT58" s="32">
        <v>0</v>
      </c>
      <c r="GU58" s="13">
        <v>0</v>
      </c>
      <c r="GV58" s="10">
        <v>0</v>
      </c>
      <c r="GW58" s="32">
        <v>0</v>
      </c>
      <c r="GX58" s="13">
        <v>0</v>
      </c>
      <c r="GY58" s="10">
        <v>0</v>
      </c>
      <c r="GZ58" s="32">
        <v>0</v>
      </c>
      <c r="HA58" s="13">
        <v>0</v>
      </c>
      <c r="HB58" s="10">
        <v>0</v>
      </c>
      <c r="HC58" s="32">
        <v>0</v>
      </c>
      <c r="HD58" s="13">
        <v>0</v>
      </c>
      <c r="HE58" s="10">
        <v>0</v>
      </c>
      <c r="HF58" s="32">
        <v>0</v>
      </c>
      <c r="HG58" s="13">
        <v>0</v>
      </c>
      <c r="HH58" s="10">
        <v>0</v>
      </c>
      <c r="HI58" s="32">
        <v>0</v>
      </c>
      <c r="HJ58" s="13">
        <v>0</v>
      </c>
      <c r="HK58" s="10">
        <v>21</v>
      </c>
      <c r="HL58" s="32">
        <v>81</v>
      </c>
      <c r="HM58" s="13">
        <f t="shared" ref="HM58:HM62" si="382">HL58/HK58*1000</f>
        <v>3857.1428571428573</v>
      </c>
      <c r="HN58" s="10">
        <v>0</v>
      </c>
      <c r="HO58" s="32">
        <v>0</v>
      </c>
      <c r="HP58" s="13">
        <v>0</v>
      </c>
      <c r="HQ58" s="10">
        <v>0</v>
      </c>
      <c r="HR58" s="32">
        <v>0</v>
      </c>
      <c r="HS58" s="13">
        <f t="shared" ref="HS58:HS69" si="383">IF(HQ58=0,0,HR58/HQ58*1000)</f>
        <v>0</v>
      </c>
      <c r="HT58" s="10">
        <v>0</v>
      </c>
      <c r="HU58" s="32">
        <v>0</v>
      </c>
      <c r="HV58" s="13">
        <v>0</v>
      </c>
      <c r="HW58" s="10">
        <v>0</v>
      </c>
      <c r="HX58" s="32">
        <v>0</v>
      </c>
      <c r="HY58" s="13">
        <v>0</v>
      </c>
      <c r="HZ58" s="10">
        <v>0</v>
      </c>
      <c r="IA58" s="32">
        <v>0</v>
      </c>
      <c r="IB58" s="13">
        <v>0</v>
      </c>
      <c r="IC58" s="10">
        <v>0</v>
      </c>
      <c r="ID58" s="32">
        <v>0</v>
      </c>
      <c r="IE58" s="13">
        <v>0</v>
      </c>
      <c r="IF58" s="10">
        <v>0</v>
      </c>
      <c r="IG58" s="32">
        <v>0</v>
      </c>
      <c r="IH58" s="13">
        <f t="shared" ref="IH58:IH69" si="384">IF(IF58=0,0,IG58/IF58*1000)</f>
        <v>0</v>
      </c>
      <c r="II58" s="10">
        <v>0</v>
      </c>
      <c r="IJ58" s="32">
        <v>0</v>
      </c>
      <c r="IK58" s="13">
        <v>0</v>
      </c>
      <c r="IL58" s="10">
        <v>10</v>
      </c>
      <c r="IM58" s="32">
        <v>60</v>
      </c>
      <c r="IN58" s="13">
        <f t="shared" ref="IN58:IN68" si="385">IM58/IL58*1000</f>
        <v>6000</v>
      </c>
      <c r="IO58" s="10">
        <v>0</v>
      </c>
      <c r="IP58" s="32">
        <v>0</v>
      </c>
      <c r="IQ58" s="13">
        <v>0</v>
      </c>
      <c r="IR58" s="10">
        <v>0</v>
      </c>
      <c r="IS58" s="32">
        <v>0</v>
      </c>
      <c r="IT58" s="13">
        <v>0</v>
      </c>
      <c r="IU58" s="10">
        <v>0</v>
      </c>
      <c r="IV58" s="32">
        <v>0</v>
      </c>
      <c r="IW58" s="13">
        <v>0</v>
      </c>
      <c r="IX58" s="10">
        <v>0</v>
      </c>
      <c r="IY58" s="32">
        <v>0</v>
      </c>
      <c r="IZ58" s="13">
        <v>0</v>
      </c>
      <c r="JA58" s="10">
        <v>0</v>
      </c>
      <c r="JB58" s="32">
        <v>0</v>
      </c>
      <c r="JC58" s="13">
        <v>0</v>
      </c>
      <c r="JD58" s="10">
        <v>0</v>
      </c>
      <c r="JE58" s="32">
        <v>0</v>
      </c>
      <c r="JF58" s="13">
        <v>0</v>
      </c>
      <c r="JG58" s="10">
        <v>0</v>
      </c>
      <c r="JH58" s="32">
        <v>0</v>
      </c>
      <c r="JI58" s="13">
        <v>0</v>
      </c>
      <c r="JJ58" s="10">
        <v>0</v>
      </c>
      <c r="JK58" s="32">
        <v>0</v>
      </c>
      <c r="JL58" s="13">
        <v>0</v>
      </c>
      <c r="JM58" s="10">
        <v>0</v>
      </c>
      <c r="JN58" s="32">
        <v>0</v>
      </c>
      <c r="JO58" s="13">
        <v>0</v>
      </c>
      <c r="JP58" s="10">
        <v>0</v>
      </c>
      <c r="JQ58" s="32">
        <v>0</v>
      </c>
      <c r="JR58" s="13">
        <v>0</v>
      </c>
      <c r="JS58" s="10">
        <v>0</v>
      </c>
      <c r="JT58" s="32">
        <v>0</v>
      </c>
      <c r="JU58" s="13">
        <v>0</v>
      </c>
      <c r="JV58" s="10">
        <v>2</v>
      </c>
      <c r="JW58" s="32">
        <v>9</v>
      </c>
      <c r="JX58" s="13">
        <f t="shared" ref="JX58:JX69" si="386">JW58/JV58*1000</f>
        <v>4500</v>
      </c>
      <c r="JY58" s="10">
        <v>0</v>
      </c>
      <c r="JZ58" s="32">
        <v>0</v>
      </c>
      <c r="KA58" s="13">
        <v>0</v>
      </c>
      <c r="KB58" s="10">
        <f>JY58+JV58+JS58+JP58+JJ58+JG58+JD58+JA58+IX58+IU58+IO58+IL58+II58+BZ58+HZ58+HW58+HK58+HH58+HE58+HB58+GY58+GV58+GS58+GP58+GG58+GA58+FU58+FR58+FO58+FI58+FF58+FC58+EZ58+EW58+EQ58+EK58+EH58+DY58+DV58+DS58+DP58+DM58+CU58+CR58+CO58+CF58+CC58+BW58+BN58+BH58+BE58+BB58+AM58+AJ58+AD58+R58+I58+F58+C58</f>
        <v>320</v>
      </c>
      <c r="KC58" s="13">
        <f>JZ58+JW58+JT58+JQ58+JK58+JH58+JE58+JB58+IY58+IV58+IP58+IM58+IJ58+CA58+IA58+HX58+HL58+HI58+HF58+HC58+GZ58+GW58+GT58+GQ58+GH58+GB58+FV58+FS58+FP58+FJ58+FG58+FD58+FA58+EX58+ER58+EL58+EI58+DZ58+DW58+DT58+DQ58+DN58+CV58+CS58+CP58+CG58+CD58+BX58+BO58+BI58+BF58+BC58+AN58+AK58+AE58+S58+J58+G58+D58</f>
        <v>3042</v>
      </c>
    </row>
    <row r="59" spans="1:289" x14ac:dyDescent="0.3">
      <c r="A59" s="56">
        <v>2008</v>
      </c>
      <c r="B59" s="57" t="s">
        <v>3</v>
      </c>
      <c r="C59" s="9">
        <v>80</v>
      </c>
      <c r="D59" s="5">
        <v>465</v>
      </c>
      <c r="E59" s="7">
        <f t="shared" ref="E59:E66" si="387">D59/C59*1000</f>
        <v>5812.5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>
        <v>0</v>
      </c>
      <c r="P59" s="5">
        <v>0</v>
      </c>
      <c r="Q59" s="7">
        <v>0</v>
      </c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>
        <v>0</v>
      </c>
      <c r="AH59" s="5">
        <v>0</v>
      </c>
      <c r="AI59" s="7">
        <v>0</v>
      </c>
      <c r="AJ59" s="9">
        <v>0</v>
      </c>
      <c r="AK59" s="5">
        <v>0</v>
      </c>
      <c r="AL59" s="7">
        <v>0</v>
      </c>
      <c r="AM59" s="9">
        <v>-49</v>
      </c>
      <c r="AN59" s="5">
        <v>-202</v>
      </c>
      <c r="AO59" s="7">
        <f>AN59/AM59*-1000</f>
        <v>-4122.4489795918362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v>0</v>
      </c>
      <c r="BB59" s="9">
        <v>0</v>
      </c>
      <c r="BC59" s="5">
        <v>0</v>
      </c>
      <c r="BD59" s="7"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f t="shared" si="378"/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75</v>
      </c>
      <c r="CG59" s="5">
        <v>1321</v>
      </c>
      <c r="CH59" s="7">
        <f t="shared" ref="CH59:CH63" si="388">CG59/CF59*1000</f>
        <v>17613.333333333332</v>
      </c>
      <c r="CI59" s="9">
        <v>0</v>
      </c>
      <c r="CJ59" s="5">
        <v>0</v>
      </c>
      <c r="CK59" s="7">
        <v>0</v>
      </c>
      <c r="CL59" s="9">
        <v>0</v>
      </c>
      <c r="CM59" s="5">
        <v>0</v>
      </c>
      <c r="CN59" s="7">
        <v>0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v>0</v>
      </c>
      <c r="CU59" s="9">
        <v>0</v>
      </c>
      <c r="CV59" s="5">
        <v>0</v>
      </c>
      <c r="CW59" s="7">
        <v>0</v>
      </c>
      <c r="CX59" s="9">
        <v>0</v>
      </c>
      <c r="CY59" s="5">
        <v>0</v>
      </c>
      <c r="CZ59" s="7">
        <v>0</v>
      </c>
      <c r="DA59" s="15">
        <v>0</v>
      </c>
      <c r="DB59" s="5">
        <v>0</v>
      </c>
      <c r="DC59" s="7">
        <v>0</v>
      </c>
      <c r="DD59" s="9">
        <v>0</v>
      </c>
      <c r="DE59" s="5">
        <v>0</v>
      </c>
      <c r="DF59" s="7">
        <v>0</v>
      </c>
      <c r="DG59" s="9">
        <v>0</v>
      </c>
      <c r="DH59" s="5">
        <v>0</v>
      </c>
      <c r="DI59" s="7">
        <f t="shared" si="379"/>
        <v>0</v>
      </c>
      <c r="DJ59" s="9">
        <v>0</v>
      </c>
      <c r="DK59" s="5">
        <v>0</v>
      </c>
      <c r="DL59" s="7">
        <v>0</v>
      </c>
      <c r="DM59" s="9">
        <v>0</v>
      </c>
      <c r="DN59" s="5">
        <v>0</v>
      </c>
      <c r="DO59" s="7">
        <v>0</v>
      </c>
      <c r="DP59" s="9">
        <v>0</v>
      </c>
      <c r="DQ59" s="5">
        <v>0</v>
      </c>
      <c r="DR59" s="7">
        <v>0</v>
      </c>
      <c r="DS59" s="9">
        <v>0</v>
      </c>
      <c r="DT59" s="5">
        <v>0</v>
      </c>
      <c r="DU59" s="7">
        <v>0</v>
      </c>
      <c r="DV59" s="9">
        <v>174</v>
      </c>
      <c r="DW59" s="5">
        <v>1416</v>
      </c>
      <c r="DX59" s="7">
        <f t="shared" ref="DX59:DX69" si="389">DW59/DV59*1000</f>
        <v>8137.9310344827582</v>
      </c>
      <c r="DY59" s="9">
        <v>0</v>
      </c>
      <c r="DZ59" s="5">
        <v>0</v>
      </c>
      <c r="EA59" s="7">
        <v>0</v>
      </c>
      <c r="EB59" s="9">
        <v>0</v>
      </c>
      <c r="EC59" s="5">
        <v>0</v>
      </c>
      <c r="ED59" s="7">
        <v>0</v>
      </c>
      <c r="EE59" s="15">
        <v>0</v>
      </c>
      <c r="EF59" s="3">
        <v>0</v>
      </c>
      <c r="EG59" s="7">
        <v>0</v>
      </c>
      <c r="EH59" s="9">
        <v>0</v>
      </c>
      <c r="EI59" s="5">
        <v>0</v>
      </c>
      <c r="EJ59" s="7">
        <v>0</v>
      </c>
      <c r="EK59" s="9">
        <v>1</v>
      </c>
      <c r="EL59" s="5">
        <v>3</v>
      </c>
      <c r="EM59" s="7">
        <f t="shared" ref="EM59:EM69" si="390">EL59/EK59*1000</f>
        <v>3000</v>
      </c>
      <c r="EN59" s="9">
        <v>0</v>
      </c>
      <c r="EO59" s="5">
        <v>0</v>
      </c>
      <c r="EP59" s="7">
        <v>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v>0</v>
      </c>
      <c r="FD59" s="5">
        <v>0</v>
      </c>
      <c r="FE59" s="7">
        <v>0</v>
      </c>
      <c r="FF59" s="9">
        <v>0</v>
      </c>
      <c r="FG59" s="5">
        <v>0</v>
      </c>
      <c r="FH59" s="7">
        <v>0</v>
      </c>
      <c r="FI59" s="9">
        <v>52</v>
      </c>
      <c r="FJ59" s="5">
        <v>318</v>
      </c>
      <c r="FK59" s="7">
        <f t="shared" si="380"/>
        <v>6115.3846153846152</v>
      </c>
      <c r="FL59" s="9">
        <v>0</v>
      </c>
      <c r="FM59" s="5">
        <v>0</v>
      </c>
      <c r="FN59" s="7">
        <v>0</v>
      </c>
      <c r="FO59" s="9">
        <v>0</v>
      </c>
      <c r="FP59" s="5">
        <v>0</v>
      </c>
      <c r="FQ59" s="7">
        <v>0</v>
      </c>
      <c r="FR59" s="9">
        <v>0</v>
      </c>
      <c r="FS59" s="5">
        <v>0</v>
      </c>
      <c r="FT59" s="7">
        <v>0</v>
      </c>
      <c r="FU59" s="9">
        <v>0</v>
      </c>
      <c r="FV59" s="5">
        <v>0</v>
      </c>
      <c r="FW59" s="7">
        <v>0</v>
      </c>
      <c r="FX59" s="9">
        <v>0</v>
      </c>
      <c r="FY59" s="5">
        <v>0</v>
      </c>
      <c r="FZ59" s="7">
        <f t="shared" si="381"/>
        <v>0</v>
      </c>
      <c r="GA59" s="9">
        <v>0</v>
      </c>
      <c r="GB59" s="5">
        <v>0</v>
      </c>
      <c r="GC59" s="7">
        <v>0</v>
      </c>
      <c r="GD59" s="9">
        <v>0</v>
      </c>
      <c r="GE59" s="5">
        <v>0</v>
      </c>
      <c r="GF59" s="7">
        <v>0</v>
      </c>
      <c r="GG59" s="9">
        <v>0</v>
      </c>
      <c r="GH59" s="5">
        <v>0</v>
      </c>
      <c r="GI59" s="7">
        <v>0</v>
      </c>
      <c r="GJ59" s="9">
        <v>0</v>
      </c>
      <c r="GK59" s="5">
        <v>0</v>
      </c>
      <c r="GL59" s="7">
        <v>0</v>
      </c>
      <c r="GM59" s="9">
        <v>0</v>
      </c>
      <c r="GN59" s="5">
        <v>0</v>
      </c>
      <c r="GO59" s="7">
        <v>0</v>
      </c>
      <c r="GP59" s="9">
        <v>0</v>
      </c>
      <c r="GQ59" s="5">
        <v>0</v>
      </c>
      <c r="GR59" s="7">
        <v>0</v>
      </c>
      <c r="GS59" s="9">
        <v>0</v>
      </c>
      <c r="GT59" s="5">
        <v>0</v>
      </c>
      <c r="GU59" s="7">
        <v>0</v>
      </c>
      <c r="GV59" s="9">
        <v>3</v>
      </c>
      <c r="GW59" s="5">
        <v>12</v>
      </c>
      <c r="GX59" s="7">
        <f t="shared" ref="GX59" si="391">GW59/GV59*1000</f>
        <v>4000</v>
      </c>
      <c r="GY59" s="9">
        <v>0</v>
      </c>
      <c r="GZ59" s="5">
        <v>0</v>
      </c>
      <c r="HA59" s="7">
        <v>0</v>
      </c>
      <c r="HB59" s="9">
        <v>0</v>
      </c>
      <c r="HC59" s="5">
        <v>0</v>
      </c>
      <c r="HD59" s="7">
        <v>0</v>
      </c>
      <c r="HE59" s="9">
        <v>0</v>
      </c>
      <c r="HF59" s="5">
        <v>0</v>
      </c>
      <c r="HG59" s="7">
        <v>0</v>
      </c>
      <c r="HH59" s="9">
        <v>0</v>
      </c>
      <c r="HI59" s="5">
        <v>0</v>
      </c>
      <c r="HJ59" s="7">
        <v>0</v>
      </c>
      <c r="HK59" s="9">
        <v>0</v>
      </c>
      <c r="HL59" s="5">
        <v>0</v>
      </c>
      <c r="HM59" s="7">
        <v>0</v>
      </c>
      <c r="HN59" s="9">
        <v>0</v>
      </c>
      <c r="HO59" s="5">
        <v>0</v>
      </c>
      <c r="HP59" s="7">
        <v>0</v>
      </c>
      <c r="HQ59" s="9">
        <v>0</v>
      </c>
      <c r="HR59" s="5">
        <v>0</v>
      </c>
      <c r="HS59" s="7">
        <f t="shared" si="383"/>
        <v>0</v>
      </c>
      <c r="HT59" s="9">
        <v>0</v>
      </c>
      <c r="HU59" s="5">
        <v>0</v>
      </c>
      <c r="HV59" s="7">
        <v>0</v>
      </c>
      <c r="HW59" s="9">
        <v>0</v>
      </c>
      <c r="HX59" s="5">
        <v>0</v>
      </c>
      <c r="HY59" s="7">
        <v>0</v>
      </c>
      <c r="HZ59" s="9">
        <v>0</v>
      </c>
      <c r="IA59" s="5">
        <v>0</v>
      </c>
      <c r="IB59" s="7">
        <v>0</v>
      </c>
      <c r="IC59" s="9">
        <v>0</v>
      </c>
      <c r="ID59" s="5">
        <v>0</v>
      </c>
      <c r="IE59" s="7">
        <v>0</v>
      </c>
      <c r="IF59" s="9">
        <v>0</v>
      </c>
      <c r="IG59" s="5">
        <v>0</v>
      </c>
      <c r="IH59" s="7">
        <f t="shared" si="384"/>
        <v>0</v>
      </c>
      <c r="II59" s="9">
        <v>0</v>
      </c>
      <c r="IJ59" s="5">
        <v>0</v>
      </c>
      <c r="IK59" s="7">
        <v>0</v>
      </c>
      <c r="IL59" s="9">
        <v>7</v>
      </c>
      <c r="IM59" s="5">
        <v>48</v>
      </c>
      <c r="IN59" s="7">
        <f>IM59/IL59*1000</f>
        <v>6857.1428571428569</v>
      </c>
      <c r="IO59" s="9">
        <v>194</v>
      </c>
      <c r="IP59" s="5">
        <v>767</v>
      </c>
      <c r="IQ59" s="7">
        <f>IP59/IO59*1000</f>
        <v>3953.6082474226805</v>
      </c>
      <c r="IR59" s="9">
        <v>0</v>
      </c>
      <c r="IS59" s="5">
        <v>0</v>
      </c>
      <c r="IT59" s="7">
        <v>0</v>
      </c>
      <c r="IU59" s="9">
        <v>0</v>
      </c>
      <c r="IV59" s="5">
        <v>0</v>
      </c>
      <c r="IW59" s="7">
        <v>0</v>
      </c>
      <c r="IX59" s="9">
        <v>0</v>
      </c>
      <c r="IY59" s="5">
        <v>0</v>
      </c>
      <c r="IZ59" s="7">
        <v>0</v>
      </c>
      <c r="JA59" s="9">
        <v>0</v>
      </c>
      <c r="JB59" s="5">
        <v>0</v>
      </c>
      <c r="JC59" s="7">
        <v>0</v>
      </c>
      <c r="JD59" s="9">
        <v>0</v>
      </c>
      <c r="JE59" s="5">
        <v>0</v>
      </c>
      <c r="JF59" s="7">
        <v>0</v>
      </c>
      <c r="JG59" s="9">
        <v>23</v>
      </c>
      <c r="JH59" s="5">
        <v>70</v>
      </c>
      <c r="JI59" s="7">
        <f t="shared" ref="JI59" si="392">JH59/JG59*1000</f>
        <v>3043.4782608695655</v>
      </c>
      <c r="JJ59" s="9">
        <v>-22</v>
      </c>
      <c r="JK59" s="5">
        <v>-68</v>
      </c>
      <c r="JL59" s="7">
        <f t="shared" ref="JL59:JL60" si="393">JK59/JJ59*-1000</f>
        <v>-3090.909090909091</v>
      </c>
      <c r="JM59" s="9">
        <v>0</v>
      </c>
      <c r="JN59" s="5">
        <v>0</v>
      </c>
      <c r="JO59" s="7">
        <v>0</v>
      </c>
      <c r="JP59" s="9">
        <v>0</v>
      </c>
      <c r="JQ59" s="5">
        <v>0</v>
      </c>
      <c r="JR59" s="7">
        <v>0</v>
      </c>
      <c r="JS59" s="9">
        <v>0</v>
      </c>
      <c r="JT59" s="5">
        <v>0</v>
      </c>
      <c r="JU59" s="7">
        <v>0</v>
      </c>
      <c r="JV59" s="9">
        <v>9</v>
      </c>
      <c r="JW59" s="5">
        <v>276</v>
      </c>
      <c r="JX59" s="7">
        <f t="shared" si="386"/>
        <v>30666.666666666668</v>
      </c>
      <c r="JY59" s="9">
        <v>464</v>
      </c>
      <c r="JZ59" s="5">
        <v>4602</v>
      </c>
      <c r="KA59" s="7">
        <f t="shared" ref="KA59:KA69" si="394">JZ59/JY59*1000</f>
        <v>9918.1034482758605</v>
      </c>
      <c r="KB59" s="9">
        <f>JY59+JV59+JS59+JP59+JJ59+JG59+JD59+JA59+IX59+IU59+IO59+IL59+II59+BZ59+HZ59+HW59+HK59+HH59+HE59+HB59+GY59+GV59+GS59+GP59+GG59+GA59+FU59+FR59+FO59+FI59+FF59+FC59+EZ59+EW59+EQ59+EK59+EH59+DY59+DV59+DS59+DP59+DM59+CU59+CR59+CO59+CF59+CC59+BW59+BN59+BH59+BE59+BB59+AM59+AJ59+AD59+R59+I59+F59+C59</f>
        <v>1011</v>
      </c>
      <c r="KC59" s="7">
        <f>JZ59+JW59+JT59+JQ59+JK59+JH59+JE59+JB59+IY59+IV59+IP59+IM59+IJ59+CA59+IA59+HX59+HL59+HI59+HF59+HC59+GZ59+GW59+GT59+GQ59+GH59+GB59+FV59+FS59+FP59+FJ59+FG59+FD59+FA59+EX59+ER59+EL59+EI59+DZ59+DW59+DT59+DQ59+DN59+CV59+CS59+CP59+CG59+CD59+BX59+BO59+BI59+BF59+BC59+AN59+AK59+AE59+S59+J59+G59+D59</f>
        <v>9028</v>
      </c>
    </row>
    <row r="60" spans="1:289" x14ac:dyDescent="0.3">
      <c r="A60" s="56">
        <v>2008</v>
      </c>
      <c r="B60" s="57" t="s">
        <v>4</v>
      </c>
      <c r="C60" s="9">
        <v>0</v>
      </c>
      <c r="D60" s="5">
        <v>0</v>
      </c>
      <c r="E60" s="7">
        <v>0</v>
      </c>
      <c r="F60" s="9">
        <v>-463</v>
      </c>
      <c r="G60" s="5">
        <v>-4536</v>
      </c>
      <c r="H60" s="7">
        <f>G60/F60*-1000</f>
        <v>-9796.9762419006474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>
        <v>0</v>
      </c>
      <c r="P60" s="5">
        <v>0</v>
      </c>
      <c r="Q60" s="7">
        <v>0</v>
      </c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>
        <v>0</v>
      </c>
      <c r="AH60" s="5">
        <v>0</v>
      </c>
      <c r="AI60" s="7">
        <v>0</v>
      </c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v>0</v>
      </c>
      <c r="BB60" s="9">
        <v>0</v>
      </c>
      <c r="BC60" s="5">
        <v>0</v>
      </c>
      <c r="BD60" s="7"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f t="shared" si="378"/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v>0</v>
      </c>
      <c r="CU60" s="9">
        <v>0</v>
      </c>
      <c r="CV60" s="5">
        <v>0</v>
      </c>
      <c r="CW60" s="7">
        <v>0</v>
      </c>
      <c r="CX60" s="9">
        <v>0</v>
      </c>
      <c r="CY60" s="5">
        <v>0</v>
      </c>
      <c r="CZ60" s="7">
        <v>0</v>
      </c>
      <c r="DA60" s="15">
        <v>0</v>
      </c>
      <c r="DB60" s="5">
        <v>0</v>
      </c>
      <c r="DC60" s="7">
        <v>0</v>
      </c>
      <c r="DD60" s="9">
        <v>0</v>
      </c>
      <c r="DE60" s="5">
        <v>0</v>
      </c>
      <c r="DF60" s="7">
        <v>0</v>
      </c>
      <c r="DG60" s="9">
        <v>0</v>
      </c>
      <c r="DH60" s="5">
        <v>0</v>
      </c>
      <c r="DI60" s="7">
        <f t="shared" si="379"/>
        <v>0</v>
      </c>
      <c r="DJ60" s="9">
        <v>0</v>
      </c>
      <c r="DK60" s="5">
        <v>0</v>
      </c>
      <c r="DL60" s="7">
        <v>0</v>
      </c>
      <c r="DM60" s="9">
        <v>0</v>
      </c>
      <c r="DN60" s="5">
        <v>0</v>
      </c>
      <c r="DO60" s="7">
        <v>0</v>
      </c>
      <c r="DP60" s="9">
        <v>0</v>
      </c>
      <c r="DQ60" s="5">
        <v>0</v>
      </c>
      <c r="DR60" s="7">
        <v>0</v>
      </c>
      <c r="DS60" s="9">
        <v>0</v>
      </c>
      <c r="DT60" s="5">
        <v>0</v>
      </c>
      <c r="DU60" s="7">
        <v>0</v>
      </c>
      <c r="DV60" s="9">
        <v>0</v>
      </c>
      <c r="DW60" s="5">
        <v>0</v>
      </c>
      <c r="DX60" s="7">
        <v>0</v>
      </c>
      <c r="DY60" s="9">
        <v>0</v>
      </c>
      <c r="DZ60" s="5">
        <v>0</v>
      </c>
      <c r="EA60" s="7">
        <v>0</v>
      </c>
      <c r="EB60" s="9">
        <v>0</v>
      </c>
      <c r="EC60" s="5">
        <v>0</v>
      </c>
      <c r="ED60" s="7">
        <v>0</v>
      </c>
      <c r="EE60" s="15">
        <v>1</v>
      </c>
      <c r="EF60" s="3">
        <v>4</v>
      </c>
      <c r="EG60" s="7">
        <f>EF60/EE60*1000</f>
        <v>4000</v>
      </c>
      <c r="EH60" s="9">
        <v>1</v>
      </c>
      <c r="EI60" s="5">
        <v>4</v>
      </c>
      <c r="EJ60" s="7">
        <f>EI60/EH60*1000</f>
        <v>4000</v>
      </c>
      <c r="EK60" s="9">
        <v>0</v>
      </c>
      <c r="EL60" s="5">
        <v>0</v>
      </c>
      <c r="EM60" s="7">
        <v>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v>0</v>
      </c>
      <c r="FD60" s="5">
        <v>0</v>
      </c>
      <c r="FE60" s="7">
        <v>0</v>
      </c>
      <c r="FF60" s="9">
        <v>0</v>
      </c>
      <c r="FG60" s="5">
        <v>0</v>
      </c>
      <c r="FH60" s="7">
        <v>0</v>
      </c>
      <c r="FI60" s="9">
        <v>76</v>
      </c>
      <c r="FJ60" s="5">
        <v>625</v>
      </c>
      <c r="FK60" s="7">
        <f t="shared" si="380"/>
        <v>8223.6842105263149</v>
      </c>
      <c r="FL60" s="9">
        <v>0</v>
      </c>
      <c r="FM60" s="5">
        <v>0</v>
      </c>
      <c r="FN60" s="7">
        <v>0</v>
      </c>
      <c r="FO60" s="9">
        <v>0</v>
      </c>
      <c r="FP60" s="5">
        <v>0</v>
      </c>
      <c r="FQ60" s="7">
        <v>0</v>
      </c>
      <c r="FR60" s="9">
        <v>0</v>
      </c>
      <c r="FS60" s="5">
        <v>0</v>
      </c>
      <c r="FT60" s="7">
        <v>0</v>
      </c>
      <c r="FU60" s="9">
        <v>0</v>
      </c>
      <c r="FV60" s="5">
        <v>0</v>
      </c>
      <c r="FW60" s="7">
        <v>0</v>
      </c>
      <c r="FX60" s="9">
        <v>0</v>
      </c>
      <c r="FY60" s="5">
        <v>0</v>
      </c>
      <c r="FZ60" s="7">
        <f t="shared" si="381"/>
        <v>0</v>
      </c>
      <c r="GA60" s="9">
        <v>0</v>
      </c>
      <c r="GB60" s="5">
        <v>0</v>
      </c>
      <c r="GC60" s="7">
        <v>0</v>
      </c>
      <c r="GD60" s="9">
        <v>0</v>
      </c>
      <c r="GE60" s="5">
        <v>0</v>
      </c>
      <c r="GF60" s="7">
        <v>0</v>
      </c>
      <c r="GG60" s="9">
        <v>142</v>
      </c>
      <c r="GH60" s="5">
        <v>3075</v>
      </c>
      <c r="GI60" s="7">
        <f t="shared" ref="GI60:GI67" si="395">GH60/GG60*1000</f>
        <v>21654.929577464787</v>
      </c>
      <c r="GJ60" s="9">
        <v>0</v>
      </c>
      <c r="GK60" s="5">
        <v>0</v>
      </c>
      <c r="GL60" s="7">
        <v>0</v>
      </c>
      <c r="GM60" s="9">
        <v>0</v>
      </c>
      <c r="GN60" s="5">
        <v>0</v>
      </c>
      <c r="GO60" s="7">
        <v>0</v>
      </c>
      <c r="GP60" s="9">
        <v>0</v>
      </c>
      <c r="GQ60" s="5">
        <v>0</v>
      </c>
      <c r="GR60" s="7">
        <v>0</v>
      </c>
      <c r="GS60" s="9">
        <v>0</v>
      </c>
      <c r="GT60" s="5">
        <v>0</v>
      </c>
      <c r="GU60" s="7">
        <v>0</v>
      </c>
      <c r="GV60" s="9">
        <v>0</v>
      </c>
      <c r="GW60" s="5">
        <v>0</v>
      </c>
      <c r="GX60" s="7">
        <v>0</v>
      </c>
      <c r="GY60" s="9">
        <v>0</v>
      </c>
      <c r="GZ60" s="5">
        <v>0</v>
      </c>
      <c r="HA60" s="7">
        <v>0</v>
      </c>
      <c r="HB60" s="9">
        <v>0</v>
      </c>
      <c r="HC60" s="5">
        <v>0</v>
      </c>
      <c r="HD60" s="7">
        <v>0</v>
      </c>
      <c r="HE60" s="9">
        <v>0</v>
      </c>
      <c r="HF60" s="5">
        <v>0</v>
      </c>
      <c r="HG60" s="7">
        <v>0</v>
      </c>
      <c r="HH60" s="9">
        <v>0</v>
      </c>
      <c r="HI60" s="5">
        <v>0</v>
      </c>
      <c r="HJ60" s="7">
        <v>0</v>
      </c>
      <c r="HK60" s="9">
        <v>0</v>
      </c>
      <c r="HL60" s="5">
        <v>0</v>
      </c>
      <c r="HM60" s="7">
        <v>0</v>
      </c>
      <c r="HN60" s="9">
        <v>0</v>
      </c>
      <c r="HO60" s="5">
        <v>0</v>
      </c>
      <c r="HP60" s="7">
        <v>0</v>
      </c>
      <c r="HQ60" s="9">
        <v>0</v>
      </c>
      <c r="HR60" s="5">
        <v>0</v>
      </c>
      <c r="HS60" s="7">
        <f t="shared" si="383"/>
        <v>0</v>
      </c>
      <c r="HT60" s="9">
        <v>0</v>
      </c>
      <c r="HU60" s="5">
        <v>0</v>
      </c>
      <c r="HV60" s="7">
        <v>0</v>
      </c>
      <c r="HW60" s="9">
        <v>0</v>
      </c>
      <c r="HX60" s="5">
        <v>0</v>
      </c>
      <c r="HY60" s="7">
        <v>0</v>
      </c>
      <c r="HZ60" s="9">
        <v>0</v>
      </c>
      <c r="IA60" s="5">
        <v>0</v>
      </c>
      <c r="IB60" s="7">
        <v>0</v>
      </c>
      <c r="IC60" s="9">
        <v>0</v>
      </c>
      <c r="ID60" s="5">
        <v>0</v>
      </c>
      <c r="IE60" s="7">
        <v>0</v>
      </c>
      <c r="IF60" s="9">
        <v>0</v>
      </c>
      <c r="IG60" s="5">
        <v>0</v>
      </c>
      <c r="IH60" s="7">
        <f t="shared" si="384"/>
        <v>0</v>
      </c>
      <c r="II60" s="9">
        <v>0</v>
      </c>
      <c r="IJ60" s="5">
        <v>0</v>
      </c>
      <c r="IK60" s="7">
        <v>0</v>
      </c>
      <c r="IL60" s="9">
        <v>-114</v>
      </c>
      <c r="IM60" s="5">
        <v>-3026</v>
      </c>
      <c r="IN60" s="7">
        <f>IM60/IL60*-1000</f>
        <v>-26543.859649122809</v>
      </c>
      <c r="IO60" s="9">
        <v>0</v>
      </c>
      <c r="IP60" s="5">
        <v>0</v>
      </c>
      <c r="IQ60" s="7">
        <v>0</v>
      </c>
      <c r="IR60" s="9">
        <v>0</v>
      </c>
      <c r="IS60" s="5">
        <v>0</v>
      </c>
      <c r="IT60" s="7">
        <v>0</v>
      </c>
      <c r="IU60" s="9">
        <v>0</v>
      </c>
      <c r="IV60" s="5">
        <v>0</v>
      </c>
      <c r="IW60" s="7">
        <v>0</v>
      </c>
      <c r="IX60" s="9">
        <v>0</v>
      </c>
      <c r="IY60" s="5">
        <v>0</v>
      </c>
      <c r="IZ60" s="7">
        <v>0</v>
      </c>
      <c r="JA60" s="9">
        <v>0</v>
      </c>
      <c r="JB60" s="5">
        <v>0</v>
      </c>
      <c r="JC60" s="7">
        <v>0</v>
      </c>
      <c r="JD60" s="9">
        <v>0</v>
      </c>
      <c r="JE60" s="5">
        <v>0</v>
      </c>
      <c r="JF60" s="7">
        <v>0</v>
      </c>
      <c r="JG60" s="9">
        <v>23</v>
      </c>
      <c r="JH60" s="5">
        <v>111</v>
      </c>
      <c r="JI60" s="7">
        <f>JH60/JG60*1000</f>
        <v>4826.086956521739</v>
      </c>
      <c r="JJ60" s="9">
        <v>-22</v>
      </c>
      <c r="JK60" s="5">
        <v>-108</v>
      </c>
      <c r="JL60" s="7">
        <f t="shared" si="393"/>
        <v>-4909.090909090909</v>
      </c>
      <c r="JM60" s="9">
        <v>0</v>
      </c>
      <c r="JN60" s="5">
        <v>0</v>
      </c>
      <c r="JO60" s="7">
        <v>0</v>
      </c>
      <c r="JP60" s="9">
        <v>0</v>
      </c>
      <c r="JQ60" s="5">
        <v>0</v>
      </c>
      <c r="JR60" s="7">
        <v>0</v>
      </c>
      <c r="JS60" s="9">
        <v>0</v>
      </c>
      <c r="JT60" s="5">
        <v>0</v>
      </c>
      <c r="JU60" s="7">
        <v>0</v>
      </c>
      <c r="JV60" s="9">
        <v>10</v>
      </c>
      <c r="JW60" s="5">
        <v>279</v>
      </c>
      <c r="JX60" s="7">
        <f t="shared" si="386"/>
        <v>27900</v>
      </c>
      <c r="JY60" s="9">
        <v>0</v>
      </c>
      <c r="JZ60" s="5">
        <v>0</v>
      </c>
      <c r="KA60" s="7">
        <v>0</v>
      </c>
      <c r="KB60" s="9">
        <f>JY60+JV60+JS60+JP60+JJ60+JG60+JD60+JA60+IX60+IU60+IO60+IL60+II60+BZ60+HZ60+HW60+HK60+HH60+HE60+HB60+GY60+GV60+GS60+GP60+GG60+GA60+FU60+FR60+FO60+FI60+FF60+FC60+EZ60+EW60+EQ60+EK60+EH60+DY60+DV60+DS60+DP60+DM60+CU60+CR60+CO60+CF60+CC60+BW60+BN60+BH60+BE60+BB60+AM60+AJ60+AD60+R60+I60+F60+C60</f>
        <v>-347</v>
      </c>
      <c r="KC60" s="7">
        <f>JZ60+JW60+JT60+JQ60+JK60+JH60+JE60+JB60+IY60+IV60+IP60+IM60+IJ60+CA60+IA60+HX60+HL60+HI60+HF60+HC60+GZ60+GW60+GT60+GQ60+GH60+GB60+FV60+FS60+FP60+FJ60+FG60+FD60+FA60+EX60+ER60+EL60+EI60+DZ60+DW60+DT60+DQ60+DN60+CV60+CS60+CP60+CG60+CD60+BX60+BO60+BI60+BF60+BC60+AN60+AK60+AE60+S60+J60+G60+D60</f>
        <v>-3576</v>
      </c>
    </row>
    <row r="61" spans="1:289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>
        <v>0</v>
      </c>
      <c r="P61" s="5">
        <v>0</v>
      </c>
      <c r="Q61" s="7">
        <v>0</v>
      </c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>
        <v>0</v>
      </c>
      <c r="AH61" s="5">
        <v>0</v>
      </c>
      <c r="AI61" s="7">
        <v>0</v>
      </c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v>0</v>
      </c>
      <c r="BB61" s="9">
        <v>0</v>
      </c>
      <c r="BC61" s="5">
        <v>0</v>
      </c>
      <c r="BD61" s="7">
        <v>0</v>
      </c>
      <c r="BE61" s="9">
        <v>9</v>
      </c>
      <c r="BF61" s="5">
        <v>48</v>
      </c>
      <c r="BG61" s="7">
        <f t="shared" ref="BG61:BG68" si="396">BF61/BE61*1000</f>
        <v>5333.333333333333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f t="shared" si="378"/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2</v>
      </c>
      <c r="BX61" s="5">
        <v>43</v>
      </c>
      <c r="BY61" s="7">
        <f t="shared" ref="BY61:BY66" si="397">BX61/BW61*1000</f>
        <v>21500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0</v>
      </c>
      <c r="CJ61" s="5">
        <v>0</v>
      </c>
      <c r="CK61" s="7">
        <v>0</v>
      </c>
      <c r="CL61" s="9">
        <v>0</v>
      </c>
      <c r="CM61" s="5">
        <v>0</v>
      </c>
      <c r="CN61" s="7">
        <v>0</v>
      </c>
      <c r="CO61" s="9">
        <v>-2</v>
      </c>
      <c r="CP61" s="5">
        <v>-41</v>
      </c>
      <c r="CQ61" s="7">
        <f>CP61/CO61*-1000</f>
        <v>-20500</v>
      </c>
      <c r="CR61" s="9">
        <v>0</v>
      </c>
      <c r="CS61" s="5">
        <v>0</v>
      </c>
      <c r="CT61" s="7">
        <v>0</v>
      </c>
      <c r="CU61" s="9">
        <v>0</v>
      </c>
      <c r="CV61" s="5">
        <v>0</v>
      </c>
      <c r="CW61" s="7">
        <v>0</v>
      </c>
      <c r="CX61" s="9">
        <v>0</v>
      </c>
      <c r="CY61" s="5">
        <v>0</v>
      </c>
      <c r="CZ61" s="7">
        <v>0</v>
      </c>
      <c r="DA61" s="15">
        <v>0</v>
      </c>
      <c r="DB61" s="5">
        <v>0</v>
      </c>
      <c r="DC61" s="7">
        <v>0</v>
      </c>
      <c r="DD61" s="9">
        <v>0</v>
      </c>
      <c r="DE61" s="5">
        <v>0</v>
      </c>
      <c r="DF61" s="7">
        <v>0</v>
      </c>
      <c r="DG61" s="9">
        <v>0</v>
      </c>
      <c r="DH61" s="5">
        <v>0</v>
      </c>
      <c r="DI61" s="7">
        <f t="shared" si="379"/>
        <v>0</v>
      </c>
      <c r="DJ61" s="9">
        <v>0</v>
      </c>
      <c r="DK61" s="5">
        <v>0</v>
      </c>
      <c r="DL61" s="7">
        <v>0</v>
      </c>
      <c r="DM61" s="9">
        <v>0</v>
      </c>
      <c r="DN61" s="5">
        <v>0</v>
      </c>
      <c r="DO61" s="7">
        <v>0</v>
      </c>
      <c r="DP61" s="9">
        <v>0</v>
      </c>
      <c r="DQ61" s="5">
        <v>0</v>
      </c>
      <c r="DR61" s="7">
        <v>0</v>
      </c>
      <c r="DS61" s="9">
        <v>0</v>
      </c>
      <c r="DT61" s="5">
        <v>0</v>
      </c>
      <c r="DU61" s="7">
        <v>0</v>
      </c>
      <c r="DV61" s="9">
        <v>0</v>
      </c>
      <c r="DW61" s="5">
        <v>0</v>
      </c>
      <c r="DX61" s="7">
        <v>0</v>
      </c>
      <c r="DY61" s="9">
        <v>0</v>
      </c>
      <c r="DZ61" s="5">
        <v>0</v>
      </c>
      <c r="EA61" s="7">
        <v>0</v>
      </c>
      <c r="EB61" s="9">
        <v>0</v>
      </c>
      <c r="EC61" s="5">
        <v>0</v>
      </c>
      <c r="ED61" s="7">
        <v>0</v>
      </c>
      <c r="EE61" s="15">
        <v>0</v>
      </c>
      <c r="EF61" s="3">
        <v>0</v>
      </c>
      <c r="EG61" s="7">
        <v>0</v>
      </c>
      <c r="EH61" s="9">
        <v>0</v>
      </c>
      <c r="EI61" s="5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v>0</v>
      </c>
      <c r="FD61" s="5">
        <v>0</v>
      </c>
      <c r="FE61" s="7">
        <v>0</v>
      </c>
      <c r="FF61" s="9">
        <v>0</v>
      </c>
      <c r="FG61" s="5">
        <v>0</v>
      </c>
      <c r="FH61" s="7">
        <v>0</v>
      </c>
      <c r="FI61" s="9">
        <v>0</v>
      </c>
      <c r="FJ61" s="5">
        <v>0</v>
      </c>
      <c r="FK61" s="7">
        <v>0</v>
      </c>
      <c r="FL61" s="9">
        <v>0</v>
      </c>
      <c r="FM61" s="5">
        <v>0</v>
      </c>
      <c r="FN61" s="7">
        <v>0</v>
      </c>
      <c r="FO61" s="9">
        <v>0</v>
      </c>
      <c r="FP61" s="5">
        <v>0</v>
      </c>
      <c r="FQ61" s="7">
        <v>0</v>
      </c>
      <c r="FR61" s="9">
        <v>0</v>
      </c>
      <c r="FS61" s="5">
        <v>0</v>
      </c>
      <c r="FT61" s="7">
        <v>0</v>
      </c>
      <c r="FU61" s="9">
        <v>0</v>
      </c>
      <c r="FV61" s="5">
        <v>0</v>
      </c>
      <c r="FW61" s="7">
        <v>0</v>
      </c>
      <c r="FX61" s="9">
        <v>0</v>
      </c>
      <c r="FY61" s="5">
        <v>0</v>
      </c>
      <c r="FZ61" s="7">
        <f t="shared" si="381"/>
        <v>0</v>
      </c>
      <c r="GA61" s="9">
        <v>232</v>
      </c>
      <c r="GB61" s="5">
        <v>4303</v>
      </c>
      <c r="GC61" s="7">
        <f t="shared" ref="GC61" si="398">GB61/GA61*1000</f>
        <v>18547.413793103449</v>
      </c>
      <c r="GD61" s="9">
        <v>0</v>
      </c>
      <c r="GE61" s="5">
        <v>0</v>
      </c>
      <c r="GF61" s="7">
        <v>0</v>
      </c>
      <c r="GG61" s="9">
        <v>0</v>
      </c>
      <c r="GH61" s="5">
        <v>0</v>
      </c>
      <c r="GI61" s="7">
        <v>0</v>
      </c>
      <c r="GJ61" s="9">
        <v>0</v>
      </c>
      <c r="GK61" s="5">
        <v>0</v>
      </c>
      <c r="GL61" s="7">
        <v>0</v>
      </c>
      <c r="GM61" s="9">
        <v>0</v>
      </c>
      <c r="GN61" s="5">
        <v>0</v>
      </c>
      <c r="GO61" s="7">
        <v>0</v>
      </c>
      <c r="GP61" s="9">
        <v>0</v>
      </c>
      <c r="GQ61" s="5">
        <v>0</v>
      </c>
      <c r="GR61" s="7">
        <v>0</v>
      </c>
      <c r="GS61" s="9">
        <v>0</v>
      </c>
      <c r="GT61" s="5">
        <v>0</v>
      </c>
      <c r="GU61" s="7">
        <v>0</v>
      </c>
      <c r="GV61" s="9">
        <v>-226</v>
      </c>
      <c r="GW61" s="5">
        <v>-4281</v>
      </c>
      <c r="GX61" s="7">
        <f t="shared" ref="GX61:GX62" si="399">GW61/GV61*-1000</f>
        <v>-18942.477876106197</v>
      </c>
      <c r="GY61" s="9">
        <v>0</v>
      </c>
      <c r="GZ61" s="5">
        <v>0</v>
      </c>
      <c r="HA61" s="7">
        <v>0</v>
      </c>
      <c r="HB61" s="9">
        <v>30</v>
      </c>
      <c r="HC61" s="5">
        <v>287</v>
      </c>
      <c r="HD61" s="7">
        <f t="shared" ref="HD61:HD63" si="400">HC61/HB61*1000</f>
        <v>9566.6666666666661</v>
      </c>
      <c r="HE61" s="9">
        <v>0</v>
      </c>
      <c r="HF61" s="5">
        <v>0</v>
      </c>
      <c r="HG61" s="7">
        <v>0</v>
      </c>
      <c r="HH61" s="9">
        <v>0</v>
      </c>
      <c r="HI61" s="5">
        <v>0</v>
      </c>
      <c r="HJ61" s="7">
        <v>0</v>
      </c>
      <c r="HK61" s="9">
        <v>0</v>
      </c>
      <c r="HL61" s="5">
        <v>0</v>
      </c>
      <c r="HM61" s="7">
        <v>0</v>
      </c>
      <c r="HN61" s="9">
        <v>0</v>
      </c>
      <c r="HO61" s="5">
        <v>0</v>
      </c>
      <c r="HP61" s="7">
        <v>0</v>
      </c>
      <c r="HQ61" s="9">
        <v>0</v>
      </c>
      <c r="HR61" s="5">
        <v>0</v>
      </c>
      <c r="HS61" s="7">
        <f t="shared" si="383"/>
        <v>0</v>
      </c>
      <c r="HT61" s="9">
        <v>0</v>
      </c>
      <c r="HU61" s="5">
        <v>0</v>
      </c>
      <c r="HV61" s="7">
        <v>0</v>
      </c>
      <c r="HW61" s="9">
        <v>0</v>
      </c>
      <c r="HX61" s="5">
        <v>0</v>
      </c>
      <c r="HY61" s="7">
        <v>0</v>
      </c>
      <c r="HZ61" s="9">
        <v>0</v>
      </c>
      <c r="IA61" s="5">
        <v>0</v>
      </c>
      <c r="IB61" s="7">
        <v>0</v>
      </c>
      <c r="IC61" s="9">
        <v>0</v>
      </c>
      <c r="ID61" s="5">
        <v>0</v>
      </c>
      <c r="IE61" s="7">
        <v>0</v>
      </c>
      <c r="IF61" s="9">
        <v>0</v>
      </c>
      <c r="IG61" s="5">
        <v>0</v>
      </c>
      <c r="IH61" s="7">
        <f t="shared" si="384"/>
        <v>0</v>
      </c>
      <c r="II61" s="9">
        <v>0</v>
      </c>
      <c r="IJ61" s="5">
        <v>0</v>
      </c>
      <c r="IK61" s="7">
        <v>0</v>
      </c>
      <c r="IL61" s="9">
        <v>75</v>
      </c>
      <c r="IM61" s="5">
        <v>393</v>
      </c>
      <c r="IN61" s="7">
        <f>IM61/IL61*1000</f>
        <v>5240</v>
      </c>
      <c r="IO61" s="9">
        <v>454</v>
      </c>
      <c r="IP61" s="5">
        <v>1550</v>
      </c>
      <c r="IQ61" s="7">
        <f t="shared" ref="IQ61:IQ68" si="401">IP61/IO61*1000</f>
        <v>3414.0969162995598</v>
      </c>
      <c r="IR61" s="9">
        <v>0</v>
      </c>
      <c r="IS61" s="5">
        <v>0</v>
      </c>
      <c r="IT61" s="7">
        <v>0</v>
      </c>
      <c r="IU61" s="9">
        <v>0</v>
      </c>
      <c r="IV61" s="5">
        <v>0</v>
      </c>
      <c r="IW61" s="7">
        <v>0</v>
      </c>
      <c r="IX61" s="9">
        <v>-559</v>
      </c>
      <c r="IY61" s="5">
        <v>-2228</v>
      </c>
      <c r="IZ61" s="7">
        <f>IY61/IX61*-1000</f>
        <v>-3985.6887298747761</v>
      </c>
      <c r="JA61" s="9">
        <v>0</v>
      </c>
      <c r="JB61" s="5">
        <v>0</v>
      </c>
      <c r="JC61" s="7">
        <v>0</v>
      </c>
      <c r="JD61" s="9">
        <v>0</v>
      </c>
      <c r="JE61" s="5">
        <v>0</v>
      </c>
      <c r="JF61" s="7">
        <v>0</v>
      </c>
      <c r="JG61" s="9">
        <v>0</v>
      </c>
      <c r="JH61" s="5">
        <v>0</v>
      </c>
      <c r="JI61" s="7">
        <v>0</v>
      </c>
      <c r="JJ61" s="9">
        <v>1</v>
      </c>
      <c r="JK61" s="5">
        <v>4</v>
      </c>
      <c r="JL61" s="7">
        <f>JK61/JJ61*1000</f>
        <v>4000</v>
      </c>
      <c r="JM61" s="9">
        <v>0</v>
      </c>
      <c r="JN61" s="5">
        <v>0</v>
      </c>
      <c r="JO61" s="7">
        <v>0</v>
      </c>
      <c r="JP61" s="9">
        <v>0</v>
      </c>
      <c r="JQ61" s="5">
        <v>0</v>
      </c>
      <c r="JR61" s="7">
        <v>0</v>
      </c>
      <c r="JS61" s="9">
        <v>0</v>
      </c>
      <c r="JT61" s="5">
        <v>0</v>
      </c>
      <c r="JU61" s="7">
        <v>0</v>
      </c>
      <c r="JV61" s="9">
        <v>159</v>
      </c>
      <c r="JW61" s="5">
        <v>429</v>
      </c>
      <c r="JX61" s="7">
        <f t="shared" si="386"/>
        <v>2698.1132075471701</v>
      </c>
      <c r="JY61" s="9">
        <v>304</v>
      </c>
      <c r="JZ61" s="5">
        <v>4168</v>
      </c>
      <c r="KA61" s="7">
        <f>JZ61/JY61*1000</f>
        <v>13710.526315789475</v>
      </c>
      <c r="KB61" s="9">
        <f>JY61+JV61+JS61+JP61+JJ61+JG61+JD61+JA61+IX61+IU61+IO61+IL61+II61+BZ61+HZ61+HW61+HK61+HH61+HE61+HB61+GY61+GV61+GS61+GP61+GG61+GA61+FU61+FR61+FO61+FI61+FF61+FC61+EZ61+EW61+EQ61+EK61+EH61+DY61+DV61+DS61+DP61+DM61+CU61+CR61+CO61+CF61+CC61+BW61+BN61+BH61+BE61+BB61+AM61+AJ61+AD61+R61+I61+F61+C61</f>
        <v>479</v>
      </c>
      <c r="KC61" s="7">
        <f>JZ61+JW61+JT61+JQ61+JK61+JH61+JE61+JB61+IY61+IV61+IP61+IM61+IJ61+CA61+IA61+HX61+HL61+HI61+HF61+HC61+GZ61+GW61+GT61+GQ61+GH61+GB61+FV61+FS61+FP61+FJ61+FG61+FD61+FA61+EX61+ER61+EL61+EI61+DZ61+DW61+DT61+DQ61+DN61+CV61+CS61+CP61+CG61+CD61+BX61+BO61+BI61+BF61+BC61+AN61+AK61+AE61+S61+J61+G61+D61</f>
        <v>4675</v>
      </c>
    </row>
    <row r="62" spans="1:289" x14ac:dyDescent="0.3">
      <c r="A62" s="56">
        <v>2008</v>
      </c>
      <c r="B62" s="57" t="s">
        <v>6</v>
      </c>
      <c r="C62" s="9">
        <v>-84</v>
      </c>
      <c r="D62" s="5">
        <v>-2656</v>
      </c>
      <c r="E62" s="7">
        <f>D62/C62*-1000</f>
        <v>-31619.047619047622</v>
      </c>
      <c r="F62" s="9">
        <v>27</v>
      </c>
      <c r="G62" s="5">
        <v>1317</v>
      </c>
      <c r="H62" s="7">
        <f t="shared" ref="H62" si="402">G62/F62*1000</f>
        <v>48777.777777777781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>
        <v>0</v>
      </c>
      <c r="P62" s="5">
        <v>0</v>
      </c>
      <c r="Q62" s="7">
        <v>0</v>
      </c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>
        <v>0</v>
      </c>
      <c r="AH62" s="5">
        <v>0</v>
      </c>
      <c r="AI62" s="7">
        <v>0</v>
      </c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v>0</v>
      </c>
      <c r="BB62" s="9">
        <v>0</v>
      </c>
      <c r="BC62" s="5">
        <v>0</v>
      </c>
      <c r="BD62" s="7">
        <v>0</v>
      </c>
      <c r="BE62" s="9">
        <v>9</v>
      </c>
      <c r="BF62" s="5">
        <v>50</v>
      </c>
      <c r="BG62" s="7">
        <f t="shared" si="396"/>
        <v>5555.5555555555557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f t="shared" si="378"/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31</v>
      </c>
      <c r="BX62" s="5">
        <v>1204</v>
      </c>
      <c r="BY62" s="7">
        <f t="shared" si="397"/>
        <v>38838.709677419349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67</v>
      </c>
      <c r="CG62" s="5">
        <v>331</v>
      </c>
      <c r="CH62" s="7">
        <f t="shared" si="388"/>
        <v>4940.2985074626868</v>
      </c>
      <c r="CI62" s="9">
        <v>0</v>
      </c>
      <c r="CJ62" s="5">
        <v>0</v>
      </c>
      <c r="CK62" s="7">
        <v>0</v>
      </c>
      <c r="CL62" s="9">
        <v>-107</v>
      </c>
      <c r="CM62" s="5">
        <v>-1570</v>
      </c>
      <c r="CN62" s="7">
        <f>CM62/CL62*-1000</f>
        <v>-14672.897196261682</v>
      </c>
      <c r="CO62" s="9">
        <v>1</v>
      </c>
      <c r="CP62" s="5">
        <v>-12</v>
      </c>
      <c r="CQ62" s="7">
        <f t="shared" ref="CQ62" si="403">CP62/CO62*1000</f>
        <v>-12000</v>
      </c>
      <c r="CR62" s="9">
        <v>0</v>
      </c>
      <c r="CS62" s="5">
        <v>0</v>
      </c>
      <c r="CT62" s="7">
        <v>0</v>
      </c>
      <c r="CU62" s="9">
        <v>0</v>
      </c>
      <c r="CV62" s="5">
        <v>0</v>
      </c>
      <c r="CW62" s="7">
        <v>0</v>
      </c>
      <c r="CX62" s="9">
        <v>0</v>
      </c>
      <c r="CY62" s="5">
        <v>0</v>
      </c>
      <c r="CZ62" s="7">
        <v>0</v>
      </c>
      <c r="DA62" s="15">
        <v>0</v>
      </c>
      <c r="DB62" s="5">
        <v>0</v>
      </c>
      <c r="DC62" s="7">
        <v>0</v>
      </c>
      <c r="DD62" s="9">
        <v>0</v>
      </c>
      <c r="DE62" s="5">
        <v>0</v>
      </c>
      <c r="DF62" s="7">
        <v>0</v>
      </c>
      <c r="DG62" s="9">
        <v>0</v>
      </c>
      <c r="DH62" s="5">
        <v>0</v>
      </c>
      <c r="DI62" s="7">
        <f t="shared" si="379"/>
        <v>0</v>
      </c>
      <c r="DJ62" s="9">
        <v>0</v>
      </c>
      <c r="DK62" s="5">
        <v>0</v>
      </c>
      <c r="DL62" s="7">
        <v>0</v>
      </c>
      <c r="DM62" s="9">
        <v>0</v>
      </c>
      <c r="DN62" s="5">
        <v>0</v>
      </c>
      <c r="DO62" s="7">
        <v>0</v>
      </c>
      <c r="DP62" s="9">
        <v>0</v>
      </c>
      <c r="DQ62" s="5">
        <v>0</v>
      </c>
      <c r="DR62" s="7">
        <v>0</v>
      </c>
      <c r="DS62" s="9">
        <v>0</v>
      </c>
      <c r="DT62" s="5">
        <v>0</v>
      </c>
      <c r="DU62" s="7">
        <v>0</v>
      </c>
      <c r="DV62" s="9">
        <v>282</v>
      </c>
      <c r="DW62" s="5">
        <v>3054</v>
      </c>
      <c r="DX62" s="7">
        <f t="shared" si="389"/>
        <v>10829.787234042555</v>
      </c>
      <c r="DY62" s="9">
        <v>0</v>
      </c>
      <c r="DZ62" s="5">
        <v>0</v>
      </c>
      <c r="EA62" s="7">
        <v>0</v>
      </c>
      <c r="EB62" s="9">
        <v>0</v>
      </c>
      <c r="EC62" s="5">
        <v>0</v>
      </c>
      <c r="ED62" s="7">
        <v>0</v>
      </c>
      <c r="EE62" s="15">
        <v>-281</v>
      </c>
      <c r="EF62" s="3">
        <v>-3051</v>
      </c>
      <c r="EG62" s="7">
        <f>EF62/EE62*1000</f>
        <v>10857.6512455516</v>
      </c>
      <c r="EH62" s="9">
        <v>-281</v>
      </c>
      <c r="EI62" s="5">
        <v>-3051</v>
      </c>
      <c r="EJ62" s="7">
        <f>EI62/EH62*1000</f>
        <v>10857.6512455516</v>
      </c>
      <c r="EK62" s="9">
        <v>0</v>
      </c>
      <c r="EL62" s="5">
        <v>0</v>
      </c>
      <c r="EM62" s="7">
        <v>0</v>
      </c>
      <c r="EN62" s="9">
        <v>0</v>
      </c>
      <c r="EO62" s="5">
        <v>0</v>
      </c>
      <c r="EP62" s="7">
        <v>0</v>
      </c>
      <c r="EQ62" s="9">
        <v>0</v>
      </c>
      <c r="ER62" s="5">
        <v>0</v>
      </c>
      <c r="ES62" s="7">
        <v>0</v>
      </c>
      <c r="ET62" s="9">
        <v>0</v>
      </c>
      <c r="EU62" s="5">
        <v>0</v>
      </c>
      <c r="EV62" s="7">
        <v>0</v>
      </c>
      <c r="EW62" s="9">
        <v>1</v>
      </c>
      <c r="EX62" s="5">
        <v>21</v>
      </c>
      <c r="EY62" s="7">
        <f t="shared" ref="EY62:EY67" si="404">EX62/EW62*1000</f>
        <v>21000</v>
      </c>
      <c r="EZ62" s="9">
        <v>0</v>
      </c>
      <c r="FA62" s="5">
        <v>0</v>
      </c>
      <c r="FB62" s="7">
        <v>0</v>
      </c>
      <c r="FC62" s="9">
        <v>0</v>
      </c>
      <c r="FD62" s="5">
        <v>0</v>
      </c>
      <c r="FE62" s="7">
        <v>0</v>
      </c>
      <c r="FF62" s="9">
        <v>0</v>
      </c>
      <c r="FG62" s="5">
        <v>0</v>
      </c>
      <c r="FH62" s="7">
        <v>0</v>
      </c>
      <c r="FI62" s="9">
        <v>76</v>
      </c>
      <c r="FJ62" s="5">
        <v>609</v>
      </c>
      <c r="FK62" s="7">
        <f>FJ62/FI62*1000</f>
        <v>8013.1578947368425</v>
      </c>
      <c r="FL62" s="9">
        <v>0</v>
      </c>
      <c r="FM62" s="5">
        <v>0</v>
      </c>
      <c r="FN62" s="7">
        <v>0</v>
      </c>
      <c r="FO62" s="9">
        <v>0</v>
      </c>
      <c r="FP62" s="5">
        <v>0</v>
      </c>
      <c r="FQ62" s="7">
        <v>0</v>
      </c>
      <c r="FR62" s="9">
        <v>0</v>
      </c>
      <c r="FS62" s="5">
        <v>0</v>
      </c>
      <c r="FT62" s="7">
        <v>0</v>
      </c>
      <c r="FU62" s="9">
        <v>22</v>
      </c>
      <c r="FV62" s="5">
        <v>413</v>
      </c>
      <c r="FW62" s="7">
        <f t="shared" ref="FW62" si="405">FV62/FU62*1000</f>
        <v>18772.727272727272</v>
      </c>
      <c r="FX62" s="9">
        <v>0</v>
      </c>
      <c r="FY62" s="5">
        <v>0</v>
      </c>
      <c r="FZ62" s="7">
        <f t="shared" si="381"/>
        <v>0</v>
      </c>
      <c r="GA62" s="9">
        <v>0</v>
      </c>
      <c r="GB62" s="5">
        <v>0</v>
      </c>
      <c r="GC62" s="7">
        <v>0</v>
      </c>
      <c r="GD62" s="9">
        <v>0</v>
      </c>
      <c r="GE62" s="5">
        <v>0</v>
      </c>
      <c r="GF62" s="7">
        <v>0</v>
      </c>
      <c r="GG62" s="9">
        <v>0</v>
      </c>
      <c r="GH62" s="5">
        <v>0</v>
      </c>
      <c r="GI62" s="7">
        <v>0</v>
      </c>
      <c r="GJ62" s="9">
        <v>0</v>
      </c>
      <c r="GK62" s="5">
        <v>0</v>
      </c>
      <c r="GL62" s="7">
        <v>0</v>
      </c>
      <c r="GM62" s="9">
        <v>0</v>
      </c>
      <c r="GN62" s="5">
        <v>0</v>
      </c>
      <c r="GO62" s="7">
        <v>0</v>
      </c>
      <c r="GP62" s="9">
        <v>0</v>
      </c>
      <c r="GQ62" s="5">
        <v>0</v>
      </c>
      <c r="GR62" s="7">
        <v>0</v>
      </c>
      <c r="GS62" s="9">
        <v>0</v>
      </c>
      <c r="GT62" s="5">
        <v>0</v>
      </c>
      <c r="GU62" s="7">
        <v>0</v>
      </c>
      <c r="GV62" s="9">
        <v>-12</v>
      </c>
      <c r="GW62" s="5">
        <v>-377</v>
      </c>
      <c r="GX62" s="7">
        <f t="shared" si="399"/>
        <v>-31416.666666666668</v>
      </c>
      <c r="GY62" s="9">
        <v>0</v>
      </c>
      <c r="GZ62" s="5">
        <v>0</v>
      </c>
      <c r="HA62" s="7">
        <v>0</v>
      </c>
      <c r="HB62" s="9">
        <v>0</v>
      </c>
      <c r="HC62" s="5">
        <v>0</v>
      </c>
      <c r="HD62" s="7">
        <v>0</v>
      </c>
      <c r="HE62" s="9">
        <v>0</v>
      </c>
      <c r="HF62" s="5">
        <v>0</v>
      </c>
      <c r="HG62" s="7">
        <v>0</v>
      </c>
      <c r="HH62" s="9">
        <v>0</v>
      </c>
      <c r="HI62" s="5">
        <v>0</v>
      </c>
      <c r="HJ62" s="7">
        <v>0</v>
      </c>
      <c r="HK62" s="9">
        <v>21</v>
      </c>
      <c r="HL62" s="5">
        <v>21</v>
      </c>
      <c r="HM62" s="7">
        <f t="shared" si="382"/>
        <v>1000</v>
      </c>
      <c r="HN62" s="9">
        <v>0</v>
      </c>
      <c r="HO62" s="5">
        <v>0</v>
      </c>
      <c r="HP62" s="7">
        <v>0</v>
      </c>
      <c r="HQ62" s="9">
        <v>0</v>
      </c>
      <c r="HR62" s="5">
        <v>0</v>
      </c>
      <c r="HS62" s="7">
        <f t="shared" si="383"/>
        <v>0</v>
      </c>
      <c r="HT62" s="9">
        <v>0</v>
      </c>
      <c r="HU62" s="5">
        <v>0</v>
      </c>
      <c r="HV62" s="7">
        <v>0</v>
      </c>
      <c r="HW62" s="9">
        <v>0</v>
      </c>
      <c r="HX62" s="5">
        <v>0</v>
      </c>
      <c r="HY62" s="7">
        <v>0</v>
      </c>
      <c r="HZ62" s="9">
        <v>0</v>
      </c>
      <c r="IA62" s="5">
        <v>0</v>
      </c>
      <c r="IB62" s="7">
        <v>0</v>
      </c>
      <c r="IC62" s="9">
        <v>0</v>
      </c>
      <c r="ID62" s="5">
        <v>0</v>
      </c>
      <c r="IE62" s="7">
        <v>0</v>
      </c>
      <c r="IF62" s="9">
        <v>0</v>
      </c>
      <c r="IG62" s="5">
        <v>0</v>
      </c>
      <c r="IH62" s="7">
        <f t="shared" si="384"/>
        <v>0</v>
      </c>
      <c r="II62" s="9">
        <v>0</v>
      </c>
      <c r="IJ62" s="5">
        <v>0</v>
      </c>
      <c r="IK62" s="7">
        <v>0</v>
      </c>
      <c r="IL62" s="9">
        <v>0</v>
      </c>
      <c r="IM62" s="5">
        <v>0</v>
      </c>
      <c r="IN62" s="7">
        <v>0</v>
      </c>
      <c r="IO62" s="9">
        <v>437</v>
      </c>
      <c r="IP62" s="5">
        <v>1811</v>
      </c>
      <c r="IQ62" s="7">
        <f t="shared" si="401"/>
        <v>4144.1647597254005</v>
      </c>
      <c r="IR62" s="9">
        <v>0</v>
      </c>
      <c r="IS62" s="5">
        <v>0</v>
      </c>
      <c r="IT62" s="7">
        <v>0</v>
      </c>
      <c r="IU62" s="9">
        <v>0</v>
      </c>
      <c r="IV62" s="5">
        <v>0</v>
      </c>
      <c r="IW62" s="7">
        <v>0</v>
      </c>
      <c r="IX62" s="9">
        <v>0</v>
      </c>
      <c r="IY62" s="5">
        <v>0</v>
      </c>
      <c r="IZ62" s="7">
        <v>0</v>
      </c>
      <c r="JA62" s="9">
        <v>0</v>
      </c>
      <c r="JB62" s="5">
        <v>0</v>
      </c>
      <c r="JC62" s="7">
        <v>0</v>
      </c>
      <c r="JD62" s="9">
        <v>0</v>
      </c>
      <c r="JE62" s="5">
        <v>0</v>
      </c>
      <c r="JF62" s="7">
        <v>0</v>
      </c>
      <c r="JG62" s="9">
        <v>-457</v>
      </c>
      <c r="JH62" s="5">
        <v>-1884</v>
      </c>
      <c r="JI62" s="7">
        <f>JH62/JG62*-1000</f>
        <v>-4122.5382932166303</v>
      </c>
      <c r="JJ62" s="9">
        <v>0</v>
      </c>
      <c r="JK62" s="5">
        <v>0</v>
      </c>
      <c r="JL62" s="7">
        <v>0</v>
      </c>
      <c r="JM62" s="9">
        <v>0</v>
      </c>
      <c r="JN62" s="5">
        <v>0</v>
      </c>
      <c r="JO62" s="7">
        <v>0</v>
      </c>
      <c r="JP62" s="9">
        <v>0</v>
      </c>
      <c r="JQ62" s="5">
        <v>0</v>
      </c>
      <c r="JR62" s="7">
        <v>0</v>
      </c>
      <c r="JS62" s="9">
        <v>0</v>
      </c>
      <c r="JT62" s="5">
        <v>0</v>
      </c>
      <c r="JU62" s="7">
        <v>0</v>
      </c>
      <c r="JV62" s="9">
        <v>137</v>
      </c>
      <c r="JW62" s="5">
        <v>326</v>
      </c>
      <c r="JX62" s="7">
        <f>JW62/JV62*1000</f>
        <v>2379.5620437956204</v>
      </c>
      <c r="JY62" s="9">
        <v>0</v>
      </c>
      <c r="JZ62" s="5">
        <v>0</v>
      </c>
      <c r="KA62" s="7">
        <v>0</v>
      </c>
      <c r="KB62" s="9">
        <f>JY62+JV62+JS62+JP62+JJ62+JG62+JD62+JA62+IX62+IU62+IO62+CL62+IL62+II62+BZ62+HZ62+HW62+HK62+HH62+HE62+HB62+GY62+GV62+GS62+GP62+GG62+GA62+FU62+FR62+FO62+FI62+FF62+FC62+EZ62+EW62+EQ62+EK62+EH62+DY62+DV62+DS62+DP62+DM62+CU62+CR62+CO62+CF62+CC62+BW62+BN62+BH62+BE62+BB62+AM62+AJ62+AD62+R62+I62+F62+C62</f>
        <v>170</v>
      </c>
      <c r="KC62" s="7">
        <f>JZ62+JW62+JT62+JQ62+JK62+JH62+JE62+JB62+IY62+IV62+IP62+CM62+IM62+IJ62+CA62+IA62+HX62+HL62+HI62+HF62+HC62+GZ62+GW62+GT62+GQ62+GH62+GB62+FV62+FS62+FP62+FJ62+FG62+FD62+FA62+EX62+ER62+EL62+EI62+DZ62+DW62+DT62+DQ62+DN62+CV62+CS62+CP62+CG62+CD62+BX62+BO62+BI62+BF62+BC62+AN62+AK62+AE62+S62+J62+G62+D62</f>
        <v>-393</v>
      </c>
    </row>
    <row r="63" spans="1:289" x14ac:dyDescent="0.3">
      <c r="A63" s="56">
        <v>2008</v>
      </c>
      <c r="B63" s="57" t="s">
        <v>7</v>
      </c>
      <c r="C63" s="9">
        <v>735</v>
      </c>
      <c r="D63" s="5">
        <v>3733</v>
      </c>
      <c r="E63" s="7">
        <f t="shared" si="387"/>
        <v>5078.9115646258506</v>
      </c>
      <c r="F63" s="9">
        <v>-484</v>
      </c>
      <c r="G63" s="5">
        <v>-808</v>
      </c>
      <c r="H63" s="7">
        <f t="shared" ref="H63:H66" si="406">G63/F63*-1000</f>
        <v>-1669.4214876033059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>
        <v>0</v>
      </c>
      <c r="P63" s="5">
        <v>0</v>
      </c>
      <c r="Q63" s="7">
        <v>0</v>
      </c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>
        <v>0</v>
      </c>
      <c r="AH63" s="5">
        <v>0</v>
      </c>
      <c r="AI63" s="7">
        <v>0</v>
      </c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v>0</v>
      </c>
      <c r="BB63" s="9">
        <v>0</v>
      </c>
      <c r="BC63" s="5">
        <v>0</v>
      </c>
      <c r="BD63" s="7"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f t="shared" si="378"/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0</v>
      </c>
      <c r="BX63" s="5">
        <v>0</v>
      </c>
      <c r="BY63" s="7">
        <v>0</v>
      </c>
      <c r="BZ63" s="9">
        <v>0</v>
      </c>
      <c r="CA63" s="5">
        <v>0</v>
      </c>
      <c r="CB63" s="7">
        <v>0</v>
      </c>
      <c r="CC63" s="9">
        <v>0</v>
      </c>
      <c r="CD63" s="5">
        <v>0</v>
      </c>
      <c r="CE63" s="7">
        <v>0</v>
      </c>
      <c r="CF63" s="9">
        <v>107</v>
      </c>
      <c r="CG63" s="5">
        <v>1564</v>
      </c>
      <c r="CH63" s="7">
        <f t="shared" si="388"/>
        <v>14616.822429906542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v>0</v>
      </c>
      <c r="CU63" s="9">
        <v>0</v>
      </c>
      <c r="CV63" s="5">
        <v>0</v>
      </c>
      <c r="CW63" s="7">
        <v>0</v>
      </c>
      <c r="CX63" s="9">
        <v>0</v>
      </c>
      <c r="CY63" s="5">
        <v>0</v>
      </c>
      <c r="CZ63" s="7">
        <v>0</v>
      </c>
      <c r="DA63" s="15">
        <v>0</v>
      </c>
      <c r="DB63" s="5">
        <v>0</v>
      </c>
      <c r="DC63" s="7">
        <v>0</v>
      </c>
      <c r="DD63" s="9">
        <v>40000</v>
      </c>
      <c r="DE63" s="5">
        <v>86400</v>
      </c>
      <c r="DF63" s="7">
        <f>DE63/DD63*1000</f>
        <v>2160</v>
      </c>
      <c r="DG63" s="9">
        <v>0</v>
      </c>
      <c r="DH63" s="5">
        <v>0</v>
      </c>
      <c r="DI63" s="7">
        <f t="shared" si="379"/>
        <v>0</v>
      </c>
      <c r="DJ63" s="9">
        <v>0</v>
      </c>
      <c r="DK63" s="5">
        <v>0</v>
      </c>
      <c r="DL63" s="7">
        <v>0</v>
      </c>
      <c r="DM63" s="9">
        <v>0</v>
      </c>
      <c r="DN63" s="5">
        <v>0</v>
      </c>
      <c r="DO63" s="7">
        <v>0</v>
      </c>
      <c r="DP63" s="9">
        <v>0</v>
      </c>
      <c r="DQ63" s="5">
        <v>0</v>
      </c>
      <c r="DR63" s="7">
        <v>0</v>
      </c>
      <c r="DS63" s="9">
        <v>0</v>
      </c>
      <c r="DT63" s="5">
        <v>0</v>
      </c>
      <c r="DU63" s="7">
        <v>0</v>
      </c>
      <c r="DV63" s="9">
        <v>0</v>
      </c>
      <c r="DW63" s="5">
        <v>0</v>
      </c>
      <c r="DX63" s="7">
        <v>0</v>
      </c>
      <c r="DY63" s="9">
        <v>0</v>
      </c>
      <c r="DZ63" s="5">
        <v>0</v>
      </c>
      <c r="EA63" s="7">
        <v>0</v>
      </c>
      <c r="EB63" s="9">
        <v>0</v>
      </c>
      <c r="EC63" s="5">
        <v>0</v>
      </c>
      <c r="ED63" s="7">
        <v>0</v>
      </c>
      <c r="EE63" s="15">
        <v>0</v>
      </c>
      <c r="EF63" s="3">
        <v>0</v>
      </c>
      <c r="EG63" s="7">
        <v>0</v>
      </c>
      <c r="EH63" s="9">
        <v>0</v>
      </c>
      <c r="EI63" s="5">
        <v>0</v>
      </c>
      <c r="EJ63" s="7">
        <v>0</v>
      </c>
      <c r="EK63" s="9">
        <v>-39999</v>
      </c>
      <c r="EL63" s="5">
        <v>-86393</v>
      </c>
      <c r="EM63" s="7">
        <f>EL63/EK63*1000</f>
        <v>2159.8789969749246</v>
      </c>
      <c r="EN63" s="9">
        <v>0</v>
      </c>
      <c r="EO63" s="5">
        <v>0</v>
      </c>
      <c r="EP63" s="7">
        <v>0</v>
      </c>
      <c r="EQ63" s="9">
        <v>0</v>
      </c>
      <c r="ER63" s="5">
        <v>0</v>
      </c>
      <c r="ES63" s="7">
        <v>0</v>
      </c>
      <c r="ET63" s="9">
        <v>0</v>
      </c>
      <c r="EU63" s="5">
        <v>0</v>
      </c>
      <c r="EV63" s="7">
        <v>0</v>
      </c>
      <c r="EW63" s="9">
        <v>0</v>
      </c>
      <c r="EX63" s="5">
        <v>0</v>
      </c>
      <c r="EY63" s="7">
        <v>0</v>
      </c>
      <c r="EZ63" s="9">
        <v>0</v>
      </c>
      <c r="FA63" s="5">
        <v>0</v>
      </c>
      <c r="FB63" s="7">
        <v>0</v>
      </c>
      <c r="FC63" s="9">
        <v>0</v>
      </c>
      <c r="FD63" s="5">
        <v>0</v>
      </c>
      <c r="FE63" s="7">
        <v>0</v>
      </c>
      <c r="FF63" s="9">
        <v>0</v>
      </c>
      <c r="FG63" s="5">
        <v>0</v>
      </c>
      <c r="FH63" s="7">
        <v>0</v>
      </c>
      <c r="FI63" s="9">
        <v>0</v>
      </c>
      <c r="FJ63" s="5">
        <v>0</v>
      </c>
      <c r="FK63" s="7">
        <v>0</v>
      </c>
      <c r="FL63" s="9">
        <v>0</v>
      </c>
      <c r="FM63" s="5">
        <v>0</v>
      </c>
      <c r="FN63" s="7">
        <v>0</v>
      </c>
      <c r="FO63" s="9">
        <v>0</v>
      </c>
      <c r="FP63" s="5">
        <v>0</v>
      </c>
      <c r="FQ63" s="7">
        <v>0</v>
      </c>
      <c r="FR63" s="9">
        <v>0</v>
      </c>
      <c r="FS63" s="5">
        <v>0</v>
      </c>
      <c r="FT63" s="7">
        <v>0</v>
      </c>
      <c r="FU63" s="9">
        <v>0</v>
      </c>
      <c r="FV63" s="5">
        <v>0</v>
      </c>
      <c r="FW63" s="7">
        <v>0</v>
      </c>
      <c r="FX63" s="9">
        <v>0</v>
      </c>
      <c r="FY63" s="5">
        <v>0</v>
      </c>
      <c r="FZ63" s="7">
        <f t="shared" si="381"/>
        <v>0</v>
      </c>
      <c r="GA63" s="9">
        <v>0</v>
      </c>
      <c r="GB63" s="5">
        <v>0</v>
      </c>
      <c r="GC63" s="7">
        <v>0</v>
      </c>
      <c r="GD63" s="9">
        <v>0</v>
      </c>
      <c r="GE63" s="5">
        <v>0</v>
      </c>
      <c r="GF63" s="7">
        <v>0</v>
      </c>
      <c r="GG63" s="9">
        <v>978</v>
      </c>
      <c r="GH63" s="5">
        <v>22961</v>
      </c>
      <c r="GI63" s="7">
        <f t="shared" si="395"/>
        <v>23477.505112474439</v>
      </c>
      <c r="GJ63" s="9">
        <v>0</v>
      </c>
      <c r="GK63" s="5">
        <v>0</v>
      </c>
      <c r="GL63" s="7">
        <v>0</v>
      </c>
      <c r="GM63" s="9">
        <v>0</v>
      </c>
      <c r="GN63" s="5">
        <v>0</v>
      </c>
      <c r="GO63" s="7">
        <v>0</v>
      </c>
      <c r="GP63" s="9">
        <v>0</v>
      </c>
      <c r="GQ63" s="5">
        <v>0</v>
      </c>
      <c r="GR63" s="7">
        <v>0</v>
      </c>
      <c r="GS63" s="9">
        <v>0</v>
      </c>
      <c r="GT63" s="5">
        <v>0</v>
      </c>
      <c r="GU63" s="7">
        <v>0</v>
      </c>
      <c r="GV63" s="9">
        <v>-967</v>
      </c>
      <c r="GW63" s="5">
        <v>-22926</v>
      </c>
      <c r="GX63" s="7">
        <f>GW63/GV63*-1000</f>
        <v>-23708.376421923476</v>
      </c>
      <c r="GY63" s="9">
        <v>0</v>
      </c>
      <c r="GZ63" s="5">
        <v>0</v>
      </c>
      <c r="HA63" s="7">
        <v>0</v>
      </c>
      <c r="HB63" s="9">
        <v>318</v>
      </c>
      <c r="HC63" s="5">
        <v>5339</v>
      </c>
      <c r="HD63" s="7">
        <f t="shared" si="400"/>
        <v>16789.308176100629</v>
      </c>
      <c r="HE63" s="9">
        <v>0</v>
      </c>
      <c r="HF63" s="5">
        <v>0</v>
      </c>
      <c r="HG63" s="7">
        <v>0</v>
      </c>
      <c r="HH63" s="9">
        <v>0</v>
      </c>
      <c r="HI63" s="5">
        <v>0</v>
      </c>
      <c r="HJ63" s="7">
        <v>0</v>
      </c>
      <c r="HK63" s="9">
        <v>0</v>
      </c>
      <c r="HL63" s="5">
        <v>0</v>
      </c>
      <c r="HM63" s="7">
        <v>0</v>
      </c>
      <c r="HN63" s="9">
        <v>0</v>
      </c>
      <c r="HO63" s="5">
        <v>0</v>
      </c>
      <c r="HP63" s="7">
        <v>0</v>
      </c>
      <c r="HQ63" s="9">
        <v>0</v>
      </c>
      <c r="HR63" s="5">
        <v>0</v>
      </c>
      <c r="HS63" s="7">
        <f t="shared" si="383"/>
        <v>0</v>
      </c>
      <c r="HT63" s="9">
        <v>0</v>
      </c>
      <c r="HU63" s="5">
        <v>0</v>
      </c>
      <c r="HV63" s="7">
        <v>0</v>
      </c>
      <c r="HW63" s="9">
        <v>0</v>
      </c>
      <c r="HX63" s="5">
        <v>0</v>
      </c>
      <c r="HY63" s="7">
        <v>0</v>
      </c>
      <c r="HZ63" s="9">
        <v>0</v>
      </c>
      <c r="IA63" s="5">
        <v>0</v>
      </c>
      <c r="IB63" s="7">
        <v>0</v>
      </c>
      <c r="IC63" s="9">
        <v>0</v>
      </c>
      <c r="ID63" s="5">
        <v>0</v>
      </c>
      <c r="IE63" s="7">
        <v>0</v>
      </c>
      <c r="IF63" s="9">
        <v>0</v>
      </c>
      <c r="IG63" s="5">
        <v>0</v>
      </c>
      <c r="IH63" s="7">
        <f t="shared" si="384"/>
        <v>0</v>
      </c>
      <c r="II63" s="9">
        <v>0</v>
      </c>
      <c r="IJ63" s="5">
        <v>0</v>
      </c>
      <c r="IK63" s="7">
        <v>0</v>
      </c>
      <c r="IL63" s="9">
        <v>-225</v>
      </c>
      <c r="IM63" s="5">
        <v>-4700</v>
      </c>
      <c r="IN63" s="7">
        <f>IM63/IL63*-1000</f>
        <v>-20888.888888888891</v>
      </c>
      <c r="IO63" s="9">
        <v>547</v>
      </c>
      <c r="IP63" s="5">
        <v>2084</v>
      </c>
      <c r="IQ63" s="7">
        <f t="shared" si="401"/>
        <v>3809.8720292504572</v>
      </c>
      <c r="IR63" s="9">
        <v>0</v>
      </c>
      <c r="IS63" s="5">
        <v>0</v>
      </c>
      <c r="IT63" s="7">
        <v>0</v>
      </c>
      <c r="IU63" s="9">
        <v>0</v>
      </c>
      <c r="IV63" s="5">
        <v>0</v>
      </c>
      <c r="IW63" s="7">
        <v>0</v>
      </c>
      <c r="IX63" s="9">
        <v>-652</v>
      </c>
      <c r="IY63" s="5">
        <v>-2762</v>
      </c>
      <c r="IZ63" s="7">
        <f>IY63/IX63*-1000</f>
        <v>-4236.1963190184051</v>
      </c>
      <c r="JA63" s="9">
        <v>24</v>
      </c>
      <c r="JB63" s="5">
        <v>145</v>
      </c>
      <c r="JC63" s="7">
        <f t="shared" ref="JC63" si="407">JB63/JA63*1000</f>
        <v>6041.666666666667</v>
      </c>
      <c r="JD63" s="9">
        <v>0</v>
      </c>
      <c r="JE63" s="5">
        <v>0</v>
      </c>
      <c r="JF63" s="7">
        <v>0</v>
      </c>
      <c r="JG63" s="9">
        <v>23</v>
      </c>
      <c r="JH63" s="5">
        <v>111</v>
      </c>
      <c r="JI63" s="7">
        <f t="shared" ref="JI63:JI69" si="408">JH63/JG63*1000</f>
        <v>4826.086956521739</v>
      </c>
      <c r="JJ63" s="9">
        <v>0</v>
      </c>
      <c r="JK63" s="5">
        <v>0</v>
      </c>
      <c r="JL63" s="7">
        <v>0</v>
      </c>
      <c r="JM63" s="9">
        <v>0</v>
      </c>
      <c r="JN63" s="5">
        <v>0</v>
      </c>
      <c r="JO63" s="7">
        <v>0</v>
      </c>
      <c r="JP63" s="9">
        <v>0</v>
      </c>
      <c r="JQ63" s="5">
        <v>0</v>
      </c>
      <c r="JR63" s="7">
        <v>0</v>
      </c>
      <c r="JS63" s="9">
        <v>0</v>
      </c>
      <c r="JT63" s="5">
        <v>0</v>
      </c>
      <c r="JU63" s="7">
        <v>0</v>
      </c>
      <c r="JV63" s="9">
        <v>137</v>
      </c>
      <c r="JW63" s="5">
        <v>327</v>
      </c>
      <c r="JX63" s="7">
        <f>JW63/JV63*1000</f>
        <v>2386.8613138686128</v>
      </c>
      <c r="JY63" s="9">
        <v>338</v>
      </c>
      <c r="JZ63" s="5">
        <v>4229</v>
      </c>
      <c r="KA63" s="7">
        <f t="shared" si="394"/>
        <v>12511.834319526628</v>
      </c>
      <c r="KB63" s="9">
        <f>JY63+JV63+JS63+JP63+JJ63+JG63+JD63+JA63+IX63+DD63+IU63+IO63+CL63+IL63+II63+BZ63+HZ63+HW63+HK63+HH63+HE63+HB63+GY63+GV63+GS63+GP63+GG63+GA63+FU63+FR63+FO63+FI63+FF63+FC63+EZ63+EW63+EQ63+EK63+EH63+DY63+DV63+DS63+DP63+DM63+CU63+CR63+CO63+CF63+CC63+BW63+BN63+BH63+BE63+BB63+AM63+AJ63+AD63+R63+I63+F63+C63</f>
        <v>880</v>
      </c>
      <c r="KC63" s="7">
        <f>JZ63+JW63+JT63+JQ63+JK63+JH63+JE63+JB63+IY63+DE63+IV63+IP63+CM63+IM63+IJ63+CA63+IA63+HX63+HL63+HI63+HF63+HC63+GZ63+GW63+GT63+GQ63+GH63+GB63+FV63+FS63+FP63+FJ63+FG63+FD63+FA63+EX63+ER63+EL63+EI63+DZ63+DW63+DT63+DQ63+DN63+CV63+CS63+CP63+CG63+CD63+BX63+BO63+BI63+BF63+BC63+AN63+AK63+AE63+S63+J63+G63+D63</f>
        <v>9304</v>
      </c>
    </row>
    <row r="64" spans="1:289" x14ac:dyDescent="0.3">
      <c r="A64" s="56">
        <v>2008</v>
      </c>
      <c r="B64" s="57" t="s">
        <v>8</v>
      </c>
      <c r="C64" s="9">
        <v>1099</v>
      </c>
      <c r="D64" s="5">
        <v>4515</v>
      </c>
      <c r="E64" s="7">
        <f t="shared" si="387"/>
        <v>4108.2802547770707</v>
      </c>
      <c r="F64" s="9">
        <v>-1173</v>
      </c>
      <c r="G64" s="5">
        <v>-5035</v>
      </c>
      <c r="H64" s="7">
        <f t="shared" si="406"/>
        <v>-4292.4126172208016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>
        <v>0</v>
      </c>
      <c r="P64" s="5">
        <v>0</v>
      </c>
      <c r="Q64" s="7">
        <v>0</v>
      </c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>
        <v>0</v>
      </c>
      <c r="AH64" s="5">
        <v>0</v>
      </c>
      <c r="AI64" s="7">
        <v>0</v>
      </c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v>0</v>
      </c>
      <c r="BB64" s="9">
        <v>0</v>
      </c>
      <c r="BC64" s="5">
        <v>0</v>
      </c>
      <c r="BD64" s="7"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f t="shared" si="378"/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0</v>
      </c>
      <c r="BX64" s="5">
        <v>0</v>
      </c>
      <c r="BY64" s="7">
        <v>0</v>
      </c>
      <c r="BZ64" s="9">
        <v>0</v>
      </c>
      <c r="CA64" s="5">
        <v>0</v>
      </c>
      <c r="CB64" s="7">
        <v>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v>0</v>
      </c>
      <c r="CU64" s="9">
        <v>0</v>
      </c>
      <c r="CV64" s="5">
        <v>0</v>
      </c>
      <c r="CW64" s="7">
        <v>0</v>
      </c>
      <c r="CX64" s="9">
        <v>0</v>
      </c>
      <c r="CY64" s="5">
        <v>0</v>
      </c>
      <c r="CZ64" s="7">
        <v>0</v>
      </c>
      <c r="DA64" s="15">
        <v>0</v>
      </c>
      <c r="DB64" s="5">
        <v>0</v>
      </c>
      <c r="DC64" s="7">
        <v>0</v>
      </c>
      <c r="DD64" s="9">
        <v>43596</v>
      </c>
      <c r="DE64" s="5">
        <v>82252</v>
      </c>
      <c r="DF64" s="7">
        <f>DE64/DD64*1000</f>
        <v>1886.686852004771</v>
      </c>
      <c r="DG64" s="9">
        <v>0</v>
      </c>
      <c r="DH64" s="5">
        <v>0</v>
      </c>
      <c r="DI64" s="7">
        <f t="shared" si="379"/>
        <v>0</v>
      </c>
      <c r="DJ64" s="9">
        <v>0</v>
      </c>
      <c r="DK64" s="5">
        <v>0</v>
      </c>
      <c r="DL64" s="7">
        <v>0</v>
      </c>
      <c r="DM64" s="9">
        <v>0</v>
      </c>
      <c r="DN64" s="5">
        <v>0</v>
      </c>
      <c r="DO64" s="7">
        <v>0</v>
      </c>
      <c r="DP64" s="9">
        <v>0</v>
      </c>
      <c r="DQ64" s="5">
        <v>0</v>
      </c>
      <c r="DR64" s="7">
        <v>0</v>
      </c>
      <c r="DS64" s="9">
        <v>0</v>
      </c>
      <c r="DT64" s="5">
        <v>0</v>
      </c>
      <c r="DU64" s="7">
        <v>0</v>
      </c>
      <c r="DV64" s="9">
        <v>-43590</v>
      </c>
      <c r="DW64" s="5">
        <v>-81624</v>
      </c>
      <c r="DX64" s="7">
        <f t="shared" ref="DX64:DX65" si="409">DW64/DV64*-1000</f>
        <v>-1872.5395732966276</v>
      </c>
      <c r="DY64" s="9">
        <v>0</v>
      </c>
      <c r="DZ64" s="5">
        <v>0</v>
      </c>
      <c r="EA64" s="7">
        <v>0</v>
      </c>
      <c r="EB64" s="9">
        <v>0</v>
      </c>
      <c r="EC64" s="5">
        <v>0</v>
      </c>
      <c r="ED64" s="7">
        <v>0</v>
      </c>
      <c r="EE64" s="15">
        <v>-422</v>
      </c>
      <c r="EF64" s="3">
        <v>-4646</v>
      </c>
      <c r="EG64" s="7">
        <f>EF64/EE64*1000</f>
        <v>11009.478672985782</v>
      </c>
      <c r="EH64" s="9">
        <v>-422</v>
      </c>
      <c r="EI64" s="5">
        <v>-4646</v>
      </c>
      <c r="EJ64" s="7">
        <f>EI64/EH64*1000</f>
        <v>11009.478672985782</v>
      </c>
      <c r="EK64" s="9">
        <v>-7</v>
      </c>
      <c r="EL64" s="5">
        <v>-123</v>
      </c>
      <c r="EM64" s="7">
        <f>EL64/EK64*1000</f>
        <v>17571.428571428572</v>
      </c>
      <c r="EN64" s="9">
        <v>44000</v>
      </c>
      <c r="EO64" s="5">
        <v>90861</v>
      </c>
      <c r="EP64" s="7">
        <f>EO64/EN64*1000</f>
        <v>2065.0227272727275</v>
      </c>
      <c r="EQ64" s="9">
        <v>0</v>
      </c>
      <c r="ER64" s="5">
        <v>0</v>
      </c>
      <c r="ES64" s="7">
        <v>0</v>
      </c>
      <c r="ET64" s="9">
        <v>0</v>
      </c>
      <c r="EU64" s="5">
        <v>0</v>
      </c>
      <c r="EV64" s="7">
        <v>0</v>
      </c>
      <c r="EW64" s="9">
        <v>0</v>
      </c>
      <c r="EX64" s="5">
        <v>0</v>
      </c>
      <c r="EY64" s="7">
        <v>0</v>
      </c>
      <c r="EZ64" s="9">
        <v>0</v>
      </c>
      <c r="FA64" s="5">
        <v>0</v>
      </c>
      <c r="FB64" s="7">
        <v>0</v>
      </c>
      <c r="FC64" s="9">
        <v>0</v>
      </c>
      <c r="FD64" s="5">
        <v>0</v>
      </c>
      <c r="FE64" s="7">
        <v>0</v>
      </c>
      <c r="FF64" s="9">
        <v>0</v>
      </c>
      <c r="FG64" s="5">
        <v>0</v>
      </c>
      <c r="FH64" s="7">
        <v>0</v>
      </c>
      <c r="FI64" s="9">
        <v>-43895</v>
      </c>
      <c r="FJ64" s="5">
        <v>-90056</v>
      </c>
      <c r="FK64" s="7">
        <f>FJ64/FI64*-1000</f>
        <v>-2051.6231917074838</v>
      </c>
      <c r="FL64" s="9">
        <v>0</v>
      </c>
      <c r="FM64" s="5">
        <v>0</v>
      </c>
      <c r="FN64" s="7">
        <v>0</v>
      </c>
      <c r="FO64" s="9">
        <v>0</v>
      </c>
      <c r="FP64" s="5">
        <v>0</v>
      </c>
      <c r="FQ64" s="7">
        <v>0</v>
      </c>
      <c r="FR64" s="9">
        <v>0</v>
      </c>
      <c r="FS64" s="5">
        <v>0</v>
      </c>
      <c r="FT64" s="7">
        <v>0</v>
      </c>
      <c r="FU64" s="9">
        <v>0</v>
      </c>
      <c r="FV64" s="5">
        <v>0</v>
      </c>
      <c r="FW64" s="7">
        <v>0</v>
      </c>
      <c r="FX64" s="9">
        <v>0</v>
      </c>
      <c r="FY64" s="5">
        <v>0</v>
      </c>
      <c r="FZ64" s="7">
        <f t="shared" si="381"/>
        <v>0</v>
      </c>
      <c r="GA64" s="9">
        <v>0</v>
      </c>
      <c r="GB64" s="5">
        <v>0</v>
      </c>
      <c r="GC64" s="7">
        <v>0</v>
      </c>
      <c r="GD64" s="9">
        <v>0</v>
      </c>
      <c r="GE64" s="5">
        <v>0</v>
      </c>
      <c r="GF64" s="7">
        <v>0</v>
      </c>
      <c r="GG64" s="9">
        <v>1791</v>
      </c>
      <c r="GH64" s="5">
        <v>36062</v>
      </c>
      <c r="GI64" s="7">
        <f t="shared" si="395"/>
        <v>20135.120044667783</v>
      </c>
      <c r="GJ64" s="9">
        <v>0</v>
      </c>
      <c r="GK64" s="5">
        <v>0</v>
      </c>
      <c r="GL64" s="7">
        <v>0</v>
      </c>
      <c r="GM64" s="9">
        <v>0</v>
      </c>
      <c r="GN64" s="5">
        <v>0</v>
      </c>
      <c r="GO64" s="7">
        <v>0</v>
      </c>
      <c r="GP64" s="9">
        <v>0</v>
      </c>
      <c r="GQ64" s="5">
        <v>0</v>
      </c>
      <c r="GR64" s="7">
        <v>0</v>
      </c>
      <c r="GS64" s="9">
        <v>0</v>
      </c>
      <c r="GT64" s="5">
        <v>0</v>
      </c>
      <c r="GU64" s="7">
        <v>0</v>
      </c>
      <c r="GV64" s="9">
        <v>0</v>
      </c>
      <c r="GW64" s="5">
        <v>0</v>
      </c>
      <c r="GX64" s="7">
        <v>0</v>
      </c>
      <c r="GY64" s="9">
        <v>0</v>
      </c>
      <c r="GZ64" s="5">
        <v>0</v>
      </c>
      <c r="HA64" s="7">
        <v>0</v>
      </c>
      <c r="HB64" s="9">
        <v>0</v>
      </c>
      <c r="HC64" s="5">
        <v>0</v>
      </c>
      <c r="HD64" s="7">
        <v>0</v>
      </c>
      <c r="HE64" s="9">
        <v>0</v>
      </c>
      <c r="HF64" s="5">
        <v>0</v>
      </c>
      <c r="HG64" s="7">
        <v>0</v>
      </c>
      <c r="HH64" s="9">
        <v>0</v>
      </c>
      <c r="HI64" s="5">
        <v>0</v>
      </c>
      <c r="HJ64" s="7">
        <v>0</v>
      </c>
      <c r="HK64" s="9">
        <v>0</v>
      </c>
      <c r="HL64" s="5">
        <v>0</v>
      </c>
      <c r="HM64" s="7">
        <v>0</v>
      </c>
      <c r="HN64" s="9">
        <v>0</v>
      </c>
      <c r="HO64" s="5">
        <v>0</v>
      </c>
      <c r="HP64" s="7">
        <v>0</v>
      </c>
      <c r="HQ64" s="9">
        <v>0</v>
      </c>
      <c r="HR64" s="5">
        <v>0</v>
      </c>
      <c r="HS64" s="7">
        <f t="shared" si="383"/>
        <v>0</v>
      </c>
      <c r="HT64" s="9">
        <v>0</v>
      </c>
      <c r="HU64" s="5">
        <v>0</v>
      </c>
      <c r="HV64" s="7">
        <v>0</v>
      </c>
      <c r="HW64" s="9">
        <v>0</v>
      </c>
      <c r="HX64" s="5">
        <v>0</v>
      </c>
      <c r="HY64" s="7">
        <v>0</v>
      </c>
      <c r="HZ64" s="9">
        <v>0</v>
      </c>
      <c r="IA64" s="5">
        <v>0</v>
      </c>
      <c r="IB64" s="7">
        <v>0</v>
      </c>
      <c r="IC64" s="9">
        <v>0</v>
      </c>
      <c r="ID64" s="5">
        <v>0</v>
      </c>
      <c r="IE64" s="7">
        <v>0</v>
      </c>
      <c r="IF64" s="9">
        <v>0</v>
      </c>
      <c r="IG64" s="5">
        <v>0</v>
      </c>
      <c r="IH64" s="7">
        <f t="shared" si="384"/>
        <v>0</v>
      </c>
      <c r="II64" s="9">
        <v>0</v>
      </c>
      <c r="IJ64" s="5">
        <v>0</v>
      </c>
      <c r="IK64" s="7">
        <v>0</v>
      </c>
      <c r="IL64" s="9">
        <v>0</v>
      </c>
      <c r="IM64" s="5">
        <v>0</v>
      </c>
      <c r="IN64" s="7">
        <v>0</v>
      </c>
      <c r="IO64" s="9">
        <v>-986</v>
      </c>
      <c r="IP64" s="5">
        <v>-32775</v>
      </c>
      <c r="IQ64" s="7">
        <f>IP64/IO64*-1000</f>
        <v>-33240.365111561863</v>
      </c>
      <c r="IR64" s="9">
        <v>0</v>
      </c>
      <c r="IS64" s="5">
        <v>0</v>
      </c>
      <c r="IT64" s="7">
        <v>0</v>
      </c>
      <c r="IU64" s="9">
        <v>0</v>
      </c>
      <c r="IV64" s="5">
        <v>0</v>
      </c>
      <c r="IW64" s="7">
        <v>0</v>
      </c>
      <c r="IX64" s="9">
        <v>0</v>
      </c>
      <c r="IY64" s="5">
        <v>0</v>
      </c>
      <c r="IZ64" s="7">
        <v>0</v>
      </c>
      <c r="JA64" s="9">
        <v>-862</v>
      </c>
      <c r="JB64" s="5">
        <v>-3802</v>
      </c>
      <c r="JC64" s="7">
        <f>JB64/JA64*-1000</f>
        <v>-4410.6728538283069</v>
      </c>
      <c r="JD64" s="9">
        <v>-48</v>
      </c>
      <c r="JE64" s="5">
        <v>-288</v>
      </c>
      <c r="JF64" s="7">
        <f>JE64/JD64*-1000</f>
        <v>-6000</v>
      </c>
      <c r="JG64" s="9">
        <v>23</v>
      </c>
      <c r="JH64" s="5">
        <v>110</v>
      </c>
      <c r="JI64" s="7">
        <f t="shared" si="408"/>
        <v>4782.608695652174</v>
      </c>
      <c r="JJ64" s="9">
        <v>-22</v>
      </c>
      <c r="JK64" s="5">
        <v>-105</v>
      </c>
      <c r="JL64" s="7">
        <f>JK64/JJ64*-1000</f>
        <v>-4772.7272727272721</v>
      </c>
      <c r="JM64" s="9">
        <v>0</v>
      </c>
      <c r="JN64" s="5">
        <v>0</v>
      </c>
      <c r="JO64" s="7">
        <v>0</v>
      </c>
      <c r="JP64" s="9">
        <v>0</v>
      </c>
      <c r="JQ64" s="5">
        <v>0</v>
      </c>
      <c r="JR64" s="7">
        <v>0</v>
      </c>
      <c r="JS64" s="9">
        <v>0</v>
      </c>
      <c r="JT64" s="5">
        <v>0</v>
      </c>
      <c r="JU64" s="7">
        <v>0</v>
      </c>
      <c r="JV64" s="9">
        <v>215</v>
      </c>
      <c r="JW64" s="5">
        <v>948</v>
      </c>
      <c r="JX64" s="7">
        <f t="shared" si="386"/>
        <v>4409.3023255813951</v>
      </c>
      <c r="JY64" s="9">
        <v>404</v>
      </c>
      <c r="JZ64" s="5">
        <v>3959</v>
      </c>
      <c r="KA64" s="7">
        <f t="shared" si="394"/>
        <v>9799.5049504950493</v>
      </c>
      <c r="KB64" s="9">
        <f>JY64+JV64+JS64+JP64+JJ64+JG64+JD64+JA64+IX64+DD64+IU64+IO64+EN64+CL64+IL64+II64+BZ64+HZ64+HW64+HK64+HH64+HE64+HB64+GY64+GV64+GS64+GP64+GG64+GA64+FU64+FR64+FO64+FI64+FF64+FC64+EZ64+EW64+EQ64+EK64+EH64+DY64+DV64+DS64+DP64+DM64+CU64+CR64+CO64+CF64+CC64+BW64+BN64+BH64+BE64+BB64+AM64+AJ64+AD64+R64+I64+F64+C64</f>
        <v>123</v>
      </c>
      <c r="KC64" s="7">
        <f>JZ64+JW64+JT64+JQ64+JK64+JH64+JE64+JB64+IY64+DE64+IV64+IP64+EO64+CM64+IM64+IJ64+CA64+IA64+HX64+HL64+HI64+HF64+HC64+GZ64+GW64+GT64+GQ64+GH64+GB64+FV64+FS64+FP64+FJ64+FG64+FD64+FA64+EX64+ER64+EL64+EI64+DZ64+DW64+DT64+DQ64+DN64+CV64+CS64+CP64+CG64+CD64+BX64+BO64+BI64+BF64+BC64+AN64+AK64+AE64+S64+J64+G64+D64</f>
        <v>253</v>
      </c>
    </row>
    <row r="65" spans="1:289" x14ac:dyDescent="0.3">
      <c r="A65" s="56">
        <v>2008</v>
      </c>
      <c r="B65" s="57" t="s">
        <v>9</v>
      </c>
      <c r="C65" s="9">
        <v>1535</v>
      </c>
      <c r="D65" s="5">
        <v>7590</v>
      </c>
      <c r="E65" s="7">
        <f t="shared" si="387"/>
        <v>4944.6254071661242</v>
      </c>
      <c r="F65" s="9">
        <v>-1689</v>
      </c>
      <c r="G65" s="5">
        <v>-7963</v>
      </c>
      <c r="H65" s="7">
        <f t="shared" si="406"/>
        <v>-4714.6240378922439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>
        <v>0</v>
      </c>
      <c r="P65" s="5">
        <v>0</v>
      </c>
      <c r="Q65" s="7">
        <v>0</v>
      </c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>
        <v>0</v>
      </c>
      <c r="AH65" s="5">
        <v>0</v>
      </c>
      <c r="AI65" s="7">
        <v>0</v>
      </c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v>0</v>
      </c>
      <c r="BB65" s="9">
        <v>0</v>
      </c>
      <c r="BC65" s="5">
        <v>0</v>
      </c>
      <c r="BD65" s="7"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f t="shared" si="378"/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-426</v>
      </c>
      <c r="BX65" s="5">
        <v>-3286</v>
      </c>
      <c r="BY65" s="7">
        <f>BX65/BW65*-1000</f>
        <v>-7713.6150234741781</v>
      </c>
      <c r="BZ65" s="9">
        <v>0</v>
      </c>
      <c r="CA65" s="5">
        <v>0</v>
      </c>
      <c r="CB65" s="7">
        <v>0</v>
      </c>
      <c r="CC65" s="9">
        <v>0</v>
      </c>
      <c r="CD65" s="5">
        <v>0</v>
      </c>
      <c r="CE65" s="7">
        <v>0</v>
      </c>
      <c r="CF65" s="9">
        <v>67</v>
      </c>
      <c r="CG65" s="5">
        <v>336</v>
      </c>
      <c r="CH65" s="7">
        <f>CG65/CF65*1000</f>
        <v>5014.9253731343288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-106</v>
      </c>
      <c r="CP65" s="5">
        <v>-1585</v>
      </c>
      <c r="CQ65" s="7">
        <f>CP65/CO65*-1000</f>
        <v>-14952.830188679245</v>
      </c>
      <c r="CR65" s="9">
        <v>0</v>
      </c>
      <c r="CS65" s="5">
        <v>0</v>
      </c>
      <c r="CT65" s="7">
        <v>0</v>
      </c>
      <c r="CU65" s="9">
        <v>0</v>
      </c>
      <c r="CV65" s="5">
        <v>0</v>
      </c>
      <c r="CW65" s="7">
        <v>0</v>
      </c>
      <c r="CX65" s="9">
        <v>0</v>
      </c>
      <c r="CY65" s="5">
        <v>0</v>
      </c>
      <c r="CZ65" s="7">
        <v>0</v>
      </c>
      <c r="DA65" s="15">
        <v>0</v>
      </c>
      <c r="DB65" s="5">
        <v>0</v>
      </c>
      <c r="DC65" s="7">
        <v>0</v>
      </c>
      <c r="DD65" s="9">
        <v>94019</v>
      </c>
      <c r="DE65" s="5">
        <v>204986</v>
      </c>
      <c r="DF65" s="7">
        <f>DE65/DD65*1000</f>
        <v>2180.2614365181507</v>
      </c>
      <c r="DG65" s="9">
        <v>0</v>
      </c>
      <c r="DH65" s="5">
        <v>0</v>
      </c>
      <c r="DI65" s="7">
        <f t="shared" si="379"/>
        <v>0</v>
      </c>
      <c r="DJ65" s="9">
        <v>0</v>
      </c>
      <c r="DK65" s="5">
        <v>0</v>
      </c>
      <c r="DL65" s="7">
        <v>0</v>
      </c>
      <c r="DM65" s="9">
        <v>0</v>
      </c>
      <c r="DN65" s="5">
        <v>0</v>
      </c>
      <c r="DO65" s="7">
        <v>0</v>
      </c>
      <c r="DP65" s="9">
        <v>0</v>
      </c>
      <c r="DQ65" s="5">
        <v>0</v>
      </c>
      <c r="DR65" s="7">
        <v>0</v>
      </c>
      <c r="DS65" s="9">
        <v>0</v>
      </c>
      <c r="DT65" s="5">
        <v>0</v>
      </c>
      <c r="DU65" s="7">
        <v>0</v>
      </c>
      <c r="DV65" s="9">
        <v>-93572</v>
      </c>
      <c r="DW65" s="5">
        <v>-200092</v>
      </c>
      <c r="DX65" s="7">
        <f t="shared" si="409"/>
        <v>-2138.3747274825801</v>
      </c>
      <c r="DY65" s="9">
        <v>0</v>
      </c>
      <c r="DZ65" s="5">
        <v>0</v>
      </c>
      <c r="EA65" s="7">
        <v>0</v>
      </c>
      <c r="EB65" s="9">
        <v>0</v>
      </c>
      <c r="EC65" s="5">
        <v>0</v>
      </c>
      <c r="ED65" s="7">
        <v>0</v>
      </c>
      <c r="EE65" s="15">
        <v>0</v>
      </c>
      <c r="EF65" s="3">
        <v>0</v>
      </c>
      <c r="EG65" s="7">
        <v>0</v>
      </c>
      <c r="EH65" s="9">
        <v>0</v>
      </c>
      <c r="EI65" s="5">
        <v>0</v>
      </c>
      <c r="EJ65" s="7">
        <v>0</v>
      </c>
      <c r="EK65" s="9">
        <v>-419</v>
      </c>
      <c r="EL65" s="5">
        <v>-4608</v>
      </c>
      <c r="EM65" s="7">
        <f t="shared" si="390"/>
        <v>10997.61336515513</v>
      </c>
      <c r="EN65" s="9">
        <v>0</v>
      </c>
      <c r="EO65" s="5">
        <v>0</v>
      </c>
      <c r="EP65" s="7">
        <v>0</v>
      </c>
      <c r="EQ65" s="9">
        <v>0</v>
      </c>
      <c r="ER65" s="5">
        <v>0</v>
      </c>
      <c r="ES65" s="7">
        <v>0</v>
      </c>
      <c r="ET65" s="9">
        <v>0</v>
      </c>
      <c r="EU65" s="5">
        <v>0</v>
      </c>
      <c r="EV65" s="7">
        <v>0</v>
      </c>
      <c r="EW65" s="9">
        <v>-27</v>
      </c>
      <c r="EX65" s="5">
        <v>-246</v>
      </c>
      <c r="EY65" s="7">
        <f t="shared" si="404"/>
        <v>9111.1111111111113</v>
      </c>
      <c r="EZ65" s="9">
        <v>0</v>
      </c>
      <c r="FA65" s="5">
        <v>0</v>
      </c>
      <c r="FB65" s="7">
        <v>0</v>
      </c>
      <c r="FC65" s="9">
        <v>0</v>
      </c>
      <c r="FD65" s="5">
        <v>0</v>
      </c>
      <c r="FE65" s="7">
        <v>0</v>
      </c>
      <c r="FF65" s="9">
        <v>0</v>
      </c>
      <c r="FG65" s="5">
        <v>0</v>
      </c>
      <c r="FH65" s="7">
        <v>0</v>
      </c>
      <c r="FI65" s="9">
        <v>2176</v>
      </c>
      <c r="FJ65" s="5">
        <v>5394</v>
      </c>
      <c r="FK65" s="7">
        <f t="shared" si="380"/>
        <v>2478.8602941176473</v>
      </c>
      <c r="FL65" s="9">
        <v>0</v>
      </c>
      <c r="FM65" s="5">
        <v>0</v>
      </c>
      <c r="FN65" s="7">
        <v>0</v>
      </c>
      <c r="FO65" s="9">
        <v>0</v>
      </c>
      <c r="FP65" s="5">
        <v>0</v>
      </c>
      <c r="FQ65" s="7">
        <v>0</v>
      </c>
      <c r="FR65" s="9">
        <v>0</v>
      </c>
      <c r="FS65" s="5">
        <v>0</v>
      </c>
      <c r="FT65" s="7">
        <v>0</v>
      </c>
      <c r="FU65" s="9">
        <v>0</v>
      </c>
      <c r="FV65" s="5">
        <v>0</v>
      </c>
      <c r="FW65" s="7">
        <v>0</v>
      </c>
      <c r="FX65" s="9">
        <v>0</v>
      </c>
      <c r="FY65" s="5">
        <v>0</v>
      </c>
      <c r="FZ65" s="7">
        <f t="shared" si="381"/>
        <v>0</v>
      </c>
      <c r="GA65" s="9">
        <v>0</v>
      </c>
      <c r="GB65" s="5">
        <v>0</v>
      </c>
      <c r="GC65" s="7">
        <v>0</v>
      </c>
      <c r="GD65" s="9">
        <v>0</v>
      </c>
      <c r="GE65" s="5">
        <v>0</v>
      </c>
      <c r="GF65" s="7">
        <v>0</v>
      </c>
      <c r="GG65" s="9">
        <v>20</v>
      </c>
      <c r="GH65" s="5">
        <v>36448</v>
      </c>
      <c r="GI65" s="7">
        <f t="shared" si="395"/>
        <v>1822400</v>
      </c>
      <c r="GJ65" s="9">
        <v>0</v>
      </c>
      <c r="GK65" s="5">
        <v>0</v>
      </c>
      <c r="GL65" s="7">
        <v>0</v>
      </c>
      <c r="GM65" s="9">
        <v>0</v>
      </c>
      <c r="GN65" s="5">
        <v>0</v>
      </c>
      <c r="GO65" s="7">
        <v>0</v>
      </c>
      <c r="GP65" s="9">
        <v>0</v>
      </c>
      <c r="GQ65" s="5">
        <v>0</v>
      </c>
      <c r="GR65" s="7">
        <v>0</v>
      </c>
      <c r="GS65" s="9">
        <v>0</v>
      </c>
      <c r="GT65" s="5">
        <v>0</v>
      </c>
      <c r="GU65" s="7">
        <v>0</v>
      </c>
      <c r="GV65" s="9">
        <v>0</v>
      </c>
      <c r="GW65" s="5">
        <v>0</v>
      </c>
      <c r="GX65" s="7">
        <v>0</v>
      </c>
      <c r="GY65" s="9">
        <v>0</v>
      </c>
      <c r="GZ65" s="5">
        <v>0</v>
      </c>
      <c r="HA65" s="7">
        <v>0</v>
      </c>
      <c r="HB65" s="9">
        <v>0</v>
      </c>
      <c r="HC65" s="5">
        <v>0</v>
      </c>
      <c r="HD65" s="7">
        <v>0</v>
      </c>
      <c r="HE65" s="9">
        <v>0</v>
      </c>
      <c r="HF65" s="5">
        <v>0</v>
      </c>
      <c r="HG65" s="7">
        <v>0</v>
      </c>
      <c r="HH65" s="9">
        <v>0</v>
      </c>
      <c r="HI65" s="5">
        <v>0</v>
      </c>
      <c r="HJ65" s="7">
        <v>0</v>
      </c>
      <c r="HK65" s="9">
        <v>0</v>
      </c>
      <c r="HL65" s="5">
        <v>0</v>
      </c>
      <c r="HM65" s="7">
        <v>0</v>
      </c>
      <c r="HN65" s="9">
        <v>0</v>
      </c>
      <c r="HO65" s="5">
        <v>0</v>
      </c>
      <c r="HP65" s="7">
        <v>0</v>
      </c>
      <c r="HQ65" s="9">
        <v>0</v>
      </c>
      <c r="HR65" s="5">
        <v>0</v>
      </c>
      <c r="HS65" s="7">
        <f t="shared" si="383"/>
        <v>0</v>
      </c>
      <c r="HT65" s="9">
        <v>0</v>
      </c>
      <c r="HU65" s="5">
        <v>0</v>
      </c>
      <c r="HV65" s="7">
        <v>0</v>
      </c>
      <c r="HW65" s="9">
        <v>0</v>
      </c>
      <c r="HX65" s="5">
        <v>0</v>
      </c>
      <c r="HY65" s="7">
        <v>0</v>
      </c>
      <c r="HZ65" s="9">
        <v>0</v>
      </c>
      <c r="IA65" s="5">
        <v>0</v>
      </c>
      <c r="IB65" s="7">
        <v>0</v>
      </c>
      <c r="IC65" s="9">
        <v>0</v>
      </c>
      <c r="ID65" s="5">
        <v>0</v>
      </c>
      <c r="IE65" s="7">
        <v>0</v>
      </c>
      <c r="IF65" s="9">
        <v>0</v>
      </c>
      <c r="IG65" s="5">
        <v>0</v>
      </c>
      <c r="IH65" s="7">
        <f t="shared" si="384"/>
        <v>0</v>
      </c>
      <c r="II65" s="9">
        <v>0</v>
      </c>
      <c r="IJ65" s="5">
        <v>0</v>
      </c>
      <c r="IK65" s="7">
        <v>0</v>
      </c>
      <c r="IL65" s="9">
        <v>-2093</v>
      </c>
      <c r="IM65" s="5">
        <v>-41206</v>
      </c>
      <c r="IN65" s="7">
        <f>IM65/IL65*-1000</f>
        <v>-19687.529861442905</v>
      </c>
      <c r="IO65" s="9">
        <v>853</v>
      </c>
      <c r="IP65" s="5">
        <v>3668</v>
      </c>
      <c r="IQ65" s="7">
        <f t="shared" si="401"/>
        <v>4300.1172332942551</v>
      </c>
      <c r="IR65" s="9">
        <v>0</v>
      </c>
      <c r="IS65" s="5">
        <v>0</v>
      </c>
      <c r="IT65" s="7">
        <v>0</v>
      </c>
      <c r="IU65" s="9">
        <v>0</v>
      </c>
      <c r="IV65" s="5">
        <v>0</v>
      </c>
      <c r="IW65" s="7">
        <v>0</v>
      </c>
      <c r="IX65" s="9">
        <v>0</v>
      </c>
      <c r="IY65" s="5">
        <v>0</v>
      </c>
      <c r="IZ65" s="7">
        <v>0</v>
      </c>
      <c r="JA65" s="9">
        <v>0</v>
      </c>
      <c r="JB65" s="5">
        <v>0</v>
      </c>
      <c r="JC65" s="7">
        <v>0</v>
      </c>
      <c r="JD65" s="9">
        <v>0</v>
      </c>
      <c r="JE65" s="5">
        <v>0</v>
      </c>
      <c r="JF65" s="7">
        <v>0</v>
      </c>
      <c r="JG65" s="9">
        <v>-935</v>
      </c>
      <c r="JH65" s="5">
        <v>-4238</v>
      </c>
      <c r="JI65" s="7">
        <f>JH65/JG65*-1000</f>
        <v>-4532.6203208556144</v>
      </c>
      <c r="JJ65" s="9">
        <v>0</v>
      </c>
      <c r="JK65" s="5">
        <v>0</v>
      </c>
      <c r="JL65" s="7">
        <v>0</v>
      </c>
      <c r="JM65" s="9">
        <v>0</v>
      </c>
      <c r="JN65" s="5">
        <v>0</v>
      </c>
      <c r="JO65" s="7">
        <v>0</v>
      </c>
      <c r="JP65" s="9">
        <v>0</v>
      </c>
      <c r="JQ65" s="5">
        <v>0</v>
      </c>
      <c r="JR65" s="7">
        <v>0</v>
      </c>
      <c r="JS65" s="9">
        <v>0</v>
      </c>
      <c r="JT65" s="5">
        <v>0</v>
      </c>
      <c r="JU65" s="7">
        <v>0</v>
      </c>
      <c r="JV65" s="9">
        <v>439</v>
      </c>
      <c r="JW65" s="5">
        <v>4002</v>
      </c>
      <c r="JX65" s="7">
        <f t="shared" si="386"/>
        <v>9116.1731207289286</v>
      </c>
      <c r="JY65" s="9">
        <v>509</v>
      </c>
      <c r="JZ65" s="5">
        <v>1524</v>
      </c>
      <c r="KA65" s="7">
        <f t="shared" si="394"/>
        <v>2994.1060903732809</v>
      </c>
      <c r="KB65" s="9">
        <f>JY65+JV65+JS65+JP65+JJ65+JG65+JD65+JA65+IX65+DD65+IU65+IO65+EN65+CL65+IL65+II65+BZ65+HZ65+HW65+HK65+HH65+HE65+HB65+GY65+GV65+GS65+GP65+GG65+GA65+FU65+FR65+FO65+FI65+FF65+FC65+EZ65+EW65+EQ65+EK65+EH65+DY65+DV65+DS65+DP65+DM65+CU65+CR65+CO65+CF65+CC65+BW65+BN65+BH65+BE65+BB65+AM65+AJ65+AD65+R65+I65+F65+C65</f>
        <v>351</v>
      </c>
      <c r="KC65" s="7">
        <f>JZ65+JW65+JT65+JQ65+JK65+JH65+JE65+JB65+IY65+DE65+IV65+IP65+EO65+CM65+IM65+IJ65+CA65+IA65+HX65+HL65+HI65+HF65+HC65+GZ65+GW65+GT65+GQ65+GH65+GB65+FV65+FS65+FP65+FJ65+FG65+FD65+FA65+EX65+ER65+EL65+EI65+DZ65+DW65+DT65+DQ65+DN65+CV65+CS65+CP65+CG65+CD65+BX65+BO65+BI65+BF65+BC65+AN65+AK65+AE65+S65+J65+G65+D65</f>
        <v>724</v>
      </c>
    </row>
    <row r="66" spans="1:289" x14ac:dyDescent="0.3">
      <c r="A66" s="56">
        <v>2008</v>
      </c>
      <c r="B66" s="57" t="s">
        <v>10</v>
      </c>
      <c r="C66" s="9">
        <v>1440</v>
      </c>
      <c r="D66" s="5">
        <v>8489</v>
      </c>
      <c r="E66" s="7">
        <f t="shared" si="387"/>
        <v>5895.1388888888887</v>
      </c>
      <c r="F66" s="9">
        <v>-1945</v>
      </c>
      <c r="G66" s="5">
        <v>-9580</v>
      </c>
      <c r="H66" s="7">
        <f t="shared" si="406"/>
        <v>-4925.4498714652955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>
        <v>0</v>
      </c>
      <c r="P66" s="5">
        <v>0</v>
      </c>
      <c r="Q66" s="7">
        <v>0</v>
      </c>
      <c r="R66" s="9">
        <v>-442</v>
      </c>
      <c r="S66" s="5">
        <v>-4432</v>
      </c>
      <c r="T66" s="7">
        <f>S66/R66*-1000</f>
        <v>-10027.149321266968</v>
      </c>
      <c r="U66" s="9">
        <v>-24</v>
      </c>
      <c r="V66" s="5">
        <v>0</v>
      </c>
      <c r="W66" s="7">
        <v>0</v>
      </c>
      <c r="X66" s="9">
        <v>0</v>
      </c>
      <c r="Y66" s="5">
        <v>-89</v>
      </c>
      <c r="Z66" s="7" t="e">
        <f>Y66/X66*-1000</f>
        <v>#DIV/0!</v>
      </c>
      <c r="AA66" s="9">
        <v>0</v>
      </c>
      <c r="AB66" s="5">
        <v>0</v>
      </c>
      <c r="AC66" s="7">
        <v>0</v>
      </c>
      <c r="AD66" s="9">
        <v>0</v>
      </c>
      <c r="AE66" s="5">
        <v>0</v>
      </c>
      <c r="AF66" s="7">
        <v>0</v>
      </c>
      <c r="AG66" s="9">
        <v>0</v>
      </c>
      <c r="AH66" s="5">
        <v>0</v>
      </c>
      <c r="AI66" s="7">
        <v>0</v>
      </c>
      <c r="AJ66" s="9">
        <v>0</v>
      </c>
      <c r="AK66" s="5">
        <v>0</v>
      </c>
      <c r="AL66" s="7">
        <v>0</v>
      </c>
      <c r="AM66" s="9">
        <v>31</v>
      </c>
      <c r="AN66" s="5">
        <v>237</v>
      </c>
      <c r="AO66" s="7">
        <f>AN66/AM66*1000</f>
        <v>7645.1612903225814</v>
      </c>
      <c r="AP66" s="9">
        <v>0</v>
      </c>
      <c r="AQ66" s="5">
        <v>0</v>
      </c>
      <c r="AR66" s="7">
        <v>0</v>
      </c>
      <c r="AS66" s="9">
        <v>-31</v>
      </c>
      <c r="AT66" s="5">
        <v>-263</v>
      </c>
      <c r="AU66" s="7">
        <f>AT66/AS66*-1000</f>
        <v>-8483.8709677419356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v>0</v>
      </c>
      <c r="BB66" s="9">
        <v>0</v>
      </c>
      <c r="BC66" s="5">
        <v>0</v>
      </c>
      <c r="BD66" s="7">
        <v>0</v>
      </c>
      <c r="BE66" s="9">
        <v>49</v>
      </c>
      <c r="BF66" s="5">
        <v>1258</v>
      </c>
      <c r="BG66" s="7">
        <f t="shared" si="396"/>
        <v>25673.4693877551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f t="shared" si="378"/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31</v>
      </c>
      <c r="BX66" s="5">
        <v>143</v>
      </c>
      <c r="BY66" s="7">
        <f t="shared" si="397"/>
        <v>4612.9032258064517</v>
      </c>
      <c r="BZ66" s="9">
        <v>0</v>
      </c>
      <c r="CA66" s="5">
        <v>0</v>
      </c>
      <c r="CB66" s="7">
        <v>0</v>
      </c>
      <c r="CC66" s="9">
        <v>0</v>
      </c>
      <c r="CD66" s="5">
        <v>0</v>
      </c>
      <c r="CE66" s="7">
        <v>0</v>
      </c>
      <c r="CF66" s="9">
        <v>27</v>
      </c>
      <c r="CG66" s="5">
        <v>190</v>
      </c>
      <c r="CH66" s="7">
        <f>CG66/CF66*1000</f>
        <v>7037.0370370370374</v>
      </c>
      <c r="CI66" s="9">
        <v>0</v>
      </c>
      <c r="CJ66" s="5">
        <v>0</v>
      </c>
      <c r="CK66" s="7">
        <v>0</v>
      </c>
      <c r="CL66" s="9">
        <v>-107</v>
      </c>
      <c r="CM66" s="5">
        <v>-1576</v>
      </c>
      <c r="CN66" s="7">
        <f>CM66/CL66*-1000</f>
        <v>-14728.971962616823</v>
      </c>
      <c r="CO66" s="9">
        <v>1</v>
      </c>
      <c r="CP66" s="5">
        <v>-8</v>
      </c>
      <c r="CQ66" s="7">
        <f>CP66/CO66*1000</f>
        <v>-8000</v>
      </c>
      <c r="CR66" s="9">
        <v>0</v>
      </c>
      <c r="CS66" s="5">
        <v>0</v>
      </c>
      <c r="CT66" s="7">
        <v>0</v>
      </c>
      <c r="CU66" s="9">
        <v>0</v>
      </c>
      <c r="CV66" s="5">
        <v>0</v>
      </c>
      <c r="CW66" s="7">
        <v>0</v>
      </c>
      <c r="CX66" s="9">
        <v>0</v>
      </c>
      <c r="CY66" s="5">
        <v>0</v>
      </c>
      <c r="CZ66" s="7">
        <v>0</v>
      </c>
      <c r="DA66" s="15">
        <v>0</v>
      </c>
      <c r="DB66" s="5">
        <v>0</v>
      </c>
      <c r="DC66" s="7">
        <v>0</v>
      </c>
      <c r="DD66" s="9">
        <v>94019</v>
      </c>
      <c r="DE66" s="5">
        <v>204985</v>
      </c>
      <c r="DF66" s="7">
        <f t="shared" ref="DF66" si="410">DE66/DD66*1000</f>
        <v>2180.2508003701378</v>
      </c>
      <c r="DG66" s="9">
        <v>0</v>
      </c>
      <c r="DH66" s="5">
        <v>0</v>
      </c>
      <c r="DI66" s="7">
        <f t="shared" si="379"/>
        <v>0</v>
      </c>
      <c r="DJ66" s="9">
        <v>0</v>
      </c>
      <c r="DK66" s="5">
        <v>0</v>
      </c>
      <c r="DL66" s="7">
        <v>0</v>
      </c>
      <c r="DM66" s="9">
        <v>-93999</v>
      </c>
      <c r="DN66" s="5">
        <v>-204857</v>
      </c>
      <c r="DO66" s="7">
        <f>DN66/DM66*-1000</f>
        <v>-2179.352971840126</v>
      </c>
      <c r="DP66" s="9">
        <v>0</v>
      </c>
      <c r="DQ66" s="5">
        <v>0</v>
      </c>
      <c r="DR66" s="7">
        <v>0</v>
      </c>
      <c r="DS66" s="9">
        <v>0</v>
      </c>
      <c r="DT66" s="5">
        <v>0</v>
      </c>
      <c r="DU66" s="7">
        <v>0</v>
      </c>
      <c r="DV66" s="9">
        <v>427</v>
      </c>
      <c r="DW66" s="5">
        <v>4767</v>
      </c>
      <c r="DX66" s="7">
        <f>DW66/DV66*1000</f>
        <v>11163.934426229507</v>
      </c>
      <c r="DY66" s="9">
        <v>0</v>
      </c>
      <c r="DZ66" s="5">
        <v>0</v>
      </c>
      <c r="EA66" s="7">
        <v>0</v>
      </c>
      <c r="EB66" s="9">
        <v>0</v>
      </c>
      <c r="EC66" s="5">
        <v>0</v>
      </c>
      <c r="ED66" s="7">
        <v>0</v>
      </c>
      <c r="EE66" s="15">
        <v>-439</v>
      </c>
      <c r="EF66" s="3">
        <v>-4769</v>
      </c>
      <c r="EG66" s="7">
        <f>EF66/EE66*1000</f>
        <v>10863.325740318905</v>
      </c>
      <c r="EH66" s="9">
        <v>-439</v>
      </c>
      <c r="EI66" s="5">
        <v>-4769</v>
      </c>
      <c r="EJ66" s="7">
        <f>EI66/EH66*1000</f>
        <v>10863.325740318905</v>
      </c>
      <c r="EK66" s="9">
        <v>294</v>
      </c>
      <c r="EL66" s="5">
        <v>1470</v>
      </c>
      <c r="EM66" s="7">
        <f t="shared" si="390"/>
        <v>5000</v>
      </c>
      <c r="EN66" s="9">
        <v>43697</v>
      </c>
      <c r="EO66" s="5">
        <v>89258</v>
      </c>
      <c r="EP66" s="7">
        <f>EO66/EN66*1000</f>
        <v>2042.6573906675515</v>
      </c>
      <c r="EQ66" s="9">
        <v>0</v>
      </c>
      <c r="ER66" s="5">
        <v>0</v>
      </c>
      <c r="ES66" s="7">
        <v>0</v>
      </c>
      <c r="ET66" s="9">
        <v>0</v>
      </c>
      <c r="EU66" s="5">
        <v>0</v>
      </c>
      <c r="EV66" s="7">
        <v>0</v>
      </c>
      <c r="EW66" s="9">
        <v>-43998</v>
      </c>
      <c r="EX66" s="5">
        <v>-90811</v>
      </c>
      <c r="EY66" s="7">
        <f>EX66/EW66*1000</f>
        <v>2063.9801809173146</v>
      </c>
      <c r="EZ66" s="9">
        <v>0</v>
      </c>
      <c r="FA66" s="5">
        <v>0</v>
      </c>
      <c r="FB66" s="7">
        <v>0</v>
      </c>
      <c r="FC66" s="9">
        <v>0</v>
      </c>
      <c r="FD66" s="5">
        <v>0</v>
      </c>
      <c r="FE66" s="7">
        <v>0</v>
      </c>
      <c r="FF66" s="9">
        <v>0</v>
      </c>
      <c r="FG66" s="5">
        <v>0</v>
      </c>
      <c r="FH66" s="7">
        <v>0</v>
      </c>
      <c r="FI66" s="9">
        <v>1615</v>
      </c>
      <c r="FJ66" s="5">
        <v>4254</v>
      </c>
      <c r="FK66" s="7">
        <f t="shared" si="380"/>
        <v>2634.0557275541796</v>
      </c>
      <c r="FL66" s="9">
        <v>-1617</v>
      </c>
      <c r="FM66" s="5">
        <v>-4303</v>
      </c>
      <c r="FN66" s="7">
        <f>FM66/FL66*-1000</f>
        <v>-2661.1008039579465</v>
      </c>
      <c r="FO66" s="9">
        <v>-1617</v>
      </c>
      <c r="FP66" s="5">
        <v>-4303</v>
      </c>
      <c r="FQ66" s="7">
        <f>FP66/FO66*-1000</f>
        <v>-2661.1008039579465</v>
      </c>
      <c r="FR66" s="9">
        <v>0</v>
      </c>
      <c r="FS66" s="5">
        <v>0</v>
      </c>
      <c r="FT66" s="7">
        <v>0</v>
      </c>
      <c r="FU66" s="9">
        <v>22</v>
      </c>
      <c r="FV66" s="5">
        <v>411</v>
      </c>
      <c r="FW66" s="7">
        <f>FV66/FU66*1000</f>
        <v>18681.818181818184</v>
      </c>
      <c r="FX66" s="9">
        <v>0</v>
      </c>
      <c r="FY66" s="5">
        <v>0</v>
      </c>
      <c r="FZ66" s="7">
        <f t="shared" si="381"/>
        <v>0</v>
      </c>
      <c r="GA66" s="9">
        <v>210</v>
      </c>
      <c r="GB66" s="5">
        <v>3890</v>
      </c>
      <c r="GC66" s="7">
        <f>GB66/GA66*1000</f>
        <v>18523.809523809527</v>
      </c>
      <c r="GD66" s="9">
        <v>0</v>
      </c>
      <c r="GE66" s="5">
        <v>0</v>
      </c>
      <c r="GF66" s="7">
        <v>0</v>
      </c>
      <c r="GG66" s="9">
        <v>2466</v>
      </c>
      <c r="GH66" s="5">
        <v>44918</v>
      </c>
      <c r="GI66" s="7">
        <f t="shared" si="395"/>
        <v>18214.922952149231</v>
      </c>
      <c r="GJ66" s="9">
        <v>0</v>
      </c>
      <c r="GK66" s="5">
        <v>0</v>
      </c>
      <c r="GL66" s="7">
        <v>0</v>
      </c>
      <c r="GM66" s="9">
        <v>0</v>
      </c>
      <c r="GN66" s="5">
        <v>0</v>
      </c>
      <c r="GO66" s="7">
        <v>0</v>
      </c>
      <c r="GP66" s="9">
        <v>0</v>
      </c>
      <c r="GQ66" s="5">
        <v>0</v>
      </c>
      <c r="GR66" s="7">
        <v>0</v>
      </c>
      <c r="GS66" s="9">
        <v>0</v>
      </c>
      <c r="GT66" s="5">
        <v>0</v>
      </c>
      <c r="GU66" s="7">
        <v>0</v>
      </c>
      <c r="GV66" s="9">
        <v>-2686</v>
      </c>
      <c r="GW66" s="5">
        <v>-49179</v>
      </c>
      <c r="GX66" s="7">
        <f>GW66/GV66*-1000</f>
        <v>-18309.381980640355</v>
      </c>
      <c r="GY66" s="9">
        <v>0</v>
      </c>
      <c r="GZ66" s="5">
        <v>0</v>
      </c>
      <c r="HA66" s="7">
        <v>0</v>
      </c>
      <c r="HB66" s="9">
        <v>318</v>
      </c>
      <c r="HC66" s="5">
        <v>5339</v>
      </c>
      <c r="HD66" s="7">
        <f>HC66/HB66*1000</f>
        <v>16789.308176100629</v>
      </c>
      <c r="HE66" s="9">
        <v>0</v>
      </c>
      <c r="HF66" s="5">
        <v>0</v>
      </c>
      <c r="HG66" s="7">
        <v>0</v>
      </c>
      <c r="HH66" s="9">
        <v>0</v>
      </c>
      <c r="HI66" s="5">
        <v>0</v>
      </c>
      <c r="HJ66" s="7">
        <v>0</v>
      </c>
      <c r="HK66" s="9">
        <v>-266</v>
      </c>
      <c r="HL66" s="5">
        <v>-5067</v>
      </c>
      <c r="HM66" s="7">
        <f>HL66/HK66*-1000</f>
        <v>-19048.872180451126</v>
      </c>
      <c r="HN66" s="9">
        <v>0</v>
      </c>
      <c r="HO66" s="5">
        <v>0</v>
      </c>
      <c r="HP66" s="7">
        <v>0</v>
      </c>
      <c r="HQ66" s="9">
        <v>0</v>
      </c>
      <c r="HR66" s="5">
        <v>0</v>
      </c>
      <c r="HS66" s="7">
        <f t="shared" si="383"/>
        <v>0</v>
      </c>
      <c r="HT66" s="9">
        <v>0</v>
      </c>
      <c r="HU66" s="5">
        <v>0</v>
      </c>
      <c r="HV66" s="7">
        <v>0</v>
      </c>
      <c r="HW66" s="9">
        <v>0</v>
      </c>
      <c r="HX66" s="5">
        <v>0</v>
      </c>
      <c r="HY66" s="7">
        <v>0</v>
      </c>
      <c r="HZ66" s="9">
        <v>0</v>
      </c>
      <c r="IA66" s="5">
        <v>0</v>
      </c>
      <c r="IB66" s="7">
        <v>0</v>
      </c>
      <c r="IC66" s="9">
        <v>0</v>
      </c>
      <c r="ID66" s="5">
        <v>0</v>
      </c>
      <c r="IE66" s="7">
        <v>0</v>
      </c>
      <c r="IF66" s="9">
        <v>0</v>
      </c>
      <c r="IG66" s="5">
        <v>0</v>
      </c>
      <c r="IH66" s="7">
        <f t="shared" si="384"/>
        <v>0</v>
      </c>
      <c r="II66" s="9">
        <v>0</v>
      </c>
      <c r="IJ66" s="5">
        <v>0</v>
      </c>
      <c r="IK66" s="7">
        <v>0</v>
      </c>
      <c r="IL66" s="9">
        <v>101</v>
      </c>
      <c r="IM66" s="5">
        <v>810</v>
      </c>
      <c r="IN66" s="7">
        <f t="shared" si="385"/>
        <v>8019.8019801980199</v>
      </c>
      <c r="IO66" s="9">
        <v>965</v>
      </c>
      <c r="IP66" s="5">
        <v>4276</v>
      </c>
      <c r="IQ66" s="7">
        <f t="shared" si="401"/>
        <v>4431.0880829015541</v>
      </c>
      <c r="IR66" s="9">
        <v>0</v>
      </c>
      <c r="IS66" s="5">
        <v>0</v>
      </c>
      <c r="IT66" s="7">
        <v>0</v>
      </c>
      <c r="IU66" s="9">
        <v>0</v>
      </c>
      <c r="IV66" s="5">
        <v>0</v>
      </c>
      <c r="IW66" s="7">
        <v>0</v>
      </c>
      <c r="IX66" s="9">
        <v>-1130</v>
      </c>
      <c r="IY66" s="5">
        <v>-5397</v>
      </c>
      <c r="IZ66" s="7">
        <f t="shared" ref="IZ66:IZ69" si="411">IY66/IX66*-1000</f>
        <v>-4776.1061946902655</v>
      </c>
      <c r="JA66" s="9">
        <v>48</v>
      </c>
      <c r="JB66" s="5">
        <v>287</v>
      </c>
      <c r="JC66" s="7">
        <f>JB66/JA66*1000</f>
        <v>5979.166666666667</v>
      </c>
      <c r="JD66" s="9">
        <v>-48</v>
      </c>
      <c r="JE66" s="5">
        <v>-288</v>
      </c>
      <c r="JF66" s="7">
        <f>JE66/JD66*-1000</f>
        <v>-6000</v>
      </c>
      <c r="JG66" s="9">
        <v>23</v>
      </c>
      <c r="JH66" s="5">
        <v>110</v>
      </c>
      <c r="JI66" s="7">
        <f t="shared" si="408"/>
        <v>4782.608695652174</v>
      </c>
      <c r="JJ66" s="9">
        <v>-22</v>
      </c>
      <c r="JK66" s="5">
        <v>-104</v>
      </c>
      <c r="JL66" s="7">
        <f t="shared" ref="JL66:JL67" si="412">JK66/JJ66*-1000</f>
        <v>-4727.2727272727279</v>
      </c>
      <c r="JM66" s="9">
        <v>0</v>
      </c>
      <c r="JN66" s="5">
        <v>0</v>
      </c>
      <c r="JO66" s="7">
        <v>0</v>
      </c>
      <c r="JP66" s="9">
        <v>0</v>
      </c>
      <c r="JQ66" s="5">
        <v>0</v>
      </c>
      <c r="JR66" s="7">
        <v>0</v>
      </c>
      <c r="JS66" s="9">
        <v>0</v>
      </c>
      <c r="JT66" s="5">
        <v>0</v>
      </c>
      <c r="JU66" s="7">
        <v>0</v>
      </c>
      <c r="JV66" s="9">
        <v>514</v>
      </c>
      <c r="JW66" s="5">
        <v>5555</v>
      </c>
      <c r="JX66" s="7">
        <f t="shared" si="386"/>
        <v>10807.392996108951</v>
      </c>
      <c r="JY66" s="9">
        <v>1399</v>
      </c>
      <c r="JZ66" s="5">
        <v>2733</v>
      </c>
      <c r="KA66" s="7">
        <f t="shared" si="394"/>
        <v>1953.5382416011437</v>
      </c>
      <c r="KB66" s="9">
        <f>JY66+JV66+JS66+JP66+JJ66+JG66+JD66+JA66+IX66+DD66+IU66+IO66+X66+AS66+EN66+CL66+IL66+II66+BZ66+HZ66+HW66+HK66+HH66+HE66+HB66+GY66+GV66+GS66+GP66+GG66+GA66+FU66+FR66+FO66+FI66+FF66+FC66+EZ66+EW66+EQ66+EK66+EH66+DY66+DV66+DS66+DP66+DM66+CU66+CR66+CO66+CF66+CC66+BW66+BN66+BH66+BE66+BB66+AM66+AJ66+AD66+R66+I66+F66+C66</f>
        <v>967</v>
      </c>
      <c r="KC66" s="7">
        <f>JZ66+JW66+JT66+JQ66+JK66+JH66+JE66+JB66+IY66+DE66+IV66+IP66+Y66+AT66+EO66+CM66+IM66+IJ66+CA66+IA66+HX66+HL66+HI66+HF66+HC66+GZ66+GW66+GT66+GQ66+GH66+GB66+FV66+FS66+FP66+FJ66+FG66+FD66+FA66+EX66+ER66+EL66+EI66+DZ66+DW66+DT66+DQ66+DN66+CV66+CS66+CP66+CG66+CD66+BX66+BO66+BI66+BF66+BC66+AN66+AK66+AE66+S66+J66+G66+D66</f>
        <v>2657</v>
      </c>
    </row>
    <row r="67" spans="1:289" x14ac:dyDescent="0.3">
      <c r="A67" s="56">
        <v>2008</v>
      </c>
      <c r="B67" s="57" t="s">
        <v>11</v>
      </c>
      <c r="C67" s="9">
        <v>-1447</v>
      </c>
      <c r="D67" s="5">
        <v>-3696</v>
      </c>
      <c r="E67" s="7">
        <f>D67/C67*-1000</f>
        <v>-2554.2501727712506</v>
      </c>
      <c r="F67" s="9">
        <v>0</v>
      </c>
      <c r="G67" s="5">
        <v>0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>
        <v>0</v>
      </c>
      <c r="P67" s="5">
        <v>0</v>
      </c>
      <c r="Q67" s="7">
        <v>0</v>
      </c>
      <c r="R67" s="9">
        <v>48</v>
      </c>
      <c r="S67" s="5">
        <v>258</v>
      </c>
      <c r="T67" s="7">
        <f t="shared" ref="T67" si="413">S67/R67*1000</f>
        <v>5375</v>
      </c>
      <c r="U67" s="9">
        <v>-48</v>
      </c>
      <c r="V67" s="5">
        <v>0</v>
      </c>
      <c r="W67" s="7">
        <v>0</v>
      </c>
      <c r="X67" s="9">
        <v>0</v>
      </c>
      <c r="Y67" s="5">
        <v>-243</v>
      </c>
      <c r="Z67" s="7" t="e">
        <f>Y67/X67*-1000</f>
        <v>#DIV/0!</v>
      </c>
      <c r="AA67" s="9">
        <v>0</v>
      </c>
      <c r="AB67" s="5">
        <v>0</v>
      </c>
      <c r="AC67" s="7">
        <v>0</v>
      </c>
      <c r="AD67" s="9">
        <v>0</v>
      </c>
      <c r="AE67" s="5">
        <v>0</v>
      </c>
      <c r="AF67" s="7">
        <v>0</v>
      </c>
      <c r="AG67" s="9">
        <v>0</v>
      </c>
      <c r="AH67" s="5">
        <v>0</v>
      </c>
      <c r="AI67" s="7">
        <v>0</v>
      </c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0</v>
      </c>
      <c r="AQ67" s="5">
        <v>0</v>
      </c>
      <c r="AR67" s="7">
        <v>0</v>
      </c>
      <c r="AS67" s="9">
        <v>0</v>
      </c>
      <c r="AT67" s="5">
        <v>0</v>
      </c>
      <c r="AU67" s="7">
        <v>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v>0</v>
      </c>
      <c r="BB67" s="9">
        <v>0</v>
      </c>
      <c r="BC67" s="5">
        <v>0</v>
      </c>
      <c r="BD67" s="7">
        <v>0</v>
      </c>
      <c r="BE67" s="9">
        <v>56</v>
      </c>
      <c r="BF67" s="5">
        <v>1426</v>
      </c>
      <c r="BG67" s="7">
        <f t="shared" si="396"/>
        <v>25464.285714285714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f t="shared" si="378"/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0</v>
      </c>
      <c r="BX67" s="5">
        <v>0</v>
      </c>
      <c r="BY67" s="7">
        <v>0</v>
      </c>
      <c r="BZ67" s="9">
        <v>0</v>
      </c>
      <c r="CA67" s="5">
        <v>0</v>
      </c>
      <c r="CB67" s="7">
        <v>0</v>
      </c>
      <c r="CC67" s="9">
        <v>0</v>
      </c>
      <c r="CD67" s="5">
        <v>0</v>
      </c>
      <c r="CE67" s="7">
        <v>0</v>
      </c>
      <c r="CF67" s="9">
        <v>107</v>
      </c>
      <c r="CG67" s="5">
        <v>1591</v>
      </c>
      <c r="CH67" s="7">
        <f>CG67/CF67*1000</f>
        <v>14869.158878504672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v>0</v>
      </c>
      <c r="CU67" s="9">
        <v>0</v>
      </c>
      <c r="CV67" s="5">
        <v>0</v>
      </c>
      <c r="CW67" s="7">
        <v>0</v>
      </c>
      <c r="CX67" s="9">
        <v>0</v>
      </c>
      <c r="CY67" s="5">
        <v>0</v>
      </c>
      <c r="CZ67" s="7">
        <v>0</v>
      </c>
      <c r="DA67" s="15">
        <v>0</v>
      </c>
      <c r="DB67" s="5">
        <v>0</v>
      </c>
      <c r="DC67" s="7">
        <v>0</v>
      </c>
      <c r="DD67" s="9">
        <v>0</v>
      </c>
      <c r="DE67" s="5">
        <v>0</v>
      </c>
      <c r="DF67" s="7">
        <v>0</v>
      </c>
      <c r="DG67" s="9">
        <v>0</v>
      </c>
      <c r="DH67" s="5">
        <v>0</v>
      </c>
      <c r="DI67" s="7">
        <f t="shared" si="379"/>
        <v>0</v>
      </c>
      <c r="DJ67" s="9">
        <v>0</v>
      </c>
      <c r="DK67" s="5">
        <v>0</v>
      </c>
      <c r="DL67" s="7">
        <v>0</v>
      </c>
      <c r="DM67" s="9">
        <v>0</v>
      </c>
      <c r="DN67" s="5">
        <v>0</v>
      </c>
      <c r="DO67" s="7">
        <v>0</v>
      </c>
      <c r="DP67" s="9">
        <v>0</v>
      </c>
      <c r="DQ67" s="5">
        <v>0</v>
      </c>
      <c r="DR67" s="7">
        <v>0</v>
      </c>
      <c r="DS67" s="9">
        <v>0</v>
      </c>
      <c r="DT67" s="5">
        <v>0</v>
      </c>
      <c r="DU67" s="7">
        <v>0</v>
      </c>
      <c r="DV67" s="9">
        <v>0</v>
      </c>
      <c r="DW67" s="5">
        <v>0</v>
      </c>
      <c r="DX67" s="7">
        <v>0</v>
      </c>
      <c r="DY67" s="9">
        <v>0</v>
      </c>
      <c r="DZ67" s="5">
        <v>0</v>
      </c>
      <c r="EA67" s="7">
        <v>0</v>
      </c>
      <c r="EB67" s="9">
        <v>0</v>
      </c>
      <c r="EC67" s="5">
        <v>0</v>
      </c>
      <c r="ED67" s="7">
        <v>0</v>
      </c>
      <c r="EE67" s="15">
        <v>-98</v>
      </c>
      <c r="EF67" s="3">
        <v>-1454</v>
      </c>
      <c r="EG67" s="7">
        <f>EF67/EE67*1000</f>
        <v>14836.73469387755</v>
      </c>
      <c r="EH67" s="9">
        <v>-98</v>
      </c>
      <c r="EI67" s="5">
        <v>-1454</v>
      </c>
      <c r="EJ67" s="7">
        <f>EI67/EH67*1000</f>
        <v>14836.73469387755</v>
      </c>
      <c r="EK67" s="9">
        <v>289</v>
      </c>
      <c r="EL67" s="5">
        <v>1620</v>
      </c>
      <c r="EM67" s="7">
        <f t="shared" si="390"/>
        <v>5605.5363321799305</v>
      </c>
      <c r="EN67" s="9">
        <v>0</v>
      </c>
      <c r="EO67" s="5">
        <v>0</v>
      </c>
      <c r="EP67" s="7">
        <v>0</v>
      </c>
      <c r="EQ67" s="9">
        <v>0</v>
      </c>
      <c r="ER67" s="5">
        <v>0</v>
      </c>
      <c r="ES67" s="7">
        <v>0</v>
      </c>
      <c r="ET67" s="9">
        <v>0</v>
      </c>
      <c r="EU67" s="5">
        <v>0</v>
      </c>
      <c r="EV67" s="7">
        <v>0</v>
      </c>
      <c r="EW67" s="9">
        <v>-295</v>
      </c>
      <c r="EX67" s="5">
        <v>-1654</v>
      </c>
      <c r="EY67" s="7">
        <f t="shared" si="404"/>
        <v>5606.7796610169489</v>
      </c>
      <c r="EZ67" s="9">
        <v>0</v>
      </c>
      <c r="FA67" s="5">
        <v>0</v>
      </c>
      <c r="FB67" s="7">
        <v>0</v>
      </c>
      <c r="FC67" s="9">
        <v>0</v>
      </c>
      <c r="FD67" s="5">
        <v>0</v>
      </c>
      <c r="FE67" s="7">
        <v>0</v>
      </c>
      <c r="FF67" s="9">
        <v>0</v>
      </c>
      <c r="FG67" s="5">
        <v>0</v>
      </c>
      <c r="FH67" s="7">
        <v>0</v>
      </c>
      <c r="FI67" s="9">
        <v>1724</v>
      </c>
      <c r="FJ67" s="5">
        <v>5188</v>
      </c>
      <c r="FK67" s="7">
        <f t="shared" si="380"/>
        <v>3009.2807424593966</v>
      </c>
      <c r="FL67" s="9">
        <v>0</v>
      </c>
      <c r="FM67" s="5">
        <v>0</v>
      </c>
      <c r="FN67" s="7">
        <v>0</v>
      </c>
      <c r="FO67" s="9">
        <v>0</v>
      </c>
      <c r="FP67" s="5">
        <v>0</v>
      </c>
      <c r="FQ67" s="7">
        <v>0</v>
      </c>
      <c r="FR67" s="9">
        <v>0</v>
      </c>
      <c r="FS67" s="5">
        <v>0</v>
      </c>
      <c r="FT67" s="7">
        <v>0</v>
      </c>
      <c r="FU67" s="9">
        <v>0</v>
      </c>
      <c r="FV67" s="5">
        <v>0</v>
      </c>
      <c r="FW67" s="7">
        <v>0</v>
      </c>
      <c r="FX67" s="9">
        <v>0</v>
      </c>
      <c r="FY67" s="5">
        <v>0</v>
      </c>
      <c r="FZ67" s="7">
        <f t="shared" si="381"/>
        <v>0</v>
      </c>
      <c r="GA67" s="9">
        <v>0</v>
      </c>
      <c r="GB67" s="5">
        <v>0</v>
      </c>
      <c r="GC67" s="7">
        <v>0</v>
      </c>
      <c r="GD67" s="9">
        <v>0</v>
      </c>
      <c r="GE67" s="5">
        <v>0</v>
      </c>
      <c r="GF67" s="7">
        <v>0</v>
      </c>
      <c r="GG67" s="9">
        <v>1356</v>
      </c>
      <c r="GH67" s="5">
        <v>50198</v>
      </c>
      <c r="GI67" s="7">
        <f t="shared" si="395"/>
        <v>37019.174041297934</v>
      </c>
      <c r="GJ67" s="9">
        <v>0</v>
      </c>
      <c r="GK67" s="5">
        <v>0</v>
      </c>
      <c r="GL67" s="7">
        <v>0</v>
      </c>
      <c r="GM67" s="9">
        <v>0</v>
      </c>
      <c r="GN67" s="5">
        <v>0</v>
      </c>
      <c r="GO67" s="7">
        <v>0</v>
      </c>
      <c r="GP67" s="9">
        <v>0</v>
      </c>
      <c r="GQ67" s="5">
        <v>0</v>
      </c>
      <c r="GR67" s="7">
        <v>0</v>
      </c>
      <c r="GS67" s="9">
        <v>0</v>
      </c>
      <c r="GT67" s="5">
        <v>0</v>
      </c>
      <c r="GU67" s="7">
        <v>0</v>
      </c>
      <c r="GV67" s="9">
        <v>0</v>
      </c>
      <c r="GW67" s="5">
        <v>0</v>
      </c>
      <c r="GX67" s="7">
        <v>0</v>
      </c>
      <c r="GY67" s="9">
        <v>0</v>
      </c>
      <c r="GZ67" s="5">
        <v>0</v>
      </c>
      <c r="HA67" s="7">
        <v>0</v>
      </c>
      <c r="HB67" s="9">
        <v>0</v>
      </c>
      <c r="HC67" s="5">
        <v>0</v>
      </c>
      <c r="HD67" s="7">
        <v>0</v>
      </c>
      <c r="HE67" s="9">
        <v>0</v>
      </c>
      <c r="HF67" s="5">
        <v>0</v>
      </c>
      <c r="HG67" s="7">
        <v>0</v>
      </c>
      <c r="HH67" s="9">
        <v>0</v>
      </c>
      <c r="HI67" s="5">
        <v>0</v>
      </c>
      <c r="HJ67" s="7">
        <v>0</v>
      </c>
      <c r="HK67" s="9">
        <v>0</v>
      </c>
      <c r="HL67" s="5">
        <v>0</v>
      </c>
      <c r="HM67" s="7">
        <v>0</v>
      </c>
      <c r="HN67" s="9">
        <v>0</v>
      </c>
      <c r="HO67" s="5">
        <v>0</v>
      </c>
      <c r="HP67" s="7">
        <v>0</v>
      </c>
      <c r="HQ67" s="9">
        <v>0</v>
      </c>
      <c r="HR67" s="5">
        <v>0</v>
      </c>
      <c r="HS67" s="7">
        <f t="shared" si="383"/>
        <v>0</v>
      </c>
      <c r="HT67" s="9">
        <v>0</v>
      </c>
      <c r="HU67" s="5">
        <v>0</v>
      </c>
      <c r="HV67" s="7">
        <v>0</v>
      </c>
      <c r="HW67" s="9">
        <v>0</v>
      </c>
      <c r="HX67" s="5">
        <v>0</v>
      </c>
      <c r="HY67" s="7">
        <v>0</v>
      </c>
      <c r="HZ67" s="9">
        <v>0</v>
      </c>
      <c r="IA67" s="5">
        <v>0</v>
      </c>
      <c r="IB67" s="7">
        <v>0</v>
      </c>
      <c r="IC67" s="9">
        <v>0</v>
      </c>
      <c r="ID67" s="5">
        <v>0</v>
      </c>
      <c r="IE67" s="7">
        <v>0</v>
      </c>
      <c r="IF67" s="9">
        <v>0</v>
      </c>
      <c r="IG67" s="5">
        <v>0</v>
      </c>
      <c r="IH67" s="7">
        <f t="shared" si="384"/>
        <v>0</v>
      </c>
      <c r="II67" s="9">
        <v>0</v>
      </c>
      <c r="IJ67" s="5">
        <v>0</v>
      </c>
      <c r="IK67" s="7">
        <v>0</v>
      </c>
      <c r="IL67" s="9">
        <v>0</v>
      </c>
      <c r="IM67" s="5">
        <v>0</v>
      </c>
      <c r="IN67" s="7">
        <v>0</v>
      </c>
      <c r="IO67" s="9">
        <v>0</v>
      </c>
      <c r="IP67" s="5">
        <v>0</v>
      </c>
      <c r="IQ67" s="7">
        <v>0</v>
      </c>
      <c r="IR67" s="9">
        <v>0</v>
      </c>
      <c r="IS67" s="5">
        <v>0</v>
      </c>
      <c r="IT67" s="7">
        <v>0</v>
      </c>
      <c r="IU67" s="9">
        <v>0</v>
      </c>
      <c r="IV67" s="5">
        <v>0</v>
      </c>
      <c r="IW67" s="7">
        <v>0</v>
      </c>
      <c r="IX67" s="9">
        <v>-3079</v>
      </c>
      <c r="IY67" s="5">
        <v>-55380</v>
      </c>
      <c r="IZ67" s="7">
        <f t="shared" si="411"/>
        <v>-17986.359207534915</v>
      </c>
      <c r="JA67" s="9">
        <v>0</v>
      </c>
      <c r="JB67" s="5">
        <v>0</v>
      </c>
      <c r="JC67" s="7">
        <v>0</v>
      </c>
      <c r="JD67" s="9">
        <v>0</v>
      </c>
      <c r="JE67" s="5">
        <v>0</v>
      </c>
      <c r="JF67" s="7">
        <v>0</v>
      </c>
      <c r="JG67" s="9">
        <v>22</v>
      </c>
      <c r="JH67" s="5">
        <v>106</v>
      </c>
      <c r="JI67" s="7">
        <f t="shared" si="408"/>
        <v>4818.181818181818</v>
      </c>
      <c r="JJ67" s="9">
        <v>-22</v>
      </c>
      <c r="JK67" s="5">
        <v>-104</v>
      </c>
      <c r="JL67" s="7">
        <f t="shared" si="412"/>
        <v>-4727.2727272727279</v>
      </c>
      <c r="JM67" s="9">
        <v>0</v>
      </c>
      <c r="JN67" s="5">
        <v>0</v>
      </c>
      <c r="JO67" s="7">
        <v>0</v>
      </c>
      <c r="JP67" s="9">
        <v>0</v>
      </c>
      <c r="JQ67" s="5">
        <v>0</v>
      </c>
      <c r="JR67" s="7">
        <v>0</v>
      </c>
      <c r="JS67" s="9">
        <v>0</v>
      </c>
      <c r="JT67" s="5">
        <v>0</v>
      </c>
      <c r="JU67" s="7">
        <v>0</v>
      </c>
      <c r="JV67" s="9">
        <v>782</v>
      </c>
      <c r="JW67" s="5">
        <v>9517</v>
      </c>
      <c r="JX67" s="7">
        <f t="shared" si="386"/>
        <v>12170.07672634271</v>
      </c>
      <c r="JY67" s="9">
        <v>2242</v>
      </c>
      <c r="JZ67" s="5">
        <v>5386</v>
      </c>
      <c r="KA67" s="7">
        <f t="shared" si="394"/>
        <v>2402.3193577163247</v>
      </c>
      <c r="KB67" s="9">
        <f>JY67+JV67+JS67+JP67+JJ67+JG67+JD67+JA67+IX67+DD67+IU67+IO67+X67+AS67+EN67+CL67+IL67+II67+BZ67+HZ67+HW67+HK67+HH67+HE67+HB67+GY67+GV67+GS67+GP67+GG67+GA67+FU67+FR67+FO67+FI67+FF67+FC67+EZ67+EW67+EQ67+EK67+EH67+DY67+DV67+DS67+DP67+DM67+CU67+CR67+CO67+CF67+CC67+BW67+BN67+BH67+BE67+BB67+AM67+AJ67+AD67+R67+I67+F67+C67</f>
        <v>1685</v>
      </c>
      <c r="KC67" s="7">
        <f>JZ67+JW67+JT67+JQ67+JK67+JH67+JE67+JB67+IY67+DE67+IV67+IP67+Y67+AT67+EO67+CM67+IM67+IJ67+CA67+IA67+HX67+HL67+HI67+HF67+HC67+GZ67+GW67+GT67+GQ67+GH67+GB67+FV67+FS67+FP67+FJ67+FG67+FD67+FA67+EX67+ER67+EL67+EI67+DZ67+DW67+DT67+DQ67+DN67+CV67+CS67+CP67+CG67+CD67+BX67+BO67+BI67+BF67+BC67+AN67+AK67+AE67+S67+J67+G67+D67</f>
        <v>12759</v>
      </c>
    </row>
    <row r="68" spans="1:289" x14ac:dyDescent="0.3">
      <c r="A68" s="56">
        <v>2008</v>
      </c>
      <c r="B68" s="57" t="s">
        <v>12</v>
      </c>
      <c r="C68" s="9">
        <v>-571</v>
      </c>
      <c r="D68" s="5">
        <v>-462</v>
      </c>
      <c r="E68" s="7">
        <f>D68/C68*-1000</f>
        <v>-809.10683012259199</v>
      </c>
      <c r="F68" s="9">
        <v>-1987</v>
      </c>
      <c r="G68" s="5">
        <v>-9849</v>
      </c>
      <c r="H68" s="7">
        <f t="shared" ref="H68:H69" si="414">G68/F68*-1000</f>
        <v>-4956.7186713638657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>
        <v>0</v>
      </c>
      <c r="P68" s="5">
        <v>0</v>
      </c>
      <c r="Q68" s="7">
        <v>0</v>
      </c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>
        <v>0</v>
      </c>
      <c r="AH68" s="5">
        <v>0</v>
      </c>
      <c r="AI68" s="7">
        <v>0</v>
      </c>
      <c r="AJ68" s="9">
        <v>0</v>
      </c>
      <c r="AK68" s="5">
        <v>0</v>
      </c>
      <c r="AL68" s="7">
        <v>0</v>
      </c>
      <c r="AM68" s="9">
        <v>-419</v>
      </c>
      <c r="AN68" s="5">
        <v>-4077</v>
      </c>
      <c r="AO68" s="7">
        <f>AN68/AM68*-1000</f>
        <v>-9730.3102625298343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v>0</v>
      </c>
      <c r="BB68" s="9">
        <v>0</v>
      </c>
      <c r="BC68" s="5">
        <v>0</v>
      </c>
      <c r="BD68" s="7">
        <v>0</v>
      </c>
      <c r="BE68" s="9">
        <v>53</v>
      </c>
      <c r="BF68" s="5">
        <v>2452</v>
      </c>
      <c r="BG68" s="7">
        <f t="shared" si="396"/>
        <v>46264.150943396227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f t="shared" si="378"/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-25</v>
      </c>
      <c r="BX68" s="5">
        <v>-1574</v>
      </c>
      <c r="BY68" s="7">
        <f>BX68/BW68*-1000</f>
        <v>-62960</v>
      </c>
      <c r="BZ68" s="9">
        <v>0</v>
      </c>
      <c r="CA68" s="5">
        <v>0</v>
      </c>
      <c r="CB68" s="7">
        <v>0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-75</v>
      </c>
      <c r="CP68" s="5">
        <v>-1392</v>
      </c>
      <c r="CQ68" s="7">
        <f>CP68/CO68*-1000</f>
        <v>-18560</v>
      </c>
      <c r="CR68" s="9">
        <v>0</v>
      </c>
      <c r="CS68" s="5">
        <v>0</v>
      </c>
      <c r="CT68" s="7">
        <v>0</v>
      </c>
      <c r="CU68" s="9">
        <v>0</v>
      </c>
      <c r="CV68" s="5">
        <v>0</v>
      </c>
      <c r="CW68" s="7">
        <v>0</v>
      </c>
      <c r="CX68" s="9">
        <v>0</v>
      </c>
      <c r="CY68" s="5">
        <v>0</v>
      </c>
      <c r="CZ68" s="7">
        <v>0</v>
      </c>
      <c r="DA68" s="15">
        <v>0</v>
      </c>
      <c r="DB68" s="5">
        <v>0</v>
      </c>
      <c r="DC68" s="7">
        <v>0</v>
      </c>
      <c r="DD68" s="9">
        <v>0</v>
      </c>
      <c r="DE68" s="5">
        <v>0</v>
      </c>
      <c r="DF68" s="7">
        <v>0</v>
      </c>
      <c r="DG68" s="9">
        <v>0</v>
      </c>
      <c r="DH68" s="5">
        <v>0</v>
      </c>
      <c r="DI68" s="7">
        <f t="shared" si="379"/>
        <v>0</v>
      </c>
      <c r="DJ68" s="9">
        <v>0</v>
      </c>
      <c r="DK68" s="5">
        <v>0</v>
      </c>
      <c r="DL68" s="7">
        <v>0</v>
      </c>
      <c r="DM68" s="9">
        <v>0</v>
      </c>
      <c r="DN68" s="5">
        <v>0</v>
      </c>
      <c r="DO68" s="7">
        <v>0</v>
      </c>
      <c r="DP68" s="9">
        <v>0</v>
      </c>
      <c r="DQ68" s="5">
        <v>0</v>
      </c>
      <c r="DR68" s="7">
        <v>0</v>
      </c>
      <c r="DS68" s="9">
        <v>0</v>
      </c>
      <c r="DT68" s="5">
        <v>0</v>
      </c>
      <c r="DU68" s="7">
        <v>0</v>
      </c>
      <c r="DV68" s="9">
        <v>447</v>
      </c>
      <c r="DW68" s="5">
        <v>4898</v>
      </c>
      <c r="DX68" s="7">
        <f>DW68/DV68*1000</f>
        <v>10957.494407158836</v>
      </c>
      <c r="DY68" s="9">
        <v>0</v>
      </c>
      <c r="DZ68" s="5">
        <v>0</v>
      </c>
      <c r="EA68" s="7">
        <v>0</v>
      </c>
      <c r="EB68" s="9">
        <v>0</v>
      </c>
      <c r="EC68" s="5">
        <v>0</v>
      </c>
      <c r="ED68" s="7">
        <v>0</v>
      </c>
      <c r="EE68" s="15">
        <v>0</v>
      </c>
      <c r="EF68" s="3">
        <v>0</v>
      </c>
      <c r="EG68" s="7">
        <v>0</v>
      </c>
      <c r="EH68" s="9">
        <v>0</v>
      </c>
      <c r="EI68" s="5">
        <v>0</v>
      </c>
      <c r="EJ68" s="7">
        <v>0</v>
      </c>
      <c r="EK68" s="9">
        <v>-72</v>
      </c>
      <c r="EL68" s="5">
        <v>-59</v>
      </c>
      <c r="EM68" s="7">
        <f t="shared" si="390"/>
        <v>819.44444444444446</v>
      </c>
      <c r="EN68" s="9">
        <v>0</v>
      </c>
      <c r="EO68" s="5">
        <v>0</v>
      </c>
      <c r="EP68" s="7">
        <v>0</v>
      </c>
      <c r="EQ68" s="9">
        <v>0</v>
      </c>
      <c r="ER68" s="5">
        <v>0</v>
      </c>
      <c r="ES68" s="7">
        <v>0</v>
      </c>
      <c r="ET68" s="9">
        <v>0</v>
      </c>
      <c r="EU68" s="5">
        <v>0</v>
      </c>
      <c r="EV68" s="7">
        <v>0</v>
      </c>
      <c r="EW68" s="9">
        <v>0</v>
      </c>
      <c r="EX68" s="5">
        <v>0</v>
      </c>
      <c r="EY68" s="7">
        <v>0</v>
      </c>
      <c r="EZ68" s="9">
        <v>0</v>
      </c>
      <c r="FA68" s="5">
        <v>0</v>
      </c>
      <c r="FB68" s="7">
        <v>0</v>
      </c>
      <c r="FC68" s="9">
        <v>0</v>
      </c>
      <c r="FD68" s="5">
        <v>0</v>
      </c>
      <c r="FE68" s="7">
        <v>0</v>
      </c>
      <c r="FF68" s="9">
        <v>0</v>
      </c>
      <c r="FG68" s="5">
        <v>0</v>
      </c>
      <c r="FH68" s="7">
        <v>0</v>
      </c>
      <c r="FI68" s="9">
        <v>1465</v>
      </c>
      <c r="FJ68" s="5">
        <v>753</v>
      </c>
      <c r="FK68" s="7">
        <f t="shared" si="380"/>
        <v>513.99317406143336</v>
      </c>
      <c r="FL68" s="9">
        <v>0</v>
      </c>
      <c r="FM68" s="5">
        <v>0</v>
      </c>
      <c r="FN68" s="7">
        <v>0</v>
      </c>
      <c r="FO68" s="9">
        <v>0</v>
      </c>
      <c r="FP68" s="5">
        <v>0</v>
      </c>
      <c r="FQ68" s="7">
        <v>0</v>
      </c>
      <c r="FR68" s="9">
        <v>0</v>
      </c>
      <c r="FS68" s="5">
        <v>0</v>
      </c>
      <c r="FT68" s="7">
        <v>0</v>
      </c>
      <c r="FU68" s="9">
        <v>0</v>
      </c>
      <c r="FV68" s="5">
        <v>0</v>
      </c>
      <c r="FW68" s="7">
        <v>0</v>
      </c>
      <c r="FX68" s="9">
        <v>0</v>
      </c>
      <c r="FY68" s="5">
        <v>0</v>
      </c>
      <c r="FZ68" s="7">
        <f t="shared" si="381"/>
        <v>0</v>
      </c>
      <c r="GA68" s="9">
        <v>0</v>
      </c>
      <c r="GB68" s="5">
        <v>0</v>
      </c>
      <c r="GC68" s="7">
        <v>0</v>
      </c>
      <c r="GD68" s="9">
        <v>0</v>
      </c>
      <c r="GE68" s="5">
        <v>0</v>
      </c>
      <c r="GF68" s="7">
        <v>0</v>
      </c>
      <c r="GG68" s="9">
        <v>0</v>
      </c>
      <c r="GH68" s="5">
        <v>0</v>
      </c>
      <c r="GI68" s="7">
        <v>0</v>
      </c>
      <c r="GJ68" s="9">
        <v>0</v>
      </c>
      <c r="GK68" s="5">
        <v>0</v>
      </c>
      <c r="GL68" s="7">
        <v>0</v>
      </c>
      <c r="GM68" s="9">
        <v>0</v>
      </c>
      <c r="GN68" s="5">
        <v>0</v>
      </c>
      <c r="GO68" s="7">
        <v>0</v>
      </c>
      <c r="GP68" s="9">
        <v>0</v>
      </c>
      <c r="GQ68" s="5">
        <v>0</v>
      </c>
      <c r="GR68" s="7">
        <v>0</v>
      </c>
      <c r="GS68" s="9">
        <v>0</v>
      </c>
      <c r="GT68" s="5">
        <v>0</v>
      </c>
      <c r="GU68" s="7">
        <v>0</v>
      </c>
      <c r="GV68" s="9">
        <v>0</v>
      </c>
      <c r="GW68" s="5">
        <v>0</v>
      </c>
      <c r="GX68" s="7">
        <v>0</v>
      </c>
      <c r="GY68" s="9">
        <v>0</v>
      </c>
      <c r="GZ68" s="5">
        <v>0</v>
      </c>
      <c r="HA68" s="7">
        <v>0</v>
      </c>
      <c r="HB68" s="9">
        <v>0</v>
      </c>
      <c r="HC68" s="5">
        <v>0</v>
      </c>
      <c r="HD68" s="7">
        <v>0</v>
      </c>
      <c r="HE68" s="9">
        <v>0</v>
      </c>
      <c r="HF68" s="5">
        <v>0</v>
      </c>
      <c r="HG68" s="7">
        <v>0</v>
      </c>
      <c r="HH68" s="9">
        <v>0</v>
      </c>
      <c r="HI68" s="5">
        <v>0</v>
      </c>
      <c r="HJ68" s="7">
        <v>0</v>
      </c>
      <c r="HK68" s="9">
        <v>0</v>
      </c>
      <c r="HL68" s="5">
        <v>0</v>
      </c>
      <c r="HM68" s="7">
        <v>0</v>
      </c>
      <c r="HN68" s="9">
        <v>0</v>
      </c>
      <c r="HO68" s="5">
        <v>0</v>
      </c>
      <c r="HP68" s="7">
        <v>0</v>
      </c>
      <c r="HQ68" s="9">
        <v>0</v>
      </c>
      <c r="HR68" s="5">
        <v>0</v>
      </c>
      <c r="HS68" s="7">
        <f t="shared" si="383"/>
        <v>0</v>
      </c>
      <c r="HT68" s="9">
        <v>0</v>
      </c>
      <c r="HU68" s="5">
        <v>0</v>
      </c>
      <c r="HV68" s="7">
        <v>0</v>
      </c>
      <c r="HW68" s="9">
        <v>0</v>
      </c>
      <c r="HX68" s="5">
        <v>0</v>
      </c>
      <c r="HY68" s="7">
        <v>0</v>
      </c>
      <c r="HZ68" s="9">
        <v>0</v>
      </c>
      <c r="IA68" s="5">
        <v>0</v>
      </c>
      <c r="IB68" s="7">
        <v>0</v>
      </c>
      <c r="IC68" s="9">
        <v>0</v>
      </c>
      <c r="ID68" s="5">
        <v>0</v>
      </c>
      <c r="IE68" s="7">
        <v>0</v>
      </c>
      <c r="IF68" s="9">
        <v>0</v>
      </c>
      <c r="IG68" s="5">
        <v>0</v>
      </c>
      <c r="IH68" s="7">
        <f t="shared" si="384"/>
        <v>0</v>
      </c>
      <c r="II68" s="9">
        <v>0</v>
      </c>
      <c r="IJ68" s="5">
        <v>0</v>
      </c>
      <c r="IK68" s="7">
        <v>0</v>
      </c>
      <c r="IL68" s="9">
        <v>206</v>
      </c>
      <c r="IM68" s="5">
        <v>1612</v>
      </c>
      <c r="IN68" s="7">
        <f t="shared" si="385"/>
        <v>7825.2427184466023</v>
      </c>
      <c r="IO68" s="9">
        <v>1032</v>
      </c>
      <c r="IP68" s="5">
        <v>4597</v>
      </c>
      <c r="IQ68" s="7">
        <f t="shared" si="401"/>
        <v>4454.4573643410849</v>
      </c>
      <c r="IR68" s="9">
        <v>0</v>
      </c>
      <c r="IS68" s="5">
        <v>0</v>
      </c>
      <c r="IT68" s="7">
        <v>0</v>
      </c>
      <c r="IU68" s="9">
        <v>0</v>
      </c>
      <c r="IV68" s="5">
        <v>0</v>
      </c>
      <c r="IW68" s="7">
        <v>0</v>
      </c>
      <c r="IX68" s="9">
        <v>-1237</v>
      </c>
      <c r="IY68" s="5">
        <v>-6203</v>
      </c>
      <c r="IZ68" s="7">
        <f t="shared" si="411"/>
        <v>-5014.5513338722722</v>
      </c>
      <c r="JA68" s="9">
        <v>0</v>
      </c>
      <c r="JB68" s="5">
        <v>0</v>
      </c>
      <c r="JC68" s="7">
        <v>0</v>
      </c>
      <c r="JD68" s="9">
        <v>0</v>
      </c>
      <c r="JE68" s="5">
        <v>0</v>
      </c>
      <c r="JF68" s="7">
        <v>0</v>
      </c>
      <c r="JG68" s="9">
        <v>22</v>
      </c>
      <c r="JH68" s="5">
        <v>115</v>
      </c>
      <c r="JI68" s="7">
        <f t="shared" si="408"/>
        <v>5227.2727272727279</v>
      </c>
      <c r="JJ68" s="9">
        <v>0</v>
      </c>
      <c r="JK68" s="5">
        <v>0</v>
      </c>
      <c r="JL68" s="7">
        <v>0</v>
      </c>
      <c r="JM68" s="9">
        <v>0</v>
      </c>
      <c r="JN68" s="5">
        <v>0</v>
      </c>
      <c r="JO68" s="7">
        <v>0</v>
      </c>
      <c r="JP68" s="9">
        <v>0</v>
      </c>
      <c r="JQ68" s="5">
        <v>0</v>
      </c>
      <c r="JR68" s="7">
        <v>0</v>
      </c>
      <c r="JS68" s="9">
        <v>0</v>
      </c>
      <c r="JT68" s="5">
        <v>0</v>
      </c>
      <c r="JU68" s="7">
        <v>0</v>
      </c>
      <c r="JV68" s="9">
        <v>1450</v>
      </c>
      <c r="JW68" s="5">
        <v>12541</v>
      </c>
      <c r="JX68" s="7">
        <f t="shared" si="386"/>
        <v>8648.9655172413786</v>
      </c>
      <c r="JY68" s="9">
        <v>5006</v>
      </c>
      <c r="JZ68" s="5">
        <v>20114</v>
      </c>
      <c r="KA68" s="7">
        <f t="shared" si="394"/>
        <v>4017.9784258889331</v>
      </c>
      <c r="KB68" s="9">
        <f>JY68+JV68+JS68+JP68+JJ68+JG68+JD68+JA68+IX68+DD68+IU68+IO68+X68+AS68+EN68+CL68+IL68+II68+BZ68+HZ68+HW68+HK68+HH68+HE68+HB68+GY68+GV68+GS68+GP68+GG68+GA68+FU68+FR68+FO68+FI68+FF68+FC68+EZ68+EW68+EQ68+EK68+EH68+DY68+DV68+DS68+DP68+DM68+CU68+CR68+CO68+CF68+CC68+BW68+BN68+BH68+BE68+BB68+AM68+AJ68+AD68+R68+I68+F68+C68</f>
        <v>5295</v>
      </c>
      <c r="KC68" s="7">
        <f>JZ68+JW68+JT68+JQ68+JK68+JH68+JE68+JB68+IY68+DE68+IV68+IP68+Y68+AT68+EO68+CM68+IM68+IJ68+CA68+IA68+HX68+HL68+HI68+HF68+HC68+GZ68+GW68+GT68+GQ68+GH68+GB68+FV68+FS68+FP68+FJ68+FG68+FD68+FA68+EX68+ER68+EL68+EI68+DZ68+DW68+DT68+DQ68+DN68+CV68+CS68+CP68+CG68+CD68+BX68+BO68+BI68+BF68+BC68+AN68+AK68+AE68+S68+J68+G68+D68</f>
        <v>23466</v>
      </c>
    </row>
    <row r="69" spans="1:289" x14ac:dyDescent="0.3">
      <c r="A69" s="56">
        <v>2008</v>
      </c>
      <c r="B69" s="57" t="s">
        <v>13</v>
      </c>
      <c r="C69" s="9">
        <v>-3815</v>
      </c>
      <c r="D69" s="5">
        <v>-16231</v>
      </c>
      <c r="E69" s="7">
        <f>D69/C69*-1000</f>
        <v>-4254.5216251638267</v>
      </c>
      <c r="F69" s="9">
        <v>-2197</v>
      </c>
      <c r="G69" s="5">
        <v>-11946</v>
      </c>
      <c r="H69" s="7">
        <f t="shared" si="414"/>
        <v>-5437.4146563495678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>
        <v>0</v>
      </c>
      <c r="P69" s="5">
        <v>0</v>
      </c>
      <c r="Q69" s="7">
        <v>0</v>
      </c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>
        <v>0</v>
      </c>
      <c r="AH69" s="5">
        <v>0</v>
      </c>
      <c r="AI69" s="7">
        <v>0</v>
      </c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v>0</v>
      </c>
      <c r="BB69" s="9">
        <v>0</v>
      </c>
      <c r="BC69" s="5">
        <v>0</v>
      </c>
      <c r="BD69" s="7"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f t="shared" si="378"/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0</v>
      </c>
      <c r="BX69" s="5">
        <v>0</v>
      </c>
      <c r="BY69" s="7">
        <v>0</v>
      </c>
      <c r="BZ69" s="9">
        <v>0</v>
      </c>
      <c r="CA69" s="5">
        <v>0</v>
      </c>
      <c r="CB69" s="7">
        <v>0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v>0</v>
      </c>
      <c r="CU69" s="9">
        <v>0</v>
      </c>
      <c r="CV69" s="5">
        <v>0</v>
      </c>
      <c r="CW69" s="7">
        <v>0</v>
      </c>
      <c r="CX69" s="9">
        <v>0</v>
      </c>
      <c r="CY69" s="5">
        <v>0</v>
      </c>
      <c r="CZ69" s="7">
        <v>0</v>
      </c>
      <c r="DA69" s="15">
        <v>0</v>
      </c>
      <c r="DB69" s="5">
        <v>0</v>
      </c>
      <c r="DC69" s="7">
        <v>0</v>
      </c>
      <c r="DD69" s="9">
        <v>0</v>
      </c>
      <c r="DE69" s="5">
        <v>0</v>
      </c>
      <c r="DF69" s="7">
        <v>0</v>
      </c>
      <c r="DG69" s="9">
        <v>0</v>
      </c>
      <c r="DH69" s="5">
        <v>0</v>
      </c>
      <c r="DI69" s="7">
        <f t="shared" si="379"/>
        <v>0</v>
      </c>
      <c r="DJ69" s="9">
        <v>0</v>
      </c>
      <c r="DK69" s="5">
        <v>0</v>
      </c>
      <c r="DL69" s="7">
        <v>0</v>
      </c>
      <c r="DM69" s="9">
        <v>0</v>
      </c>
      <c r="DN69" s="5">
        <v>0</v>
      </c>
      <c r="DO69" s="7">
        <v>0</v>
      </c>
      <c r="DP69" s="9">
        <v>0</v>
      </c>
      <c r="DQ69" s="5">
        <v>0</v>
      </c>
      <c r="DR69" s="7">
        <v>0</v>
      </c>
      <c r="DS69" s="9">
        <v>0</v>
      </c>
      <c r="DT69" s="5">
        <v>0</v>
      </c>
      <c r="DU69" s="7">
        <v>0</v>
      </c>
      <c r="DV69" s="9">
        <v>-12</v>
      </c>
      <c r="DW69" s="5">
        <v>650</v>
      </c>
      <c r="DX69" s="7">
        <f t="shared" si="389"/>
        <v>-54166.666666666664</v>
      </c>
      <c r="DY69" s="9">
        <v>0</v>
      </c>
      <c r="DZ69" s="5">
        <v>0</v>
      </c>
      <c r="EA69" s="7">
        <v>0</v>
      </c>
      <c r="EB69" s="9">
        <v>0</v>
      </c>
      <c r="EC69" s="5">
        <v>0</v>
      </c>
      <c r="ED69" s="7">
        <v>0</v>
      </c>
      <c r="EE69" s="15">
        <v>-445</v>
      </c>
      <c r="EF69" s="3">
        <v>-5109</v>
      </c>
      <c r="EG69" s="7">
        <f>EF69/EE69*1000</f>
        <v>11480.898876404493</v>
      </c>
      <c r="EH69" s="9">
        <v>-445</v>
      </c>
      <c r="EI69" s="5">
        <v>-5109</v>
      </c>
      <c r="EJ69" s="7">
        <f>EI69/EH69*1000</f>
        <v>11480.898876404493</v>
      </c>
      <c r="EK69" s="9">
        <v>424</v>
      </c>
      <c r="EL69" s="5">
        <v>5294</v>
      </c>
      <c r="EM69" s="7">
        <f t="shared" si="390"/>
        <v>12485.849056603774</v>
      </c>
      <c r="EN69" s="9">
        <v>0</v>
      </c>
      <c r="EO69" s="5">
        <v>0</v>
      </c>
      <c r="EP69" s="7">
        <v>0</v>
      </c>
      <c r="EQ69" s="9">
        <v>0</v>
      </c>
      <c r="ER69" s="5">
        <v>0</v>
      </c>
      <c r="ES69" s="7">
        <v>0</v>
      </c>
      <c r="ET69" s="9">
        <v>0</v>
      </c>
      <c r="EU69" s="5">
        <v>0</v>
      </c>
      <c r="EV69" s="7">
        <v>0</v>
      </c>
      <c r="EW69" s="9">
        <v>-431</v>
      </c>
      <c r="EX69" s="5">
        <v>-5349</v>
      </c>
      <c r="EY69" s="7">
        <f>EX69/EW69*1000</f>
        <v>12410.672853828306</v>
      </c>
      <c r="EZ69" s="9">
        <v>0</v>
      </c>
      <c r="FA69" s="5">
        <v>0</v>
      </c>
      <c r="FB69" s="7">
        <v>0</v>
      </c>
      <c r="FC69" s="9">
        <v>0</v>
      </c>
      <c r="FD69" s="5">
        <v>0</v>
      </c>
      <c r="FE69" s="7">
        <v>0</v>
      </c>
      <c r="FF69" s="9">
        <v>0</v>
      </c>
      <c r="FG69" s="5">
        <v>0</v>
      </c>
      <c r="FH69" s="7">
        <v>0</v>
      </c>
      <c r="FI69" s="9">
        <v>1838</v>
      </c>
      <c r="FJ69" s="5">
        <v>5516</v>
      </c>
      <c r="FK69" s="7">
        <f>FJ69/FI69*1000</f>
        <v>3001.0881392818283</v>
      </c>
      <c r="FL69" s="9">
        <v>0</v>
      </c>
      <c r="FM69" s="5">
        <v>0</v>
      </c>
      <c r="FN69" s="7">
        <v>0</v>
      </c>
      <c r="FO69" s="9">
        <v>0</v>
      </c>
      <c r="FP69" s="5">
        <v>0</v>
      </c>
      <c r="FQ69" s="7">
        <v>0</v>
      </c>
      <c r="FR69" s="9">
        <v>0</v>
      </c>
      <c r="FS69" s="5">
        <v>0</v>
      </c>
      <c r="FT69" s="7">
        <v>0</v>
      </c>
      <c r="FU69" s="9">
        <v>0</v>
      </c>
      <c r="FV69" s="5">
        <v>0</v>
      </c>
      <c r="FW69" s="7">
        <v>0</v>
      </c>
      <c r="FX69" s="9">
        <v>0</v>
      </c>
      <c r="FY69" s="5">
        <v>0</v>
      </c>
      <c r="FZ69" s="7">
        <f t="shared" si="381"/>
        <v>0</v>
      </c>
      <c r="GA69" s="9">
        <v>0</v>
      </c>
      <c r="GB69" s="5">
        <v>0</v>
      </c>
      <c r="GC69" s="7">
        <v>0</v>
      </c>
      <c r="GD69" s="9">
        <v>0</v>
      </c>
      <c r="GE69" s="5">
        <v>0</v>
      </c>
      <c r="GF69" s="7">
        <v>0</v>
      </c>
      <c r="GG69" s="9">
        <v>0</v>
      </c>
      <c r="GH69" s="5">
        <v>0</v>
      </c>
      <c r="GI69" s="7">
        <v>0</v>
      </c>
      <c r="GJ69" s="9">
        <v>0</v>
      </c>
      <c r="GK69" s="5">
        <v>0</v>
      </c>
      <c r="GL69" s="7">
        <v>0</v>
      </c>
      <c r="GM69" s="9">
        <v>0</v>
      </c>
      <c r="GN69" s="5">
        <v>0</v>
      </c>
      <c r="GO69" s="7">
        <v>0</v>
      </c>
      <c r="GP69" s="9">
        <v>0</v>
      </c>
      <c r="GQ69" s="5">
        <v>0</v>
      </c>
      <c r="GR69" s="7">
        <v>0</v>
      </c>
      <c r="GS69" s="9">
        <v>0</v>
      </c>
      <c r="GT69" s="5">
        <v>0</v>
      </c>
      <c r="GU69" s="7">
        <v>0</v>
      </c>
      <c r="GV69" s="9">
        <v>0</v>
      </c>
      <c r="GW69" s="5">
        <v>0</v>
      </c>
      <c r="GX69" s="7">
        <v>0</v>
      </c>
      <c r="GY69" s="9">
        <v>0</v>
      </c>
      <c r="GZ69" s="5">
        <v>0</v>
      </c>
      <c r="HA69" s="7">
        <v>0</v>
      </c>
      <c r="HB69" s="9">
        <v>0</v>
      </c>
      <c r="HC69" s="5">
        <v>0</v>
      </c>
      <c r="HD69" s="7">
        <v>0</v>
      </c>
      <c r="HE69" s="9">
        <v>0</v>
      </c>
      <c r="HF69" s="5">
        <v>0</v>
      </c>
      <c r="HG69" s="7">
        <v>0</v>
      </c>
      <c r="HH69" s="9">
        <v>0</v>
      </c>
      <c r="HI69" s="5">
        <v>0</v>
      </c>
      <c r="HJ69" s="7">
        <v>0</v>
      </c>
      <c r="HK69" s="9">
        <v>0</v>
      </c>
      <c r="HL69" s="5">
        <v>0</v>
      </c>
      <c r="HM69" s="7">
        <v>0</v>
      </c>
      <c r="HN69" s="9">
        <v>0</v>
      </c>
      <c r="HO69" s="5">
        <v>0</v>
      </c>
      <c r="HP69" s="7">
        <v>0</v>
      </c>
      <c r="HQ69" s="9">
        <v>0</v>
      </c>
      <c r="HR69" s="5">
        <v>0</v>
      </c>
      <c r="HS69" s="7">
        <f t="shared" si="383"/>
        <v>0</v>
      </c>
      <c r="HT69" s="9">
        <v>0</v>
      </c>
      <c r="HU69" s="5">
        <v>0</v>
      </c>
      <c r="HV69" s="7">
        <v>0</v>
      </c>
      <c r="HW69" s="9">
        <v>0</v>
      </c>
      <c r="HX69" s="5">
        <v>0</v>
      </c>
      <c r="HY69" s="7">
        <v>0</v>
      </c>
      <c r="HZ69" s="9">
        <v>0</v>
      </c>
      <c r="IA69" s="5">
        <v>0</v>
      </c>
      <c r="IB69" s="7">
        <v>0</v>
      </c>
      <c r="IC69" s="9">
        <v>0</v>
      </c>
      <c r="ID69" s="5">
        <v>0</v>
      </c>
      <c r="IE69" s="7">
        <v>0</v>
      </c>
      <c r="IF69" s="9">
        <v>0</v>
      </c>
      <c r="IG69" s="5">
        <v>0</v>
      </c>
      <c r="IH69" s="7">
        <f t="shared" si="384"/>
        <v>0</v>
      </c>
      <c r="II69" s="9">
        <v>0</v>
      </c>
      <c r="IJ69" s="5">
        <v>0</v>
      </c>
      <c r="IK69" s="7">
        <v>0</v>
      </c>
      <c r="IL69" s="9">
        <v>-1634</v>
      </c>
      <c r="IM69" s="5">
        <v>-3988</v>
      </c>
      <c r="IN69" s="7">
        <f>IM69/IL69*-1000</f>
        <v>-2440.6364749082009</v>
      </c>
      <c r="IO69" s="9">
        <v>0</v>
      </c>
      <c r="IP69" s="5">
        <v>0</v>
      </c>
      <c r="IQ69" s="7">
        <v>0</v>
      </c>
      <c r="IR69" s="9">
        <v>0</v>
      </c>
      <c r="IS69" s="5">
        <v>0</v>
      </c>
      <c r="IT69" s="7">
        <v>0</v>
      </c>
      <c r="IU69" s="9">
        <v>0</v>
      </c>
      <c r="IV69" s="5">
        <v>0</v>
      </c>
      <c r="IW69" s="7">
        <v>0</v>
      </c>
      <c r="IX69" s="9">
        <v>-206</v>
      </c>
      <c r="IY69" s="5">
        <v>-1604</v>
      </c>
      <c r="IZ69" s="7">
        <f t="shared" si="411"/>
        <v>-7786.4077669902917</v>
      </c>
      <c r="JA69" s="9">
        <v>0</v>
      </c>
      <c r="JB69" s="5">
        <v>0</v>
      </c>
      <c r="JC69" s="7">
        <v>0</v>
      </c>
      <c r="JD69" s="9">
        <v>0</v>
      </c>
      <c r="JE69" s="5">
        <v>0</v>
      </c>
      <c r="JF69" s="7">
        <v>0</v>
      </c>
      <c r="JG69" s="9">
        <v>22</v>
      </c>
      <c r="JH69" s="5">
        <v>112</v>
      </c>
      <c r="JI69" s="7">
        <f t="shared" si="408"/>
        <v>5090.909090909091</v>
      </c>
      <c r="JJ69" s="9">
        <v>0</v>
      </c>
      <c r="JK69" s="5">
        <v>0</v>
      </c>
      <c r="JL69" s="7">
        <v>0</v>
      </c>
      <c r="JM69" s="9">
        <v>0</v>
      </c>
      <c r="JN69" s="5">
        <v>0</v>
      </c>
      <c r="JO69" s="7">
        <v>0</v>
      </c>
      <c r="JP69" s="9">
        <v>0</v>
      </c>
      <c r="JQ69" s="5">
        <v>0</v>
      </c>
      <c r="JR69" s="7">
        <v>0</v>
      </c>
      <c r="JS69" s="9">
        <v>0</v>
      </c>
      <c r="JT69" s="5">
        <v>0</v>
      </c>
      <c r="JU69" s="7">
        <v>0</v>
      </c>
      <c r="JV69" s="9">
        <v>1451</v>
      </c>
      <c r="JW69" s="5">
        <v>12635</v>
      </c>
      <c r="JX69" s="7">
        <f t="shared" si="386"/>
        <v>8707.7877325982081</v>
      </c>
      <c r="JY69" s="9">
        <v>10237</v>
      </c>
      <c r="JZ69" s="5">
        <v>60302</v>
      </c>
      <c r="KA69" s="7">
        <f t="shared" si="394"/>
        <v>5890.592947152486</v>
      </c>
      <c r="KB69" s="9">
        <f>JY69+JV69+JS69+JP69+JJ69+JG69+JD69+JA69+IX69+DD69+IU69+IO69+X69+AS69+EN69+CL69+IL69+II69+BZ69+HZ69+HW69+HK69+HH69+HE69+HB69+GY69+GV69+GS69+GP69+GG69+GA69+FU69+FR69+FO69+FI69+FF69+FC69+EZ69+EW69+EQ69+EK69+EH69+DY69+DV69+DS69+DP69+DM69+CU69+CR69+CO69+CF69+CC69+BW69+BN69+BH69+BE69+BB69+AM69+AJ69+AD69+R69+I69+F69+C69</f>
        <v>5232</v>
      </c>
      <c r="KC69" s="7">
        <f>JZ69+JW69+JT69+JQ69+JK69+JH69+JE69+JB69+IY69+DE69+IV69+IP69+Y69+AT69+EO69+CM69+IM69+IJ69+CA69+IA69+HX69+HL69+HI69+HF69+HC69+GZ69+GW69+GT69+GQ69+GH69+GB69+FV69+FS69+FP69+FJ69+FG69+FD69+FA69+EX69+ER69+EL69+EI69+DZ69+DW69+DT69+DQ69+DN69+CV69+CS69+CP69+CG69+CD69+BX69+BO69+BI69+BF69+BC69+AN69+AK69+AE69+S69+J69+G69+D69</f>
        <v>40282</v>
      </c>
    </row>
    <row r="70" spans="1:289" ht="15" thickBot="1" x14ac:dyDescent="0.35">
      <c r="A70" s="72"/>
      <c r="B70" s="73" t="s">
        <v>14</v>
      </c>
      <c r="C70" s="49">
        <f>SUM(C58:C69)</f>
        <v>-1028</v>
      </c>
      <c r="D70" s="48">
        <f>SUM(D58:D69)</f>
        <v>1747</v>
      </c>
      <c r="E70" s="50"/>
      <c r="F70" s="49">
        <f>SUM(F58:F69)</f>
        <v>-9911</v>
      </c>
      <c r="G70" s="48">
        <f>SUM(G58:G69)</f>
        <v>-48400</v>
      </c>
      <c r="H70" s="50"/>
      <c r="I70" s="49">
        <f>SUM(I58:I69)</f>
        <v>0</v>
      </c>
      <c r="J70" s="48">
        <f>SUM(J58:J69)</f>
        <v>0</v>
      </c>
      <c r="K70" s="50"/>
      <c r="L70" s="49">
        <f>SUM(L58:L69)</f>
        <v>0</v>
      </c>
      <c r="M70" s="48">
        <f>SUM(M58:M69)</f>
        <v>0</v>
      </c>
      <c r="N70" s="50"/>
      <c r="O70" s="49">
        <f>SUM(O58:O69)</f>
        <v>0</v>
      </c>
      <c r="P70" s="48">
        <f>SUM(P58:P69)</f>
        <v>0</v>
      </c>
      <c r="Q70" s="50"/>
      <c r="R70" s="49">
        <f>SUM(R58:R69)</f>
        <v>-370</v>
      </c>
      <c r="S70" s="48">
        <f>SUM(S58:S69)</f>
        <v>-4059</v>
      </c>
      <c r="T70" s="50"/>
      <c r="U70" s="49">
        <f>SUM(U58:U69)</f>
        <v>-72</v>
      </c>
      <c r="V70" s="48">
        <f>SUM(V58:V69)</f>
        <v>0</v>
      </c>
      <c r="W70" s="50"/>
      <c r="X70" s="49">
        <f>SUM(X58:X69)</f>
        <v>0</v>
      </c>
      <c r="Y70" s="48">
        <f>SUM(Y58:Y69)</f>
        <v>-332</v>
      </c>
      <c r="Z70" s="50"/>
      <c r="AA70" s="49">
        <f>SUM(AA58:AA69)</f>
        <v>0</v>
      </c>
      <c r="AB70" s="48">
        <f>SUM(AB58:AB69)</f>
        <v>0</v>
      </c>
      <c r="AC70" s="50"/>
      <c r="AD70" s="49">
        <f>SUM(AD58:AD69)</f>
        <v>0</v>
      </c>
      <c r="AE70" s="48">
        <f>SUM(AE58:AE69)</f>
        <v>0</v>
      </c>
      <c r="AF70" s="50"/>
      <c r="AG70" s="49">
        <f>SUM(AG58:AG69)</f>
        <v>0</v>
      </c>
      <c r="AH70" s="48">
        <f>SUM(AH58:AH69)</f>
        <v>0</v>
      </c>
      <c r="AI70" s="50"/>
      <c r="AJ70" s="49">
        <f>SUM(AJ58:AJ69)</f>
        <v>0</v>
      </c>
      <c r="AK70" s="48">
        <f>SUM(AK58:AK69)</f>
        <v>0</v>
      </c>
      <c r="AL70" s="50"/>
      <c r="AM70" s="49">
        <f>SUM(AM58:AM69)</f>
        <v>-422</v>
      </c>
      <c r="AN70" s="48">
        <f>SUM(AN58:AN69)</f>
        <v>-3916</v>
      </c>
      <c r="AO70" s="50"/>
      <c r="AP70" s="49">
        <f>SUM(AP58:AP69)</f>
        <v>0</v>
      </c>
      <c r="AQ70" s="48">
        <f>SUM(AQ58:AQ69)</f>
        <v>0</v>
      </c>
      <c r="AR70" s="50"/>
      <c r="AS70" s="49">
        <f>SUM(AS58:AS69)</f>
        <v>-31</v>
      </c>
      <c r="AT70" s="48">
        <f>SUM(AT58:AT69)</f>
        <v>-263</v>
      </c>
      <c r="AU70" s="50"/>
      <c r="AV70" s="49">
        <f>SUM(AV58:AV69)</f>
        <v>0</v>
      </c>
      <c r="AW70" s="48">
        <f>SUM(AW58:AW69)</f>
        <v>0</v>
      </c>
      <c r="AX70" s="50"/>
      <c r="AY70" s="49">
        <f>SUM(AY58:AY69)</f>
        <v>0</v>
      </c>
      <c r="AZ70" s="48">
        <f>SUM(AZ58:AZ69)</f>
        <v>0</v>
      </c>
      <c r="BA70" s="50"/>
      <c r="BB70" s="49">
        <f>SUM(BB58:BB69)</f>
        <v>0</v>
      </c>
      <c r="BC70" s="48">
        <f>SUM(BC58:BC69)</f>
        <v>0</v>
      </c>
      <c r="BD70" s="50"/>
      <c r="BE70" s="49">
        <f>SUM(BE58:BE69)</f>
        <v>176</v>
      </c>
      <c r="BF70" s="48">
        <f>SUM(BF58:BF69)</f>
        <v>5234</v>
      </c>
      <c r="BG70" s="50"/>
      <c r="BH70" s="49">
        <f>SUM(BH58:BH69)</f>
        <v>0</v>
      </c>
      <c r="BI70" s="48">
        <f>SUM(BI58:BI69)</f>
        <v>0</v>
      </c>
      <c r="BJ70" s="50"/>
      <c r="BK70" s="49">
        <f t="shared" ref="BK70:BL70" si="415">SUM(BK58:BK69)</f>
        <v>0</v>
      </c>
      <c r="BL70" s="48">
        <f t="shared" si="415"/>
        <v>0</v>
      </c>
      <c r="BM70" s="50"/>
      <c r="BN70" s="49">
        <f>SUM(BN58:BN69)</f>
        <v>0</v>
      </c>
      <c r="BO70" s="48">
        <f>SUM(BO58:BO69)</f>
        <v>0</v>
      </c>
      <c r="BP70" s="50"/>
      <c r="BQ70" s="49">
        <f>SUM(BQ58:BQ69)</f>
        <v>0</v>
      </c>
      <c r="BR70" s="48">
        <f>SUM(BR58:BR69)</f>
        <v>0</v>
      </c>
      <c r="BS70" s="50"/>
      <c r="BT70" s="49">
        <f>SUM(BT58:BT69)</f>
        <v>0</v>
      </c>
      <c r="BU70" s="48">
        <f>SUM(BU58:BU69)</f>
        <v>0</v>
      </c>
      <c r="BV70" s="50"/>
      <c r="BW70" s="49">
        <f>SUM(BW58:BW69)</f>
        <v>-387</v>
      </c>
      <c r="BX70" s="48">
        <f>SUM(BX58:BX69)</f>
        <v>-3470</v>
      </c>
      <c r="BY70" s="50"/>
      <c r="BZ70" s="49">
        <f t="shared" ref="BZ70:CA70" si="416">SUM(BZ58:BZ69)</f>
        <v>0</v>
      </c>
      <c r="CA70" s="48">
        <f t="shared" si="416"/>
        <v>0</v>
      </c>
      <c r="CB70" s="50"/>
      <c r="CC70" s="49">
        <f>SUM(CC58:CC69)</f>
        <v>0</v>
      </c>
      <c r="CD70" s="48">
        <f>SUM(CD58:CD69)</f>
        <v>0</v>
      </c>
      <c r="CE70" s="50"/>
      <c r="CF70" s="49">
        <f>SUM(CF58:CF69)</f>
        <v>450</v>
      </c>
      <c r="CG70" s="48">
        <f>SUM(CG58:CG69)</f>
        <v>5333</v>
      </c>
      <c r="CH70" s="50"/>
      <c r="CI70" s="49">
        <f>SUM(CI58:CI69)</f>
        <v>0</v>
      </c>
      <c r="CJ70" s="48">
        <f>SUM(CJ58:CJ69)</f>
        <v>0</v>
      </c>
      <c r="CK70" s="50"/>
      <c r="CL70" s="49">
        <f>SUM(CL58:CL69)</f>
        <v>-214</v>
      </c>
      <c r="CM70" s="48">
        <f>SUM(CM58:CM69)</f>
        <v>-3146</v>
      </c>
      <c r="CN70" s="50"/>
      <c r="CO70" s="49">
        <f>SUM(CO58:CO69)</f>
        <v>-181</v>
      </c>
      <c r="CP70" s="48">
        <f>SUM(CP58:CP69)</f>
        <v>-3038</v>
      </c>
      <c r="CQ70" s="50"/>
      <c r="CR70" s="49">
        <f>SUM(CR58:CR69)</f>
        <v>0</v>
      </c>
      <c r="CS70" s="48">
        <f>SUM(CS58:CS69)</f>
        <v>0</v>
      </c>
      <c r="CT70" s="50"/>
      <c r="CU70" s="49">
        <f>SUM(CU58:CU69)</f>
        <v>0</v>
      </c>
      <c r="CV70" s="48">
        <f>SUM(CV58:CV69)</f>
        <v>0</v>
      </c>
      <c r="CW70" s="50"/>
      <c r="CX70" s="49">
        <f>SUM(CX58:CX69)</f>
        <v>0</v>
      </c>
      <c r="CY70" s="48">
        <f>SUM(CY58:CY69)</f>
        <v>0</v>
      </c>
      <c r="CZ70" s="50"/>
      <c r="DA70" s="78">
        <v>0</v>
      </c>
      <c r="DB70" s="48">
        <v>0</v>
      </c>
      <c r="DC70" s="50"/>
      <c r="DD70" s="49">
        <f>SUM(DD58:DD69)</f>
        <v>271634</v>
      </c>
      <c r="DE70" s="48">
        <f>SUM(DE58:DE69)</f>
        <v>578623</v>
      </c>
      <c r="DF70" s="50"/>
      <c r="DG70" s="49">
        <f t="shared" ref="DG70:DH70" si="417">SUM(DG58:DG69)</f>
        <v>0</v>
      </c>
      <c r="DH70" s="48">
        <f t="shared" si="417"/>
        <v>0</v>
      </c>
      <c r="DI70" s="50"/>
      <c r="DJ70" s="49">
        <f>SUM(DJ58:DJ69)</f>
        <v>0</v>
      </c>
      <c r="DK70" s="48">
        <f>SUM(DK58:DK69)</f>
        <v>0</v>
      </c>
      <c r="DL70" s="50"/>
      <c r="DM70" s="49">
        <f>SUM(DM58:DM69)</f>
        <v>-93999</v>
      </c>
      <c r="DN70" s="48">
        <f>SUM(DN58:DN69)</f>
        <v>-204857</v>
      </c>
      <c r="DO70" s="50"/>
      <c r="DP70" s="49">
        <f>SUM(DP58:DP69)</f>
        <v>0</v>
      </c>
      <c r="DQ70" s="48">
        <f>SUM(DQ58:DQ69)</f>
        <v>0</v>
      </c>
      <c r="DR70" s="50"/>
      <c r="DS70" s="49">
        <f>SUM(DS58:DS69)</f>
        <v>0</v>
      </c>
      <c r="DT70" s="48">
        <f>SUM(DT58:DT69)</f>
        <v>0</v>
      </c>
      <c r="DU70" s="50"/>
      <c r="DV70" s="49">
        <f>SUM(DV58:DV69)</f>
        <v>-135624</v>
      </c>
      <c r="DW70" s="48">
        <f>SUM(DW58:DW69)</f>
        <v>-264294</v>
      </c>
      <c r="DX70" s="50"/>
      <c r="DY70" s="49">
        <f t="shared" ref="DY70:DZ70" si="418">SUM(DY58:DY69)</f>
        <v>0</v>
      </c>
      <c r="DZ70" s="48">
        <f t="shared" si="418"/>
        <v>0</v>
      </c>
      <c r="EA70" s="50"/>
      <c r="EB70" s="49">
        <f t="shared" ref="EB70:EC70" si="419">SUM(EB58:EB69)</f>
        <v>0</v>
      </c>
      <c r="EC70" s="48">
        <f t="shared" si="419"/>
        <v>0</v>
      </c>
      <c r="ED70" s="50"/>
      <c r="EE70" s="78">
        <f t="shared" ref="EE70:EF70" si="420">SUM(EE58:EE69)</f>
        <v>-1684</v>
      </c>
      <c r="EF70" s="47">
        <f t="shared" si="420"/>
        <v>-19025</v>
      </c>
      <c r="EG70" s="50"/>
      <c r="EH70" s="49">
        <f t="shared" ref="EH70:EI70" si="421">SUM(EH58:EH69)</f>
        <v>-1684</v>
      </c>
      <c r="EI70" s="48">
        <f t="shared" si="421"/>
        <v>-19025</v>
      </c>
      <c r="EJ70" s="50"/>
      <c r="EK70" s="49">
        <f t="shared" ref="EK70:EL70" si="422">SUM(EK58:EK69)</f>
        <v>-39489</v>
      </c>
      <c r="EL70" s="48">
        <f t="shared" si="422"/>
        <v>-82796</v>
      </c>
      <c r="EM70" s="50"/>
      <c r="EN70" s="49">
        <f t="shared" ref="EN70:EO70" si="423">SUM(EN58:EN69)</f>
        <v>87697</v>
      </c>
      <c r="EO70" s="48">
        <f t="shared" si="423"/>
        <v>180119</v>
      </c>
      <c r="EP70" s="50"/>
      <c r="EQ70" s="49">
        <f t="shared" ref="EQ70:ER70" si="424">SUM(EQ58:EQ69)</f>
        <v>0</v>
      </c>
      <c r="ER70" s="48">
        <f t="shared" si="424"/>
        <v>0</v>
      </c>
      <c r="ES70" s="50"/>
      <c r="ET70" s="49">
        <f t="shared" ref="ET70:EU70" si="425">SUM(ET58:ET69)</f>
        <v>0</v>
      </c>
      <c r="EU70" s="48">
        <f t="shared" si="425"/>
        <v>0</v>
      </c>
      <c r="EV70" s="50"/>
      <c r="EW70" s="49">
        <f t="shared" ref="EW70:EX70" si="426">SUM(EW58:EW69)</f>
        <v>-44750</v>
      </c>
      <c r="EX70" s="48">
        <f t="shared" si="426"/>
        <v>-98039</v>
      </c>
      <c r="EY70" s="50"/>
      <c r="EZ70" s="49">
        <f t="shared" ref="EZ70:FA70" si="427">SUM(EZ58:EZ69)</f>
        <v>0</v>
      </c>
      <c r="FA70" s="48">
        <f t="shared" si="427"/>
        <v>0</v>
      </c>
      <c r="FB70" s="50"/>
      <c r="FC70" s="49">
        <f t="shared" ref="FC70:FD70" si="428">SUM(FC58:FC69)</f>
        <v>0</v>
      </c>
      <c r="FD70" s="48">
        <f t="shared" si="428"/>
        <v>0</v>
      </c>
      <c r="FE70" s="50"/>
      <c r="FF70" s="49">
        <f t="shared" ref="FF70:FG70" si="429">SUM(FF58:FF69)</f>
        <v>0</v>
      </c>
      <c r="FG70" s="48">
        <f t="shared" si="429"/>
        <v>0</v>
      </c>
      <c r="FH70" s="50"/>
      <c r="FI70" s="49">
        <f t="shared" ref="FI70:FJ70" si="430">SUM(FI58:FI69)</f>
        <v>-34845</v>
      </c>
      <c r="FJ70" s="48">
        <f t="shared" si="430"/>
        <v>-67385</v>
      </c>
      <c r="FK70" s="50"/>
      <c r="FL70" s="49">
        <f t="shared" ref="FL70:FM70" si="431">SUM(FL58:FL69)</f>
        <v>-1617</v>
      </c>
      <c r="FM70" s="48">
        <f t="shared" si="431"/>
        <v>-4303</v>
      </c>
      <c r="FN70" s="50"/>
      <c r="FO70" s="49">
        <f t="shared" ref="FO70:FP70" si="432">SUM(FO58:FO69)</f>
        <v>-1617</v>
      </c>
      <c r="FP70" s="48">
        <f t="shared" si="432"/>
        <v>-4303</v>
      </c>
      <c r="FQ70" s="50"/>
      <c r="FR70" s="49">
        <f t="shared" ref="FR70:FS70" si="433">SUM(FR58:FR69)</f>
        <v>0</v>
      </c>
      <c r="FS70" s="48">
        <f t="shared" si="433"/>
        <v>0</v>
      </c>
      <c r="FT70" s="50"/>
      <c r="FU70" s="49">
        <f t="shared" ref="FU70:FV70" si="434">SUM(FU58:FU69)</f>
        <v>44</v>
      </c>
      <c r="FV70" s="48">
        <f t="shared" si="434"/>
        <v>824</v>
      </c>
      <c r="FW70" s="50"/>
      <c r="FX70" s="49">
        <f t="shared" ref="FX70:FY70" si="435">SUM(FX58:FX69)</f>
        <v>0</v>
      </c>
      <c r="FY70" s="48">
        <f t="shared" si="435"/>
        <v>0</v>
      </c>
      <c r="FZ70" s="50"/>
      <c r="GA70" s="49">
        <f t="shared" ref="GA70:GB70" si="436">SUM(GA58:GA69)</f>
        <v>442</v>
      </c>
      <c r="GB70" s="48">
        <f t="shared" si="436"/>
        <v>8193</v>
      </c>
      <c r="GC70" s="50"/>
      <c r="GD70" s="49">
        <f t="shared" ref="GD70:GE70" si="437">SUM(GD58:GD69)</f>
        <v>0</v>
      </c>
      <c r="GE70" s="48">
        <f t="shared" si="437"/>
        <v>0</v>
      </c>
      <c r="GF70" s="50"/>
      <c r="GG70" s="49">
        <f t="shared" ref="GG70:GH70" si="438">SUM(GG58:GG69)</f>
        <v>6753</v>
      </c>
      <c r="GH70" s="48">
        <f t="shared" si="438"/>
        <v>193662</v>
      </c>
      <c r="GI70" s="50"/>
      <c r="GJ70" s="49">
        <f t="shared" ref="GJ70:GK70" si="439">SUM(GJ58:GJ69)</f>
        <v>0</v>
      </c>
      <c r="GK70" s="48">
        <f t="shared" si="439"/>
        <v>0</v>
      </c>
      <c r="GL70" s="50"/>
      <c r="GM70" s="49">
        <f t="shared" ref="GM70:GN70" si="440">SUM(GM58:GM69)</f>
        <v>0</v>
      </c>
      <c r="GN70" s="48">
        <f t="shared" si="440"/>
        <v>0</v>
      </c>
      <c r="GO70" s="50"/>
      <c r="GP70" s="49">
        <f t="shared" ref="GP70:GQ70" si="441">SUM(GP58:GP69)</f>
        <v>0</v>
      </c>
      <c r="GQ70" s="48">
        <f t="shared" si="441"/>
        <v>0</v>
      </c>
      <c r="GR70" s="50"/>
      <c r="GS70" s="49">
        <f t="shared" ref="GS70:GT70" si="442">SUM(GS58:GS69)</f>
        <v>0</v>
      </c>
      <c r="GT70" s="48">
        <f t="shared" si="442"/>
        <v>0</v>
      </c>
      <c r="GU70" s="50"/>
      <c r="GV70" s="49">
        <f t="shared" ref="GV70:GW70" si="443">SUM(GV58:GV69)</f>
        <v>-3888</v>
      </c>
      <c r="GW70" s="48">
        <f t="shared" si="443"/>
        <v>-76751</v>
      </c>
      <c r="GX70" s="50"/>
      <c r="GY70" s="49">
        <f t="shared" ref="GY70:GZ70" si="444">SUM(GY58:GY69)</f>
        <v>0</v>
      </c>
      <c r="GZ70" s="48">
        <f t="shared" si="444"/>
        <v>0</v>
      </c>
      <c r="HA70" s="50"/>
      <c r="HB70" s="49">
        <f t="shared" ref="HB70:HC70" si="445">SUM(HB58:HB69)</f>
        <v>666</v>
      </c>
      <c r="HC70" s="48">
        <f t="shared" si="445"/>
        <v>10965</v>
      </c>
      <c r="HD70" s="50"/>
      <c r="HE70" s="49">
        <f t="shared" ref="HE70:HF70" si="446">SUM(HE58:HE69)</f>
        <v>0</v>
      </c>
      <c r="HF70" s="48">
        <f t="shared" si="446"/>
        <v>0</v>
      </c>
      <c r="HG70" s="50"/>
      <c r="HH70" s="49">
        <f t="shared" ref="HH70:HI70" si="447">SUM(HH58:HH69)</f>
        <v>0</v>
      </c>
      <c r="HI70" s="48">
        <f t="shared" si="447"/>
        <v>0</v>
      </c>
      <c r="HJ70" s="50"/>
      <c r="HK70" s="49">
        <f t="shared" ref="HK70:HL70" si="448">SUM(HK58:HK69)</f>
        <v>-224</v>
      </c>
      <c r="HL70" s="48">
        <f t="shared" si="448"/>
        <v>-4965</v>
      </c>
      <c r="HM70" s="50"/>
      <c r="HN70" s="49">
        <f t="shared" ref="HN70:HO70" si="449">SUM(HN58:HN69)</f>
        <v>0</v>
      </c>
      <c r="HO70" s="48">
        <f t="shared" si="449"/>
        <v>0</v>
      </c>
      <c r="HP70" s="50"/>
      <c r="HQ70" s="49">
        <f t="shared" ref="HQ70:HR70" si="450">SUM(HQ58:HQ69)</f>
        <v>0</v>
      </c>
      <c r="HR70" s="48">
        <f t="shared" si="450"/>
        <v>0</v>
      </c>
      <c r="HS70" s="50"/>
      <c r="HT70" s="49">
        <f t="shared" ref="HT70:HU70" si="451">SUM(HT58:HT69)</f>
        <v>0</v>
      </c>
      <c r="HU70" s="48">
        <f t="shared" si="451"/>
        <v>0</v>
      </c>
      <c r="HV70" s="50"/>
      <c r="HW70" s="49">
        <f t="shared" ref="HW70:HX70" si="452">SUM(HW58:HW69)</f>
        <v>0</v>
      </c>
      <c r="HX70" s="48">
        <f t="shared" si="452"/>
        <v>0</v>
      </c>
      <c r="HY70" s="50"/>
      <c r="HZ70" s="49">
        <f t="shared" ref="HZ70:IA70" si="453">SUM(HZ58:HZ69)</f>
        <v>0</v>
      </c>
      <c r="IA70" s="48">
        <f t="shared" si="453"/>
        <v>0</v>
      </c>
      <c r="IB70" s="50"/>
      <c r="IC70" s="49">
        <f t="shared" ref="IC70:ID70" si="454">SUM(IC58:IC69)</f>
        <v>0</v>
      </c>
      <c r="ID70" s="48">
        <f t="shared" si="454"/>
        <v>0</v>
      </c>
      <c r="IE70" s="50"/>
      <c r="IF70" s="49">
        <f t="shared" ref="IF70:IG70" si="455">SUM(IF58:IF69)</f>
        <v>0</v>
      </c>
      <c r="IG70" s="48">
        <f t="shared" si="455"/>
        <v>0</v>
      </c>
      <c r="IH70" s="50"/>
      <c r="II70" s="49">
        <f t="shared" ref="II70:IJ70" si="456">SUM(II58:II69)</f>
        <v>0</v>
      </c>
      <c r="IJ70" s="48">
        <f t="shared" si="456"/>
        <v>0</v>
      </c>
      <c r="IK70" s="50"/>
      <c r="IL70" s="49">
        <f t="shared" ref="IL70:IM70" si="457">SUM(IL58:IL69)</f>
        <v>-3667</v>
      </c>
      <c r="IM70" s="48">
        <f t="shared" si="457"/>
        <v>-49997</v>
      </c>
      <c r="IN70" s="50"/>
      <c r="IO70" s="49">
        <f t="shared" ref="IO70:IP70" si="458">SUM(IO58:IO69)</f>
        <v>3496</v>
      </c>
      <c r="IP70" s="48">
        <f t="shared" si="458"/>
        <v>-14022</v>
      </c>
      <c r="IQ70" s="50"/>
      <c r="IR70" s="49">
        <f t="shared" ref="IR70:IS70" si="459">SUM(IR58:IR69)</f>
        <v>0</v>
      </c>
      <c r="IS70" s="48">
        <f t="shared" si="459"/>
        <v>0</v>
      </c>
      <c r="IT70" s="50"/>
      <c r="IU70" s="49">
        <f t="shared" ref="IU70:IV70" si="460">SUM(IU58:IU69)</f>
        <v>0</v>
      </c>
      <c r="IV70" s="48">
        <f t="shared" si="460"/>
        <v>0</v>
      </c>
      <c r="IW70" s="50"/>
      <c r="IX70" s="49">
        <f t="shared" ref="IX70:IY70" si="461">SUM(IX58:IX69)</f>
        <v>-6863</v>
      </c>
      <c r="IY70" s="48">
        <f t="shared" si="461"/>
        <v>-73574</v>
      </c>
      <c r="IZ70" s="50"/>
      <c r="JA70" s="49">
        <f t="shared" ref="JA70:JB70" si="462">SUM(JA58:JA69)</f>
        <v>-790</v>
      </c>
      <c r="JB70" s="48">
        <f t="shared" si="462"/>
        <v>-3370</v>
      </c>
      <c r="JC70" s="50"/>
      <c r="JD70" s="49">
        <f t="shared" ref="JD70:JE70" si="463">SUM(JD58:JD69)</f>
        <v>-96</v>
      </c>
      <c r="JE70" s="48">
        <f t="shared" si="463"/>
        <v>-576</v>
      </c>
      <c r="JF70" s="50"/>
      <c r="JG70" s="49">
        <f t="shared" ref="JG70:JH70" si="464">SUM(JG58:JG69)</f>
        <v>-1211</v>
      </c>
      <c r="JH70" s="48">
        <f t="shared" si="464"/>
        <v>-5277</v>
      </c>
      <c r="JI70" s="50"/>
      <c r="JJ70" s="49">
        <f t="shared" ref="JJ70:JK70" si="465">SUM(JJ58:JJ69)</f>
        <v>-109</v>
      </c>
      <c r="JK70" s="48">
        <f t="shared" si="465"/>
        <v>-485</v>
      </c>
      <c r="JL70" s="50"/>
      <c r="JM70" s="49">
        <f t="shared" ref="JM70:JN70" si="466">SUM(JM58:JM69)</f>
        <v>0</v>
      </c>
      <c r="JN70" s="48">
        <f t="shared" si="466"/>
        <v>0</v>
      </c>
      <c r="JO70" s="50"/>
      <c r="JP70" s="49">
        <f t="shared" ref="JP70:JQ70" si="467">SUM(JP58:JP69)</f>
        <v>0</v>
      </c>
      <c r="JQ70" s="48">
        <f t="shared" si="467"/>
        <v>0</v>
      </c>
      <c r="JR70" s="50"/>
      <c r="JS70" s="49">
        <f t="shared" ref="JS70:JT70" si="468">SUM(JS58:JS69)</f>
        <v>0</v>
      </c>
      <c r="JT70" s="48">
        <f t="shared" si="468"/>
        <v>0</v>
      </c>
      <c r="JU70" s="50"/>
      <c r="JV70" s="49">
        <f t="shared" ref="JV70:JW70" si="469">SUM(JV58:JV69)</f>
        <v>5305</v>
      </c>
      <c r="JW70" s="48">
        <f t="shared" si="469"/>
        <v>46844</v>
      </c>
      <c r="JX70" s="50"/>
      <c r="JY70" s="49">
        <f t="shared" ref="JY70:JZ70" si="470">SUM(JY58:JY69)</f>
        <v>20903</v>
      </c>
      <c r="JZ70" s="48">
        <f t="shared" si="470"/>
        <v>107017</v>
      </c>
      <c r="KA70" s="50"/>
      <c r="KB70" s="49">
        <f>JY70+JV70+JS70+JP70+JJ70+JG70+JD70+JA70+IX70+DD70+IU70+IO70+X70+AS70+EN70+CL70+IL70+II70+BZ70+HZ70+HW70+HK70+HH70+HE70+HB70+GY70+GV70+GS70+GP70+GG70+GA70+FU70+FR70+FO70+FI70+FF70+FC70+EZ70+EW70+EQ70+EK70+EH70+DY70+DV70+DS70+DP70+DM70+CU70+CR70+CO70+CF70+CC70+BW70+BN70+BH70+BE70+BB70+AM70+AJ70+AD70+R70+I70+F70+C70</f>
        <v>16166</v>
      </c>
      <c r="KC70" s="50">
        <f>JZ70+JW70+JT70+JQ70+JK70+JH70+JE70+JB70+IY70+DE70+IV70+IP70+Y70+AT70+EO70+CM70+IM70+IJ70+CA70+IA70+HX70+HL70+HI70+HF70+HC70+GZ70+GW70+GT70+GQ70+GH70+GB70+FV70+FS70+FP70+FJ70+FG70+FD70+FA70+EX70+ER70+EL70+EI70+DZ70+DW70+DT70+DQ70+DN70+CV70+CS70+CP70+CG70+CD70+BX70+BO70+BI70+BF70+BC70+AN70+AK70+AE70+S70+J70+G70+D70</f>
        <v>102221</v>
      </c>
    </row>
    <row r="71" spans="1:289" x14ac:dyDescent="0.3">
      <c r="A71" s="56">
        <v>2009</v>
      </c>
      <c r="B71" s="57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>
        <v>0</v>
      </c>
      <c r="P71" s="32">
        <v>0</v>
      </c>
      <c r="Q71" s="13">
        <v>0</v>
      </c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0</v>
      </c>
      <c r="AB71" s="32">
        <v>0</v>
      </c>
      <c r="AC71" s="13">
        <v>0</v>
      </c>
      <c r="AD71" s="10">
        <v>0</v>
      </c>
      <c r="AE71" s="32">
        <v>0</v>
      </c>
      <c r="AF71" s="13">
        <v>0</v>
      </c>
      <c r="AG71" s="10">
        <v>0</v>
      </c>
      <c r="AH71" s="32">
        <v>0</v>
      </c>
      <c r="AI71" s="13">
        <v>0</v>
      </c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0</v>
      </c>
      <c r="AQ71" s="32">
        <v>0</v>
      </c>
      <c r="AR71" s="13">
        <v>0</v>
      </c>
      <c r="AS71" s="10">
        <v>0</v>
      </c>
      <c r="AT71" s="32">
        <v>0</v>
      </c>
      <c r="AU71" s="13">
        <v>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v>0</v>
      </c>
      <c r="BB71" s="10">
        <v>0</v>
      </c>
      <c r="BC71" s="32">
        <v>0</v>
      </c>
      <c r="BD71" s="13">
        <v>0</v>
      </c>
      <c r="BE71" s="10">
        <v>76</v>
      </c>
      <c r="BF71" s="32">
        <v>713</v>
      </c>
      <c r="BG71" s="13">
        <f>BF71/BE71*1000</f>
        <v>9381.5789473684217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f t="shared" ref="BM71:BM82" si="471">IF(BK71=0,0,BL71/BK71*1000)</f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399</v>
      </c>
      <c r="CG71" s="32">
        <v>9541</v>
      </c>
      <c r="CH71" s="13">
        <f>CG71/CF71*1000</f>
        <v>23912.280701754386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v>0</v>
      </c>
      <c r="CU71" s="10">
        <v>0</v>
      </c>
      <c r="CV71" s="32">
        <v>0</v>
      </c>
      <c r="CW71" s="13">
        <v>0</v>
      </c>
      <c r="CX71" s="10">
        <v>0</v>
      </c>
      <c r="CY71" s="32">
        <v>0</v>
      </c>
      <c r="CZ71" s="13">
        <v>0</v>
      </c>
      <c r="DA71" s="79">
        <v>0</v>
      </c>
      <c r="DB71" s="32">
        <v>0</v>
      </c>
      <c r="DC71" s="13">
        <v>0</v>
      </c>
      <c r="DD71" s="10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f t="shared" ref="DI71:DI82" si="472">IF(DG71=0,0,DH71/DG71*1000)</f>
        <v>0</v>
      </c>
      <c r="DJ71" s="10">
        <v>0</v>
      </c>
      <c r="DK71" s="32">
        <v>0</v>
      </c>
      <c r="DL71" s="13">
        <v>0</v>
      </c>
      <c r="DM71" s="10">
        <v>0</v>
      </c>
      <c r="DN71" s="32">
        <v>0</v>
      </c>
      <c r="DO71" s="13">
        <v>0</v>
      </c>
      <c r="DP71" s="10">
        <v>0</v>
      </c>
      <c r="DQ71" s="32">
        <v>0</v>
      </c>
      <c r="DR71" s="13">
        <v>0</v>
      </c>
      <c r="DS71" s="10">
        <v>0</v>
      </c>
      <c r="DT71" s="32">
        <v>0</v>
      </c>
      <c r="DU71" s="13">
        <v>0</v>
      </c>
      <c r="DV71" s="10">
        <v>380</v>
      </c>
      <c r="DW71" s="32">
        <v>4045</v>
      </c>
      <c r="DX71" s="13">
        <f>DW71/DV71*1000</f>
        <v>10644.736842105263</v>
      </c>
      <c r="DY71" s="10">
        <v>0</v>
      </c>
      <c r="DZ71" s="32">
        <v>0</v>
      </c>
      <c r="EA71" s="13">
        <v>0</v>
      </c>
      <c r="EB71" s="10">
        <v>0</v>
      </c>
      <c r="EC71" s="32">
        <v>0</v>
      </c>
      <c r="ED71" s="13">
        <v>0</v>
      </c>
      <c r="EE71" s="79">
        <v>0</v>
      </c>
      <c r="EF71" s="31">
        <v>0</v>
      </c>
      <c r="EG71" s="13">
        <v>0</v>
      </c>
      <c r="EH71" s="10">
        <v>0</v>
      </c>
      <c r="EI71" s="32">
        <v>0</v>
      </c>
      <c r="EJ71" s="13">
        <v>0</v>
      </c>
      <c r="EK71" s="10">
        <v>36</v>
      </c>
      <c r="EL71" s="32">
        <v>62</v>
      </c>
      <c r="EM71" s="13">
        <f t="shared" ref="EM71:EM82" si="473">EL71/EK71*1000</f>
        <v>1722.2222222222224</v>
      </c>
      <c r="EN71" s="10">
        <v>0</v>
      </c>
      <c r="EO71" s="32">
        <v>0</v>
      </c>
      <c r="EP71" s="13">
        <v>0</v>
      </c>
      <c r="EQ71" s="10">
        <v>0</v>
      </c>
      <c r="ER71" s="32">
        <v>0</v>
      </c>
      <c r="ES71" s="13">
        <v>0</v>
      </c>
      <c r="ET71" s="10">
        <v>0</v>
      </c>
      <c r="EU71" s="32">
        <v>0</v>
      </c>
      <c r="EV71" s="13">
        <v>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v>0</v>
      </c>
      <c r="FD71" s="32">
        <v>0</v>
      </c>
      <c r="FE71" s="13">
        <v>0</v>
      </c>
      <c r="FF71" s="10">
        <v>0</v>
      </c>
      <c r="FG71" s="32">
        <v>0</v>
      </c>
      <c r="FH71" s="13">
        <v>0</v>
      </c>
      <c r="FI71" s="10">
        <v>84</v>
      </c>
      <c r="FJ71" s="32">
        <v>84</v>
      </c>
      <c r="FK71" s="13">
        <f t="shared" ref="FK71:FK82" si="474">FJ71/FI71*1000</f>
        <v>1000</v>
      </c>
      <c r="FL71" s="10">
        <v>0</v>
      </c>
      <c r="FM71" s="32">
        <v>0</v>
      </c>
      <c r="FN71" s="13">
        <v>0</v>
      </c>
      <c r="FO71" s="10">
        <v>0</v>
      </c>
      <c r="FP71" s="32">
        <v>0</v>
      </c>
      <c r="FQ71" s="13">
        <v>0</v>
      </c>
      <c r="FR71" s="10">
        <v>0</v>
      </c>
      <c r="FS71" s="32">
        <v>0</v>
      </c>
      <c r="FT71" s="13">
        <v>0</v>
      </c>
      <c r="FU71" s="10">
        <v>0</v>
      </c>
      <c r="FV71" s="32">
        <v>0</v>
      </c>
      <c r="FW71" s="13">
        <v>0</v>
      </c>
      <c r="FX71" s="10">
        <v>0</v>
      </c>
      <c r="FY71" s="32">
        <v>0</v>
      </c>
      <c r="FZ71" s="13">
        <f t="shared" ref="FZ71:FZ134" si="475">IF(FX71=0,0,FY71/FX71*1000)</f>
        <v>0</v>
      </c>
      <c r="GA71" s="10">
        <v>0</v>
      </c>
      <c r="GB71" s="32">
        <v>0</v>
      </c>
      <c r="GC71" s="13">
        <v>0</v>
      </c>
      <c r="GD71" s="10">
        <v>0</v>
      </c>
      <c r="GE71" s="32">
        <v>0</v>
      </c>
      <c r="GF71" s="13">
        <v>0</v>
      </c>
      <c r="GG71" s="10">
        <v>384</v>
      </c>
      <c r="GH71" s="32">
        <v>5915</v>
      </c>
      <c r="GI71" s="13">
        <f t="shared" ref="GI71:GI81" si="476">GH71/GG71*1000</f>
        <v>15403.645833333334</v>
      </c>
      <c r="GJ71" s="10">
        <v>0</v>
      </c>
      <c r="GK71" s="32">
        <v>0</v>
      </c>
      <c r="GL71" s="13">
        <v>0</v>
      </c>
      <c r="GM71" s="10">
        <v>0</v>
      </c>
      <c r="GN71" s="32">
        <v>0</v>
      </c>
      <c r="GO71" s="13">
        <v>0</v>
      </c>
      <c r="GP71" s="10">
        <v>0</v>
      </c>
      <c r="GQ71" s="32">
        <v>0</v>
      </c>
      <c r="GR71" s="13">
        <v>0</v>
      </c>
      <c r="GS71" s="10">
        <v>0</v>
      </c>
      <c r="GT71" s="32">
        <v>0</v>
      </c>
      <c r="GU71" s="13">
        <v>0</v>
      </c>
      <c r="GV71" s="10">
        <v>0</v>
      </c>
      <c r="GW71" s="32">
        <v>0</v>
      </c>
      <c r="GX71" s="13">
        <v>0</v>
      </c>
      <c r="GY71" s="10">
        <v>0</v>
      </c>
      <c r="GZ71" s="32">
        <v>0</v>
      </c>
      <c r="HA71" s="13">
        <v>0</v>
      </c>
      <c r="HB71" s="10">
        <v>0</v>
      </c>
      <c r="HC71" s="32">
        <v>0</v>
      </c>
      <c r="HD71" s="13">
        <v>0</v>
      </c>
      <c r="HE71" s="10">
        <v>0</v>
      </c>
      <c r="HF71" s="32">
        <v>0</v>
      </c>
      <c r="HG71" s="13">
        <v>0</v>
      </c>
      <c r="HH71" s="10">
        <v>0</v>
      </c>
      <c r="HI71" s="32">
        <v>0</v>
      </c>
      <c r="HJ71" s="13">
        <v>0</v>
      </c>
      <c r="HK71" s="10">
        <v>0</v>
      </c>
      <c r="HL71" s="32">
        <v>0</v>
      </c>
      <c r="HM71" s="13">
        <v>0</v>
      </c>
      <c r="HN71" s="10">
        <v>0</v>
      </c>
      <c r="HO71" s="32">
        <v>0</v>
      </c>
      <c r="HP71" s="13">
        <v>0</v>
      </c>
      <c r="HQ71" s="10">
        <v>0</v>
      </c>
      <c r="HR71" s="32">
        <v>0</v>
      </c>
      <c r="HS71" s="13">
        <f t="shared" ref="HS71:HS82" si="477">IF(HQ71=0,0,HR71/HQ71*1000)</f>
        <v>0</v>
      </c>
      <c r="HT71" s="10">
        <v>0</v>
      </c>
      <c r="HU71" s="32">
        <v>0</v>
      </c>
      <c r="HV71" s="13">
        <v>0</v>
      </c>
      <c r="HW71" s="10">
        <v>565</v>
      </c>
      <c r="HX71" s="32">
        <v>8917</v>
      </c>
      <c r="HY71" s="13">
        <f t="shared" ref="HY71" si="478">HX71/HW71*1000</f>
        <v>15782.300884955752</v>
      </c>
      <c r="HZ71" s="10">
        <v>0</v>
      </c>
      <c r="IA71" s="32">
        <v>0</v>
      </c>
      <c r="IB71" s="13">
        <v>0</v>
      </c>
      <c r="IC71" s="10">
        <v>0</v>
      </c>
      <c r="ID71" s="32">
        <v>0</v>
      </c>
      <c r="IE71" s="13">
        <v>0</v>
      </c>
      <c r="IF71" s="10">
        <v>0</v>
      </c>
      <c r="IG71" s="32">
        <v>0</v>
      </c>
      <c r="IH71" s="13">
        <f t="shared" ref="IH71:IH82" si="479">IF(IF71=0,0,IG71/IF71*1000)</f>
        <v>0</v>
      </c>
      <c r="II71" s="10">
        <v>0</v>
      </c>
      <c r="IJ71" s="32">
        <v>0</v>
      </c>
      <c r="IK71" s="13">
        <v>0</v>
      </c>
      <c r="IL71" s="10">
        <v>0</v>
      </c>
      <c r="IM71" s="32">
        <v>0</v>
      </c>
      <c r="IN71" s="13">
        <v>0</v>
      </c>
      <c r="IO71" s="10">
        <v>0</v>
      </c>
      <c r="IP71" s="32">
        <v>0</v>
      </c>
      <c r="IQ71" s="13">
        <v>0</v>
      </c>
      <c r="IR71" s="10">
        <v>0</v>
      </c>
      <c r="IS71" s="32">
        <v>0</v>
      </c>
      <c r="IT71" s="13">
        <v>0</v>
      </c>
      <c r="IU71" s="10">
        <v>0</v>
      </c>
      <c r="IV71" s="32">
        <v>0</v>
      </c>
      <c r="IW71" s="13">
        <v>0</v>
      </c>
      <c r="IX71" s="10">
        <v>0</v>
      </c>
      <c r="IY71" s="32">
        <v>0</v>
      </c>
      <c r="IZ71" s="13">
        <v>0</v>
      </c>
      <c r="JA71" s="10">
        <v>0</v>
      </c>
      <c r="JB71" s="32">
        <v>0</v>
      </c>
      <c r="JC71" s="13">
        <v>0</v>
      </c>
      <c r="JD71" s="10">
        <v>0</v>
      </c>
      <c r="JE71" s="32">
        <v>0</v>
      </c>
      <c r="JF71" s="13">
        <v>0</v>
      </c>
      <c r="JG71" s="10">
        <v>0</v>
      </c>
      <c r="JH71" s="32">
        <v>0</v>
      </c>
      <c r="JI71" s="13">
        <v>0</v>
      </c>
      <c r="JJ71" s="10">
        <v>0</v>
      </c>
      <c r="JK71" s="32">
        <v>0</v>
      </c>
      <c r="JL71" s="13">
        <v>0</v>
      </c>
      <c r="JM71" s="10">
        <v>0</v>
      </c>
      <c r="JN71" s="32">
        <v>0</v>
      </c>
      <c r="JO71" s="13">
        <v>0</v>
      </c>
      <c r="JP71" s="10">
        <v>0</v>
      </c>
      <c r="JQ71" s="32">
        <v>0</v>
      </c>
      <c r="JR71" s="13">
        <v>0</v>
      </c>
      <c r="JS71" s="10">
        <v>0</v>
      </c>
      <c r="JT71" s="32">
        <v>0</v>
      </c>
      <c r="JU71" s="13">
        <v>0</v>
      </c>
      <c r="JV71" s="10">
        <v>36</v>
      </c>
      <c r="JW71" s="32">
        <v>422</v>
      </c>
      <c r="JX71" s="13">
        <f t="shared" ref="JX71:JX82" si="480">JW71/JV71*1000</f>
        <v>11722.222222222221</v>
      </c>
      <c r="JY71" s="10">
        <v>3945</v>
      </c>
      <c r="JZ71" s="32">
        <v>34448</v>
      </c>
      <c r="KA71" s="13">
        <f t="shared" ref="KA71:KA82" si="481">JZ71/JY71*1000</f>
        <v>8732.0659062103932</v>
      </c>
      <c r="KB71" s="10">
        <f>JY71+JV71+JS71+JP71+JJ71+JG71+JD71+JA71+IX71+IU71+IO71+CL71+IL71+II71+BZ71+HZ71+HW71+HK71+HH71+HE71+HB71+GY71+GV71+GS71+GP71+GG71+GA71+FU71+FR71+FO71+FI71+FF71+FC71+EZ71+EW71+EQ71+EK71+EH71+DY71+DV71+DS71+DP71+DM71+CU71+CR71+CO71+CF71+CC71+BW71+BN71+BH71+BE71+BB71+AM71+AJ71+AD71+R71+I71+F71+C71</f>
        <v>5905</v>
      </c>
      <c r="KC71" s="13">
        <f>JZ71+JW71+JT71+JQ71+JK71+JH71+JE71+JB71+IY71+IV71+IP71+CM71+IM71+IJ71+CA71+IA71+HX71+HL71+HI71+HF71+HC71+GZ71+GW71+GT71+GQ71+GH71+GB71+FV71+FS71+FP71+FJ71+FG71+FD71+FA71+EX71+ER71+EL71+EI71+DZ71+DW71+DT71+DQ71+DN71+CV71+CS71+CP71+CG71+CD71+BX71+BO71+BI71+BF71+BC71+AN71+AK71+AE71+S71+J71+G71+D71</f>
        <v>64147</v>
      </c>
    </row>
    <row r="72" spans="1:289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>
        <v>0</v>
      </c>
      <c r="P72" s="5">
        <v>0</v>
      </c>
      <c r="Q72" s="7">
        <v>0</v>
      </c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>
        <v>0</v>
      </c>
      <c r="AH72" s="5">
        <v>0</v>
      </c>
      <c r="AI72" s="7">
        <v>0</v>
      </c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0</v>
      </c>
      <c r="AQ72" s="5">
        <v>0</v>
      </c>
      <c r="AR72" s="7">
        <v>0</v>
      </c>
      <c r="AS72" s="9">
        <v>0</v>
      </c>
      <c r="AT72" s="5">
        <v>0</v>
      </c>
      <c r="AU72" s="7">
        <v>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v>0</v>
      </c>
      <c r="BB72" s="9">
        <v>0</v>
      </c>
      <c r="BC72" s="5">
        <v>0</v>
      </c>
      <c r="BD72" s="7">
        <v>0</v>
      </c>
      <c r="BE72" s="9">
        <v>-3853</v>
      </c>
      <c r="BF72" s="5">
        <v>-33506</v>
      </c>
      <c r="BG72" s="7">
        <f>BF72/BE72*-1000</f>
        <v>-8696.0809758629639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f t="shared" si="471"/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49</v>
      </c>
      <c r="BX72" s="5">
        <v>1290</v>
      </c>
      <c r="BY72" s="7">
        <f t="shared" ref="BY72" si="482">BX72/BW72*1000</f>
        <v>26326.5306122449</v>
      </c>
      <c r="BZ72" s="9">
        <v>0</v>
      </c>
      <c r="CA72" s="5">
        <v>0</v>
      </c>
      <c r="CB72" s="7">
        <v>0</v>
      </c>
      <c r="CC72" s="9">
        <v>10</v>
      </c>
      <c r="CD72" s="5">
        <v>3398</v>
      </c>
      <c r="CE72" s="7">
        <f t="shared" ref="CE72" si="483">CD72/CC72*1000</f>
        <v>339800</v>
      </c>
      <c r="CF72" s="9">
        <v>389</v>
      </c>
      <c r="CG72" s="5">
        <v>6212</v>
      </c>
      <c r="CH72" s="7">
        <f>CG72/CF72*1000</f>
        <v>15969.151670951156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v>0</v>
      </c>
      <c r="CU72" s="9">
        <v>0</v>
      </c>
      <c r="CV72" s="5">
        <v>0</v>
      </c>
      <c r="CW72" s="7">
        <v>0</v>
      </c>
      <c r="CX72" s="9">
        <v>0</v>
      </c>
      <c r="CY72" s="5">
        <v>0</v>
      </c>
      <c r="CZ72" s="7">
        <v>0</v>
      </c>
      <c r="DA72" s="15">
        <v>0</v>
      </c>
      <c r="DB72" s="5">
        <v>0</v>
      </c>
      <c r="DC72" s="7">
        <v>0</v>
      </c>
      <c r="DD72" s="9">
        <v>0</v>
      </c>
      <c r="DE72" s="5">
        <v>0</v>
      </c>
      <c r="DF72" s="7">
        <v>0</v>
      </c>
      <c r="DG72" s="9">
        <v>0</v>
      </c>
      <c r="DH72" s="5">
        <v>0</v>
      </c>
      <c r="DI72" s="7">
        <f t="shared" si="472"/>
        <v>0</v>
      </c>
      <c r="DJ72" s="9">
        <v>0</v>
      </c>
      <c r="DK72" s="5">
        <v>0</v>
      </c>
      <c r="DL72" s="7">
        <v>0</v>
      </c>
      <c r="DM72" s="9">
        <v>0</v>
      </c>
      <c r="DN72" s="5">
        <v>0</v>
      </c>
      <c r="DO72" s="7">
        <v>0</v>
      </c>
      <c r="DP72" s="9">
        <v>0</v>
      </c>
      <c r="DQ72" s="5">
        <v>0</v>
      </c>
      <c r="DR72" s="7">
        <v>0</v>
      </c>
      <c r="DS72" s="9">
        <v>0</v>
      </c>
      <c r="DT72" s="5">
        <v>0</v>
      </c>
      <c r="DU72" s="7">
        <v>0</v>
      </c>
      <c r="DV72" s="9">
        <v>0</v>
      </c>
      <c r="DW72" s="5">
        <v>0</v>
      </c>
      <c r="DX72" s="7">
        <v>0</v>
      </c>
      <c r="DY72" s="9">
        <v>0</v>
      </c>
      <c r="DZ72" s="5">
        <v>0</v>
      </c>
      <c r="EA72" s="7">
        <v>0</v>
      </c>
      <c r="EB72" s="9">
        <v>0</v>
      </c>
      <c r="EC72" s="5">
        <v>0</v>
      </c>
      <c r="ED72" s="7">
        <v>0</v>
      </c>
      <c r="EE72" s="15">
        <v>0</v>
      </c>
      <c r="EF72" s="3">
        <v>0</v>
      </c>
      <c r="EG72" s="7">
        <v>0</v>
      </c>
      <c r="EH72" s="9">
        <v>0</v>
      </c>
      <c r="EI72" s="5">
        <v>0</v>
      </c>
      <c r="EJ72" s="7">
        <v>0</v>
      </c>
      <c r="EK72" s="9">
        <v>36</v>
      </c>
      <c r="EL72" s="5">
        <v>60</v>
      </c>
      <c r="EM72" s="7">
        <f>EL72/EK72*1000</f>
        <v>1666.6666666666667</v>
      </c>
      <c r="EN72" s="9">
        <v>0</v>
      </c>
      <c r="EO72" s="5">
        <v>0</v>
      </c>
      <c r="EP72" s="7">
        <v>0</v>
      </c>
      <c r="EQ72" s="9">
        <v>15</v>
      </c>
      <c r="ER72" s="5">
        <v>170</v>
      </c>
      <c r="ES72" s="7">
        <f t="shared" ref="ES72:ES76" si="484">ER72/EQ72*1000</f>
        <v>11333.333333333334</v>
      </c>
      <c r="ET72" s="9">
        <v>0</v>
      </c>
      <c r="EU72" s="5">
        <v>0</v>
      </c>
      <c r="EV72" s="7">
        <v>0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v>31</v>
      </c>
      <c r="FD72" s="5">
        <v>530</v>
      </c>
      <c r="FE72" s="7">
        <f t="shared" ref="FE72" si="485">FD72/FC72*1000</f>
        <v>17096.774193548386</v>
      </c>
      <c r="FF72" s="9">
        <v>0</v>
      </c>
      <c r="FG72" s="5">
        <v>0</v>
      </c>
      <c r="FH72" s="7">
        <v>0</v>
      </c>
      <c r="FI72" s="9">
        <v>0</v>
      </c>
      <c r="FJ72" s="5">
        <v>0</v>
      </c>
      <c r="FK72" s="7">
        <v>0</v>
      </c>
      <c r="FL72" s="9">
        <v>0</v>
      </c>
      <c r="FM72" s="5">
        <v>0</v>
      </c>
      <c r="FN72" s="7">
        <v>0</v>
      </c>
      <c r="FO72" s="9">
        <v>0</v>
      </c>
      <c r="FP72" s="5">
        <v>0</v>
      </c>
      <c r="FQ72" s="7">
        <v>0</v>
      </c>
      <c r="FR72" s="9">
        <v>0</v>
      </c>
      <c r="FS72" s="5">
        <v>0</v>
      </c>
      <c r="FT72" s="7">
        <v>0</v>
      </c>
      <c r="FU72" s="9">
        <v>0</v>
      </c>
      <c r="FV72" s="5">
        <v>0</v>
      </c>
      <c r="FW72" s="7">
        <v>0</v>
      </c>
      <c r="FX72" s="9">
        <v>0</v>
      </c>
      <c r="FY72" s="5">
        <v>0</v>
      </c>
      <c r="FZ72" s="7">
        <f t="shared" si="475"/>
        <v>0</v>
      </c>
      <c r="GA72" s="9">
        <v>0</v>
      </c>
      <c r="GB72" s="5">
        <v>0</v>
      </c>
      <c r="GC72" s="7">
        <v>0</v>
      </c>
      <c r="GD72" s="9">
        <v>0</v>
      </c>
      <c r="GE72" s="5">
        <v>0</v>
      </c>
      <c r="GF72" s="7">
        <v>0</v>
      </c>
      <c r="GG72" s="9">
        <v>2572</v>
      </c>
      <c r="GH72" s="5">
        <v>44405</v>
      </c>
      <c r="GI72" s="7">
        <f t="shared" si="476"/>
        <v>17264.774494556765</v>
      </c>
      <c r="GJ72" s="9">
        <v>0</v>
      </c>
      <c r="GK72" s="5">
        <v>0</v>
      </c>
      <c r="GL72" s="7">
        <v>0</v>
      </c>
      <c r="GM72" s="9">
        <v>0</v>
      </c>
      <c r="GN72" s="5">
        <v>0</v>
      </c>
      <c r="GO72" s="7">
        <v>0</v>
      </c>
      <c r="GP72" s="9">
        <v>0</v>
      </c>
      <c r="GQ72" s="5">
        <v>0</v>
      </c>
      <c r="GR72" s="7">
        <v>0</v>
      </c>
      <c r="GS72" s="9">
        <v>0</v>
      </c>
      <c r="GT72" s="5">
        <v>0</v>
      </c>
      <c r="GU72" s="7">
        <v>0</v>
      </c>
      <c r="GV72" s="9">
        <v>0</v>
      </c>
      <c r="GW72" s="5">
        <v>0</v>
      </c>
      <c r="GX72" s="7">
        <v>0</v>
      </c>
      <c r="GY72" s="9">
        <v>0</v>
      </c>
      <c r="GZ72" s="5">
        <v>0</v>
      </c>
      <c r="HA72" s="7">
        <v>0</v>
      </c>
      <c r="HB72" s="9">
        <v>0</v>
      </c>
      <c r="HC72" s="5">
        <v>0</v>
      </c>
      <c r="HD72" s="7">
        <v>0</v>
      </c>
      <c r="HE72" s="9">
        <v>0</v>
      </c>
      <c r="HF72" s="5">
        <v>0</v>
      </c>
      <c r="HG72" s="7">
        <v>0</v>
      </c>
      <c r="HH72" s="9">
        <v>0</v>
      </c>
      <c r="HI72" s="5">
        <v>0</v>
      </c>
      <c r="HJ72" s="7">
        <v>0</v>
      </c>
      <c r="HK72" s="9">
        <v>0</v>
      </c>
      <c r="HL72" s="5">
        <v>0</v>
      </c>
      <c r="HM72" s="7">
        <v>0</v>
      </c>
      <c r="HN72" s="9">
        <v>0</v>
      </c>
      <c r="HO72" s="5">
        <v>0</v>
      </c>
      <c r="HP72" s="7">
        <v>0</v>
      </c>
      <c r="HQ72" s="9">
        <v>0</v>
      </c>
      <c r="HR72" s="5">
        <v>0</v>
      </c>
      <c r="HS72" s="7">
        <f t="shared" si="477"/>
        <v>0</v>
      </c>
      <c r="HT72" s="9">
        <v>0</v>
      </c>
      <c r="HU72" s="5">
        <v>0</v>
      </c>
      <c r="HV72" s="7">
        <v>0</v>
      </c>
      <c r="HW72" s="9">
        <v>0</v>
      </c>
      <c r="HX72" s="5">
        <v>0</v>
      </c>
      <c r="HY72" s="7">
        <v>0</v>
      </c>
      <c r="HZ72" s="9">
        <v>0</v>
      </c>
      <c r="IA72" s="5">
        <v>0</v>
      </c>
      <c r="IB72" s="7">
        <v>0</v>
      </c>
      <c r="IC72" s="9">
        <v>0</v>
      </c>
      <c r="ID72" s="5">
        <v>0</v>
      </c>
      <c r="IE72" s="7">
        <v>0</v>
      </c>
      <c r="IF72" s="9">
        <v>0</v>
      </c>
      <c r="IG72" s="5">
        <v>0</v>
      </c>
      <c r="IH72" s="7">
        <f t="shared" si="479"/>
        <v>0</v>
      </c>
      <c r="II72" s="9">
        <v>0</v>
      </c>
      <c r="IJ72" s="5">
        <v>0</v>
      </c>
      <c r="IK72" s="7">
        <v>0</v>
      </c>
      <c r="IL72" s="9">
        <v>-2572</v>
      </c>
      <c r="IM72" s="5">
        <v>-44407</v>
      </c>
      <c r="IN72" s="7">
        <f t="shared" ref="IN72:IN73" si="486">IM72/IL72*-1000</f>
        <v>-17265.552099533437</v>
      </c>
      <c r="IO72" s="9">
        <v>0</v>
      </c>
      <c r="IP72" s="5">
        <v>0</v>
      </c>
      <c r="IQ72" s="7">
        <v>0</v>
      </c>
      <c r="IR72" s="9">
        <v>0</v>
      </c>
      <c r="IS72" s="5">
        <v>0</v>
      </c>
      <c r="IT72" s="7">
        <v>0</v>
      </c>
      <c r="IU72" s="9">
        <v>0</v>
      </c>
      <c r="IV72" s="5">
        <v>0</v>
      </c>
      <c r="IW72" s="7">
        <v>0</v>
      </c>
      <c r="IX72" s="9">
        <v>1</v>
      </c>
      <c r="IY72" s="5">
        <v>1</v>
      </c>
      <c r="IZ72" s="7">
        <f>IY72/IX72*1000</f>
        <v>1000</v>
      </c>
      <c r="JA72" s="9">
        <v>0</v>
      </c>
      <c r="JB72" s="5">
        <v>0</v>
      </c>
      <c r="JC72" s="7">
        <v>0</v>
      </c>
      <c r="JD72" s="9">
        <v>0</v>
      </c>
      <c r="JE72" s="5">
        <v>0</v>
      </c>
      <c r="JF72" s="7">
        <v>0</v>
      </c>
      <c r="JG72" s="9">
        <v>0</v>
      </c>
      <c r="JH72" s="5">
        <v>0</v>
      </c>
      <c r="JI72" s="7">
        <v>0</v>
      </c>
      <c r="JJ72" s="9">
        <v>0</v>
      </c>
      <c r="JK72" s="5">
        <v>0</v>
      </c>
      <c r="JL72" s="7">
        <v>0</v>
      </c>
      <c r="JM72" s="9">
        <v>0</v>
      </c>
      <c r="JN72" s="5">
        <v>0</v>
      </c>
      <c r="JO72" s="7">
        <v>0</v>
      </c>
      <c r="JP72" s="9">
        <v>0</v>
      </c>
      <c r="JQ72" s="5">
        <v>0</v>
      </c>
      <c r="JR72" s="7">
        <v>0</v>
      </c>
      <c r="JS72" s="9">
        <v>0</v>
      </c>
      <c r="JT72" s="5">
        <v>0</v>
      </c>
      <c r="JU72" s="7">
        <v>0</v>
      </c>
      <c r="JV72" s="9">
        <v>1994</v>
      </c>
      <c r="JW72" s="5">
        <v>3181</v>
      </c>
      <c r="JX72" s="7">
        <f t="shared" si="480"/>
        <v>1595.2858575727182</v>
      </c>
      <c r="JY72" s="9">
        <v>9709</v>
      </c>
      <c r="JZ72" s="5">
        <v>44129</v>
      </c>
      <c r="KA72" s="7">
        <f t="shared" si="481"/>
        <v>4545.1642805644251</v>
      </c>
      <c r="KB72" s="9">
        <f>JY72+JV72+JS72+JP72+JJ72+JG72+JD72+JA72+IX72+IU72+IO72+CL72+IL72+II72+BZ72+HZ72+HW72+HK72+HH72+HE72+HB72+GY72+GV71+GS72+GP72+GG72+GA72+FU72+FR72+FO72+FI72+FF72+FC72+EZ72+EW72+EQ72+EK72+EH72+DY72+DV72+DS72+DP72+DM72+CU72+CR72+CO72+CF72+CC72+BW72+BN72+BH72+BE72+BB72+AM72+AJ72+AD72+R72+I72+F72+C72</f>
        <v>8381</v>
      </c>
      <c r="KC72" s="7">
        <f t="shared" ref="KC72:KC83" si="487">JZ72+JW72+JT72+JQ72+JK72+JH72+JE72+JB72+IY72+IV72+IP72+CM72+IM72+IJ72+CA72+IA72+HX72+HL72+HI72+HF72+HC72+GZ72+GW72+GT72+GQ72+GH72+GB72+FV72+FS72+FP72+FJ72+FG72+FD72+FA72+EX72+ER72+EL72+EI72+DZ72+DW72+DT72+DQ72+DN72+CV72+CS72+CP72+CG72+CD72+BX72+BO72+BI72+BF72+BC72+AN72+AK72+AE72+S72+J72+G72+D72</f>
        <v>25463</v>
      </c>
    </row>
    <row r="73" spans="1:289" x14ac:dyDescent="0.3">
      <c r="A73" s="56">
        <v>2009</v>
      </c>
      <c r="B73" s="57" t="s">
        <v>4</v>
      </c>
      <c r="C73" s="9">
        <v>43</v>
      </c>
      <c r="D73" s="5">
        <v>189</v>
      </c>
      <c r="E73" s="7">
        <f t="shared" ref="E73" si="488">D73/C73*1000</f>
        <v>4395.3488372093025</v>
      </c>
      <c r="F73" s="9">
        <v>0</v>
      </c>
      <c r="G73" s="5"/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>
        <v>0</v>
      </c>
      <c r="P73" s="5">
        <v>0</v>
      </c>
      <c r="Q73" s="7">
        <v>0</v>
      </c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>
        <v>0</v>
      </c>
      <c r="AH73" s="5">
        <v>0</v>
      </c>
      <c r="AI73" s="7">
        <v>0</v>
      </c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v>0</v>
      </c>
      <c r="BB73" s="9">
        <v>0</v>
      </c>
      <c r="BC73" s="5">
        <v>0</v>
      </c>
      <c r="BD73" s="7">
        <v>0</v>
      </c>
      <c r="BE73" s="9">
        <v>83</v>
      </c>
      <c r="BF73" s="5">
        <v>852</v>
      </c>
      <c r="BG73" s="7">
        <f t="shared" ref="BG73:BG82" si="489">BF73/BE73*1000</f>
        <v>10265.060240963856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f t="shared" si="471"/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18</v>
      </c>
      <c r="CP73" s="5">
        <v>272</v>
      </c>
      <c r="CQ73" s="7">
        <f t="shared" ref="CQ73" si="490">CP73/CO73*1000</f>
        <v>15111.111111111111</v>
      </c>
      <c r="CR73" s="9">
        <v>0</v>
      </c>
      <c r="CS73" s="5">
        <v>0</v>
      </c>
      <c r="CT73" s="7">
        <v>0</v>
      </c>
      <c r="CU73" s="9">
        <v>0</v>
      </c>
      <c r="CV73" s="5">
        <v>0</v>
      </c>
      <c r="CW73" s="7">
        <v>0</v>
      </c>
      <c r="CX73" s="9">
        <v>0</v>
      </c>
      <c r="CY73" s="5">
        <v>0</v>
      </c>
      <c r="CZ73" s="7">
        <v>0</v>
      </c>
      <c r="DA73" s="15">
        <v>0</v>
      </c>
      <c r="DB73" s="5">
        <v>0</v>
      </c>
      <c r="DC73" s="7">
        <v>0</v>
      </c>
      <c r="DD73" s="9">
        <v>0</v>
      </c>
      <c r="DE73" s="5">
        <v>0</v>
      </c>
      <c r="DF73" s="7">
        <v>0</v>
      </c>
      <c r="DG73" s="9">
        <v>0</v>
      </c>
      <c r="DH73" s="5">
        <v>0</v>
      </c>
      <c r="DI73" s="7">
        <f t="shared" si="472"/>
        <v>0</v>
      </c>
      <c r="DJ73" s="9">
        <v>0</v>
      </c>
      <c r="DK73" s="5">
        <v>0</v>
      </c>
      <c r="DL73" s="7">
        <v>0</v>
      </c>
      <c r="DM73" s="9">
        <v>0</v>
      </c>
      <c r="DN73" s="5">
        <v>0</v>
      </c>
      <c r="DO73" s="7">
        <v>0</v>
      </c>
      <c r="DP73" s="9">
        <v>0</v>
      </c>
      <c r="DQ73" s="5">
        <v>0</v>
      </c>
      <c r="DR73" s="7">
        <v>0</v>
      </c>
      <c r="DS73" s="9">
        <v>0</v>
      </c>
      <c r="DT73" s="5">
        <v>0</v>
      </c>
      <c r="DU73" s="7">
        <v>0</v>
      </c>
      <c r="DV73" s="9">
        <v>0</v>
      </c>
      <c r="DW73" s="5">
        <v>0</v>
      </c>
      <c r="DX73" s="7">
        <v>0</v>
      </c>
      <c r="DY73" s="9">
        <v>0</v>
      </c>
      <c r="DZ73" s="5">
        <v>0</v>
      </c>
      <c r="EA73" s="7">
        <v>0</v>
      </c>
      <c r="EB73" s="9">
        <v>0</v>
      </c>
      <c r="EC73" s="5">
        <v>0</v>
      </c>
      <c r="ED73" s="7">
        <v>0</v>
      </c>
      <c r="EE73" s="15">
        <v>0</v>
      </c>
      <c r="EF73" s="3">
        <v>0</v>
      </c>
      <c r="EG73" s="7">
        <v>0</v>
      </c>
      <c r="EH73" s="9">
        <v>0</v>
      </c>
      <c r="EI73" s="5">
        <v>0</v>
      </c>
      <c r="EJ73" s="7">
        <v>0</v>
      </c>
      <c r="EK73" s="9">
        <v>384</v>
      </c>
      <c r="EL73" s="5">
        <v>541</v>
      </c>
      <c r="EM73" s="7">
        <f t="shared" si="473"/>
        <v>1408.8541666666667</v>
      </c>
      <c r="EN73" s="9">
        <v>0</v>
      </c>
      <c r="EO73" s="5">
        <v>0</v>
      </c>
      <c r="EP73" s="7">
        <v>0</v>
      </c>
      <c r="EQ73" s="9">
        <v>0</v>
      </c>
      <c r="ER73" s="5">
        <v>0</v>
      </c>
      <c r="ES73" s="7">
        <v>0</v>
      </c>
      <c r="ET73" s="9">
        <v>0</v>
      </c>
      <c r="EU73" s="5">
        <v>0</v>
      </c>
      <c r="EV73" s="7">
        <v>0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v>0</v>
      </c>
      <c r="FD73" s="5">
        <v>0</v>
      </c>
      <c r="FE73" s="7">
        <v>0</v>
      </c>
      <c r="FF73" s="9">
        <v>0</v>
      </c>
      <c r="FG73" s="5">
        <v>0</v>
      </c>
      <c r="FH73" s="7">
        <v>0</v>
      </c>
      <c r="FI73" s="9">
        <v>-318</v>
      </c>
      <c r="FJ73" s="5">
        <v>-728</v>
      </c>
      <c r="FK73" s="7">
        <f t="shared" ref="FK73:FK74" si="491">FJ73/FI73*-1000</f>
        <v>-2289.3081761006288</v>
      </c>
      <c r="FL73" s="9">
        <v>0</v>
      </c>
      <c r="FM73" s="5">
        <v>0</v>
      </c>
      <c r="FN73" s="7">
        <v>0</v>
      </c>
      <c r="FO73" s="9">
        <v>0</v>
      </c>
      <c r="FP73" s="5">
        <v>0</v>
      </c>
      <c r="FQ73" s="7">
        <v>0</v>
      </c>
      <c r="FR73" s="9">
        <v>0</v>
      </c>
      <c r="FS73" s="5">
        <v>0</v>
      </c>
      <c r="FT73" s="7">
        <v>0</v>
      </c>
      <c r="FU73" s="9">
        <v>0</v>
      </c>
      <c r="FV73" s="5">
        <v>0</v>
      </c>
      <c r="FW73" s="7">
        <v>0</v>
      </c>
      <c r="FX73" s="9">
        <v>0</v>
      </c>
      <c r="FY73" s="5">
        <v>0</v>
      </c>
      <c r="FZ73" s="7">
        <f t="shared" si="475"/>
        <v>0</v>
      </c>
      <c r="GA73" s="9">
        <v>0</v>
      </c>
      <c r="GB73" s="5">
        <v>0</v>
      </c>
      <c r="GC73" s="7">
        <v>0</v>
      </c>
      <c r="GD73" s="9">
        <v>0</v>
      </c>
      <c r="GE73" s="5">
        <v>0</v>
      </c>
      <c r="GF73" s="7">
        <v>0</v>
      </c>
      <c r="GG73" s="9">
        <v>2763</v>
      </c>
      <c r="GH73" s="5">
        <v>49810</v>
      </c>
      <c r="GI73" s="7">
        <f t="shared" si="476"/>
        <v>18027.506333695255</v>
      </c>
      <c r="GJ73" s="9">
        <v>0</v>
      </c>
      <c r="GK73" s="5">
        <v>0</v>
      </c>
      <c r="GL73" s="7">
        <v>0</v>
      </c>
      <c r="GM73" s="9">
        <v>0</v>
      </c>
      <c r="GN73" s="5">
        <v>0</v>
      </c>
      <c r="GO73" s="7">
        <v>0</v>
      </c>
      <c r="GP73" s="9">
        <v>0</v>
      </c>
      <c r="GQ73" s="5">
        <v>0</v>
      </c>
      <c r="GR73" s="7">
        <v>0</v>
      </c>
      <c r="GS73" s="9">
        <v>0</v>
      </c>
      <c r="GT73" s="5">
        <v>0</v>
      </c>
      <c r="GU73" s="7">
        <v>0</v>
      </c>
      <c r="GV73" s="9">
        <v>0</v>
      </c>
      <c r="GW73" s="5">
        <v>0</v>
      </c>
      <c r="GX73" s="7">
        <v>0</v>
      </c>
      <c r="GY73" s="9">
        <v>0</v>
      </c>
      <c r="GZ73" s="5">
        <v>0</v>
      </c>
      <c r="HA73" s="7">
        <v>0</v>
      </c>
      <c r="HB73" s="9">
        <v>0</v>
      </c>
      <c r="HC73" s="5">
        <v>0</v>
      </c>
      <c r="HD73" s="7">
        <v>0</v>
      </c>
      <c r="HE73" s="9">
        <v>0</v>
      </c>
      <c r="HF73" s="5">
        <v>0</v>
      </c>
      <c r="HG73" s="7">
        <v>0</v>
      </c>
      <c r="HH73" s="9">
        <v>0</v>
      </c>
      <c r="HI73" s="5">
        <v>0</v>
      </c>
      <c r="HJ73" s="7">
        <v>0</v>
      </c>
      <c r="HK73" s="9">
        <v>0</v>
      </c>
      <c r="HL73" s="5">
        <v>0</v>
      </c>
      <c r="HM73" s="7">
        <v>0</v>
      </c>
      <c r="HN73" s="9">
        <v>0</v>
      </c>
      <c r="HO73" s="5">
        <v>0</v>
      </c>
      <c r="HP73" s="7">
        <v>0</v>
      </c>
      <c r="HQ73" s="9">
        <v>0</v>
      </c>
      <c r="HR73" s="5">
        <v>0</v>
      </c>
      <c r="HS73" s="7">
        <f t="shared" si="477"/>
        <v>0</v>
      </c>
      <c r="HT73" s="9">
        <v>0</v>
      </c>
      <c r="HU73" s="5">
        <v>0</v>
      </c>
      <c r="HV73" s="7">
        <v>0</v>
      </c>
      <c r="HW73" s="9">
        <v>0</v>
      </c>
      <c r="HX73" s="5">
        <v>0</v>
      </c>
      <c r="HY73" s="7">
        <v>0</v>
      </c>
      <c r="HZ73" s="9">
        <v>0</v>
      </c>
      <c r="IA73" s="5">
        <v>0</v>
      </c>
      <c r="IB73" s="7">
        <v>0</v>
      </c>
      <c r="IC73" s="9">
        <v>0</v>
      </c>
      <c r="ID73" s="5">
        <v>0</v>
      </c>
      <c r="IE73" s="7">
        <v>0</v>
      </c>
      <c r="IF73" s="9">
        <v>0</v>
      </c>
      <c r="IG73" s="5">
        <v>0</v>
      </c>
      <c r="IH73" s="7">
        <f t="shared" si="479"/>
        <v>0</v>
      </c>
      <c r="II73" s="9">
        <v>0</v>
      </c>
      <c r="IJ73" s="5">
        <v>0</v>
      </c>
      <c r="IK73" s="7">
        <v>0</v>
      </c>
      <c r="IL73" s="9">
        <v>-2792</v>
      </c>
      <c r="IM73" s="5">
        <v>-49398</v>
      </c>
      <c r="IN73" s="7">
        <f t="shared" si="486"/>
        <v>-17692.693409742118</v>
      </c>
      <c r="IO73" s="9">
        <v>0</v>
      </c>
      <c r="IP73" s="5">
        <v>0</v>
      </c>
      <c r="IQ73" s="7">
        <v>0</v>
      </c>
      <c r="IR73" s="9">
        <v>0</v>
      </c>
      <c r="IS73" s="5">
        <v>0</v>
      </c>
      <c r="IT73" s="7">
        <v>0</v>
      </c>
      <c r="IU73" s="9">
        <v>0</v>
      </c>
      <c r="IV73" s="5">
        <v>0</v>
      </c>
      <c r="IW73" s="7">
        <v>0</v>
      </c>
      <c r="IX73" s="9">
        <v>-54</v>
      </c>
      <c r="IY73" s="5">
        <v>-488</v>
      </c>
      <c r="IZ73" s="7">
        <f t="shared" ref="IZ73:IZ76" si="492">IY73/IX73*-1000</f>
        <v>-9037.0370370370365</v>
      </c>
      <c r="JA73" s="9">
        <v>0</v>
      </c>
      <c r="JB73" s="5">
        <v>0</v>
      </c>
      <c r="JC73" s="7">
        <v>0</v>
      </c>
      <c r="JD73" s="9">
        <v>0</v>
      </c>
      <c r="JE73" s="5">
        <v>0</v>
      </c>
      <c r="JF73" s="7">
        <v>0</v>
      </c>
      <c r="JG73" s="9">
        <v>0</v>
      </c>
      <c r="JH73" s="5">
        <v>0</v>
      </c>
      <c r="JI73" s="7">
        <v>0</v>
      </c>
      <c r="JJ73" s="9">
        <v>0</v>
      </c>
      <c r="JK73" s="5">
        <v>0</v>
      </c>
      <c r="JL73" s="7">
        <v>0</v>
      </c>
      <c r="JM73" s="9">
        <v>0</v>
      </c>
      <c r="JN73" s="5">
        <v>0</v>
      </c>
      <c r="JO73" s="7">
        <v>0</v>
      </c>
      <c r="JP73" s="9">
        <v>0</v>
      </c>
      <c r="JQ73" s="5">
        <v>0</v>
      </c>
      <c r="JR73" s="7">
        <v>0</v>
      </c>
      <c r="JS73" s="9">
        <v>0</v>
      </c>
      <c r="JT73" s="5">
        <v>0</v>
      </c>
      <c r="JU73" s="7">
        <v>0</v>
      </c>
      <c r="JV73" s="9">
        <v>2010</v>
      </c>
      <c r="JW73" s="5">
        <v>3235</v>
      </c>
      <c r="JX73" s="7">
        <f t="shared" si="480"/>
        <v>1609.4527363184079</v>
      </c>
      <c r="JY73" s="9">
        <v>12587</v>
      </c>
      <c r="JZ73" s="5">
        <v>51181</v>
      </c>
      <c r="KA73" s="7">
        <f t="shared" si="481"/>
        <v>4066.1793914356085</v>
      </c>
      <c r="KB73" s="9">
        <f t="shared" ref="KB73:KB83" si="493">JY73+JV73+JS73+JP73+JJ73+JG73+JD73+JA73+IX73+IU73+IO73+CL73+IL73+II73+BZ73+HZ73+HW73+HK73+HH73+HE73+HB73+GY73+GV73+GS73+GP73+GG73+GA73+FU73+FR73+FO73+FI73+FF73+FC73+EZ73+EW73+EQ73+EK73+EH73+DY73+DV73+DS73+DP73+DM73+CU73+CR73+CO73+CF73+CC73+BW73+BN73+BH73+BE73+BB73+AM73+AJ73+AD73+R73+I73+F73+C73</f>
        <v>14724</v>
      </c>
      <c r="KC73" s="7">
        <f t="shared" si="487"/>
        <v>55466</v>
      </c>
    </row>
    <row r="74" spans="1:289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>
        <v>0</v>
      </c>
      <c r="P74" s="5">
        <v>0</v>
      </c>
      <c r="Q74" s="7">
        <v>0</v>
      </c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>
        <v>0</v>
      </c>
      <c r="AH74" s="5">
        <v>0</v>
      </c>
      <c r="AI74" s="7">
        <v>0</v>
      </c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v>0</v>
      </c>
      <c r="BB74" s="9">
        <v>0</v>
      </c>
      <c r="BC74" s="5">
        <v>0</v>
      </c>
      <c r="BD74" s="7"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f t="shared" si="471"/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18</v>
      </c>
      <c r="CP74" s="5">
        <v>224</v>
      </c>
      <c r="CQ74" s="7">
        <f>CP74/CO74*1000</f>
        <v>12444.444444444445</v>
      </c>
      <c r="CR74" s="9">
        <v>0</v>
      </c>
      <c r="CS74" s="5">
        <v>0</v>
      </c>
      <c r="CT74" s="7">
        <v>0</v>
      </c>
      <c r="CU74" s="9">
        <v>0</v>
      </c>
      <c r="CV74" s="5">
        <v>0</v>
      </c>
      <c r="CW74" s="7">
        <v>0</v>
      </c>
      <c r="CX74" s="9">
        <v>0</v>
      </c>
      <c r="CY74" s="5">
        <v>0</v>
      </c>
      <c r="CZ74" s="7">
        <v>0</v>
      </c>
      <c r="DA74" s="15">
        <v>0</v>
      </c>
      <c r="DB74" s="5">
        <v>0</v>
      </c>
      <c r="DC74" s="7">
        <v>0</v>
      </c>
      <c r="DD74" s="9">
        <v>0</v>
      </c>
      <c r="DE74" s="5">
        <v>0</v>
      </c>
      <c r="DF74" s="7">
        <v>0</v>
      </c>
      <c r="DG74" s="9">
        <v>0</v>
      </c>
      <c r="DH74" s="5">
        <v>0</v>
      </c>
      <c r="DI74" s="7">
        <f t="shared" si="472"/>
        <v>0</v>
      </c>
      <c r="DJ74" s="9">
        <v>0</v>
      </c>
      <c r="DK74" s="5">
        <v>0</v>
      </c>
      <c r="DL74" s="7">
        <v>0</v>
      </c>
      <c r="DM74" s="9">
        <v>0</v>
      </c>
      <c r="DN74" s="5">
        <v>0</v>
      </c>
      <c r="DO74" s="7">
        <v>0</v>
      </c>
      <c r="DP74" s="9">
        <v>0</v>
      </c>
      <c r="DQ74" s="5">
        <v>0</v>
      </c>
      <c r="DR74" s="7">
        <v>0</v>
      </c>
      <c r="DS74" s="9">
        <v>0</v>
      </c>
      <c r="DT74" s="5">
        <v>0</v>
      </c>
      <c r="DU74" s="7">
        <v>0</v>
      </c>
      <c r="DV74" s="9">
        <v>416</v>
      </c>
      <c r="DW74" s="5">
        <v>4243</v>
      </c>
      <c r="DX74" s="7">
        <f t="shared" ref="DX74:DX81" si="494">DW74/DV74*1000</f>
        <v>10199.51923076923</v>
      </c>
      <c r="DY74" s="9">
        <v>0</v>
      </c>
      <c r="DZ74" s="5">
        <v>0</v>
      </c>
      <c r="EA74" s="7">
        <v>0</v>
      </c>
      <c r="EB74" s="9">
        <v>0</v>
      </c>
      <c r="EC74" s="5">
        <v>0</v>
      </c>
      <c r="ED74" s="7">
        <v>0</v>
      </c>
      <c r="EE74" s="15">
        <v>1</v>
      </c>
      <c r="EF74" s="3">
        <v>-47</v>
      </c>
      <c r="EG74" s="7">
        <f t="shared" ref="EG74" si="495">EF74/EE74*1000</f>
        <v>-47000</v>
      </c>
      <c r="EH74" s="9">
        <v>1</v>
      </c>
      <c r="EI74" s="5">
        <v>-47</v>
      </c>
      <c r="EJ74" s="7">
        <f t="shared" ref="EJ74:EJ82" si="496">EI74/EH74*1000</f>
        <v>-47000</v>
      </c>
      <c r="EK74" s="9">
        <v>402</v>
      </c>
      <c r="EL74" s="5">
        <v>813</v>
      </c>
      <c r="EM74" s="7">
        <f t="shared" si="473"/>
        <v>2022.3880597014925</v>
      </c>
      <c r="EN74" s="9">
        <v>0</v>
      </c>
      <c r="EO74" s="5">
        <v>0</v>
      </c>
      <c r="EP74" s="7">
        <v>0</v>
      </c>
      <c r="EQ74" s="9">
        <v>0</v>
      </c>
      <c r="ER74" s="5">
        <v>0</v>
      </c>
      <c r="ES74" s="7">
        <v>0</v>
      </c>
      <c r="ET74" s="9">
        <v>0</v>
      </c>
      <c r="EU74" s="5">
        <v>0</v>
      </c>
      <c r="EV74" s="7">
        <v>0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v>0</v>
      </c>
      <c r="FD74" s="5">
        <v>0</v>
      </c>
      <c r="FE74" s="7">
        <v>0</v>
      </c>
      <c r="FF74" s="9">
        <v>0</v>
      </c>
      <c r="FG74" s="5">
        <v>0</v>
      </c>
      <c r="FH74" s="7">
        <v>0</v>
      </c>
      <c r="FI74" s="9">
        <v>-275</v>
      </c>
      <c r="FJ74" s="5">
        <v>-148</v>
      </c>
      <c r="FK74" s="7">
        <f t="shared" si="491"/>
        <v>-538.18181818181824</v>
      </c>
      <c r="FL74" s="9">
        <v>-126</v>
      </c>
      <c r="FM74" s="5">
        <v>-592</v>
      </c>
      <c r="FN74" s="7">
        <f>FM74/FL74*-1000</f>
        <v>-4698.4126984126988</v>
      </c>
      <c r="FO74" s="9">
        <v>-126</v>
      </c>
      <c r="FP74" s="5">
        <v>-592</v>
      </c>
      <c r="FQ74" s="7">
        <f>FP74/FO74*-1000</f>
        <v>-4698.4126984126988</v>
      </c>
      <c r="FR74" s="9">
        <v>0</v>
      </c>
      <c r="FS74" s="5">
        <v>0</v>
      </c>
      <c r="FT74" s="7">
        <v>0</v>
      </c>
      <c r="FU74" s="9">
        <v>0</v>
      </c>
      <c r="FV74" s="5">
        <v>0</v>
      </c>
      <c r="FW74" s="7">
        <v>0</v>
      </c>
      <c r="FX74" s="9">
        <v>0</v>
      </c>
      <c r="FY74" s="5">
        <v>0</v>
      </c>
      <c r="FZ74" s="7">
        <f t="shared" si="475"/>
        <v>0</v>
      </c>
      <c r="GA74" s="9">
        <v>0</v>
      </c>
      <c r="GB74" s="5">
        <v>0</v>
      </c>
      <c r="GC74" s="7">
        <v>0</v>
      </c>
      <c r="GD74" s="9">
        <v>0</v>
      </c>
      <c r="GE74" s="5">
        <v>0</v>
      </c>
      <c r="GF74" s="7">
        <v>0</v>
      </c>
      <c r="GG74" s="9">
        <v>0</v>
      </c>
      <c r="GH74" s="5">
        <v>0</v>
      </c>
      <c r="GI74" s="7">
        <v>0</v>
      </c>
      <c r="GJ74" s="9">
        <v>0</v>
      </c>
      <c r="GK74" s="5">
        <v>0</v>
      </c>
      <c r="GL74" s="7">
        <v>0</v>
      </c>
      <c r="GM74" s="9">
        <v>0</v>
      </c>
      <c r="GN74" s="5">
        <v>0</v>
      </c>
      <c r="GO74" s="7">
        <v>0</v>
      </c>
      <c r="GP74" s="9">
        <v>0</v>
      </c>
      <c r="GQ74" s="5">
        <v>0</v>
      </c>
      <c r="GR74" s="7">
        <v>0</v>
      </c>
      <c r="GS74" s="9">
        <v>0</v>
      </c>
      <c r="GT74" s="5">
        <v>0</v>
      </c>
      <c r="GU74" s="7">
        <v>0</v>
      </c>
      <c r="GV74" s="9">
        <v>0</v>
      </c>
      <c r="GW74" s="5">
        <v>0</v>
      </c>
      <c r="GX74" s="7">
        <v>0</v>
      </c>
      <c r="GY74" s="9">
        <v>0</v>
      </c>
      <c r="GZ74" s="5">
        <v>0</v>
      </c>
      <c r="HA74" s="7">
        <v>0</v>
      </c>
      <c r="HB74" s="9">
        <v>0</v>
      </c>
      <c r="HC74" s="5">
        <v>0</v>
      </c>
      <c r="HD74" s="7">
        <v>0</v>
      </c>
      <c r="HE74" s="9">
        <v>0</v>
      </c>
      <c r="HF74" s="5">
        <v>0</v>
      </c>
      <c r="HG74" s="7">
        <v>0</v>
      </c>
      <c r="HH74" s="9">
        <v>0</v>
      </c>
      <c r="HI74" s="5">
        <v>0</v>
      </c>
      <c r="HJ74" s="7">
        <v>0</v>
      </c>
      <c r="HK74" s="9">
        <v>0</v>
      </c>
      <c r="HL74" s="5">
        <v>0</v>
      </c>
      <c r="HM74" s="7">
        <v>0</v>
      </c>
      <c r="HN74" s="9">
        <v>0</v>
      </c>
      <c r="HO74" s="5">
        <v>0</v>
      </c>
      <c r="HP74" s="7">
        <v>0</v>
      </c>
      <c r="HQ74" s="9">
        <v>0</v>
      </c>
      <c r="HR74" s="5">
        <v>0</v>
      </c>
      <c r="HS74" s="7">
        <f t="shared" si="477"/>
        <v>0</v>
      </c>
      <c r="HT74" s="9">
        <v>0</v>
      </c>
      <c r="HU74" s="5">
        <v>0</v>
      </c>
      <c r="HV74" s="7">
        <v>0</v>
      </c>
      <c r="HW74" s="9">
        <v>0</v>
      </c>
      <c r="HX74" s="5">
        <v>0</v>
      </c>
      <c r="HY74" s="7">
        <v>0</v>
      </c>
      <c r="HZ74" s="9">
        <v>0</v>
      </c>
      <c r="IA74" s="5">
        <v>0</v>
      </c>
      <c r="IB74" s="7">
        <v>0</v>
      </c>
      <c r="IC74" s="9">
        <v>0</v>
      </c>
      <c r="ID74" s="5">
        <v>0</v>
      </c>
      <c r="IE74" s="7">
        <v>0</v>
      </c>
      <c r="IF74" s="9">
        <v>0</v>
      </c>
      <c r="IG74" s="5">
        <v>0</v>
      </c>
      <c r="IH74" s="7">
        <f t="shared" si="479"/>
        <v>0</v>
      </c>
      <c r="II74" s="9">
        <v>0</v>
      </c>
      <c r="IJ74" s="5">
        <v>0</v>
      </c>
      <c r="IK74" s="7">
        <v>0</v>
      </c>
      <c r="IL74" s="9">
        <v>55</v>
      </c>
      <c r="IM74" s="5">
        <v>479</v>
      </c>
      <c r="IN74" s="7">
        <f>IM74/IL74*1000</f>
        <v>8709.0909090909081</v>
      </c>
      <c r="IO74" s="9">
        <v>0</v>
      </c>
      <c r="IP74" s="5">
        <v>0</v>
      </c>
      <c r="IQ74" s="7">
        <v>0</v>
      </c>
      <c r="IR74" s="9">
        <v>0</v>
      </c>
      <c r="IS74" s="5">
        <v>0</v>
      </c>
      <c r="IT74" s="7">
        <v>0</v>
      </c>
      <c r="IU74" s="9">
        <v>0</v>
      </c>
      <c r="IV74" s="5">
        <v>0</v>
      </c>
      <c r="IW74" s="7">
        <v>0</v>
      </c>
      <c r="IX74" s="9">
        <v>-53</v>
      </c>
      <c r="IY74" s="5">
        <v>-481</v>
      </c>
      <c r="IZ74" s="7">
        <f t="shared" si="492"/>
        <v>-9075.4716981132078</v>
      </c>
      <c r="JA74" s="9">
        <v>0</v>
      </c>
      <c r="JB74" s="5">
        <v>0</v>
      </c>
      <c r="JC74" s="7">
        <v>0</v>
      </c>
      <c r="JD74" s="9">
        <v>0</v>
      </c>
      <c r="JE74" s="5">
        <v>0</v>
      </c>
      <c r="JF74" s="7">
        <v>0</v>
      </c>
      <c r="JG74" s="9">
        <v>-2</v>
      </c>
      <c r="JH74" s="5">
        <v>49</v>
      </c>
      <c r="JI74" s="7">
        <f>JH74/JG74*1000</f>
        <v>-24500</v>
      </c>
      <c r="JJ74" s="9">
        <v>0</v>
      </c>
      <c r="JK74" s="5">
        <v>0</v>
      </c>
      <c r="JL74" s="7">
        <v>0</v>
      </c>
      <c r="JM74" s="9">
        <v>0</v>
      </c>
      <c r="JN74" s="5">
        <v>0</v>
      </c>
      <c r="JO74" s="7">
        <v>0</v>
      </c>
      <c r="JP74" s="9">
        <v>0</v>
      </c>
      <c r="JQ74" s="5">
        <v>0</v>
      </c>
      <c r="JR74" s="7">
        <v>0</v>
      </c>
      <c r="JS74" s="9">
        <v>0</v>
      </c>
      <c r="JT74" s="5">
        <v>0</v>
      </c>
      <c r="JU74" s="7">
        <v>0</v>
      </c>
      <c r="JV74" s="9">
        <v>2082</v>
      </c>
      <c r="JW74" s="5">
        <v>3429</v>
      </c>
      <c r="JX74" s="7">
        <f t="shared" si="480"/>
        <v>1646.9740634005764</v>
      </c>
      <c r="JY74" s="9">
        <v>13502</v>
      </c>
      <c r="JZ74" s="5">
        <v>52798</v>
      </c>
      <c r="KA74" s="7">
        <f t="shared" si="481"/>
        <v>3910.3836468671311</v>
      </c>
      <c r="KB74" s="9">
        <f t="shared" si="493"/>
        <v>16020</v>
      </c>
      <c r="KC74" s="7">
        <f t="shared" si="487"/>
        <v>60767</v>
      </c>
    </row>
    <row r="75" spans="1:289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>
        <v>0</v>
      </c>
      <c r="P75" s="5">
        <v>0</v>
      </c>
      <c r="Q75" s="7">
        <v>0</v>
      </c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0</v>
      </c>
      <c r="AB75" s="5">
        <v>0</v>
      </c>
      <c r="AC75" s="7">
        <v>0</v>
      </c>
      <c r="AD75" s="9">
        <v>0</v>
      </c>
      <c r="AE75" s="5">
        <v>0</v>
      </c>
      <c r="AF75" s="7">
        <v>0</v>
      </c>
      <c r="AG75" s="9">
        <v>0</v>
      </c>
      <c r="AH75" s="5">
        <v>0</v>
      </c>
      <c r="AI75" s="7">
        <v>0</v>
      </c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v>0</v>
      </c>
      <c r="BB75" s="9">
        <v>0</v>
      </c>
      <c r="BC75" s="5">
        <v>0</v>
      </c>
      <c r="BD75" s="7">
        <v>0</v>
      </c>
      <c r="BE75" s="9">
        <v>127</v>
      </c>
      <c r="BF75" s="5">
        <v>1042</v>
      </c>
      <c r="BG75" s="7">
        <f t="shared" si="489"/>
        <v>8204.7244094488178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f t="shared" si="471"/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-109</v>
      </c>
      <c r="CP75" s="5">
        <v>-767</v>
      </c>
      <c r="CQ75" s="7">
        <f t="shared" ref="CQ75:CQ76" si="497">CP75/CO75*-1000</f>
        <v>-7036.6972477064219</v>
      </c>
      <c r="CR75" s="9">
        <v>0</v>
      </c>
      <c r="CS75" s="5">
        <v>0</v>
      </c>
      <c r="CT75" s="7">
        <v>0</v>
      </c>
      <c r="CU75" s="9">
        <v>0</v>
      </c>
      <c r="CV75" s="5">
        <v>0</v>
      </c>
      <c r="CW75" s="7">
        <v>0</v>
      </c>
      <c r="CX75" s="9">
        <v>0</v>
      </c>
      <c r="CY75" s="5">
        <v>0</v>
      </c>
      <c r="CZ75" s="7">
        <v>0</v>
      </c>
      <c r="DA75" s="15">
        <v>0</v>
      </c>
      <c r="DB75" s="5">
        <v>0</v>
      </c>
      <c r="DC75" s="7">
        <v>0</v>
      </c>
      <c r="DD75" s="9">
        <v>0</v>
      </c>
      <c r="DE75" s="5">
        <v>0</v>
      </c>
      <c r="DF75" s="7">
        <v>0</v>
      </c>
      <c r="DG75" s="9">
        <v>0</v>
      </c>
      <c r="DH75" s="5">
        <v>0</v>
      </c>
      <c r="DI75" s="7">
        <f t="shared" si="472"/>
        <v>0</v>
      </c>
      <c r="DJ75" s="9">
        <v>0</v>
      </c>
      <c r="DK75" s="5">
        <v>0</v>
      </c>
      <c r="DL75" s="7">
        <v>0</v>
      </c>
      <c r="DM75" s="9">
        <v>0</v>
      </c>
      <c r="DN75" s="5">
        <v>0</v>
      </c>
      <c r="DO75" s="7">
        <v>0</v>
      </c>
      <c r="DP75" s="9">
        <v>0</v>
      </c>
      <c r="DQ75" s="5">
        <v>0</v>
      </c>
      <c r="DR75" s="7">
        <v>0</v>
      </c>
      <c r="DS75" s="9">
        <v>0</v>
      </c>
      <c r="DT75" s="5">
        <v>0</v>
      </c>
      <c r="DU75" s="7">
        <v>0</v>
      </c>
      <c r="DV75" s="9">
        <v>0</v>
      </c>
      <c r="DW75" s="5">
        <v>0</v>
      </c>
      <c r="DX75" s="7">
        <v>0</v>
      </c>
      <c r="DY75" s="9">
        <v>0</v>
      </c>
      <c r="DZ75" s="5">
        <v>0</v>
      </c>
      <c r="EA75" s="7">
        <v>0</v>
      </c>
      <c r="EB75" s="9">
        <v>0</v>
      </c>
      <c r="EC75" s="5">
        <v>0</v>
      </c>
      <c r="ED75" s="7">
        <v>0</v>
      </c>
      <c r="EE75" s="15">
        <v>0</v>
      </c>
      <c r="EF75" s="3">
        <v>0</v>
      </c>
      <c r="EG75" s="7">
        <v>0</v>
      </c>
      <c r="EH75" s="9">
        <v>0</v>
      </c>
      <c r="EI75" s="5">
        <v>0</v>
      </c>
      <c r="EJ75" s="7">
        <v>0</v>
      </c>
      <c r="EK75" s="9">
        <v>431</v>
      </c>
      <c r="EL75" s="5">
        <v>1102</v>
      </c>
      <c r="EM75" s="7">
        <f t="shared" si="473"/>
        <v>2556.8445475638055</v>
      </c>
      <c r="EN75" s="9">
        <v>0</v>
      </c>
      <c r="EO75" s="5">
        <v>0</v>
      </c>
      <c r="EP75" s="7">
        <v>0</v>
      </c>
      <c r="EQ75" s="9">
        <v>0</v>
      </c>
      <c r="ER75" s="5">
        <v>0</v>
      </c>
      <c r="ES75" s="7">
        <v>0</v>
      </c>
      <c r="ET75" s="9">
        <v>0</v>
      </c>
      <c r="EU75" s="5">
        <v>0</v>
      </c>
      <c r="EV75" s="7">
        <v>0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v>0</v>
      </c>
      <c r="FD75" s="5">
        <v>0</v>
      </c>
      <c r="FE75" s="7">
        <v>0</v>
      </c>
      <c r="FF75" s="9">
        <v>0</v>
      </c>
      <c r="FG75" s="5">
        <v>0</v>
      </c>
      <c r="FH75" s="7">
        <v>0</v>
      </c>
      <c r="FI75" s="9">
        <v>-183</v>
      </c>
      <c r="FJ75" s="5">
        <v>451</v>
      </c>
      <c r="FK75" s="7">
        <f t="shared" si="474"/>
        <v>-2464.4808743169397</v>
      </c>
      <c r="FL75" s="9">
        <v>0</v>
      </c>
      <c r="FM75" s="5">
        <v>0</v>
      </c>
      <c r="FN75" s="7">
        <v>0</v>
      </c>
      <c r="FO75" s="9">
        <v>0</v>
      </c>
      <c r="FP75" s="5">
        <v>0</v>
      </c>
      <c r="FQ75" s="7">
        <v>0</v>
      </c>
      <c r="FR75" s="9">
        <v>-248</v>
      </c>
      <c r="FS75" s="5">
        <v>-1528</v>
      </c>
      <c r="FT75" s="7">
        <f>FS75/FR75*-1000</f>
        <v>-6161.2903225806449</v>
      </c>
      <c r="FU75" s="9">
        <v>0</v>
      </c>
      <c r="FV75" s="5">
        <v>0</v>
      </c>
      <c r="FW75" s="7">
        <v>0</v>
      </c>
      <c r="FX75" s="9">
        <v>0</v>
      </c>
      <c r="FY75" s="5">
        <v>0</v>
      </c>
      <c r="FZ75" s="7">
        <f t="shared" si="475"/>
        <v>0</v>
      </c>
      <c r="GA75" s="9">
        <v>0</v>
      </c>
      <c r="GB75" s="5">
        <v>0</v>
      </c>
      <c r="GC75" s="7">
        <v>0</v>
      </c>
      <c r="GD75" s="9">
        <v>0</v>
      </c>
      <c r="GE75" s="5">
        <v>0</v>
      </c>
      <c r="GF75" s="7">
        <v>0</v>
      </c>
      <c r="GG75" s="9">
        <v>0</v>
      </c>
      <c r="GH75" s="5">
        <v>0</v>
      </c>
      <c r="GI75" s="7">
        <v>0</v>
      </c>
      <c r="GJ75" s="9">
        <v>0</v>
      </c>
      <c r="GK75" s="5">
        <v>0</v>
      </c>
      <c r="GL75" s="7">
        <v>0</v>
      </c>
      <c r="GM75" s="9">
        <v>0</v>
      </c>
      <c r="GN75" s="5">
        <v>0</v>
      </c>
      <c r="GO75" s="7">
        <v>0</v>
      </c>
      <c r="GP75" s="9">
        <v>0</v>
      </c>
      <c r="GQ75" s="5">
        <v>0</v>
      </c>
      <c r="GR75" s="7">
        <v>0</v>
      </c>
      <c r="GS75" s="9">
        <v>0</v>
      </c>
      <c r="GT75" s="5">
        <v>0</v>
      </c>
      <c r="GU75" s="7">
        <v>0</v>
      </c>
      <c r="GV75" s="9">
        <v>0</v>
      </c>
      <c r="GW75" s="5">
        <v>0</v>
      </c>
      <c r="GX75" s="7">
        <v>0</v>
      </c>
      <c r="GY75" s="9">
        <v>0</v>
      </c>
      <c r="GZ75" s="5">
        <v>0</v>
      </c>
      <c r="HA75" s="7">
        <v>0</v>
      </c>
      <c r="HB75" s="9">
        <v>0</v>
      </c>
      <c r="HC75" s="5">
        <v>0</v>
      </c>
      <c r="HD75" s="7">
        <v>0</v>
      </c>
      <c r="HE75" s="9">
        <v>0</v>
      </c>
      <c r="HF75" s="5">
        <v>0</v>
      </c>
      <c r="HG75" s="7">
        <v>0</v>
      </c>
      <c r="HH75" s="9">
        <v>0</v>
      </c>
      <c r="HI75" s="5">
        <v>0</v>
      </c>
      <c r="HJ75" s="7">
        <v>0</v>
      </c>
      <c r="HK75" s="9">
        <v>0</v>
      </c>
      <c r="HL75" s="5">
        <v>0</v>
      </c>
      <c r="HM75" s="7">
        <v>0</v>
      </c>
      <c r="HN75" s="9">
        <v>0</v>
      </c>
      <c r="HO75" s="5">
        <v>0</v>
      </c>
      <c r="HP75" s="7">
        <v>0</v>
      </c>
      <c r="HQ75" s="9">
        <v>0</v>
      </c>
      <c r="HR75" s="5">
        <v>0</v>
      </c>
      <c r="HS75" s="7">
        <f t="shared" si="477"/>
        <v>0</v>
      </c>
      <c r="HT75" s="9">
        <v>0</v>
      </c>
      <c r="HU75" s="5">
        <v>0</v>
      </c>
      <c r="HV75" s="7">
        <v>0</v>
      </c>
      <c r="HW75" s="9">
        <v>0</v>
      </c>
      <c r="HX75" s="5">
        <v>0</v>
      </c>
      <c r="HY75" s="7">
        <v>0</v>
      </c>
      <c r="HZ75" s="9">
        <v>0</v>
      </c>
      <c r="IA75" s="5">
        <v>0</v>
      </c>
      <c r="IB75" s="7">
        <v>0</v>
      </c>
      <c r="IC75" s="9">
        <v>0</v>
      </c>
      <c r="ID75" s="5">
        <v>0</v>
      </c>
      <c r="IE75" s="7">
        <v>0</v>
      </c>
      <c r="IF75" s="9">
        <v>0</v>
      </c>
      <c r="IG75" s="5">
        <v>0</v>
      </c>
      <c r="IH75" s="7">
        <f t="shared" si="479"/>
        <v>0</v>
      </c>
      <c r="II75" s="9">
        <v>0</v>
      </c>
      <c r="IJ75" s="5">
        <v>0</v>
      </c>
      <c r="IK75" s="7">
        <v>0</v>
      </c>
      <c r="IL75" s="9">
        <v>56</v>
      </c>
      <c r="IM75" s="5">
        <v>446</v>
      </c>
      <c r="IN75" s="7">
        <f t="shared" ref="IN75:IN78" si="498">IM75/IL75*1000</f>
        <v>7964.2857142857147</v>
      </c>
      <c r="IO75" s="9">
        <v>0</v>
      </c>
      <c r="IP75" s="5">
        <v>0</v>
      </c>
      <c r="IQ75" s="7">
        <v>0</v>
      </c>
      <c r="IR75" s="9">
        <v>0</v>
      </c>
      <c r="IS75" s="5">
        <v>0</v>
      </c>
      <c r="IT75" s="7">
        <v>0</v>
      </c>
      <c r="IU75" s="9">
        <v>0</v>
      </c>
      <c r="IV75" s="5">
        <v>0</v>
      </c>
      <c r="IW75" s="7">
        <v>0</v>
      </c>
      <c r="IX75" s="9">
        <v>-53</v>
      </c>
      <c r="IY75" s="5">
        <v>-477</v>
      </c>
      <c r="IZ75" s="7">
        <f t="shared" si="492"/>
        <v>-9000</v>
      </c>
      <c r="JA75" s="9">
        <v>0</v>
      </c>
      <c r="JB75" s="5">
        <v>0</v>
      </c>
      <c r="JC75" s="7">
        <v>0</v>
      </c>
      <c r="JD75" s="9">
        <v>0</v>
      </c>
      <c r="JE75" s="5">
        <v>0</v>
      </c>
      <c r="JF75" s="7">
        <v>0</v>
      </c>
      <c r="JG75" s="9">
        <v>-2</v>
      </c>
      <c r="JH75" s="5">
        <v>180</v>
      </c>
      <c r="JI75" s="7">
        <f t="shared" ref="JI75" si="499">JH75/JG75*1000</f>
        <v>-90000</v>
      </c>
      <c r="JJ75" s="9">
        <v>-1</v>
      </c>
      <c r="JK75" s="5">
        <v>-198</v>
      </c>
      <c r="JL75" s="7">
        <f>JK75/JJ75*-1000</f>
        <v>-198000</v>
      </c>
      <c r="JM75" s="9">
        <v>0</v>
      </c>
      <c r="JN75" s="5">
        <v>0</v>
      </c>
      <c r="JO75" s="7">
        <v>0</v>
      </c>
      <c r="JP75" s="9">
        <v>0</v>
      </c>
      <c r="JQ75" s="5">
        <v>0</v>
      </c>
      <c r="JR75" s="7">
        <v>0</v>
      </c>
      <c r="JS75" s="9">
        <v>0</v>
      </c>
      <c r="JT75" s="5">
        <v>0</v>
      </c>
      <c r="JU75" s="7">
        <v>0</v>
      </c>
      <c r="JV75" s="9">
        <v>2124</v>
      </c>
      <c r="JW75" s="5">
        <v>4128</v>
      </c>
      <c r="JX75" s="7">
        <f t="shared" si="480"/>
        <v>1943.5028248587571</v>
      </c>
      <c r="JY75" s="9">
        <v>15718</v>
      </c>
      <c r="JZ75" s="5">
        <v>65592</v>
      </c>
      <c r="KA75" s="7">
        <f t="shared" si="481"/>
        <v>4173.050006362133</v>
      </c>
      <c r="KB75" s="9">
        <f t="shared" si="493"/>
        <v>17860</v>
      </c>
      <c r="KC75" s="7">
        <f t="shared" si="487"/>
        <v>69971</v>
      </c>
    </row>
    <row r="76" spans="1:289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21</v>
      </c>
      <c r="G76" s="5">
        <v>1687</v>
      </c>
      <c r="H76" s="7">
        <f t="shared" ref="H76:H78" si="500">G76/F76*1000</f>
        <v>80333.333333333328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>
        <v>0</v>
      </c>
      <c r="P76" s="5">
        <v>0</v>
      </c>
      <c r="Q76" s="7">
        <v>0</v>
      </c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0</v>
      </c>
      <c r="AB76" s="5">
        <v>0</v>
      </c>
      <c r="AC76" s="7">
        <v>0</v>
      </c>
      <c r="AD76" s="9">
        <v>0</v>
      </c>
      <c r="AE76" s="5">
        <v>0</v>
      </c>
      <c r="AF76" s="7">
        <v>0</v>
      </c>
      <c r="AG76" s="9">
        <v>0</v>
      </c>
      <c r="AH76" s="5">
        <v>0</v>
      </c>
      <c r="AI76" s="7">
        <v>0</v>
      </c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v>0</v>
      </c>
      <c r="BB76" s="9">
        <v>0</v>
      </c>
      <c r="BC76" s="5">
        <v>0</v>
      </c>
      <c r="BD76" s="7">
        <v>0</v>
      </c>
      <c r="BE76" s="9">
        <v>129</v>
      </c>
      <c r="BF76" s="5">
        <v>1100</v>
      </c>
      <c r="BG76" s="7">
        <f t="shared" si="489"/>
        <v>8527.1317829457348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f t="shared" si="471"/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-110</v>
      </c>
      <c r="CP76" s="5">
        <v>-823</v>
      </c>
      <c r="CQ76" s="7">
        <f t="shared" si="497"/>
        <v>-7481.8181818181811</v>
      </c>
      <c r="CR76" s="9">
        <v>0</v>
      </c>
      <c r="CS76" s="5">
        <v>0</v>
      </c>
      <c r="CT76" s="7">
        <v>0</v>
      </c>
      <c r="CU76" s="9">
        <v>0</v>
      </c>
      <c r="CV76" s="5">
        <v>0</v>
      </c>
      <c r="CW76" s="7">
        <v>0</v>
      </c>
      <c r="CX76" s="9">
        <v>0</v>
      </c>
      <c r="CY76" s="5">
        <v>0</v>
      </c>
      <c r="CZ76" s="7">
        <v>0</v>
      </c>
      <c r="DA76" s="15">
        <v>0</v>
      </c>
      <c r="DB76" s="5">
        <v>0</v>
      </c>
      <c r="DC76" s="7">
        <v>0</v>
      </c>
      <c r="DD76" s="9">
        <v>0</v>
      </c>
      <c r="DE76" s="5">
        <v>0</v>
      </c>
      <c r="DF76" s="7">
        <v>0</v>
      </c>
      <c r="DG76" s="9">
        <v>0</v>
      </c>
      <c r="DH76" s="5">
        <v>0</v>
      </c>
      <c r="DI76" s="7">
        <f t="shared" si="472"/>
        <v>0</v>
      </c>
      <c r="DJ76" s="9">
        <v>0</v>
      </c>
      <c r="DK76" s="5">
        <v>0</v>
      </c>
      <c r="DL76" s="7">
        <v>0</v>
      </c>
      <c r="DM76" s="9">
        <v>0</v>
      </c>
      <c r="DN76" s="5">
        <v>0</v>
      </c>
      <c r="DO76" s="7">
        <v>0</v>
      </c>
      <c r="DP76" s="9">
        <v>0</v>
      </c>
      <c r="DQ76" s="5">
        <v>0</v>
      </c>
      <c r="DR76" s="7">
        <v>0</v>
      </c>
      <c r="DS76" s="9">
        <v>0</v>
      </c>
      <c r="DT76" s="5">
        <v>0</v>
      </c>
      <c r="DU76" s="7">
        <v>0</v>
      </c>
      <c r="DV76" s="9">
        <v>0</v>
      </c>
      <c r="DW76" s="5">
        <v>0</v>
      </c>
      <c r="DX76" s="7">
        <v>0</v>
      </c>
      <c r="DY76" s="9">
        <v>0</v>
      </c>
      <c r="DZ76" s="5">
        <v>0</v>
      </c>
      <c r="EA76" s="7">
        <v>0</v>
      </c>
      <c r="EB76" s="9">
        <v>0</v>
      </c>
      <c r="EC76" s="5">
        <v>0</v>
      </c>
      <c r="ED76" s="7">
        <v>0</v>
      </c>
      <c r="EE76" s="15">
        <v>0</v>
      </c>
      <c r="EF76" s="3">
        <v>0</v>
      </c>
      <c r="EG76" s="7">
        <v>0</v>
      </c>
      <c r="EH76" s="9">
        <v>0</v>
      </c>
      <c r="EI76" s="5">
        <v>0</v>
      </c>
      <c r="EJ76" s="7">
        <v>0</v>
      </c>
      <c r="EK76" s="9">
        <v>553</v>
      </c>
      <c r="EL76" s="5">
        <v>2013</v>
      </c>
      <c r="EM76" s="7">
        <f t="shared" si="473"/>
        <v>3640.1446654611213</v>
      </c>
      <c r="EN76" s="9">
        <v>0</v>
      </c>
      <c r="EO76" s="5">
        <v>0</v>
      </c>
      <c r="EP76" s="7">
        <v>0</v>
      </c>
      <c r="EQ76" s="9">
        <v>-539</v>
      </c>
      <c r="ER76" s="5">
        <v>-1867</v>
      </c>
      <c r="ES76" s="7">
        <f t="shared" si="484"/>
        <v>3463.8218923933209</v>
      </c>
      <c r="ET76" s="9">
        <v>0</v>
      </c>
      <c r="EU76" s="5">
        <v>0</v>
      </c>
      <c r="EV76" s="7">
        <v>0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v>0</v>
      </c>
      <c r="FD76" s="5">
        <v>0</v>
      </c>
      <c r="FE76" s="7">
        <v>0</v>
      </c>
      <c r="FF76" s="9">
        <v>0</v>
      </c>
      <c r="FG76" s="5">
        <v>0</v>
      </c>
      <c r="FH76" s="7">
        <v>0</v>
      </c>
      <c r="FI76" s="9">
        <v>252</v>
      </c>
      <c r="FJ76" s="5">
        <v>1243</v>
      </c>
      <c r="FK76" s="7">
        <f t="shared" si="474"/>
        <v>4932.5396825396829</v>
      </c>
      <c r="FL76" s="9">
        <v>-283</v>
      </c>
      <c r="FM76" s="5">
        <v>-1581</v>
      </c>
      <c r="FN76" s="7">
        <f>FM76/FL76*-1000</f>
        <v>-5586.5724381625441</v>
      </c>
      <c r="FO76" s="9">
        <v>-283</v>
      </c>
      <c r="FP76" s="5">
        <v>-1581</v>
      </c>
      <c r="FQ76" s="7">
        <f>FP76/FO76*-1000</f>
        <v>-5586.5724381625441</v>
      </c>
      <c r="FR76" s="9">
        <v>0</v>
      </c>
      <c r="FS76" s="5">
        <v>0</v>
      </c>
      <c r="FT76" s="7">
        <v>0</v>
      </c>
      <c r="FU76" s="9">
        <v>0</v>
      </c>
      <c r="FV76" s="5">
        <v>0</v>
      </c>
      <c r="FW76" s="7">
        <v>0</v>
      </c>
      <c r="FX76" s="9">
        <v>0</v>
      </c>
      <c r="FY76" s="5">
        <v>0</v>
      </c>
      <c r="FZ76" s="7">
        <f t="shared" si="475"/>
        <v>0</v>
      </c>
      <c r="GA76" s="9">
        <v>0</v>
      </c>
      <c r="GB76" s="5">
        <v>0</v>
      </c>
      <c r="GC76" s="7">
        <v>0</v>
      </c>
      <c r="GD76" s="9">
        <v>0</v>
      </c>
      <c r="GE76" s="5">
        <v>0</v>
      </c>
      <c r="GF76" s="7">
        <v>0</v>
      </c>
      <c r="GG76" s="9">
        <v>2845</v>
      </c>
      <c r="GH76" s="5">
        <v>49810</v>
      </c>
      <c r="GI76" s="7">
        <f>GH76/GG76*1000</f>
        <v>17507.908611599298</v>
      </c>
      <c r="GJ76" s="9">
        <v>0</v>
      </c>
      <c r="GK76" s="5">
        <v>0</v>
      </c>
      <c r="GL76" s="7">
        <v>0</v>
      </c>
      <c r="GM76" s="9">
        <v>0</v>
      </c>
      <c r="GN76" s="5">
        <v>0</v>
      </c>
      <c r="GO76" s="7">
        <v>0</v>
      </c>
      <c r="GP76" s="9">
        <v>0</v>
      </c>
      <c r="GQ76" s="5">
        <v>0</v>
      </c>
      <c r="GR76" s="7">
        <v>0</v>
      </c>
      <c r="GS76" s="9">
        <v>0</v>
      </c>
      <c r="GT76" s="5">
        <v>0</v>
      </c>
      <c r="GU76" s="7">
        <v>0</v>
      </c>
      <c r="GV76" s="9">
        <v>0</v>
      </c>
      <c r="GW76" s="5">
        <v>0</v>
      </c>
      <c r="GX76" s="7">
        <v>0</v>
      </c>
      <c r="GY76" s="9">
        <v>0</v>
      </c>
      <c r="GZ76" s="5">
        <v>0</v>
      </c>
      <c r="HA76" s="7">
        <v>0</v>
      </c>
      <c r="HB76" s="9">
        <v>212</v>
      </c>
      <c r="HC76" s="5">
        <v>306</v>
      </c>
      <c r="HD76" s="7">
        <f t="shared" ref="HD76" si="501">HC76/HB76*1000</f>
        <v>1443.3962264150944</v>
      </c>
      <c r="HE76" s="9">
        <v>0</v>
      </c>
      <c r="HF76" s="5">
        <v>0</v>
      </c>
      <c r="HG76" s="7">
        <v>0</v>
      </c>
      <c r="HH76" s="9">
        <v>0</v>
      </c>
      <c r="HI76" s="5">
        <v>0</v>
      </c>
      <c r="HJ76" s="7">
        <v>0</v>
      </c>
      <c r="HK76" s="9">
        <v>0</v>
      </c>
      <c r="HL76" s="5">
        <v>0</v>
      </c>
      <c r="HM76" s="7">
        <v>0</v>
      </c>
      <c r="HN76" s="9">
        <v>0</v>
      </c>
      <c r="HO76" s="5">
        <v>0</v>
      </c>
      <c r="HP76" s="7">
        <v>0</v>
      </c>
      <c r="HQ76" s="9">
        <v>0</v>
      </c>
      <c r="HR76" s="5">
        <v>0</v>
      </c>
      <c r="HS76" s="7">
        <f t="shared" si="477"/>
        <v>0</v>
      </c>
      <c r="HT76" s="9">
        <v>0</v>
      </c>
      <c r="HU76" s="5">
        <v>0</v>
      </c>
      <c r="HV76" s="7">
        <v>0</v>
      </c>
      <c r="HW76" s="9">
        <v>0</v>
      </c>
      <c r="HX76" s="5">
        <v>0</v>
      </c>
      <c r="HY76" s="7">
        <v>0</v>
      </c>
      <c r="HZ76" s="9">
        <v>0</v>
      </c>
      <c r="IA76" s="5">
        <v>0</v>
      </c>
      <c r="IB76" s="7">
        <v>0</v>
      </c>
      <c r="IC76" s="9">
        <v>0</v>
      </c>
      <c r="ID76" s="5">
        <v>0</v>
      </c>
      <c r="IE76" s="7">
        <v>0</v>
      </c>
      <c r="IF76" s="9">
        <v>0</v>
      </c>
      <c r="IG76" s="5">
        <v>0</v>
      </c>
      <c r="IH76" s="7">
        <f t="shared" si="479"/>
        <v>0</v>
      </c>
      <c r="II76" s="9">
        <v>0</v>
      </c>
      <c r="IJ76" s="5">
        <v>0</v>
      </c>
      <c r="IK76" s="7">
        <v>0</v>
      </c>
      <c r="IL76" s="9">
        <v>-120</v>
      </c>
      <c r="IM76" s="5">
        <v>489</v>
      </c>
      <c r="IN76" s="7">
        <f t="shared" si="498"/>
        <v>-4075</v>
      </c>
      <c r="IO76" s="9">
        <v>0</v>
      </c>
      <c r="IP76" s="5">
        <v>0</v>
      </c>
      <c r="IQ76" s="7">
        <v>0</v>
      </c>
      <c r="IR76" s="9">
        <v>0</v>
      </c>
      <c r="IS76" s="5">
        <v>0</v>
      </c>
      <c r="IT76" s="7">
        <v>0</v>
      </c>
      <c r="IU76" s="9">
        <v>0</v>
      </c>
      <c r="IV76" s="5">
        <v>0</v>
      </c>
      <c r="IW76" s="7">
        <v>0</v>
      </c>
      <c r="IX76" s="9">
        <v>-88</v>
      </c>
      <c r="IY76" s="5">
        <v>-765</v>
      </c>
      <c r="IZ76" s="7">
        <f t="shared" si="492"/>
        <v>-8693.181818181818</v>
      </c>
      <c r="JA76" s="9">
        <v>0</v>
      </c>
      <c r="JB76" s="5">
        <v>0</v>
      </c>
      <c r="JC76" s="7">
        <v>0</v>
      </c>
      <c r="JD76" s="9">
        <v>0</v>
      </c>
      <c r="JE76" s="5">
        <v>0</v>
      </c>
      <c r="JF76" s="7">
        <v>0</v>
      </c>
      <c r="JG76" s="9">
        <v>-3</v>
      </c>
      <c r="JH76" s="5">
        <v>174</v>
      </c>
      <c r="JI76" s="7">
        <f>JH76/JG76*1000</f>
        <v>-58000</v>
      </c>
      <c r="JJ76" s="9">
        <v>0</v>
      </c>
      <c r="JK76" s="5">
        <v>0</v>
      </c>
      <c r="JL76" s="7">
        <v>0</v>
      </c>
      <c r="JM76" s="9">
        <v>0</v>
      </c>
      <c r="JN76" s="5">
        <v>0</v>
      </c>
      <c r="JO76" s="7">
        <v>0</v>
      </c>
      <c r="JP76" s="9">
        <v>0</v>
      </c>
      <c r="JQ76" s="5">
        <v>0</v>
      </c>
      <c r="JR76" s="7">
        <v>0</v>
      </c>
      <c r="JS76" s="9">
        <v>0</v>
      </c>
      <c r="JT76" s="5">
        <v>0</v>
      </c>
      <c r="JU76" s="7">
        <v>0</v>
      </c>
      <c r="JV76" s="9">
        <v>2144</v>
      </c>
      <c r="JW76" s="5">
        <v>4287</v>
      </c>
      <c r="JX76" s="7">
        <f t="shared" si="480"/>
        <v>1999.5335820895523</v>
      </c>
      <c r="JY76" s="9">
        <v>17166</v>
      </c>
      <c r="JZ76" s="5">
        <v>68423</v>
      </c>
      <c r="KA76" s="7">
        <f t="shared" si="481"/>
        <v>3985.9606198298961</v>
      </c>
      <c r="KB76" s="9">
        <f t="shared" si="493"/>
        <v>22179</v>
      </c>
      <c r="KC76" s="7">
        <f t="shared" si="487"/>
        <v>124496</v>
      </c>
    </row>
    <row r="77" spans="1:289" x14ac:dyDescent="0.3">
      <c r="A77" s="56">
        <v>2009</v>
      </c>
      <c r="B77" s="57" t="s">
        <v>8</v>
      </c>
      <c r="C77" s="9">
        <v>-18867</v>
      </c>
      <c r="D77" s="5">
        <v>-69930</v>
      </c>
      <c r="E77" s="7">
        <f t="shared" ref="E77:E79" si="502">D77/C77*-1000</f>
        <v>-3706.4716171092387</v>
      </c>
      <c r="F77" s="9">
        <v>-397</v>
      </c>
      <c r="G77" s="5">
        <v>474</v>
      </c>
      <c r="H77" s="7">
        <f t="shared" si="500"/>
        <v>-1193.9546599496223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>
        <v>0</v>
      </c>
      <c r="P77" s="5">
        <v>0</v>
      </c>
      <c r="Q77" s="7">
        <v>0</v>
      </c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>
        <v>0</v>
      </c>
      <c r="AH77" s="5">
        <v>0</v>
      </c>
      <c r="AI77" s="7">
        <v>0</v>
      </c>
      <c r="AJ77" s="9">
        <v>0</v>
      </c>
      <c r="AK77" s="5">
        <v>0</v>
      </c>
      <c r="AL77" s="7">
        <v>0</v>
      </c>
      <c r="AM77" s="9">
        <v>10</v>
      </c>
      <c r="AN77" s="5">
        <v>123</v>
      </c>
      <c r="AO77" s="7">
        <f t="shared" ref="AO77" si="503">AN77/AM77*1000</f>
        <v>12300</v>
      </c>
      <c r="AP77" s="9">
        <v>0</v>
      </c>
      <c r="AQ77" s="5">
        <v>0</v>
      </c>
      <c r="AR77" s="7">
        <v>0</v>
      </c>
      <c r="AS77" s="9">
        <v>0</v>
      </c>
      <c r="AT77" s="5">
        <v>0</v>
      </c>
      <c r="AU77" s="7">
        <v>0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v>0</v>
      </c>
      <c r="BB77" s="9">
        <v>0</v>
      </c>
      <c r="BC77" s="5">
        <v>0</v>
      </c>
      <c r="BD77" s="7"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f t="shared" si="471"/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389</v>
      </c>
      <c r="CG77" s="5">
        <v>9487</v>
      </c>
      <c r="CH77" s="7">
        <f>CG77/CF77*1000</f>
        <v>24388.174807197945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v>0</v>
      </c>
      <c r="CU77" s="9">
        <v>0</v>
      </c>
      <c r="CV77" s="5">
        <v>0</v>
      </c>
      <c r="CW77" s="7">
        <v>0</v>
      </c>
      <c r="CX77" s="9">
        <v>0</v>
      </c>
      <c r="CY77" s="5">
        <v>0</v>
      </c>
      <c r="CZ77" s="7">
        <v>0</v>
      </c>
      <c r="DA77" s="15">
        <v>0</v>
      </c>
      <c r="DB77" s="5">
        <v>0</v>
      </c>
      <c r="DC77" s="7">
        <v>0</v>
      </c>
      <c r="DD77" s="9">
        <v>0</v>
      </c>
      <c r="DE77" s="5">
        <v>0</v>
      </c>
      <c r="DF77" s="7">
        <v>0</v>
      </c>
      <c r="DG77" s="9">
        <v>0</v>
      </c>
      <c r="DH77" s="5">
        <v>0</v>
      </c>
      <c r="DI77" s="7">
        <f t="shared" si="472"/>
        <v>0</v>
      </c>
      <c r="DJ77" s="9">
        <v>0</v>
      </c>
      <c r="DK77" s="5">
        <v>0</v>
      </c>
      <c r="DL77" s="7">
        <v>0</v>
      </c>
      <c r="DM77" s="9">
        <v>0</v>
      </c>
      <c r="DN77" s="5">
        <v>0</v>
      </c>
      <c r="DO77" s="7">
        <v>0</v>
      </c>
      <c r="DP77" s="9">
        <v>0</v>
      </c>
      <c r="DQ77" s="5">
        <v>0</v>
      </c>
      <c r="DR77" s="7">
        <v>0</v>
      </c>
      <c r="DS77" s="9">
        <v>0</v>
      </c>
      <c r="DT77" s="5">
        <v>0</v>
      </c>
      <c r="DU77" s="7">
        <v>0</v>
      </c>
      <c r="DV77" s="9">
        <v>374</v>
      </c>
      <c r="DW77" s="5">
        <v>-1157</v>
      </c>
      <c r="DX77" s="7">
        <f t="shared" si="494"/>
        <v>-3093.5828877005351</v>
      </c>
      <c r="DY77" s="9">
        <v>0</v>
      </c>
      <c r="DZ77" s="5">
        <v>0</v>
      </c>
      <c r="EA77" s="7">
        <v>0</v>
      </c>
      <c r="EB77" s="9">
        <v>0</v>
      </c>
      <c r="EC77" s="5">
        <v>0</v>
      </c>
      <c r="ED77" s="7">
        <v>0</v>
      </c>
      <c r="EE77" s="15">
        <v>0</v>
      </c>
      <c r="EF77" s="3">
        <v>0</v>
      </c>
      <c r="EG77" s="7">
        <v>0</v>
      </c>
      <c r="EH77" s="9">
        <v>0</v>
      </c>
      <c r="EI77" s="5">
        <v>0</v>
      </c>
      <c r="EJ77" s="7">
        <v>0</v>
      </c>
      <c r="EK77" s="9">
        <v>-201</v>
      </c>
      <c r="EL77" s="5">
        <v>-6161</v>
      </c>
      <c r="EM77" s="7">
        <f>EL77/EK77*1000</f>
        <v>30651.741293532341</v>
      </c>
      <c r="EN77" s="9">
        <v>0</v>
      </c>
      <c r="EO77" s="5">
        <v>0</v>
      </c>
      <c r="EP77" s="7">
        <v>0</v>
      </c>
      <c r="EQ77" s="9">
        <v>0</v>
      </c>
      <c r="ER77" s="5">
        <v>0</v>
      </c>
      <c r="ES77" s="7">
        <v>0</v>
      </c>
      <c r="ET77" s="9">
        <v>0</v>
      </c>
      <c r="EU77" s="5">
        <v>0</v>
      </c>
      <c r="EV77" s="7">
        <v>0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v>0</v>
      </c>
      <c r="FD77" s="5">
        <v>0</v>
      </c>
      <c r="FE77" s="7">
        <v>0</v>
      </c>
      <c r="FF77" s="9">
        <v>0</v>
      </c>
      <c r="FG77" s="5">
        <v>0</v>
      </c>
      <c r="FH77" s="7">
        <v>0</v>
      </c>
      <c r="FI77" s="9">
        <v>-189</v>
      </c>
      <c r="FJ77" s="5">
        <v>-465</v>
      </c>
      <c r="FK77" s="7">
        <f>FJ77/FI77*-1000</f>
        <v>-2460.3174603174602</v>
      </c>
      <c r="FL77" s="9">
        <v>0</v>
      </c>
      <c r="FM77" s="5">
        <v>0</v>
      </c>
      <c r="FN77" s="7">
        <v>0</v>
      </c>
      <c r="FO77" s="9">
        <v>0</v>
      </c>
      <c r="FP77" s="5">
        <v>0</v>
      </c>
      <c r="FQ77" s="7">
        <v>0</v>
      </c>
      <c r="FR77" s="9">
        <v>0</v>
      </c>
      <c r="FS77" s="5">
        <v>0</v>
      </c>
      <c r="FT77" s="7">
        <v>0</v>
      </c>
      <c r="FU77" s="9">
        <v>0</v>
      </c>
      <c r="FV77" s="5">
        <v>0</v>
      </c>
      <c r="FW77" s="7">
        <v>0</v>
      </c>
      <c r="FX77" s="9">
        <v>0</v>
      </c>
      <c r="FY77" s="5">
        <v>0</v>
      </c>
      <c r="FZ77" s="7">
        <f t="shared" si="475"/>
        <v>0</v>
      </c>
      <c r="GA77" s="9">
        <v>0</v>
      </c>
      <c r="GB77" s="5">
        <v>0</v>
      </c>
      <c r="GC77" s="7">
        <v>0</v>
      </c>
      <c r="GD77" s="9">
        <v>0</v>
      </c>
      <c r="GE77" s="5">
        <v>0</v>
      </c>
      <c r="GF77" s="7">
        <v>0</v>
      </c>
      <c r="GG77" s="9">
        <v>2464</v>
      </c>
      <c r="GH77" s="5">
        <v>48068</v>
      </c>
      <c r="GI77" s="7">
        <f>GH77/GG77*1000</f>
        <v>19508.116883116883</v>
      </c>
      <c r="GJ77" s="9">
        <v>0</v>
      </c>
      <c r="GK77" s="5">
        <v>0</v>
      </c>
      <c r="GL77" s="7">
        <v>0</v>
      </c>
      <c r="GM77" s="9">
        <v>0</v>
      </c>
      <c r="GN77" s="5">
        <v>0</v>
      </c>
      <c r="GO77" s="7">
        <v>0</v>
      </c>
      <c r="GP77" s="9">
        <v>0</v>
      </c>
      <c r="GQ77" s="5">
        <v>0</v>
      </c>
      <c r="GR77" s="7">
        <v>0</v>
      </c>
      <c r="GS77" s="9">
        <v>0</v>
      </c>
      <c r="GT77" s="5">
        <v>0</v>
      </c>
      <c r="GU77" s="7">
        <v>0</v>
      </c>
      <c r="GV77" s="9">
        <v>0</v>
      </c>
      <c r="GW77" s="5">
        <v>0</v>
      </c>
      <c r="GX77" s="7">
        <v>0</v>
      </c>
      <c r="GY77" s="9">
        <v>0</v>
      </c>
      <c r="GZ77" s="5">
        <v>0</v>
      </c>
      <c r="HA77" s="7">
        <v>0</v>
      </c>
      <c r="HB77" s="9">
        <v>0</v>
      </c>
      <c r="HC77" s="5">
        <v>0</v>
      </c>
      <c r="HD77" s="7">
        <v>0</v>
      </c>
      <c r="HE77" s="9">
        <v>0</v>
      </c>
      <c r="HF77" s="5">
        <v>0</v>
      </c>
      <c r="HG77" s="7">
        <v>0</v>
      </c>
      <c r="HH77" s="9">
        <v>0</v>
      </c>
      <c r="HI77" s="5">
        <v>0</v>
      </c>
      <c r="HJ77" s="7">
        <v>0</v>
      </c>
      <c r="HK77" s="9">
        <v>0</v>
      </c>
      <c r="HL77" s="5">
        <v>0</v>
      </c>
      <c r="HM77" s="7">
        <v>0</v>
      </c>
      <c r="HN77" s="9">
        <v>0</v>
      </c>
      <c r="HO77" s="5">
        <v>0</v>
      </c>
      <c r="HP77" s="7">
        <v>0</v>
      </c>
      <c r="HQ77" s="9">
        <v>0</v>
      </c>
      <c r="HR77" s="5">
        <v>0</v>
      </c>
      <c r="HS77" s="7">
        <f t="shared" si="477"/>
        <v>0</v>
      </c>
      <c r="HT77" s="9">
        <v>0</v>
      </c>
      <c r="HU77" s="5">
        <v>0</v>
      </c>
      <c r="HV77" s="7">
        <v>0</v>
      </c>
      <c r="HW77" s="9">
        <v>-2282</v>
      </c>
      <c r="HX77" s="5">
        <v>-40978</v>
      </c>
      <c r="HY77" s="7">
        <f>HX77/HW77*1000</f>
        <v>17957.055214723925</v>
      </c>
      <c r="HZ77" s="9">
        <v>80</v>
      </c>
      <c r="IA77" s="5">
        <v>2343</v>
      </c>
      <c r="IB77" s="7">
        <f t="shared" ref="IB77" si="504">IA77/HZ77*1000</f>
        <v>29287.5</v>
      </c>
      <c r="IC77" s="9">
        <v>0</v>
      </c>
      <c r="ID77" s="5">
        <v>0</v>
      </c>
      <c r="IE77" s="7">
        <v>0</v>
      </c>
      <c r="IF77" s="9">
        <v>0</v>
      </c>
      <c r="IG77" s="5">
        <v>0</v>
      </c>
      <c r="IH77" s="7">
        <f t="shared" si="479"/>
        <v>0</v>
      </c>
      <c r="II77" s="9">
        <v>0</v>
      </c>
      <c r="IJ77" s="5">
        <v>0</v>
      </c>
      <c r="IK77" s="7">
        <v>0</v>
      </c>
      <c r="IL77" s="9">
        <v>12</v>
      </c>
      <c r="IM77" s="5">
        <v>-1547</v>
      </c>
      <c r="IN77" s="7">
        <f>IM77/IL77*1000</f>
        <v>-128916.66666666666</v>
      </c>
      <c r="IO77" s="9">
        <v>0</v>
      </c>
      <c r="IP77" s="5">
        <v>0</v>
      </c>
      <c r="IQ77" s="7">
        <v>0</v>
      </c>
      <c r="IR77" s="9">
        <v>0</v>
      </c>
      <c r="IS77" s="5">
        <v>0</v>
      </c>
      <c r="IT77" s="7">
        <v>0</v>
      </c>
      <c r="IU77" s="9">
        <v>0</v>
      </c>
      <c r="IV77" s="5">
        <v>0</v>
      </c>
      <c r="IW77" s="7">
        <v>0</v>
      </c>
      <c r="IX77" s="9">
        <v>4</v>
      </c>
      <c r="IY77" s="5">
        <v>34</v>
      </c>
      <c r="IZ77" s="7">
        <f>IY77/IX77*1000</f>
        <v>8500</v>
      </c>
      <c r="JA77" s="9">
        <v>0</v>
      </c>
      <c r="JB77" s="5">
        <v>0</v>
      </c>
      <c r="JC77" s="7">
        <v>0</v>
      </c>
      <c r="JD77" s="9">
        <v>0</v>
      </c>
      <c r="JE77" s="5">
        <v>0</v>
      </c>
      <c r="JF77" s="7">
        <v>0</v>
      </c>
      <c r="JG77" s="9">
        <v>-3</v>
      </c>
      <c r="JH77" s="5">
        <v>170</v>
      </c>
      <c r="JI77" s="7">
        <f>JH77/JG77*1000</f>
        <v>-56666.666666666664</v>
      </c>
      <c r="JJ77" s="9">
        <v>0</v>
      </c>
      <c r="JK77" s="5">
        <v>0</v>
      </c>
      <c r="JL77" s="7">
        <v>0</v>
      </c>
      <c r="JM77" s="9">
        <v>0</v>
      </c>
      <c r="JN77" s="5">
        <v>0</v>
      </c>
      <c r="JO77" s="7">
        <v>0</v>
      </c>
      <c r="JP77" s="9">
        <v>0</v>
      </c>
      <c r="JQ77" s="5">
        <v>0</v>
      </c>
      <c r="JR77" s="7">
        <v>0</v>
      </c>
      <c r="JS77" s="9">
        <v>0</v>
      </c>
      <c r="JT77" s="5">
        <v>0</v>
      </c>
      <c r="JU77" s="7">
        <v>0</v>
      </c>
      <c r="JV77" s="9">
        <v>2194</v>
      </c>
      <c r="JW77" s="5">
        <v>4488</v>
      </c>
      <c r="JX77" s="7">
        <f t="shared" si="480"/>
        <v>2045.5788514129445</v>
      </c>
      <c r="JY77" s="9">
        <v>23523</v>
      </c>
      <c r="JZ77" s="5">
        <v>96575</v>
      </c>
      <c r="KA77" s="7">
        <f t="shared" si="481"/>
        <v>4105.5562640819626</v>
      </c>
      <c r="KB77" s="9">
        <f t="shared" si="493"/>
        <v>7111</v>
      </c>
      <c r="KC77" s="7">
        <f t="shared" si="487"/>
        <v>41524</v>
      </c>
    </row>
    <row r="78" spans="1:289" x14ac:dyDescent="0.3">
      <c r="A78" s="56">
        <v>2009</v>
      </c>
      <c r="B78" s="57" t="s">
        <v>9</v>
      </c>
      <c r="C78" s="9">
        <v>-24989</v>
      </c>
      <c r="D78" s="5">
        <v>-96153</v>
      </c>
      <c r="E78" s="7">
        <f t="shared" si="502"/>
        <v>-3847.8130377366042</v>
      </c>
      <c r="F78" s="9">
        <v>-371</v>
      </c>
      <c r="G78" s="5">
        <v>1576</v>
      </c>
      <c r="H78" s="7">
        <f t="shared" si="500"/>
        <v>-4247.9784366576823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>
        <v>0</v>
      </c>
      <c r="P78" s="5">
        <v>0</v>
      </c>
      <c r="Q78" s="7">
        <v>0</v>
      </c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0</v>
      </c>
      <c r="AB78" s="5">
        <v>0</v>
      </c>
      <c r="AC78" s="7">
        <v>0</v>
      </c>
      <c r="AD78" s="9">
        <v>0</v>
      </c>
      <c r="AE78" s="5">
        <v>0</v>
      </c>
      <c r="AF78" s="7">
        <v>0</v>
      </c>
      <c r="AG78" s="9">
        <v>0</v>
      </c>
      <c r="AH78" s="5">
        <v>0</v>
      </c>
      <c r="AI78" s="7">
        <v>0</v>
      </c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0</v>
      </c>
      <c r="AQ78" s="5">
        <v>0</v>
      </c>
      <c r="AR78" s="7">
        <v>0</v>
      </c>
      <c r="AS78" s="9">
        <v>0</v>
      </c>
      <c r="AT78" s="5">
        <v>0</v>
      </c>
      <c r="AU78" s="7">
        <v>0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v>0</v>
      </c>
      <c r="BB78" s="9">
        <v>0</v>
      </c>
      <c r="BC78" s="5">
        <v>0</v>
      </c>
      <c r="BD78" s="7">
        <v>0</v>
      </c>
      <c r="BE78" s="9">
        <v>131</v>
      </c>
      <c r="BF78" s="5">
        <v>1400</v>
      </c>
      <c r="BG78" s="7">
        <f t="shared" si="489"/>
        <v>10687.022900763357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f t="shared" si="471"/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0</v>
      </c>
      <c r="BX78" s="5">
        <v>0</v>
      </c>
      <c r="BY78" s="7">
        <v>0</v>
      </c>
      <c r="BZ78" s="9">
        <v>0</v>
      </c>
      <c r="CA78" s="5">
        <v>0</v>
      </c>
      <c r="CB78" s="7">
        <v>0</v>
      </c>
      <c r="CC78" s="9">
        <v>0</v>
      </c>
      <c r="CD78" s="5">
        <v>0</v>
      </c>
      <c r="CE78" s="7">
        <v>0</v>
      </c>
      <c r="CF78" s="9">
        <v>268</v>
      </c>
      <c r="CG78" s="5">
        <v>8210</v>
      </c>
      <c r="CH78" s="7">
        <f>CG78/CF78*1000</f>
        <v>30634.328358208953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19</v>
      </c>
      <c r="CP78" s="5">
        <v>193</v>
      </c>
      <c r="CQ78" s="7">
        <f>CP78/CO78*1000</f>
        <v>10157.894736842105</v>
      </c>
      <c r="CR78" s="9">
        <v>0</v>
      </c>
      <c r="CS78" s="5">
        <v>0</v>
      </c>
      <c r="CT78" s="7">
        <v>0</v>
      </c>
      <c r="CU78" s="9">
        <v>0</v>
      </c>
      <c r="CV78" s="5">
        <v>0</v>
      </c>
      <c r="CW78" s="7">
        <v>0</v>
      </c>
      <c r="CX78" s="9">
        <v>0</v>
      </c>
      <c r="CY78" s="5">
        <v>0</v>
      </c>
      <c r="CZ78" s="7">
        <v>0</v>
      </c>
      <c r="DA78" s="15">
        <v>0</v>
      </c>
      <c r="DB78" s="5">
        <v>0</v>
      </c>
      <c r="DC78" s="7">
        <v>0</v>
      </c>
      <c r="DD78" s="9">
        <v>0</v>
      </c>
      <c r="DE78" s="5">
        <v>0</v>
      </c>
      <c r="DF78" s="7">
        <v>0</v>
      </c>
      <c r="DG78" s="9">
        <v>0</v>
      </c>
      <c r="DH78" s="5">
        <v>0</v>
      </c>
      <c r="DI78" s="7">
        <f t="shared" si="472"/>
        <v>0</v>
      </c>
      <c r="DJ78" s="9">
        <v>0</v>
      </c>
      <c r="DK78" s="5">
        <v>0</v>
      </c>
      <c r="DL78" s="7">
        <v>0</v>
      </c>
      <c r="DM78" s="9">
        <v>0</v>
      </c>
      <c r="DN78" s="5">
        <v>0</v>
      </c>
      <c r="DO78" s="7">
        <v>0</v>
      </c>
      <c r="DP78" s="9">
        <v>0</v>
      </c>
      <c r="DQ78" s="5">
        <v>0</v>
      </c>
      <c r="DR78" s="7">
        <v>0</v>
      </c>
      <c r="DS78" s="9">
        <v>0</v>
      </c>
      <c r="DT78" s="5">
        <v>0</v>
      </c>
      <c r="DU78" s="7">
        <v>0</v>
      </c>
      <c r="DV78" s="9">
        <v>910</v>
      </c>
      <c r="DW78" s="5">
        <v>9440</v>
      </c>
      <c r="DX78" s="7">
        <f t="shared" si="494"/>
        <v>10373.626373626374</v>
      </c>
      <c r="DY78" s="9">
        <v>0</v>
      </c>
      <c r="DZ78" s="5">
        <v>0</v>
      </c>
      <c r="EA78" s="7">
        <v>0</v>
      </c>
      <c r="EB78" s="9">
        <v>0</v>
      </c>
      <c r="EC78" s="5">
        <v>0</v>
      </c>
      <c r="ED78" s="7">
        <v>0</v>
      </c>
      <c r="EE78" s="15">
        <v>0</v>
      </c>
      <c r="EF78" s="3">
        <v>0</v>
      </c>
      <c r="EG78" s="7">
        <v>0</v>
      </c>
      <c r="EH78" s="9">
        <v>0</v>
      </c>
      <c r="EI78" s="5">
        <v>0</v>
      </c>
      <c r="EJ78" s="7">
        <v>0</v>
      </c>
      <c r="EK78" s="9">
        <v>-190</v>
      </c>
      <c r="EL78" s="5">
        <v>-6068</v>
      </c>
      <c r="EM78" s="7">
        <f t="shared" si="473"/>
        <v>31936.842105263157</v>
      </c>
      <c r="EN78" s="9">
        <v>0</v>
      </c>
      <c r="EO78" s="5">
        <v>0</v>
      </c>
      <c r="EP78" s="7">
        <v>0</v>
      </c>
      <c r="EQ78" s="9">
        <v>0</v>
      </c>
      <c r="ER78" s="5">
        <v>0</v>
      </c>
      <c r="ES78" s="7">
        <v>0</v>
      </c>
      <c r="ET78" s="9">
        <v>0</v>
      </c>
      <c r="EU78" s="5">
        <v>0</v>
      </c>
      <c r="EV78" s="7">
        <v>0</v>
      </c>
      <c r="EW78" s="9">
        <v>1</v>
      </c>
      <c r="EX78" s="5">
        <v>26</v>
      </c>
      <c r="EY78" s="7">
        <f t="shared" ref="EY78" si="505">EX78/EW78*1000</f>
        <v>26000</v>
      </c>
      <c r="EZ78" s="9">
        <v>0</v>
      </c>
      <c r="FA78" s="5">
        <v>0</v>
      </c>
      <c r="FB78" s="7">
        <v>0</v>
      </c>
      <c r="FC78" s="9">
        <v>0</v>
      </c>
      <c r="FD78" s="5">
        <v>0</v>
      </c>
      <c r="FE78" s="7">
        <v>0</v>
      </c>
      <c r="FF78" s="9">
        <v>0</v>
      </c>
      <c r="FG78" s="5">
        <v>0</v>
      </c>
      <c r="FH78" s="7">
        <v>0</v>
      </c>
      <c r="FI78" s="9">
        <v>367</v>
      </c>
      <c r="FJ78" s="5">
        <v>1310</v>
      </c>
      <c r="FK78" s="7">
        <f t="shared" si="474"/>
        <v>3569.4822888283379</v>
      </c>
      <c r="FL78" s="9">
        <v>0</v>
      </c>
      <c r="FM78" s="5">
        <v>0</v>
      </c>
      <c r="FN78" s="7">
        <v>0</v>
      </c>
      <c r="FO78" s="9">
        <v>0</v>
      </c>
      <c r="FP78" s="5">
        <v>0</v>
      </c>
      <c r="FQ78" s="7">
        <v>0</v>
      </c>
      <c r="FR78" s="9">
        <v>0</v>
      </c>
      <c r="FS78" s="5">
        <v>0</v>
      </c>
      <c r="FT78" s="7">
        <v>0</v>
      </c>
      <c r="FU78" s="9">
        <v>0</v>
      </c>
      <c r="FV78" s="5">
        <v>0</v>
      </c>
      <c r="FW78" s="7">
        <v>0</v>
      </c>
      <c r="FX78" s="9">
        <v>0</v>
      </c>
      <c r="FY78" s="5">
        <v>0</v>
      </c>
      <c r="FZ78" s="7">
        <f t="shared" si="475"/>
        <v>0</v>
      </c>
      <c r="GA78" s="9">
        <v>0</v>
      </c>
      <c r="GB78" s="5">
        <v>0</v>
      </c>
      <c r="GC78" s="7">
        <v>0</v>
      </c>
      <c r="GD78" s="9">
        <v>0</v>
      </c>
      <c r="GE78" s="5">
        <v>0</v>
      </c>
      <c r="GF78" s="7">
        <v>0</v>
      </c>
      <c r="GG78" s="9">
        <v>3838</v>
      </c>
      <c r="GH78" s="5">
        <v>67659</v>
      </c>
      <c r="GI78" s="7">
        <f t="shared" si="476"/>
        <v>17628.712871287127</v>
      </c>
      <c r="GJ78" s="9">
        <v>0</v>
      </c>
      <c r="GK78" s="5">
        <v>0</v>
      </c>
      <c r="GL78" s="7">
        <v>0</v>
      </c>
      <c r="GM78" s="9">
        <v>0</v>
      </c>
      <c r="GN78" s="5">
        <v>0</v>
      </c>
      <c r="GO78" s="7">
        <v>0</v>
      </c>
      <c r="GP78" s="9">
        <v>0</v>
      </c>
      <c r="GQ78" s="5">
        <v>0</v>
      </c>
      <c r="GR78" s="7">
        <v>0</v>
      </c>
      <c r="GS78" s="9">
        <v>0</v>
      </c>
      <c r="GT78" s="5">
        <v>0</v>
      </c>
      <c r="GU78" s="7">
        <v>0</v>
      </c>
      <c r="GV78" s="9">
        <v>0</v>
      </c>
      <c r="GW78" s="5">
        <v>0</v>
      </c>
      <c r="GX78" s="7">
        <v>0</v>
      </c>
      <c r="GY78" s="9">
        <v>0</v>
      </c>
      <c r="GZ78" s="5">
        <v>0</v>
      </c>
      <c r="HA78" s="7">
        <v>0</v>
      </c>
      <c r="HB78" s="9">
        <v>0</v>
      </c>
      <c r="HC78" s="5">
        <v>0</v>
      </c>
      <c r="HD78" s="7">
        <v>0</v>
      </c>
      <c r="HE78" s="9">
        <v>0</v>
      </c>
      <c r="HF78" s="5">
        <v>0</v>
      </c>
      <c r="HG78" s="7">
        <v>0</v>
      </c>
      <c r="HH78" s="9">
        <v>0</v>
      </c>
      <c r="HI78" s="5">
        <v>0</v>
      </c>
      <c r="HJ78" s="7">
        <v>0</v>
      </c>
      <c r="HK78" s="9">
        <v>0</v>
      </c>
      <c r="HL78" s="5">
        <v>0</v>
      </c>
      <c r="HM78" s="7">
        <v>0</v>
      </c>
      <c r="HN78" s="9">
        <v>0</v>
      </c>
      <c r="HO78" s="5">
        <v>0</v>
      </c>
      <c r="HP78" s="7">
        <v>0</v>
      </c>
      <c r="HQ78" s="9">
        <v>0</v>
      </c>
      <c r="HR78" s="5">
        <v>0</v>
      </c>
      <c r="HS78" s="7">
        <f t="shared" si="477"/>
        <v>0</v>
      </c>
      <c r="HT78" s="9">
        <v>0</v>
      </c>
      <c r="HU78" s="5">
        <v>0</v>
      </c>
      <c r="HV78" s="7">
        <v>0</v>
      </c>
      <c r="HW78" s="9">
        <v>0</v>
      </c>
      <c r="HX78" s="5">
        <v>0</v>
      </c>
      <c r="HY78" s="7">
        <v>0</v>
      </c>
      <c r="HZ78" s="9">
        <v>-3638</v>
      </c>
      <c r="IA78" s="5">
        <v>-62862</v>
      </c>
      <c r="IB78" s="7">
        <f>IA78/HZ78*-1000</f>
        <v>-17279.274326553052</v>
      </c>
      <c r="IC78" s="9">
        <v>0</v>
      </c>
      <c r="ID78" s="5">
        <v>0</v>
      </c>
      <c r="IE78" s="7">
        <v>0</v>
      </c>
      <c r="IF78" s="9">
        <v>0</v>
      </c>
      <c r="IG78" s="5">
        <v>0</v>
      </c>
      <c r="IH78" s="7">
        <f t="shared" si="479"/>
        <v>0</v>
      </c>
      <c r="II78" s="9">
        <v>0</v>
      </c>
      <c r="IJ78" s="5">
        <v>0</v>
      </c>
      <c r="IK78" s="7">
        <v>0</v>
      </c>
      <c r="IL78" s="9">
        <v>76</v>
      </c>
      <c r="IM78" s="5">
        <v>-2338</v>
      </c>
      <c r="IN78" s="7">
        <f t="shared" si="498"/>
        <v>-30763.157894736843</v>
      </c>
      <c r="IO78" s="9">
        <v>0</v>
      </c>
      <c r="IP78" s="5">
        <v>0</v>
      </c>
      <c r="IQ78" s="7">
        <v>0</v>
      </c>
      <c r="IR78" s="9">
        <v>0</v>
      </c>
      <c r="IS78" s="5">
        <v>0</v>
      </c>
      <c r="IT78" s="7">
        <v>0</v>
      </c>
      <c r="IU78" s="9">
        <v>0</v>
      </c>
      <c r="IV78" s="5">
        <v>0</v>
      </c>
      <c r="IW78" s="7">
        <v>0</v>
      </c>
      <c r="IX78" s="9">
        <v>0</v>
      </c>
      <c r="IY78" s="5">
        <v>0</v>
      </c>
      <c r="IZ78" s="7">
        <v>0</v>
      </c>
      <c r="JA78" s="9">
        <v>0</v>
      </c>
      <c r="JB78" s="5">
        <v>0</v>
      </c>
      <c r="JC78" s="7">
        <v>0</v>
      </c>
      <c r="JD78" s="9">
        <v>0</v>
      </c>
      <c r="JE78" s="5">
        <v>0</v>
      </c>
      <c r="JF78" s="7">
        <v>0</v>
      </c>
      <c r="JG78" s="9">
        <v>-275</v>
      </c>
      <c r="JH78" s="5">
        <v>-2310</v>
      </c>
      <c r="JI78" s="7">
        <f>JH78/JG78*-1000</f>
        <v>-8400</v>
      </c>
      <c r="JJ78" s="9">
        <v>0</v>
      </c>
      <c r="JK78" s="5">
        <v>0</v>
      </c>
      <c r="JL78" s="7">
        <v>0</v>
      </c>
      <c r="JM78" s="9">
        <v>0</v>
      </c>
      <c r="JN78" s="5">
        <v>0</v>
      </c>
      <c r="JO78" s="7">
        <v>0</v>
      </c>
      <c r="JP78" s="9">
        <v>0</v>
      </c>
      <c r="JQ78" s="5">
        <v>0</v>
      </c>
      <c r="JR78" s="7">
        <v>0</v>
      </c>
      <c r="JS78" s="9">
        <v>0</v>
      </c>
      <c r="JT78" s="5">
        <v>0</v>
      </c>
      <c r="JU78" s="7">
        <v>0</v>
      </c>
      <c r="JV78" s="9">
        <v>2391</v>
      </c>
      <c r="JW78" s="5">
        <v>6921</v>
      </c>
      <c r="JX78" s="7">
        <f t="shared" si="480"/>
        <v>2894.604767879548</v>
      </c>
      <c r="JY78" s="9">
        <v>28341</v>
      </c>
      <c r="JZ78" s="5">
        <v>108861</v>
      </c>
      <c r="KA78" s="7">
        <f t="shared" si="481"/>
        <v>3841.1135810310152</v>
      </c>
      <c r="KB78" s="9">
        <f t="shared" si="493"/>
        <v>6879</v>
      </c>
      <c r="KC78" s="7">
        <f t="shared" si="487"/>
        <v>35865</v>
      </c>
    </row>
    <row r="79" spans="1:289" x14ac:dyDescent="0.3">
      <c r="A79" s="56">
        <v>2009</v>
      </c>
      <c r="B79" s="57" t="s">
        <v>10</v>
      </c>
      <c r="C79" s="9">
        <v>-29884</v>
      </c>
      <c r="D79" s="5">
        <v>-110003</v>
      </c>
      <c r="E79" s="7">
        <f t="shared" si="502"/>
        <v>-3680.9998661491095</v>
      </c>
      <c r="F79" s="9">
        <v>-491</v>
      </c>
      <c r="G79" s="5">
        <v>706</v>
      </c>
      <c r="H79" s="7">
        <f>G79/F79*1000</f>
        <v>-1437.8818737270876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>
        <v>0</v>
      </c>
      <c r="P79" s="5">
        <v>0</v>
      </c>
      <c r="Q79" s="7">
        <v>0</v>
      </c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0</v>
      </c>
      <c r="AB79" s="5">
        <v>0</v>
      </c>
      <c r="AC79" s="7">
        <v>0</v>
      </c>
      <c r="AD79" s="9">
        <v>0</v>
      </c>
      <c r="AE79" s="5">
        <v>0</v>
      </c>
      <c r="AF79" s="7">
        <v>0</v>
      </c>
      <c r="AG79" s="9">
        <v>0</v>
      </c>
      <c r="AH79" s="5">
        <v>0</v>
      </c>
      <c r="AI79" s="7">
        <v>0</v>
      </c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0</v>
      </c>
      <c r="AQ79" s="5">
        <v>0</v>
      </c>
      <c r="AR79" s="7">
        <v>0</v>
      </c>
      <c r="AS79" s="9">
        <v>0</v>
      </c>
      <c r="AT79" s="5">
        <v>0</v>
      </c>
      <c r="AU79" s="7">
        <v>0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v>0</v>
      </c>
      <c r="BB79" s="9">
        <v>0</v>
      </c>
      <c r="BC79" s="5">
        <v>0</v>
      </c>
      <c r="BD79" s="7">
        <v>0</v>
      </c>
      <c r="BE79" s="9">
        <v>236</v>
      </c>
      <c r="BF79" s="5">
        <v>2193</v>
      </c>
      <c r="BG79" s="7">
        <f t="shared" si="489"/>
        <v>9292.3728813559319</v>
      </c>
      <c r="BH79" s="9">
        <v>0</v>
      </c>
      <c r="BI79" s="5">
        <v>0</v>
      </c>
      <c r="BJ79" s="7">
        <v>0</v>
      </c>
      <c r="BK79" s="9">
        <v>0</v>
      </c>
      <c r="BL79" s="5">
        <v>0</v>
      </c>
      <c r="BM79" s="7">
        <f t="shared" si="471"/>
        <v>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0</v>
      </c>
      <c r="BX79" s="5">
        <v>0</v>
      </c>
      <c r="BY79" s="7">
        <v>0</v>
      </c>
      <c r="BZ79" s="9">
        <v>0</v>
      </c>
      <c r="CA79" s="5">
        <v>0</v>
      </c>
      <c r="CB79" s="7">
        <v>0</v>
      </c>
      <c r="CC79" s="9">
        <v>0</v>
      </c>
      <c r="CD79" s="5">
        <v>0</v>
      </c>
      <c r="CE79" s="7">
        <v>0</v>
      </c>
      <c r="CF79" s="9">
        <v>163</v>
      </c>
      <c r="CG79" s="5">
        <v>7417</v>
      </c>
      <c r="CH79" s="7">
        <f>CG79/CF79*1000</f>
        <v>45503.067484662577</v>
      </c>
      <c r="CI79" s="9">
        <v>0</v>
      </c>
      <c r="CJ79" s="5">
        <v>0</v>
      </c>
      <c r="CK79" s="7">
        <v>0</v>
      </c>
      <c r="CL79" s="9">
        <v>-399</v>
      </c>
      <c r="CM79" s="5">
        <v>-9521</v>
      </c>
      <c r="CN79" s="7">
        <f>CM79/CL79*-1000</f>
        <v>-23862.155388471176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v>0</v>
      </c>
      <c r="CU79" s="9">
        <v>0</v>
      </c>
      <c r="CV79" s="5">
        <v>0</v>
      </c>
      <c r="CW79" s="7">
        <v>0</v>
      </c>
      <c r="CX79" s="9">
        <v>0</v>
      </c>
      <c r="CY79" s="5">
        <v>0</v>
      </c>
      <c r="CZ79" s="7">
        <v>0</v>
      </c>
      <c r="DA79" s="15">
        <v>0</v>
      </c>
      <c r="DB79" s="5">
        <v>0</v>
      </c>
      <c r="DC79" s="7">
        <v>0</v>
      </c>
      <c r="DD79" s="9">
        <v>0</v>
      </c>
      <c r="DE79" s="5">
        <v>0</v>
      </c>
      <c r="DF79" s="7">
        <v>0</v>
      </c>
      <c r="DG79" s="9">
        <v>0</v>
      </c>
      <c r="DH79" s="5">
        <v>0</v>
      </c>
      <c r="DI79" s="7">
        <f t="shared" si="472"/>
        <v>0</v>
      </c>
      <c r="DJ79" s="9">
        <v>0</v>
      </c>
      <c r="DK79" s="5">
        <v>0</v>
      </c>
      <c r="DL79" s="7">
        <v>0</v>
      </c>
      <c r="DM79" s="9">
        <v>0</v>
      </c>
      <c r="DN79" s="5">
        <v>0</v>
      </c>
      <c r="DO79" s="7">
        <v>0</v>
      </c>
      <c r="DP79" s="9">
        <v>0</v>
      </c>
      <c r="DQ79" s="5">
        <v>0</v>
      </c>
      <c r="DR79" s="7">
        <v>0</v>
      </c>
      <c r="DS79" s="9">
        <v>0</v>
      </c>
      <c r="DT79" s="5">
        <v>0</v>
      </c>
      <c r="DU79" s="7">
        <v>0</v>
      </c>
      <c r="DV79" s="9">
        <v>0</v>
      </c>
      <c r="DW79" s="5">
        <v>0</v>
      </c>
      <c r="DX79" s="7">
        <v>0</v>
      </c>
      <c r="DY79" s="9">
        <v>0</v>
      </c>
      <c r="DZ79" s="5">
        <v>0</v>
      </c>
      <c r="EA79" s="7">
        <v>0</v>
      </c>
      <c r="EB79" s="9">
        <v>0</v>
      </c>
      <c r="EC79" s="5">
        <v>0</v>
      </c>
      <c r="ED79" s="7">
        <v>0</v>
      </c>
      <c r="EE79" s="15">
        <v>2</v>
      </c>
      <c r="EF79" s="3">
        <v>19</v>
      </c>
      <c r="EG79" s="7">
        <f t="shared" ref="EG79" si="506">EF79/EE79*1000</f>
        <v>9500</v>
      </c>
      <c r="EH79" s="9">
        <v>2</v>
      </c>
      <c r="EI79" s="5">
        <v>19</v>
      </c>
      <c r="EJ79" s="7">
        <f t="shared" si="496"/>
        <v>9500</v>
      </c>
      <c r="EK79" s="9">
        <v>854</v>
      </c>
      <c r="EL79" s="5">
        <v>4596</v>
      </c>
      <c r="EM79" s="7">
        <f t="shared" si="473"/>
        <v>5381.7330210772834</v>
      </c>
      <c r="EN79" s="9">
        <v>0</v>
      </c>
      <c r="EO79" s="5">
        <v>0</v>
      </c>
      <c r="EP79" s="7">
        <v>0</v>
      </c>
      <c r="EQ79" s="9">
        <v>0</v>
      </c>
      <c r="ER79" s="5">
        <v>0</v>
      </c>
      <c r="ES79" s="7">
        <v>0</v>
      </c>
      <c r="ET79" s="9">
        <v>0</v>
      </c>
      <c r="EU79" s="5">
        <v>0</v>
      </c>
      <c r="EV79" s="7">
        <v>0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v>0</v>
      </c>
      <c r="FD79" s="5">
        <v>0</v>
      </c>
      <c r="FE79" s="7">
        <v>0</v>
      </c>
      <c r="FF79" s="9">
        <v>0</v>
      </c>
      <c r="FG79" s="5">
        <v>0</v>
      </c>
      <c r="FH79" s="7">
        <v>0</v>
      </c>
      <c r="FI79" s="9">
        <v>1468</v>
      </c>
      <c r="FJ79" s="5">
        <v>5766</v>
      </c>
      <c r="FK79" s="7">
        <f t="shared" si="474"/>
        <v>3927.7929155313354</v>
      </c>
      <c r="FL79" s="9">
        <v>0</v>
      </c>
      <c r="FM79" s="5">
        <v>0</v>
      </c>
      <c r="FN79" s="7">
        <v>0</v>
      </c>
      <c r="FO79" s="9">
        <v>0</v>
      </c>
      <c r="FP79" s="5">
        <v>0</v>
      </c>
      <c r="FQ79" s="7">
        <v>0</v>
      </c>
      <c r="FR79" s="9">
        <v>0</v>
      </c>
      <c r="FS79" s="5">
        <v>0</v>
      </c>
      <c r="FT79" s="7">
        <v>0</v>
      </c>
      <c r="FU79" s="9">
        <v>0</v>
      </c>
      <c r="FV79" s="5">
        <v>0</v>
      </c>
      <c r="FW79" s="7">
        <v>0</v>
      </c>
      <c r="FX79" s="9">
        <v>0</v>
      </c>
      <c r="FY79" s="5">
        <v>0</v>
      </c>
      <c r="FZ79" s="7">
        <f t="shared" si="475"/>
        <v>0</v>
      </c>
      <c r="GA79" s="9">
        <v>0</v>
      </c>
      <c r="GB79" s="5">
        <v>0</v>
      </c>
      <c r="GC79" s="7">
        <v>0</v>
      </c>
      <c r="GD79" s="9">
        <v>0</v>
      </c>
      <c r="GE79" s="5">
        <v>0</v>
      </c>
      <c r="GF79" s="7">
        <v>0</v>
      </c>
      <c r="GG79" s="9">
        <v>2265</v>
      </c>
      <c r="GH79" s="5">
        <v>69618</v>
      </c>
      <c r="GI79" s="7">
        <f t="shared" si="476"/>
        <v>30736.423841059601</v>
      </c>
      <c r="GJ79" s="9">
        <v>0</v>
      </c>
      <c r="GK79" s="5">
        <v>0</v>
      </c>
      <c r="GL79" s="7">
        <v>0</v>
      </c>
      <c r="GM79" s="9">
        <v>0</v>
      </c>
      <c r="GN79" s="5">
        <v>0</v>
      </c>
      <c r="GO79" s="7">
        <v>0</v>
      </c>
      <c r="GP79" s="9">
        <v>0</v>
      </c>
      <c r="GQ79" s="5">
        <v>0</v>
      </c>
      <c r="GR79" s="7">
        <v>0</v>
      </c>
      <c r="GS79" s="9">
        <v>0</v>
      </c>
      <c r="GT79" s="5">
        <v>0</v>
      </c>
      <c r="GU79" s="7">
        <v>0</v>
      </c>
      <c r="GV79" s="9">
        <v>0</v>
      </c>
      <c r="GW79" s="5">
        <v>0</v>
      </c>
      <c r="GX79" s="7">
        <v>0</v>
      </c>
      <c r="GY79" s="9">
        <v>0</v>
      </c>
      <c r="GZ79" s="5">
        <v>0</v>
      </c>
      <c r="HA79" s="7">
        <v>0</v>
      </c>
      <c r="HB79" s="9">
        <v>0</v>
      </c>
      <c r="HC79" s="5">
        <v>0</v>
      </c>
      <c r="HD79" s="7">
        <v>0</v>
      </c>
      <c r="HE79" s="9">
        <v>0</v>
      </c>
      <c r="HF79" s="5">
        <v>0</v>
      </c>
      <c r="HG79" s="7">
        <v>0</v>
      </c>
      <c r="HH79" s="9">
        <v>0</v>
      </c>
      <c r="HI79" s="5">
        <v>0</v>
      </c>
      <c r="HJ79" s="7">
        <v>0</v>
      </c>
      <c r="HK79" s="9">
        <v>0</v>
      </c>
      <c r="HL79" s="5">
        <v>0</v>
      </c>
      <c r="HM79" s="7">
        <v>0</v>
      </c>
      <c r="HN79" s="9">
        <v>0</v>
      </c>
      <c r="HO79" s="5">
        <v>0</v>
      </c>
      <c r="HP79" s="7">
        <v>0</v>
      </c>
      <c r="HQ79" s="9">
        <v>0</v>
      </c>
      <c r="HR79" s="5">
        <v>0</v>
      </c>
      <c r="HS79" s="7">
        <f t="shared" si="477"/>
        <v>0</v>
      </c>
      <c r="HT79" s="9">
        <v>0</v>
      </c>
      <c r="HU79" s="5">
        <v>0</v>
      </c>
      <c r="HV79" s="7">
        <v>0</v>
      </c>
      <c r="HW79" s="9">
        <v>565</v>
      </c>
      <c r="HX79" s="5">
        <v>8916</v>
      </c>
      <c r="HY79" s="7">
        <f>HX79/HW79*1000</f>
        <v>15780.530973451327</v>
      </c>
      <c r="HZ79" s="9">
        <v>0</v>
      </c>
      <c r="IA79" s="5">
        <v>0</v>
      </c>
      <c r="IB79" s="7">
        <v>0</v>
      </c>
      <c r="IC79" s="9">
        <v>0</v>
      </c>
      <c r="ID79" s="5">
        <v>0</v>
      </c>
      <c r="IE79" s="7">
        <v>0</v>
      </c>
      <c r="IF79" s="9">
        <v>0</v>
      </c>
      <c r="IG79" s="5">
        <v>0</v>
      </c>
      <c r="IH79" s="7">
        <f t="shared" si="479"/>
        <v>0</v>
      </c>
      <c r="II79" s="9">
        <v>0</v>
      </c>
      <c r="IJ79" s="5">
        <v>0</v>
      </c>
      <c r="IK79" s="7">
        <v>0</v>
      </c>
      <c r="IL79" s="9">
        <v>-180</v>
      </c>
      <c r="IM79" s="5">
        <v>-5567</v>
      </c>
      <c r="IN79" s="7">
        <f t="shared" ref="IN79:IN83" si="507">IM79/IL79*-1000</f>
        <v>-30927.777777777777</v>
      </c>
      <c r="IO79" s="9">
        <v>0</v>
      </c>
      <c r="IP79" s="5">
        <v>0</v>
      </c>
      <c r="IQ79" s="7">
        <v>0</v>
      </c>
      <c r="IR79" s="9">
        <v>0</v>
      </c>
      <c r="IS79" s="5">
        <v>0</v>
      </c>
      <c r="IT79" s="7">
        <v>0</v>
      </c>
      <c r="IU79" s="9">
        <v>0</v>
      </c>
      <c r="IV79" s="5">
        <v>0</v>
      </c>
      <c r="IW79" s="7">
        <v>0</v>
      </c>
      <c r="IX79" s="9">
        <v>-380</v>
      </c>
      <c r="IY79" s="5">
        <v>-3313</v>
      </c>
      <c r="IZ79" s="7">
        <f t="shared" ref="IZ79:IZ82" si="508">IY79/IX79*-1000</f>
        <v>-8718.4210526315783</v>
      </c>
      <c r="JA79" s="9">
        <v>0</v>
      </c>
      <c r="JB79" s="5">
        <v>0</v>
      </c>
      <c r="JC79" s="7">
        <v>0</v>
      </c>
      <c r="JD79" s="9">
        <v>0</v>
      </c>
      <c r="JE79" s="5">
        <v>0</v>
      </c>
      <c r="JF79" s="7">
        <v>0</v>
      </c>
      <c r="JG79" s="9">
        <v>-4</v>
      </c>
      <c r="JH79" s="5">
        <v>167</v>
      </c>
      <c r="JI79" s="7">
        <f>JH79/JG79*1000</f>
        <v>-41750</v>
      </c>
      <c r="JJ79" s="9">
        <v>0</v>
      </c>
      <c r="JK79" s="5">
        <v>0</v>
      </c>
      <c r="JL79" s="7">
        <v>0</v>
      </c>
      <c r="JM79" s="9">
        <v>0</v>
      </c>
      <c r="JN79" s="5">
        <v>0</v>
      </c>
      <c r="JO79" s="7">
        <v>0</v>
      </c>
      <c r="JP79" s="9">
        <v>0</v>
      </c>
      <c r="JQ79" s="5">
        <v>0</v>
      </c>
      <c r="JR79" s="7">
        <v>0</v>
      </c>
      <c r="JS79" s="9">
        <v>0</v>
      </c>
      <c r="JT79" s="5">
        <v>0</v>
      </c>
      <c r="JU79" s="7">
        <v>0</v>
      </c>
      <c r="JV79" s="9">
        <v>2623</v>
      </c>
      <c r="JW79" s="5">
        <v>9380</v>
      </c>
      <c r="JX79" s="7">
        <f t="shared" si="480"/>
        <v>3576.0579489134579</v>
      </c>
      <c r="JY79" s="9">
        <v>28605</v>
      </c>
      <c r="JZ79" s="5">
        <v>107414</v>
      </c>
      <c r="KA79" s="7">
        <f t="shared" si="481"/>
        <v>3755.0777836042648</v>
      </c>
      <c r="KB79" s="9">
        <f t="shared" si="493"/>
        <v>5443</v>
      </c>
      <c r="KC79" s="7">
        <f t="shared" si="487"/>
        <v>87788</v>
      </c>
    </row>
    <row r="80" spans="1:289" x14ac:dyDescent="0.3">
      <c r="A80" s="56">
        <v>2009</v>
      </c>
      <c r="B80" s="57" t="s">
        <v>11</v>
      </c>
      <c r="C80" s="9">
        <v>0</v>
      </c>
      <c r="D80" s="5">
        <v>0</v>
      </c>
      <c r="E80" s="7">
        <v>0</v>
      </c>
      <c r="F80" s="9">
        <v>-30872</v>
      </c>
      <c r="G80" s="5">
        <v>-110504</v>
      </c>
      <c r="H80" s="7">
        <f t="shared" ref="H80:H81" si="509">G80/F80*-1000</f>
        <v>-3579.4247214304223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>
        <v>0</v>
      </c>
      <c r="P80" s="5">
        <v>0</v>
      </c>
      <c r="Q80" s="7">
        <v>0</v>
      </c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>
        <v>0</v>
      </c>
      <c r="AH80" s="5">
        <v>0</v>
      </c>
      <c r="AI80" s="7">
        <v>0</v>
      </c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0</v>
      </c>
      <c r="AQ80" s="5">
        <v>0</v>
      </c>
      <c r="AR80" s="7">
        <v>0</v>
      </c>
      <c r="AS80" s="9">
        <v>0</v>
      </c>
      <c r="AT80" s="5">
        <v>0</v>
      </c>
      <c r="AU80" s="7">
        <v>0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v>0</v>
      </c>
      <c r="BB80" s="9">
        <v>0</v>
      </c>
      <c r="BC80" s="5">
        <v>0</v>
      </c>
      <c r="BD80" s="7">
        <v>0</v>
      </c>
      <c r="BE80" s="9">
        <v>-67</v>
      </c>
      <c r="BF80" s="5">
        <v>-1575</v>
      </c>
      <c r="BG80" s="7">
        <f t="shared" ref="BG80:BG81" si="510">BF80/BE80*-1000</f>
        <v>-23507.462686567163</v>
      </c>
      <c r="BH80" s="9">
        <v>0</v>
      </c>
      <c r="BI80" s="5">
        <v>0</v>
      </c>
      <c r="BJ80" s="7">
        <v>0</v>
      </c>
      <c r="BK80" s="9">
        <v>0</v>
      </c>
      <c r="BL80" s="5">
        <v>0</v>
      </c>
      <c r="BM80" s="7">
        <f t="shared" si="471"/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0</v>
      </c>
      <c r="BX80" s="5">
        <v>0</v>
      </c>
      <c r="BY80" s="7">
        <v>0</v>
      </c>
      <c r="BZ80" s="9">
        <v>0</v>
      </c>
      <c r="CA80" s="5">
        <v>0</v>
      </c>
      <c r="CB80" s="7">
        <v>0</v>
      </c>
      <c r="CC80" s="9">
        <v>0</v>
      </c>
      <c r="CD80" s="5">
        <v>0</v>
      </c>
      <c r="CE80" s="7">
        <v>0</v>
      </c>
      <c r="CF80" s="9">
        <v>127</v>
      </c>
      <c r="CG80" s="5">
        <v>4954</v>
      </c>
      <c r="CH80" s="7">
        <f t="shared" ref="CH80" si="511">CG80/CF80*1000</f>
        <v>39007.874015748028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-398</v>
      </c>
      <c r="CP80" s="5">
        <v>-9593</v>
      </c>
      <c r="CQ80" s="7">
        <f t="shared" ref="CQ80:CQ82" si="512">CP80/CO80*-1000</f>
        <v>-24103.015075376883</v>
      </c>
      <c r="CR80" s="9">
        <v>0</v>
      </c>
      <c r="CS80" s="5">
        <v>0</v>
      </c>
      <c r="CT80" s="7">
        <v>0</v>
      </c>
      <c r="CU80" s="9">
        <v>0</v>
      </c>
      <c r="CV80" s="5">
        <v>0</v>
      </c>
      <c r="CW80" s="7">
        <v>0</v>
      </c>
      <c r="CX80" s="9">
        <v>0</v>
      </c>
      <c r="CY80" s="5">
        <v>0</v>
      </c>
      <c r="CZ80" s="7">
        <v>0</v>
      </c>
      <c r="DA80" s="15">
        <v>0</v>
      </c>
      <c r="DB80" s="5">
        <v>0</v>
      </c>
      <c r="DC80" s="7">
        <v>0</v>
      </c>
      <c r="DD80" s="9">
        <v>0</v>
      </c>
      <c r="DE80" s="5">
        <v>0</v>
      </c>
      <c r="DF80" s="7">
        <v>0</v>
      </c>
      <c r="DG80" s="9">
        <v>0</v>
      </c>
      <c r="DH80" s="5">
        <v>0</v>
      </c>
      <c r="DI80" s="7">
        <f t="shared" si="472"/>
        <v>0</v>
      </c>
      <c r="DJ80" s="9">
        <v>0</v>
      </c>
      <c r="DK80" s="5">
        <v>0</v>
      </c>
      <c r="DL80" s="7">
        <v>0</v>
      </c>
      <c r="DM80" s="9">
        <v>0</v>
      </c>
      <c r="DN80" s="5">
        <v>0</v>
      </c>
      <c r="DO80" s="7">
        <v>0</v>
      </c>
      <c r="DP80" s="9">
        <v>0</v>
      </c>
      <c r="DQ80" s="5">
        <v>0</v>
      </c>
      <c r="DR80" s="7">
        <v>0</v>
      </c>
      <c r="DS80" s="9">
        <v>0</v>
      </c>
      <c r="DT80" s="5">
        <v>0</v>
      </c>
      <c r="DU80" s="7">
        <v>0</v>
      </c>
      <c r="DV80" s="9">
        <v>0</v>
      </c>
      <c r="DW80" s="5">
        <v>0</v>
      </c>
      <c r="DX80" s="7">
        <v>0</v>
      </c>
      <c r="DY80" s="9">
        <v>0</v>
      </c>
      <c r="DZ80" s="5">
        <v>0</v>
      </c>
      <c r="EA80" s="7">
        <v>0</v>
      </c>
      <c r="EB80" s="9">
        <v>0</v>
      </c>
      <c r="EC80" s="5">
        <v>0</v>
      </c>
      <c r="ED80" s="7">
        <v>0</v>
      </c>
      <c r="EE80" s="15">
        <v>0</v>
      </c>
      <c r="EF80" s="3">
        <v>0</v>
      </c>
      <c r="EG80" s="7">
        <v>0</v>
      </c>
      <c r="EH80" s="9">
        <v>0</v>
      </c>
      <c r="EI80" s="5">
        <v>0</v>
      </c>
      <c r="EJ80" s="7">
        <v>0</v>
      </c>
      <c r="EK80" s="9">
        <v>1247</v>
      </c>
      <c r="EL80" s="5">
        <v>8132</v>
      </c>
      <c r="EM80" s="7">
        <f t="shared" si="473"/>
        <v>6521.2510024057738</v>
      </c>
      <c r="EN80" s="9">
        <v>0</v>
      </c>
      <c r="EO80" s="5">
        <v>0</v>
      </c>
      <c r="EP80" s="7">
        <v>0</v>
      </c>
      <c r="EQ80" s="9">
        <v>0</v>
      </c>
      <c r="ER80" s="5">
        <v>0</v>
      </c>
      <c r="ES80" s="7">
        <v>0</v>
      </c>
      <c r="ET80" s="9">
        <v>0</v>
      </c>
      <c r="EU80" s="5">
        <v>0</v>
      </c>
      <c r="EV80" s="7">
        <v>0</v>
      </c>
      <c r="EW80" s="9">
        <v>0</v>
      </c>
      <c r="EX80" s="5">
        <v>0</v>
      </c>
      <c r="EY80" s="7">
        <v>0</v>
      </c>
      <c r="EZ80" s="9">
        <v>0</v>
      </c>
      <c r="FA80" s="5">
        <v>0</v>
      </c>
      <c r="FB80" s="7">
        <v>0</v>
      </c>
      <c r="FC80" s="9">
        <v>0</v>
      </c>
      <c r="FD80" s="5">
        <v>0</v>
      </c>
      <c r="FE80" s="7">
        <v>0</v>
      </c>
      <c r="FF80" s="9">
        <v>0</v>
      </c>
      <c r="FG80" s="5">
        <v>0</v>
      </c>
      <c r="FH80" s="7">
        <v>0</v>
      </c>
      <c r="FI80" s="9">
        <v>1079</v>
      </c>
      <c r="FJ80" s="5">
        <v>2271</v>
      </c>
      <c r="FK80" s="7">
        <f t="shared" si="474"/>
        <v>2104.7265987025021</v>
      </c>
      <c r="FL80" s="9">
        <v>0</v>
      </c>
      <c r="FM80" s="5">
        <v>0</v>
      </c>
      <c r="FN80" s="7">
        <v>0</v>
      </c>
      <c r="FO80" s="9">
        <v>0</v>
      </c>
      <c r="FP80" s="5">
        <v>0</v>
      </c>
      <c r="FQ80" s="7">
        <v>0</v>
      </c>
      <c r="FR80" s="9">
        <v>0</v>
      </c>
      <c r="FS80" s="5">
        <v>0</v>
      </c>
      <c r="FT80" s="7">
        <v>0</v>
      </c>
      <c r="FU80" s="9">
        <v>0</v>
      </c>
      <c r="FV80" s="5">
        <v>0</v>
      </c>
      <c r="FW80" s="7">
        <v>0</v>
      </c>
      <c r="FX80" s="9">
        <v>0</v>
      </c>
      <c r="FY80" s="5">
        <v>0</v>
      </c>
      <c r="FZ80" s="7">
        <f t="shared" si="475"/>
        <v>0</v>
      </c>
      <c r="GA80" s="9">
        <v>0</v>
      </c>
      <c r="GB80" s="5">
        <v>0</v>
      </c>
      <c r="GC80" s="7">
        <v>0</v>
      </c>
      <c r="GD80" s="9">
        <v>0</v>
      </c>
      <c r="GE80" s="5">
        <v>0</v>
      </c>
      <c r="GF80" s="7">
        <v>0</v>
      </c>
      <c r="GG80" s="9">
        <v>12480</v>
      </c>
      <c r="GH80" s="5">
        <v>100684</v>
      </c>
      <c r="GI80" s="7">
        <f t="shared" si="476"/>
        <v>8067.6282051282051</v>
      </c>
      <c r="GJ80" s="9">
        <v>0</v>
      </c>
      <c r="GK80" s="5">
        <v>0</v>
      </c>
      <c r="GL80" s="7">
        <v>0</v>
      </c>
      <c r="GM80" s="9">
        <v>0</v>
      </c>
      <c r="GN80" s="5">
        <v>0</v>
      </c>
      <c r="GO80" s="7">
        <v>0</v>
      </c>
      <c r="GP80" s="9">
        <v>0</v>
      </c>
      <c r="GQ80" s="5">
        <v>0</v>
      </c>
      <c r="GR80" s="7">
        <v>0</v>
      </c>
      <c r="GS80" s="9">
        <v>0</v>
      </c>
      <c r="GT80" s="5">
        <v>0</v>
      </c>
      <c r="GU80" s="7">
        <v>0</v>
      </c>
      <c r="GV80" s="9">
        <v>0</v>
      </c>
      <c r="GW80" s="5">
        <v>0</v>
      </c>
      <c r="GX80" s="7">
        <v>0</v>
      </c>
      <c r="GY80" s="9">
        <v>0</v>
      </c>
      <c r="GZ80" s="5">
        <v>0</v>
      </c>
      <c r="HA80" s="7">
        <v>0</v>
      </c>
      <c r="HB80" s="9">
        <v>0</v>
      </c>
      <c r="HC80" s="5">
        <v>0</v>
      </c>
      <c r="HD80" s="7">
        <v>0</v>
      </c>
      <c r="HE80" s="9">
        <v>0</v>
      </c>
      <c r="HF80" s="5">
        <v>0</v>
      </c>
      <c r="HG80" s="7">
        <v>0</v>
      </c>
      <c r="HH80" s="9">
        <v>0</v>
      </c>
      <c r="HI80" s="5">
        <v>0</v>
      </c>
      <c r="HJ80" s="7">
        <v>0</v>
      </c>
      <c r="HK80" s="9">
        <v>0</v>
      </c>
      <c r="HL80" s="5">
        <v>0</v>
      </c>
      <c r="HM80" s="7">
        <v>0</v>
      </c>
      <c r="HN80" s="9">
        <v>0</v>
      </c>
      <c r="HO80" s="5">
        <v>0</v>
      </c>
      <c r="HP80" s="7">
        <v>0</v>
      </c>
      <c r="HQ80" s="9">
        <v>0</v>
      </c>
      <c r="HR80" s="5">
        <v>0</v>
      </c>
      <c r="HS80" s="7">
        <f t="shared" si="477"/>
        <v>0</v>
      </c>
      <c r="HT80" s="9">
        <v>0</v>
      </c>
      <c r="HU80" s="5">
        <v>0</v>
      </c>
      <c r="HV80" s="7">
        <v>0</v>
      </c>
      <c r="HW80" s="9">
        <v>0</v>
      </c>
      <c r="HX80" s="5">
        <v>0</v>
      </c>
      <c r="HY80" s="7">
        <v>0</v>
      </c>
      <c r="HZ80" s="9">
        <v>0</v>
      </c>
      <c r="IA80" s="5">
        <v>0</v>
      </c>
      <c r="IB80" s="7">
        <v>0</v>
      </c>
      <c r="IC80" s="9">
        <v>0</v>
      </c>
      <c r="ID80" s="5">
        <v>0</v>
      </c>
      <c r="IE80" s="7">
        <v>0</v>
      </c>
      <c r="IF80" s="9">
        <v>0</v>
      </c>
      <c r="IG80" s="5">
        <v>0</v>
      </c>
      <c r="IH80" s="7">
        <f t="shared" si="479"/>
        <v>0</v>
      </c>
      <c r="II80" s="9">
        <v>0</v>
      </c>
      <c r="IJ80" s="5">
        <v>0</v>
      </c>
      <c r="IK80" s="7">
        <v>0</v>
      </c>
      <c r="IL80" s="9">
        <v>-162</v>
      </c>
      <c r="IM80" s="5">
        <v>-5429</v>
      </c>
      <c r="IN80" s="7">
        <f t="shared" si="507"/>
        <v>-33512.345679012345</v>
      </c>
      <c r="IO80" s="9">
        <v>0</v>
      </c>
      <c r="IP80" s="5">
        <v>0</v>
      </c>
      <c r="IQ80" s="7">
        <v>0</v>
      </c>
      <c r="IR80" s="9">
        <v>0</v>
      </c>
      <c r="IS80" s="5">
        <v>0</v>
      </c>
      <c r="IT80" s="7">
        <v>0</v>
      </c>
      <c r="IU80" s="9">
        <v>0</v>
      </c>
      <c r="IV80" s="5">
        <v>0</v>
      </c>
      <c r="IW80" s="7">
        <v>0</v>
      </c>
      <c r="IX80" s="9">
        <v>-398</v>
      </c>
      <c r="IY80" s="5">
        <v>-3446</v>
      </c>
      <c r="IZ80" s="7">
        <f t="shared" si="508"/>
        <v>-8658.2914572864338</v>
      </c>
      <c r="JA80" s="9">
        <v>0</v>
      </c>
      <c r="JB80" s="5">
        <v>0</v>
      </c>
      <c r="JC80" s="7">
        <v>0</v>
      </c>
      <c r="JD80" s="9">
        <v>0</v>
      </c>
      <c r="JE80" s="5">
        <v>0</v>
      </c>
      <c r="JF80" s="7">
        <v>0</v>
      </c>
      <c r="JG80" s="9">
        <v>0</v>
      </c>
      <c r="JH80" s="5">
        <v>0</v>
      </c>
      <c r="JI80" s="7">
        <v>0</v>
      </c>
      <c r="JJ80" s="9">
        <v>0</v>
      </c>
      <c r="JK80" s="5">
        <v>0</v>
      </c>
      <c r="JL80" s="7">
        <v>0</v>
      </c>
      <c r="JM80" s="9">
        <v>0</v>
      </c>
      <c r="JN80" s="5">
        <v>0</v>
      </c>
      <c r="JO80" s="7">
        <v>0</v>
      </c>
      <c r="JP80" s="9">
        <v>0</v>
      </c>
      <c r="JQ80" s="5">
        <v>0</v>
      </c>
      <c r="JR80" s="7">
        <v>0</v>
      </c>
      <c r="JS80" s="9">
        <v>0</v>
      </c>
      <c r="JT80" s="5">
        <v>0</v>
      </c>
      <c r="JU80" s="7">
        <v>0</v>
      </c>
      <c r="JV80" s="9">
        <v>2755</v>
      </c>
      <c r="JW80" s="5">
        <v>12844</v>
      </c>
      <c r="JX80" s="7">
        <f t="shared" si="480"/>
        <v>4662.0689655172418</v>
      </c>
      <c r="JY80" s="9">
        <v>30996</v>
      </c>
      <c r="JZ80" s="5">
        <v>126151</v>
      </c>
      <c r="KA80" s="7">
        <f t="shared" si="481"/>
        <v>4069.9122467415145</v>
      </c>
      <c r="KB80" s="9">
        <f t="shared" si="493"/>
        <v>16787</v>
      </c>
      <c r="KC80" s="7">
        <f t="shared" si="487"/>
        <v>124489</v>
      </c>
    </row>
    <row r="81" spans="1:289" x14ac:dyDescent="0.3">
      <c r="A81" s="56">
        <v>2009</v>
      </c>
      <c r="B81" s="57" t="s">
        <v>12</v>
      </c>
      <c r="C81" s="9">
        <v>0</v>
      </c>
      <c r="D81" s="5">
        <v>0</v>
      </c>
      <c r="E81" s="7">
        <v>0</v>
      </c>
      <c r="F81" s="9">
        <v>-33395</v>
      </c>
      <c r="G81" s="5">
        <v>-132514</v>
      </c>
      <c r="H81" s="7">
        <f t="shared" si="509"/>
        <v>-3968.0790537505613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>
        <v>0</v>
      </c>
      <c r="P81" s="5">
        <v>0</v>
      </c>
      <c r="Q81" s="7">
        <v>0</v>
      </c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>
        <v>0</v>
      </c>
      <c r="AH81" s="5">
        <v>0</v>
      </c>
      <c r="AI81" s="7">
        <v>0</v>
      </c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v>0</v>
      </c>
      <c r="BB81" s="9">
        <v>0</v>
      </c>
      <c r="BC81" s="5">
        <v>0</v>
      </c>
      <c r="BD81" s="7">
        <v>0</v>
      </c>
      <c r="BE81" s="9">
        <v>-48</v>
      </c>
      <c r="BF81" s="5">
        <v>-1003</v>
      </c>
      <c r="BG81" s="7">
        <f t="shared" si="510"/>
        <v>-20895.833333333332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f t="shared" si="471"/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0</v>
      </c>
      <c r="BX81" s="5">
        <v>0</v>
      </c>
      <c r="BY81" s="7">
        <v>0</v>
      </c>
      <c r="BZ81" s="9">
        <v>0</v>
      </c>
      <c r="CA81" s="5">
        <v>0</v>
      </c>
      <c r="CB81" s="7">
        <v>0</v>
      </c>
      <c r="CC81" s="9">
        <v>0</v>
      </c>
      <c r="CD81" s="5">
        <v>0</v>
      </c>
      <c r="CE81" s="7">
        <v>0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-290</v>
      </c>
      <c r="CP81" s="5">
        <v>-5209</v>
      </c>
      <c r="CQ81" s="7">
        <f t="shared" si="512"/>
        <v>-17962.068965517239</v>
      </c>
      <c r="CR81" s="9">
        <v>0</v>
      </c>
      <c r="CS81" s="5">
        <v>0</v>
      </c>
      <c r="CT81" s="7">
        <v>0</v>
      </c>
      <c r="CU81" s="9">
        <v>0</v>
      </c>
      <c r="CV81" s="5">
        <v>0</v>
      </c>
      <c r="CW81" s="7">
        <v>0</v>
      </c>
      <c r="CX81" s="9">
        <v>0</v>
      </c>
      <c r="CY81" s="5">
        <v>0</v>
      </c>
      <c r="CZ81" s="7">
        <v>0</v>
      </c>
      <c r="DA81" s="15">
        <v>0</v>
      </c>
      <c r="DB81" s="5">
        <v>0</v>
      </c>
      <c r="DC81" s="7">
        <v>0</v>
      </c>
      <c r="DD81" s="9">
        <v>0</v>
      </c>
      <c r="DE81" s="5">
        <v>0</v>
      </c>
      <c r="DF81" s="7">
        <v>0</v>
      </c>
      <c r="DG81" s="9">
        <v>0</v>
      </c>
      <c r="DH81" s="5">
        <v>0</v>
      </c>
      <c r="DI81" s="7">
        <f t="shared" si="472"/>
        <v>0</v>
      </c>
      <c r="DJ81" s="9">
        <v>0</v>
      </c>
      <c r="DK81" s="5">
        <v>0</v>
      </c>
      <c r="DL81" s="7">
        <v>0</v>
      </c>
      <c r="DM81" s="9">
        <v>0</v>
      </c>
      <c r="DN81" s="5">
        <v>0</v>
      </c>
      <c r="DO81" s="7">
        <v>0</v>
      </c>
      <c r="DP81" s="9">
        <v>0</v>
      </c>
      <c r="DQ81" s="5">
        <v>0</v>
      </c>
      <c r="DR81" s="7">
        <v>0</v>
      </c>
      <c r="DS81" s="9">
        <v>0</v>
      </c>
      <c r="DT81" s="5">
        <v>0</v>
      </c>
      <c r="DU81" s="7">
        <v>0</v>
      </c>
      <c r="DV81" s="9">
        <v>1081</v>
      </c>
      <c r="DW81" s="5">
        <v>9609</v>
      </c>
      <c r="DX81" s="7">
        <f t="shared" si="494"/>
        <v>8888.9916743755784</v>
      </c>
      <c r="DY81" s="9">
        <v>0</v>
      </c>
      <c r="DZ81" s="5">
        <v>0</v>
      </c>
      <c r="EA81" s="7">
        <v>0</v>
      </c>
      <c r="EB81" s="9">
        <v>0</v>
      </c>
      <c r="EC81" s="5">
        <v>0</v>
      </c>
      <c r="ED81" s="7">
        <v>0</v>
      </c>
      <c r="EE81" s="15">
        <v>0</v>
      </c>
      <c r="EF81" s="3">
        <v>0</v>
      </c>
      <c r="EG81" s="7">
        <v>0</v>
      </c>
      <c r="EH81" s="9">
        <v>0</v>
      </c>
      <c r="EI81" s="5">
        <v>0</v>
      </c>
      <c r="EJ81" s="7">
        <v>0</v>
      </c>
      <c r="EK81" s="9">
        <v>302</v>
      </c>
      <c r="EL81" s="5">
        <v>1347</v>
      </c>
      <c r="EM81" s="7">
        <f t="shared" si="473"/>
        <v>4460.2649006622523</v>
      </c>
      <c r="EN81" s="9">
        <v>0</v>
      </c>
      <c r="EO81" s="5">
        <v>0</v>
      </c>
      <c r="EP81" s="7">
        <v>0</v>
      </c>
      <c r="EQ81" s="9">
        <v>0</v>
      </c>
      <c r="ER81" s="5">
        <v>0</v>
      </c>
      <c r="ES81" s="7">
        <v>0</v>
      </c>
      <c r="ET81" s="9">
        <v>0</v>
      </c>
      <c r="EU81" s="5">
        <v>0</v>
      </c>
      <c r="EV81" s="7">
        <v>0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v>-1371</v>
      </c>
      <c r="FD81" s="5">
        <v>-10708</v>
      </c>
      <c r="FE81" s="7">
        <f>FD81/FC81*-1000</f>
        <v>-7810.357403355215</v>
      </c>
      <c r="FF81" s="9">
        <v>0</v>
      </c>
      <c r="FG81" s="5">
        <v>0</v>
      </c>
      <c r="FH81" s="7">
        <v>0</v>
      </c>
      <c r="FI81" s="9">
        <v>2050</v>
      </c>
      <c r="FJ81" s="5">
        <v>9494</v>
      </c>
      <c r="FK81" s="7">
        <f t="shared" si="474"/>
        <v>4631.2195121951218</v>
      </c>
      <c r="FL81" s="9">
        <v>-2081</v>
      </c>
      <c r="FM81" s="5">
        <v>-10007</v>
      </c>
      <c r="FN81" s="7">
        <f>FM81/FL81*-1000</f>
        <v>-4808.7457952907262</v>
      </c>
      <c r="FO81" s="9">
        <v>-2081</v>
      </c>
      <c r="FP81" s="5">
        <v>-10007</v>
      </c>
      <c r="FQ81" s="7">
        <f>FP81/FO81*-1000</f>
        <v>-4808.7457952907262</v>
      </c>
      <c r="FR81" s="9">
        <v>0</v>
      </c>
      <c r="FS81" s="5">
        <v>0</v>
      </c>
      <c r="FT81" s="7">
        <v>0</v>
      </c>
      <c r="FU81" s="9">
        <v>0</v>
      </c>
      <c r="FV81" s="5">
        <v>0</v>
      </c>
      <c r="FW81" s="7">
        <v>0</v>
      </c>
      <c r="FX81" s="9">
        <v>0</v>
      </c>
      <c r="FY81" s="5">
        <v>0</v>
      </c>
      <c r="FZ81" s="7">
        <f t="shared" si="475"/>
        <v>0</v>
      </c>
      <c r="GA81" s="9">
        <v>0</v>
      </c>
      <c r="GB81" s="5">
        <v>0</v>
      </c>
      <c r="GC81" s="7">
        <v>0</v>
      </c>
      <c r="GD81" s="9">
        <v>0</v>
      </c>
      <c r="GE81" s="5">
        <v>0</v>
      </c>
      <c r="GF81" s="7">
        <v>0</v>
      </c>
      <c r="GG81" s="9">
        <v>12881</v>
      </c>
      <c r="GH81" s="5">
        <v>106810</v>
      </c>
      <c r="GI81" s="7">
        <f t="shared" si="476"/>
        <v>8292.0580700256196</v>
      </c>
      <c r="GJ81" s="9">
        <v>0</v>
      </c>
      <c r="GK81" s="5">
        <v>0</v>
      </c>
      <c r="GL81" s="7">
        <v>0</v>
      </c>
      <c r="GM81" s="9">
        <v>0</v>
      </c>
      <c r="GN81" s="5">
        <v>0</v>
      </c>
      <c r="GO81" s="7">
        <v>0</v>
      </c>
      <c r="GP81" s="9">
        <v>0</v>
      </c>
      <c r="GQ81" s="5">
        <v>0</v>
      </c>
      <c r="GR81" s="7">
        <v>0</v>
      </c>
      <c r="GS81" s="9">
        <v>0</v>
      </c>
      <c r="GT81" s="5">
        <v>0</v>
      </c>
      <c r="GU81" s="7">
        <v>0</v>
      </c>
      <c r="GV81" s="9">
        <v>0</v>
      </c>
      <c r="GW81" s="5">
        <v>0</v>
      </c>
      <c r="GX81" s="7">
        <v>0</v>
      </c>
      <c r="GY81" s="9">
        <v>0</v>
      </c>
      <c r="GZ81" s="5">
        <v>0</v>
      </c>
      <c r="HA81" s="7">
        <v>0</v>
      </c>
      <c r="HB81" s="9">
        <v>0</v>
      </c>
      <c r="HC81" s="5">
        <v>0</v>
      </c>
      <c r="HD81" s="7">
        <v>0</v>
      </c>
      <c r="HE81" s="9">
        <v>0</v>
      </c>
      <c r="HF81" s="5">
        <v>0</v>
      </c>
      <c r="HG81" s="7">
        <v>0</v>
      </c>
      <c r="HH81" s="9">
        <v>0</v>
      </c>
      <c r="HI81" s="5">
        <v>0</v>
      </c>
      <c r="HJ81" s="7">
        <v>0</v>
      </c>
      <c r="HK81" s="9">
        <v>0</v>
      </c>
      <c r="HL81" s="5">
        <v>0</v>
      </c>
      <c r="HM81" s="7">
        <v>0</v>
      </c>
      <c r="HN81" s="9">
        <v>0</v>
      </c>
      <c r="HO81" s="5">
        <v>0</v>
      </c>
      <c r="HP81" s="7">
        <v>0</v>
      </c>
      <c r="HQ81" s="9">
        <v>0</v>
      </c>
      <c r="HR81" s="5">
        <v>0</v>
      </c>
      <c r="HS81" s="7">
        <f t="shared" si="477"/>
        <v>0</v>
      </c>
      <c r="HT81" s="9">
        <v>0</v>
      </c>
      <c r="HU81" s="5">
        <v>0</v>
      </c>
      <c r="HV81" s="7">
        <v>0</v>
      </c>
      <c r="HW81" s="9">
        <v>0</v>
      </c>
      <c r="HX81" s="5">
        <v>0</v>
      </c>
      <c r="HY81" s="7">
        <v>0</v>
      </c>
      <c r="HZ81" s="9">
        <v>0</v>
      </c>
      <c r="IA81" s="5">
        <v>0</v>
      </c>
      <c r="IB81" s="7">
        <v>0</v>
      </c>
      <c r="IC81" s="9">
        <v>0</v>
      </c>
      <c r="ID81" s="5">
        <v>0</v>
      </c>
      <c r="IE81" s="7">
        <v>0</v>
      </c>
      <c r="IF81" s="9">
        <v>0</v>
      </c>
      <c r="IG81" s="5">
        <v>0</v>
      </c>
      <c r="IH81" s="7">
        <f t="shared" si="479"/>
        <v>0</v>
      </c>
      <c r="II81" s="9">
        <v>0</v>
      </c>
      <c r="IJ81" s="5">
        <v>0</v>
      </c>
      <c r="IK81" s="7">
        <v>0</v>
      </c>
      <c r="IL81" s="9">
        <v>-12440</v>
      </c>
      <c r="IM81" s="5">
        <v>-103316</v>
      </c>
      <c r="IN81" s="7">
        <f t="shared" si="507"/>
        <v>-8305.144694533763</v>
      </c>
      <c r="IO81" s="9">
        <v>0</v>
      </c>
      <c r="IP81" s="5">
        <v>0</v>
      </c>
      <c r="IQ81" s="7">
        <v>0</v>
      </c>
      <c r="IR81" s="9">
        <v>0</v>
      </c>
      <c r="IS81" s="5">
        <v>0</v>
      </c>
      <c r="IT81" s="7">
        <v>0</v>
      </c>
      <c r="IU81" s="9">
        <v>0</v>
      </c>
      <c r="IV81" s="5">
        <v>0</v>
      </c>
      <c r="IW81" s="7">
        <v>0</v>
      </c>
      <c r="IX81" s="9">
        <v>-435</v>
      </c>
      <c r="IY81" s="5">
        <v>-3482</v>
      </c>
      <c r="IZ81" s="7">
        <f t="shared" si="508"/>
        <v>-8004.5977011494251</v>
      </c>
      <c r="JA81" s="9">
        <v>0</v>
      </c>
      <c r="JB81" s="5">
        <v>0</v>
      </c>
      <c r="JC81" s="7">
        <v>0</v>
      </c>
      <c r="JD81" s="9">
        <v>0</v>
      </c>
      <c r="JE81" s="5">
        <v>0</v>
      </c>
      <c r="JF81" s="7">
        <v>0</v>
      </c>
      <c r="JG81" s="9">
        <v>-5</v>
      </c>
      <c r="JH81" s="5">
        <v>92</v>
      </c>
      <c r="JI81" s="7">
        <f>JH81/JG81*1000</f>
        <v>-18400</v>
      </c>
      <c r="JJ81" s="9">
        <v>0</v>
      </c>
      <c r="JK81" s="5">
        <v>0</v>
      </c>
      <c r="JL81" s="7">
        <v>0</v>
      </c>
      <c r="JM81" s="9">
        <v>0</v>
      </c>
      <c r="JN81" s="5">
        <v>0</v>
      </c>
      <c r="JO81" s="7">
        <v>0</v>
      </c>
      <c r="JP81" s="9">
        <v>0</v>
      </c>
      <c r="JQ81" s="5">
        <v>0</v>
      </c>
      <c r="JR81" s="7">
        <v>0</v>
      </c>
      <c r="JS81" s="9">
        <v>0</v>
      </c>
      <c r="JT81" s="5">
        <v>0</v>
      </c>
      <c r="JU81" s="7">
        <v>0</v>
      </c>
      <c r="JV81" s="9">
        <v>2798</v>
      </c>
      <c r="JW81" s="5">
        <v>13013</v>
      </c>
      <c r="JX81" s="7">
        <f t="shared" si="480"/>
        <v>4650.8220157255182</v>
      </c>
      <c r="JY81" s="9">
        <v>33244</v>
      </c>
      <c r="JZ81" s="5">
        <v>145237</v>
      </c>
      <c r="KA81" s="7">
        <f t="shared" si="481"/>
        <v>4368.8184334015159</v>
      </c>
      <c r="KB81" s="9">
        <f t="shared" si="493"/>
        <v>2291</v>
      </c>
      <c r="KC81" s="7">
        <f t="shared" si="487"/>
        <v>19363</v>
      </c>
    </row>
    <row r="82" spans="1:289" x14ac:dyDescent="0.3">
      <c r="A82" s="56">
        <v>2009</v>
      </c>
      <c r="B82" s="57" t="s">
        <v>13</v>
      </c>
      <c r="C82" s="9">
        <v>-35179</v>
      </c>
      <c r="D82" s="5">
        <v>-152428</v>
      </c>
      <c r="E82" s="7">
        <f t="shared" ref="E82" si="513">D82/C82*-1000</f>
        <v>-4332.9258932886096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>
        <v>0</v>
      </c>
      <c r="P82" s="5">
        <v>0</v>
      </c>
      <c r="Q82" s="7">
        <v>0</v>
      </c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>
        <v>0</v>
      </c>
      <c r="AH82" s="5">
        <v>0</v>
      </c>
      <c r="AI82" s="7">
        <v>0</v>
      </c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0</v>
      </c>
      <c r="AQ82" s="5">
        <v>0</v>
      </c>
      <c r="AR82" s="7">
        <v>0</v>
      </c>
      <c r="AS82" s="9">
        <v>0</v>
      </c>
      <c r="AT82" s="5">
        <v>0</v>
      </c>
      <c r="AU82" s="7">
        <v>0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v>0</v>
      </c>
      <c r="BB82" s="9">
        <v>0</v>
      </c>
      <c r="BC82" s="5">
        <v>0</v>
      </c>
      <c r="BD82" s="7">
        <v>0</v>
      </c>
      <c r="BE82" s="9">
        <v>323</v>
      </c>
      <c r="BF82" s="5">
        <v>5623</v>
      </c>
      <c r="BG82" s="7">
        <f t="shared" si="489"/>
        <v>17408.668730650155</v>
      </c>
      <c r="BH82" s="9">
        <v>0</v>
      </c>
      <c r="BI82" s="5">
        <v>0</v>
      </c>
      <c r="BJ82" s="7">
        <v>0</v>
      </c>
      <c r="BK82" s="9">
        <v>0</v>
      </c>
      <c r="BL82" s="5">
        <v>0</v>
      </c>
      <c r="BM82" s="7">
        <f t="shared" si="471"/>
        <v>0</v>
      </c>
      <c r="BN82" s="9">
        <v>0</v>
      </c>
      <c r="BO82" s="5">
        <v>0</v>
      </c>
      <c r="BP82" s="7">
        <v>0</v>
      </c>
      <c r="BQ82" s="9">
        <v>0</v>
      </c>
      <c r="BR82" s="5">
        <v>0</v>
      </c>
      <c r="BS82" s="7">
        <v>0</v>
      </c>
      <c r="BT82" s="9">
        <v>0</v>
      </c>
      <c r="BU82" s="5">
        <v>0</v>
      </c>
      <c r="BV82" s="7">
        <v>0</v>
      </c>
      <c r="BW82" s="9">
        <v>0</v>
      </c>
      <c r="BX82" s="5">
        <v>0</v>
      </c>
      <c r="BY82" s="7">
        <v>0</v>
      </c>
      <c r="BZ82" s="9">
        <v>0</v>
      </c>
      <c r="CA82" s="5">
        <v>0</v>
      </c>
      <c r="CB82" s="7">
        <v>0</v>
      </c>
      <c r="CC82" s="9">
        <v>0</v>
      </c>
      <c r="CD82" s="5">
        <v>0</v>
      </c>
      <c r="CE82" s="7">
        <v>0</v>
      </c>
      <c r="CF82" s="9">
        <v>94</v>
      </c>
      <c r="CG82" s="5">
        <v>4250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-398</v>
      </c>
      <c r="CP82" s="5">
        <v>-9590</v>
      </c>
      <c r="CQ82" s="7">
        <f t="shared" si="512"/>
        <v>-24095.477386934672</v>
      </c>
      <c r="CR82" s="9">
        <v>0</v>
      </c>
      <c r="CS82" s="5">
        <v>0</v>
      </c>
      <c r="CT82" s="7">
        <v>0</v>
      </c>
      <c r="CU82" s="9">
        <v>0</v>
      </c>
      <c r="CV82" s="5">
        <v>0</v>
      </c>
      <c r="CW82" s="7">
        <v>0</v>
      </c>
      <c r="CX82" s="9">
        <v>0</v>
      </c>
      <c r="CY82" s="5">
        <v>0</v>
      </c>
      <c r="CZ82" s="7">
        <v>0</v>
      </c>
      <c r="DA82" s="15">
        <v>0</v>
      </c>
      <c r="DB82" s="5">
        <v>0</v>
      </c>
      <c r="DC82" s="7">
        <v>0</v>
      </c>
      <c r="DD82" s="9">
        <v>0</v>
      </c>
      <c r="DE82" s="5">
        <v>0</v>
      </c>
      <c r="DF82" s="7">
        <v>0</v>
      </c>
      <c r="DG82" s="9">
        <v>0</v>
      </c>
      <c r="DH82" s="5">
        <v>0</v>
      </c>
      <c r="DI82" s="7">
        <f t="shared" si="472"/>
        <v>0</v>
      </c>
      <c r="DJ82" s="9">
        <v>0</v>
      </c>
      <c r="DK82" s="5">
        <v>0</v>
      </c>
      <c r="DL82" s="7">
        <v>0</v>
      </c>
      <c r="DM82" s="9">
        <v>0</v>
      </c>
      <c r="DN82" s="5">
        <v>0</v>
      </c>
      <c r="DO82" s="7">
        <v>0</v>
      </c>
      <c r="DP82" s="9">
        <v>0</v>
      </c>
      <c r="DQ82" s="5">
        <v>0</v>
      </c>
      <c r="DR82" s="7">
        <v>0</v>
      </c>
      <c r="DS82" s="9">
        <v>0</v>
      </c>
      <c r="DT82" s="5">
        <v>0</v>
      </c>
      <c r="DU82" s="7">
        <v>0</v>
      </c>
      <c r="DV82" s="9">
        <v>1100</v>
      </c>
      <c r="DW82" s="5">
        <v>9891</v>
      </c>
      <c r="DX82" s="7">
        <f>DW82/DV82*1000</f>
        <v>8991.818181818182</v>
      </c>
      <c r="DY82" s="9">
        <v>0</v>
      </c>
      <c r="DZ82" s="5">
        <v>0</v>
      </c>
      <c r="EA82" s="7">
        <v>0</v>
      </c>
      <c r="EB82" s="9">
        <v>0</v>
      </c>
      <c r="EC82" s="5">
        <v>0</v>
      </c>
      <c r="ED82" s="7">
        <v>0</v>
      </c>
      <c r="EE82" s="15">
        <v>-1097</v>
      </c>
      <c r="EF82" s="3">
        <v>-9866</v>
      </c>
      <c r="EG82" s="7">
        <f t="shared" ref="EG82" si="514">EF82/EE82*1000</f>
        <v>8993.6189608021868</v>
      </c>
      <c r="EH82" s="9">
        <v>-1097</v>
      </c>
      <c r="EI82" s="5">
        <v>-9866</v>
      </c>
      <c r="EJ82" s="7">
        <f t="shared" si="496"/>
        <v>8993.6189608021868</v>
      </c>
      <c r="EK82" s="9">
        <v>1400</v>
      </c>
      <c r="EL82" s="5">
        <v>11220</v>
      </c>
      <c r="EM82" s="7">
        <f t="shared" si="473"/>
        <v>8014.2857142857147</v>
      </c>
      <c r="EN82" s="9">
        <v>0</v>
      </c>
      <c r="EO82" s="5">
        <v>0</v>
      </c>
      <c r="EP82" s="7">
        <v>0</v>
      </c>
      <c r="EQ82" s="9">
        <v>0</v>
      </c>
      <c r="ER82" s="5">
        <v>0</v>
      </c>
      <c r="ES82" s="7">
        <v>0</v>
      </c>
      <c r="ET82" s="9">
        <v>0</v>
      </c>
      <c r="EU82" s="5">
        <v>0</v>
      </c>
      <c r="EV82" s="7">
        <v>0</v>
      </c>
      <c r="EW82" s="9">
        <v>0</v>
      </c>
      <c r="EX82" s="5">
        <v>0</v>
      </c>
      <c r="EY82" s="7">
        <v>0</v>
      </c>
      <c r="EZ82" s="9">
        <v>0</v>
      </c>
      <c r="FA82" s="5">
        <v>0</v>
      </c>
      <c r="FB82" s="7">
        <v>0</v>
      </c>
      <c r="FC82" s="9">
        <v>0</v>
      </c>
      <c r="FD82" s="5">
        <v>0</v>
      </c>
      <c r="FE82" s="7">
        <v>0</v>
      </c>
      <c r="FF82" s="9">
        <v>0</v>
      </c>
      <c r="FG82" s="5">
        <v>0</v>
      </c>
      <c r="FH82" s="7">
        <v>0</v>
      </c>
      <c r="FI82" s="9">
        <v>710</v>
      </c>
      <c r="FJ82" s="5">
        <v>-1141</v>
      </c>
      <c r="FK82" s="7">
        <f t="shared" si="474"/>
        <v>-1607.0422535211269</v>
      </c>
      <c r="FL82" s="9">
        <v>0</v>
      </c>
      <c r="FM82" s="5">
        <v>0</v>
      </c>
      <c r="FN82" s="7">
        <v>0</v>
      </c>
      <c r="FO82" s="9">
        <v>0</v>
      </c>
      <c r="FP82" s="5">
        <v>0</v>
      </c>
      <c r="FQ82" s="7">
        <v>0</v>
      </c>
      <c r="FR82" s="9">
        <v>0</v>
      </c>
      <c r="FS82" s="5">
        <v>0</v>
      </c>
      <c r="FT82" s="7">
        <v>0</v>
      </c>
      <c r="FU82" s="9">
        <v>0</v>
      </c>
      <c r="FV82" s="5">
        <v>0</v>
      </c>
      <c r="FW82" s="7">
        <v>0</v>
      </c>
      <c r="FX82" s="9">
        <v>0</v>
      </c>
      <c r="FY82" s="5">
        <v>0</v>
      </c>
      <c r="FZ82" s="7">
        <f t="shared" si="475"/>
        <v>0</v>
      </c>
      <c r="GA82" s="9">
        <v>0</v>
      </c>
      <c r="GB82" s="5">
        <v>0</v>
      </c>
      <c r="GC82" s="7">
        <v>0</v>
      </c>
      <c r="GD82" s="9">
        <v>0</v>
      </c>
      <c r="GE82" s="5">
        <v>0</v>
      </c>
      <c r="GF82" s="7">
        <v>0</v>
      </c>
      <c r="GG82" s="9">
        <v>0</v>
      </c>
      <c r="GH82" s="5">
        <v>0</v>
      </c>
      <c r="GI82" s="7">
        <v>0</v>
      </c>
      <c r="GJ82" s="9">
        <v>0</v>
      </c>
      <c r="GK82" s="5">
        <v>0</v>
      </c>
      <c r="GL82" s="7">
        <v>0</v>
      </c>
      <c r="GM82" s="9">
        <v>0</v>
      </c>
      <c r="GN82" s="5">
        <v>0</v>
      </c>
      <c r="GO82" s="7">
        <v>0</v>
      </c>
      <c r="GP82" s="9">
        <v>0</v>
      </c>
      <c r="GQ82" s="5">
        <v>0</v>
      </c>
      <c r="GR82" s="7">
        <v>0</v>
      </c>
      <c r="GS82" s="9">
        <v>0</v>
      </c>
      <c r="GT82" s="5">
        <v>0</v>
      </c>
      <c r="GU82" s="7">
        <v>0</v>
      </c>
      <c r="GV82" s="9">
        <v>0</v>
      </c>
      <c r="GW82" s="5">
        <v>0</v>
      </c>
      <c r="GX82" s="7">
        <v>0</v>
      </c>
      <c r="GY82" s="9">
        <v>0</v>
      </c>
      <c r="GZ82" s="5">
        <v>0</v>
      </c>
      <c r="HA82" s="7">
        <v>0</v>
      </c>
      <c r="HB82" s="9">
        <v>0</v>
      </c>
      <c r="HC82" s="5">
        <v>0</v>
      </c>
      <c r="HD82" s="7">
        <v>0</v>
      </c>
      <c r="HE82" s="9">
        <v>0</v>
      </c>
      <c r="HF82" s="5">
        <v>0</v>
      </c>
      <c r="HG82" s="7">
        <v>0</v>
      </c>
      <c r="HH82" s="9">
        <v>0</v>
      </c>
      <c r="HI82" s="5">
        <v>0</v>
      </c>
      <c r="HJ82" s="7">
        <v>0</v>
      </c>
      <c r="HK82" s="9">
        <v>0</v>
      </c>
      <c r="HL82" s="5">
        <v>0</v>
      </c>
      <c r="HM82" s="7">
        <v>0</v>
      </c>
      <c r="HN82" s="9">
        <v>0</v>
      </c>
      <c r="HO82" s="5">
        <v>0</v>
      </c>
      <c r="HP82" s="7">
        <v>0</v>
      </c>
      <c r="HQ82" s="9">
        <v>0</v>
      </c>
      <c r="HR82" s="5">
        <v>0</v>
      </c>
      <c r="HS82" s="7">
        <f t="shared" si="477"/>
        <v>0</v>
      </c>
      <c r="HT82" s="9">
        <v>0</v>
      </c>
      <c r="HU82" s="5">
        <v>0</v>
      </c>
      <c r="HV82" s="7">
        <v>0</v>
      </c>
      <c r="HW82" s="9">
        <v>0</v>
      </c>
      <c r="HX82" s="5">
        <v>0</v>
      </c>
      <c r="HY82" s="7">
        <v>0</v>
      </c>
      <c r="HZ82" s="9">
        <v>0</v>
      </c>
      <c r="IA82" s="5">
        <v>0</v>
      </c>
      <c r="IB82" s="7">
        <v>0</v>
      </c>
      <c r="IC82" s="9">
        <v>0</v>
      </c>
      <c r="ID82" s="5">
        <v>0</v>
      </c>
      <c r="IE82" s="7">
        <v>0</v>
      </c>
      <c r="IF82" s="9">
        <v>0</v>
      </c>
      <c r="IG82" s="5">
        <v>0</v>
      </c>
      <c r="IH82" s="7">
        <f t="shared" si="479"/>
        <v>0</v>
      </c>
      <c r="II82" s="9">
        <v>0</v>
      </c>
      <c r="IJ82" s="5">
        <v>0</v>
      </c>
      <c r="IK82" s="7">
        <v>0</v>
      </c>
      <c r="IL82" s="9">
        <v>-1616</v>
      </c>
      <c r="IM82" s="5">
        <v>-6116</v>
      </c>
      <c r="IN82" s="7">
        <f t="shared" si="507"/>
        <v>-3784.6534653465346</v>
      </c>
      <c r="IO82" s="9">
        <v>0</v>
      </c>
      <c r="IP82" s="5">
        <v>0</v>
      </c>
      <c r="IQ82" s="7">
        <v>0</v>
      </c>
      <c r="IR82" s="9">
        <v>0</v>
      </c>
      <c r="IS82" s="5">
        <v>0</v>
      </c>
      <c r="IT82" s="7">
        <v>0</v>
      </c>
      <c r="IU82" s="9">
        <v>0</v>
      </c>
      <c r="IV82" s="5">
        <v>0</v>
      </c>
      <c r="IW82" s="7">
        <v>0</v>
      </c>
      <c r="IX82" s="9">
        <v>-490</v>
      </c>
      <c r="IY82" s="5">
        <v>-3934</v>
      </c>
      <c r="IZ82" s="7">
        <f t="shared" si="508"/>
        <v>-8028.5714285714284</v>
      </c>
      <c r="JA82" s="9">
        <v>0</v>
      </c>
      <c r="JB82" s="5">
        <v>0</v>
      </c>
      <c r="JC82" s="7">
        <v>0</v>
      </c>
      <c r="JD82" s="9">
        <v>0</v>
      </c>
      <c r="JE82" s="5">
        <v>0</v>
      </c>
      <c r="JF82" s="7">
        <v>0</v>
      </c>
      <c r="JG82" s="9">
        <v>-6</v>
      </c>
      <c r="JH82" s="5">
        <v>85</v>
      </c>
      <c r="JI82" s="7">
        <f>JH82/JG82*1000</f>
        <v>-14166.666666666666</v>
      </c>
      <c r="JJ82" s="9">
        <v>0</v>
      </c>
      <c r="JK82" s="5">
        <v>0</v>
      </c>
      <c r="JL82" s="7">
        <v>0</v>
      </c>
      <c r="JM82" s="9">
        <v>0</v>
      </c>
      <c r="JN82" s="5">
        <v>0</v>
      </c>
      <c r="JO82" s="7">
        <v>0</v>
      </c>
      <c r="JP82" s="9">
        <v>0</v>
      </c>
      <c r="JQ82" s="5">
        <v>0</v>
      </c>
      <c r="JR82" s="7">
        <v>0</v>
      </c>
      <c r="JS82" s="9">
        <v>0</v>
      </c>
      <c r="JT82" s="5">
        <v>0</v>
      </c>
      <c r="JU82" s="7">
        <v>0</v>
      </c>
      <c r="JV82" s="9">
        <v>2821</v>
      </c>
      <c r="JW82" s="5">
        <v>14133</v>
      </c>
      <c r="JX82" s="7">
        <f t="shared" si="480"/>
        <v>5009.9255583126551</v>
      </c>
      <c r="JY82" s="9">
        <v>34605</v>
      </c>
      <c r="JZ82" s="5">
        <v>155013</v>
      </c>
      <c r="KA82" s="7">
        <f t="shared" si="481"/>
        <v>4479.4971824880804</v>
      </c>
      <c r="KB82" s="9">
        <f t="shared" si="493"/>
        <v>2267</v>
      </c>
      <c r="KC82" s="7">
        <f t="shared" si="487"/>
        <v>17140</v>
      </c>
    </row>
    <row r="83" spans="1:289" ht="15" thickBot="1" x14ac:dyDescent="0.35">
      <c r="A83" s="72"/>
      <c r="B83" s="73" t="s">
        <v>14</v>
      </c>
      <c r="C83" s="49">
        <f>SUM(C71:C82)</f>
        <v>-108876</v>
      </c>
      <c r="D83" s="48">
        <f>SUM(D71:D82)</f>
        <v>-428325</v>
      </c>
      <c r="E83" s="50"/>
      <c r="F83" s="49">
        <f>SUM(F71:F82)</f>
        <v>-65505</v>
      </c>
      <c r="G83" s="48">
        <f>SUM(G71:G82)</f>
        <v>-238575</v>
      </c>
      <c r="H83" s="50"/>
      <c r="I83" s="49">
        <f>SUM(I71:I82)</f>
        <v>0</v>
      </c>
      <c r="J83" s="48">
        <f>SUM(J71:J82)</f>
        <v>0</v>
      </c>
      <c r="K83" s="50"/>
      <c r="L83" s="49">
        <f>SUM(L71:L82)</f>
        <v>0</v>
      </c>
      <c r="M83" s="48">
        <f>SUM(M71:M82)</f>
        <v>0</v>
      </c>
      <c r="N83" s="50"/>
      <c r="O83" s="49">
        <f>SUM(O71:O82)</f>
        <v>0</v>
      </c>
      <c r="P83" s="48">
        <f>SUM(P71:P82)</f>
        <v>0</v>
      </c>
      <c r="Q83" s="50"/>
      <c r="R83" s="49">
        <f>SUM(R71:R82)</f>
        <v>0</v>
      </c>
      <c r="S83" s="48">
        <f>SUM(S71:S82)</f>
        <v>0</v>
      </c>
      <c r="T83" s="50"/>
      <c r="U83" s="49">
        <f>SUM(U71:U82)</f>
        <v>0</v>
      </c>
      <c r="V83" s="48">
        <f>SUM(V71:V82)</f>
        <v>0</v>
      </c>
      <c r="W83" s="50">
        <v>0</v>
      </c>
      <c r="X83" s="49">
        <f>SUM(X71:X82)</f>
        <v>0</v>
      </c>
      <c r="Y83" s="48">
        <f>SUM(Y71:Y82)</f>
        <v>0</v>
      </c>
      <c r="Z83" s="50">
        <v>0</v>
      </c>
      <c r="AA83" s="49">
        <f>SUM(AA71:AA82)</f>
        <v>0</v>
      </c>
      <c r="AB83" s="48">
        <f>SUM(AB71:AB82)</f>
        <v>0</v>
      </c>
      <c r="AC83" s="50"/>
      <c r="AD83" s="49">
        <f>SUM(AD71:AD82)</f>
        <v>0</v>
      </c>
      <c r="AE83" s="48">
        <f>SUM(AE71:AE82)</f>
        <v>0</v>
      </c>
      <c r="AF83" s="50"/>
      <c r="AG83" s="49">
        <f>SUM(AG71:AG82)</f>
        <v>0</v>
      </c>
      <c r="AH83" s="48">
        <f>SUM(AH71:AH82)</f>
        <v>0</v>
      </c>
      <c r="AI83" s="50"/>
      <c r="AJ83" s="49">
        <f>SUM(AJ71:AJ82)</f>
        <v>0</v>
      </c>
      <c r="AK83" s="48">
        <f>SUM(AK71:AK82)</f>
        <v>0</v>
      </c>
      <c r="AL83" s="50"/>
      <c r="AM83" s="49">
        <f>SUM(AM71:AM82)</f>
        <v>10</v>
      </c>
      <c r="AN83" s="48">
        <f>SUM(AN71:AN82)</f>
        <v>123</v>
      </c>
      <c r="AO83" s="50"/>
      <c r="AP83" s="49">
        <f>SUM(AP71:AP82)</f>
        <v>0</v>
      </c>
      <c r="AQ83" s="48">
        <f>SUM(AQ71:AQ82)</f>
        <v>0</v>
      </c>
      <c r="AR83" s="50"/>
      <c r="AS83" s="49">
        <f>SUM(AS71:AS82)</f>
        <v>0</v>
      </c>
      <c r="AT83" s="48">
        <f>SUM(AT71:AT82)</f>
        <v>0</v>
      </c>
      <c r="AU83" s="50"/>
      <c r="AV83" s="49">
        <f>SUM(AV71:AV82)</f>
        <v>0</v>
      </c>
      <c r="AW83" s="48">
        <f>SUM(AW71:AW82)</f>
        <v>0</v>
      </c>
      <c r="AX83" s="50"/>
      <c r="AY83" s="49">
        <f>SUM(AY71:AY82)</f>
        <v>0</v>
      </c>
      <c r="AZ83" s="48">
        <f>SUM(AZ71:AZ82)</f>
        <v>0</v>
      </c>
      <c r="BA83" s="50"/>
      <c r="BB83" s="49">
        <f>SUM(BB71:BB82)</f>
        <v>0</v>
      </c>
      <c r="BC83" s="48">
        <f>SUM(BC71:BC82)</f>
        <v>0</v>
      </c>
      <c r="BD83" s="50"/>
      <c r="BE83" s="49">
        <f>SUM(BE71:BE82)</f>
        <v>-2863</v>
      </c>
      <c r="BF83" s="48">
        <f>SUM(BF71:BF82)</f>
        <v>-23161</v>
      </c>
      <c r="BG83" s="50"/>
      <c r="BH83" s="49">
        <f>SUM(BH71:BH82)</f>
        <v>0</v>
      </c>
      <c r="BI83" s="48">
        <f>SUM(BI71:BI82)</f>
        <v>0</v>
      </c>
      <c r="BJ83" s="50"/>
      <c r="BK83" s="49">
        <f t="shared" ref="BK83:BL83" si="515">SUM(BK71:BK82)</f>
        <v>0</v>
      </c>
      <c r="BL83" s="48">
        <f t="shared" si="515"/>
        <v>0</v>
      </c>
      <c r="BM83" s="50"/>
      <c r="BN83" s="49">
        <f>SUM(BN71:BN82)</f>
        <v>0</v>
      </c>
      <c r="BO83" s="48">
        <f>SUM(BO71:BO82)</f>
        <v>0</v>
      </c>
      <c r="BP83" s="50"/>
      <c r="BQ83" s="49">
        <f>SUM(BQ71:BQ82)</f>
        <v>0</v>
      </c>
      <c r="BR83" s="48">
        <f>SUM(BR71:BR82)</f>
        <v>0</v>
      </c>
      <c r="BS83" s="50"/>
      <c r="BT83" s="49">
        <f>SUM(BT71:BT82)</f>
        <v>0</v>
      </c>
      <c r="BU83" s="48">
        <f>SUM(BU71:BU82)</f>
        <v>0</v>
      </c>
      <c r="BV83" s="50"/>
      <c r="BW83" s="49">
        <f>SUM(BW71:BW82)</f>
        <v>49</v>
      </c>
      <c r="BX83" s="48">
        <f>SUM(BX71:BX82)</f>
        <v>1290</v>
      </c>
      <c r="BY83" s="50"/>
      <c r="BZ83" s="49">
        <f t="shared" ref="BZ83:CA83" si="516">SUM(BZ71:BZ82)</f>
        <v>0</v>
      </c>
      <c r="CA83" s="48">
        <f t="shared" si="516"/>
        <v>0</v>
      </c>
      <c r="CB83" s="50"/>
      <c r="CC83" s="49">
        <f>SUM(CC71:CC82)</f>
        <v>10</v>
      </c>
      <c r="CD83" s="48">
        <f>SUM(CD71:CD82)</f>
        <v>3398</v>
      </c>
      <c r="CE83" s="50"/>
      <c r="CF83" s="49">
        <f>SUM(CF71:CF82)</f>
        <v>1829</v>
      </c>
      <c r="CG83" s="48">
        <f>SUM(CG71:CG82)</f>
        <v>50071</v>
      </c>
      <c r="CH83" s="50"/>
      <c r="CI83" s="49">
        <f>SUM(CI71:CI82)</f>
        <v>0</v>
      </c>
      <c r="CJ83" s="48">
        <f>SUM(CJ71:CJ82)</f>
        <v>0</v>
      </c>
      <c r="CK83" s="50"/>
      <c r="CL83" s="49">
        <f>SUM(CL71:CL82)</f>
        <v>-399</v>
      </c>
      <c r="CM83" s="48">
        <f>SUM(CM71:CM82)</f>
        <v>-9521</v>
      </c>
      <c r="CN83" s="50"/>
      <c r="CO83" s="49">
        <f>SUM(CO71:CO82)</f>
        <v>-1250</v>
      </c>
      <c r="CP83" s="48">
        <f>SUM(CP71:CP82)</f>
        <v>-25293</v>
      </c>
      <c r="CQ83" s="50"/>
      <c r="CR83" s="49">
        <f>SUM(CR71:CR82)</f>
        <v>0</v>
      </c>
      <c r="CS83" s="48">
        <f>SUM(CS71:CS82)</f>
        <v>0</v>
      </c>
      <c r="CT83" s="50"/>
      <c r="CU83" s="49">
        <f>SUM(CU71:CU82)</f>
        <v>0</v>
      </c>
      <c r="CV83" s="48">
        <f>SUM(CV71:CV82)</f>
        <v>0</v>
      </c>
      <c r="CW83" s="50"/>
      <c r="CX83" s="49">
        <f>SUM(CX71:CX82)</f>
        <v>0</v>
      </c>
      <c r="CY83" s="48">
        <f>SUM(CY71:CY82)</f>
        <v>0</v>
      </c>
      <c r="CZ83" s="50"/>
      <c r="DA83" s="78">
        <v>0</v>
      </c>
      <c r="DB83" s="48">
        <v>0</v>
      </c>
      <c r="DC83" s="50"/>
      <c r="DD83" s="49">
        <f>SUM(DD71:DD82)</f>
        <v>0</v>
      </c>
      <c r="DE83" s="48">
        <f>SUM(DE71:DE82)</f>
        <v>0</v>
      </c>
      <c r="DF83" s="50"/>
      <c r="DG83" s="49">
        <f t="shared" ref="DG83:DH83" si="517">SUM(DG71:DG82)</f>
        <v>0</v>
      </c>
      <c r="DH83" s="48">
        <f t="shared" si="517"/>
        <v>0</v>
      </c>
      <c r="DI83" s="50"/>
      <c r="DJ83" s="49">
        <f>SUM(DJ71:DJ82)</f>
        <v>0</v>
      </c>
      <c r="DK83" s="48">
        <f>SUM(DK71:DK82)</f>
        <v>0</v>
      </c>
      <c r="DL83" s="50"/>
      <c r="DM83" s="49">
        <f>SUM(DM71:DM82)</f>
        <v>0</v>
      </c>
      <c r="DN83" s="48">
        <f>SUM(DN71:DN82)</f>
        <v>0</v>
      </c>
      <c r="DO83" s="50"/>
      <c r="DP83" s="49">
        <f>SUM(DP71:DP82)</f>
        <v>0</v>
      </c>
      <c r="DQ83" s="48">
        <f>SUM(DQ71:DQ82)</f>
        <v>0</v>
      </c>
      <c r="DR83" s="50"/>
      <c r="DS83" s="49">
        <f>SUM(DS71:DS82)</f>
        <v>0</v>
      </c>
      <c r="DT83" s="48">
        <f>SUM(DT71:DT82)</f>
        <v>0</v>
      </c>
      <c r="DU83" s="50"/>
      <c r="DV83" s="49">
        <f>SUM(DV71:DV82)</f>
        <v>4261</v>
      </c>
      <c r="DW83" s="48">
        <f>SUM(DW71:DW82)</f>
        <v>36071</v>
      </c>
      <c r="DX83" s="50"/>
      <c r="DY83" s="49">
        <f t="shared" ref="DY83:DZ83" si="518">SUM(DY71:DY82)</f>
        <v>0</v>
      </c>
      <c r="DZ83" s="48">
        <f t="shared" si="518"/>
        <v>0</v>
      </c>
      <c r="EA83" s="50"/>
      <c r="EB83" s="49">
        <f t="shared" ref="EB83:EC83" si="519">SUM(EB71:EB82)</f>
        <v>0</v>
      </c>
      <c r="EC83" s="48">
        <f t="shared" si="519"/>
        <v>0</v>
      </c>
      <c r="ED83" s="50"/>
      <c r="EE83" s="78">
        <f t="shared" ref="EE83:EF83" si="520">SUM(EE71:EE82)</f>
        <v>-1094</v>
      </c>
      <c r="EF83" s="47">
        <f t="shared" si="520"/>
        <v>-9894</v>
      </c>
      <c r="EG83" s="50"/>
      <c r="EH83" s="49">
        <f t="shared" ref="EH83:EI83" si="521">SUM(EH71:EH82)</f>
        <v>-1094</v>
      </c>
      <c r="EI83" s="48">
        <f t="shared" si="521"/>
        <v>-9894</v>
      </c>
      <c r="EJ83" s="50"/>
      <c r="EK83" s="49">
        <f t="shared" ref="EK83:EL83" si="522">SUM(EK71:EK82)</f>
        <v>5254</v>
      </c>
      <c r="EL83" s="48">
        <f t="shared" si="522"/>
        <v>17657</v>
      </c>
      <c r="EM83" s="50"/>
      <c r="EN83" s="49">
        <v>0</v>
      </c>
      <c r="EO83" s="48">
        <v>0</v>
      </c>
      <c r="EP83" s="50"/>
      <c r="EQ83" s="49">
        <f t="shared" ref="EQ83:ER83" si="523">SUM(EQ71:EQ82)</f>
        <v>-524</v>
      </c>
      <c r="ER83" s="48">
        <f t="shared" si="523"/>
        <v>-1697</v>
      </c>
      <c r="ES83" s="50"/>
      <c r="ET83" s="49">
        <f t="shared" ref="ET83:EU83" si="524">SUM(ET71:ET82)</f>
        <v>0</v>
      </c>
      <c r="EU83" s="48">
        <f t="shared" si="524"/>
        <v>0</v>
      </c>
      <c r="EV83" s="50"/>
      <c r="EW83" s="49">
        <f t="shared" ref="EW83:EX83" si="525">SUM(EW71:EW82)</f>
        <v>1</v>
      </c>
      <c r="EX83" s="48">
        <f t="shared" si="525"/>
        <v>26</v>
      </c>
      <c r="EY83" s="50"/>
      <c r="EZ83" s="49">
        <f t="shared" ref="EZ83:FA83" si="526">SUM(EZ71:EZ82)</f>
        <v>0</v>
      </c>
      <c r="FA83" s="48">
        <f t="shared" si="526"/>
        <v>0</v>
      </c>
      <c r="FB83" s="50"/>
      <c r="FC83" s="49">
        <f t="shared" ref="FC83:FD83" si="527">SUM(FC71:FC82)</f>
        <v>-1340</v>
      </c>
      <c r="FD83" s="48">
        <f t="shared" si="527"/>
        <v>-10178</v>
      </c>
      <c r="FE83" s="50"/>
      <c r="FF83" s="49">
        <f t="shared" ref="FF83:FG83" si="528">SUM(FF71:FF82)</f>
        <v>0</v>
      </c>
      <c r="FG83" s="48">
        <f t="shared" si="528"/>
        <v>0</v>
      </c>
      <c r="FH83" s="50"/>
      <c r="FI83" s="49">
        <f t="shared" ref="FI83:FJ83" si="529">SUM(FI71:FI82)</f>
        <v>5045</v>
      </c>
      <c r="FJ83" s="48">
        <f t="shared" si="529"/>
        <v>18137</v>
      </c>
      <c r="FK83" s="50"/>
      <c r="FL83" s="49">
        <f t="shared" ref="FL83:FM83" si="530">SUM(FL71:FL82)</f>
        <v>-2490</v>
      </c>
      <c r="FM83" s="48">
        <f t="shared" si="530"/>
        <v>-12180</v>
      </c>
      <c r="FN83" s="50"/>
      <c r="FO83" s="49">
        <f t="shared" ref="FO83:FP83" si="531">SUM(FO71:FO82)</f>
        <v>-2490</v>
      </c>
      <c r="FP83" s="48">
        <f t="shared" si="531"/>
        <v>-12180</v>
      </c>
      <c r="FQ83" s="50"/>
      <c r="FR83" s="49">
        <f t="shared" ref="FR83:FS83" si="532">SUM(FR71:FR82)</f>
        <v>-248</v>
      </c>
      <c r="FS83" s="48">
        <f t="shared" si="532"/>
        <v>-1528</v>
      </c>
      <c r="FT83" s="50"/>
      <c r="FU83" s="49">
        <f t="shared" ref="FU83:FV83" si="533">SUM(FU71:FU82)</f>
        <v>0</v>
      </c>
      <c r="FV83" s="48">
        <f t="shared" si="533"/>
        <v>0</v>
      </c>
      <c r="FW83" s="50"/>
      <c r="FX83" s="49">
        <f t="shared" ref="FX83:FY83" si="534">SUM(FX71:FX82)</f>
        <v>0</v>
      </c>
      <c r="FY83" s="48">
        <f t="shared" si="534"/>
        <v>0</v>
      </c>
      <c r="FZ83" s="50"/>
      <c r="GA83" s="49">
        <f t="shared" ref="GA83:GB83" si="535">SUM(GA71:GA82)</f>
        <v>0</v>
      </c>
      <c r="GB83" s="48">
        <f t="shared" si="535"/>
        <v>0</v>
      </c>
      <c r="GC83" s="50"/>
      <c r="GD83" s="49">
        <f t="shared" ref="GD83:GE83" si="536">SUM(GD71:GD82)</f>
        <v>0</v>
      </c>
      <c r="GE83" s="48">
        <f t="shared" si="536"/>
        <v>0</v>
      </c>
      <c r="GF83" s="50"/>
      <c r="GG83" s="49">
        <f t="shared" ref="GG83:GH83" si="537">SUM(GG71:GG82)</f>
        <v>42492</v>
      </c>
      <c r="GH83" s="48">
        <f t="shared" si="537"/>
        <v>542779</v>
      </c>
      <c r="GI83" s="50"/>
      <c r="GJ83" s="49">
        <f t="shared" ref="GJ83:GK83" si="538">SUM(GJ71:GJ82)</f>
        <v>0</v>
      </c>
      <c r="GK83" s="48">
        <f t="shared" si="538"/>
        <v>0</v>
      </c>
      <c r="GL83" s="50"/>
      <c r="GM83" s="49">
        <f t="shared" ref="GM83:GN83" si="539">SUM(GM71:GM82)</f>
        <v>0</v>
      </c>
      <c r="GN83" s="48">
        <f t="shared" si="539"/>
        <v>0</v>
      </c>
      <c r="GO83" s="50"/>
      <c r="GP83" s="49">
        <f t="shared" ref="GP83:GQ83" si="540">SUM(GP71:GP82)</f>
        <v>0</v>
      </c>
      <c r="GQ83" s="48">
        <f t="shared" si="540"/>
        <v>0</v>
      </c>
      <c r="GR83" s="50"/>
      <c r="GS83" s="49">
        <f t="shared" ref="GS83:GT83" si="541">SUM(GS71:GS82)</f>
        <v>0</v>
      </c>
      <c r="GT83" s="48">
        <f t="shared" si="541"/>
        <v>0</v>
      </c>
      <c r="GU83" s="50"/>
      <c r="GV83" s="49">
        <f>SUM(GV71:GV82)</f>
        <v>0</v>
      </c>
      <c r="GW83" s="48">
        <f t="shared" ref="GW83" si="542">SUM(GW71:GW82)</f>
        <v>0</v>
      </c>
      <c r="GX83" s="50"/>
      <c r="GY83" s="49">
        <f t="shared" ref="GY83:GZ83" si="543">SUM(GY71:GY82)</f>
        <v>0</v>
      </c>
      <c r="GZ83" s="48">
        <f t="shared" si="543"/>
        <v>0</v>
      </c>
      <c r="HA83" s="50"/>
      <c r="HB83" s="49">
        <f t="shared" ref="HB83:HC83" si="544">SUM(HB71:HB82)</f>
        <v>212</v>
      </c>
      <c r="HC83" s="48">
        <f t="shared" si="544"/>
        <v>306</v>
      </c>
      <c r="HD83" s="50"/>
      <c r="HE83" s="49">
        <f t="shared" ref="HE83:HF83" si="545">SUM(HE71:HE82)</f>
        <v>0</v>
      </c>
      <c r="HF83" s="48">
        <f t="shared" si="545"/>
        <v>0</v>
      </c>
      <c r="HG83" s="50"/>
      <c r="HH83" s="49">
        <f t="shared" ref="HH83:HI83" si="546">SUM(HH71:HH82)</f>
        <v>0</v>
      </c>
      <c r="HI83" s="48">
        <f t="shared" si="546"/>
        <v>0</v>
      </c>
      <c r="HJ83" s="50"/>
      <c r="HK83" s="49">
        <f t="shared" ref="HK83:HL83" si="547">SUM(HK71:HK82)</f>
        <v>0</v>
      </c>
      <c r="HL83" s="48">
        <f t="shared" si="547"/>
        <v>0</v>
      </c>
      <c r="HM83" s="50"/>
      <c r="HN83" s="49">
        <f t="shared" ref="HN83:HO83" si="548">SUM(HN71:HN82)</f>
        <v>0</v>
      </c>
      <c r="HO83" s="48">
        <f t="shared" si="548"/>
        <v>0</v>
      </c>
      <c r="HP83" s="50"/>
      <c r="HQ83" s="49">
        <f t="shared" ref="HQ83:HR83" si="549">SUM(HQ71:HQ82)</f>
        <v>0</v>
      </c>
      <c r="HR83" s="48">
        <f t="shared" si="549"/>
        <v>0</v>
      </c>
      <c r="HS83" s="50"/>
      <c r="HT83" s="49">
        <f t="shared" ref="HT83:HU83" si="550">SUM(HT71:HT82)</f>
        <v>0</v>
      </c>
      <c r="HU83" s="48">
        <f t="shared" si="550"/>
        <v>0</v>
      </c>
      <c r="HV83" s="50"/>
      <c r="HW83" s="49">
        <f t="shared" ref="HW83:HX83" si="551">SUM(HW71:HW82)</f>
        <v>-1152</v>
      </c>
      <c r="HX83" s="48">
        <f t="shared" si="551"/>
        <v>-23145</v>
      </c>
      <c r="HY83" s="50"/>
      <c r="HZ83" s="49">
        <f t="shared" ref="HZ83:IA83" si="552">SUM(HZ71:HZ82)</f>
        <v>-3558</v>
      </c>
      <c r="IA83" s="48">
        <f t="shared" si="552"/>
        <v>-60519</v>
      </c>
      <c r="IB83" s="50"/>
      <c r="IC83" s="49">
        <f t="shared" ref="IC83:ID83" si="553">SUM(IC71:IC82)</f>
        <v>0</v>
      </c>
      <c r="ID83" s="48">
        <f t="shared" si="553"/>
        <v>0</v>
      </c>
      <c r="IE83" s="50"/>
      <c r="IF83" s="49">
        <f t="shared" ref="IF83:IG83" si="554">SUM(IF71:IF82)</f>
        <v>0</v>
      </c>
      <c r="IG83" s="48">
        <f t="shared" si="554"/>
        <v>0</v>
      </c>
      <c r="IH83" s="50"/>
      <c r="II83" s="49">
        <f t="shared" ref="II83:IJ83" si="555">SUM(II71:II82)</f>
        <v>0</v>
      </c>
      <c r="IJ83" s="48">
        <f t="shared" si="555"/>
        <v>0</v>
      </c>
      <c r="IK83" s="50"/>
      <c r="IL83" s="49">
        <f t="shared" ref="IL83:IM83" si="556">SUM(IL71:IL82)</f>
        <v>-19683</v>
      </c>
      <c r="IM83" s="48">
        <f t="shared" si="556"/>
        <v>-216704</v>
      </c>
      <c r="IN83" s="50">
        <f t="shared" si="507"/>
        <v>-11009.703805314231</v>
      </c>
      <c r="IO83" s="49">
        <f t="shared" ref="IO83:IP83" si="557">SUM(IO71:IO82)</f>
        <v>0</v>
      </c>
      <c r="IP83" s="48">
        <f t="shared" si="557"/>
        <v>0</v>
      </c>
      <c r="IQ83" s="50"/>
      <c r="IR83" s="49">
        <f t="shared" ref="IR83:IS83" si="558">SUM(IR71:IR82)</f>
        <v>0</v>
      </c>
      <c r="IS83" s="48">
        <f t="shared" si="558"/>
        <v>0</v>
      </c>
      <c r="IT83" s="50"/>
      <c r="IU83" s="49">
        <f t="shared" ref="IU83:IV83" si="559">SUM(IU71:IU82)</f>
        <v>0</v>
      </c>
      <c r="IV83" s="48">
        <f t="shared" si="559"/>
        <v>0</v>
      </c>
      <c r="IW83" s="50"/>
      <c r="IX83" s="49">
        <f t="shared" ref="IX83:IY83" si="560">SUM(IX71:IX82)</f>
        <v>-1946</v>
      </c>
      <c r="IY83" s="48">
        <f t="shared" si="560"/>
        <v>-16351</v>
      </c>
      <c r="IZ83" s="50"/>
      <c r="JA83" s="49">
        <f t="shared" ref="JA83:JB83" si="561">SUM(JA71:JA82)</f>
        <v>0</v>
      </c>
      <c r="JB83" s="48">
        <f t="shared" si="561"/>
        <v>0</v>
      </c>
      <c r="JC83" s="50"/>
      <c r="JD83" s="49">
        <f t="shared" ref="JD83:JE83" si="562">SUM(JD71:JD82)</f>
        <v>0</v>
      </c>
      <c r="JE83" s="48">
        <f t="shared" si="562"/>
        <v>0</v>
      </c>
      <c r="JF83" s="50"/>
      <c r="JG83" s="49">
        <f t="shared" ref="JG83:JH83" si="563">SUM(JG71:JG82)</f>
        <v>-300</v>
      </c>
      <c r="JH83" s="48">
        <f t="shared" si="563"/>
        <v>-1393</v>
      </c>
      <c r="JI83" s="50"/>
      <c r="JJ83" s="49">
        <f t="shared" ref="JJ83:JK83" si="564">SUM(JJ71:JJ82)</f>
        <v>-1</v>
      </c>
      <c r="JK83" s="48">
        <f t="shared" si="564"/>
        <v>-198</v>
      </c>
      <c r="JL83" s="50"/>
      <c r="JM83" s="49">
        <f t="shared" ref="JM83:JN83" si="565">SUM(JM71:JM82)</f>
        <v>0</v>
      </c>
      <c r="JN83" s="48">
        <f t="shared" si="565"/>
        <v>0</v>
      </c>
      <c r="JO83" s="50"/>
      <c r="JP83" s="49">
        <f t="shared" ref="JP83:JQ83" si="566">SUM(JP71:JP82)</f>
        <v>0</v>
      </c>
      <c r="JQ83" s="48">
        <f t="shared" si="566"/>
        <v>0</v>
      </c>
      <c r="JR83" s="50"/>
      <c r="JS83" s="49">
        <f t="shared" ref="JS83:JT83" si="567">SUM(JS71:JS82)</f>
        <v>0</v>
      </c>
      <c r="JT83" s="48">
        <f t="shared" si="567"/>
        <v>0</v>
      </c>
      <c r="JU83" s="50"/>
      <c r="JV83" s="49">
        <f t="shared" ref="JV83:JW83" si="568">SUM(JV71:JV82)</f>
        <v>25972</v>
      </c>
      <c r="JW83" s="48">
        <f t="shared" si="568"/>
        <v>79461</v>
      </c>
      <c r="JX83" s="50"/>
      <c r="JY83" s="49">
        <f t="shared" ref="JY83:JZ83" si="569">SUM(JY71:JY82)</f>
        <v>251941</v>
      </c>
      <c r="JZ83" s="48">
        <f t="shared" si="569"/>
        <v>1055822</v>
      </c>
      <c r="KA83" s="50"/>
      <c r="KB83" s="49">
        <f t="shared" si="493"/>
        <v>125847</v>
      </c>
      <c r="KC83" s="50">
        <f t="shared" si="487"/>
        <v>726479</v>
      </c>
    </row>
    <row r="84" spans="1:289" x14ac:dyDescent="0.3">
      <c r="A84" s="56">
        <v>2010</v>
      </c>
      <c r="B84" s="57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>
        <v>0</v>
      </c>
      <c r="P84" s="32">
        <v>0</v>
      </c>
      <c r="Q84" s="13">
        <v>0</v>
      </c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>
        <v>0</v>
      </c>
      <c r="AH84" s="32">
        <v>0</v>
      </c>
      <c r="AI84" s="13">
        <v>0</v>
      </c>
      <c r="AJ84" s="10">
        <v>0</v>
      </c>
      <c r="AK84" s="32">
        <v>0</v>
      </c>
      <c r="AL84" s="13">
        <v>0</v>
      </c>
      <c r="AM84" s="10">
        <v>30</v>
      </c>
      <c r="AN84" s="32">
        <v>370</v>
      </c>
      <c r="AO84" s="13">
        <f>AN84/AM84*1000</f>
        <v>12333.333333333334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v>0</v>
      </c>
      <c r="BB84" s="10">
        <v>0</v>
      </c>
      <c r="BC84" s="32">
        <v>0</v>
      </c>
      <c r="BD84" s="13">
        <v>0</v>
      </c>
      <c r="BE84" s="10"/>
      <c r="BF84" s="32"/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f t="shared" ref="BM84:BM95" si="570">IF(BK84=0,0,BL84/BK84*1000)</f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40</v>
      </c>
      <c r="CP84" s="32">
        <v>456</v>
      </c>
      <c r="CQ84" s="13">
        <f>CP84/CO84*1000</f>
        <v>11400</v>
      </c>
      <c r="CR84" s="10">
        <v>0</v>
      </c>
      <c r="CS84" s="32">
        <v>0</v>
      </c>
      <c r="CT84" s="13">
        <v>0</v>
      </c>
      <c r="CU84" s="10">
        <v>0</v>
      </c>
      <c r="CV84" s="32">
        <v>0</v>
      </c>
      <c r="CW84" s="13">
        <v>0</v>
      </c>
      <c r="CX84" s="10">
        <v>0</v>
      </c>
      <c r="CY84" s="32">
        <v>0</v>
      </c>
      <c r="CZ84" s="13">
        <v>0</v>
      </c>
      <c r="DA84" s="79">
        <v>0</v>
      </c>
      <c r="DB84" s="32">
        <v>0</v>
      </c>
      <c r="DC84" s="13">
        <v>0</v>
      </c>
      <c r="DD84" s="10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f t="shared" ref="DI84:DI95" si="571">IF(DG84=0,0,DH84/DG84*1000)</f>
        <v>0</v>
      </c>
      <c r="DJ84" s="10">
        <v>0</v>
      </c>
      <c r="DK84" s="32">
        <v>0</v>
      </c>
      <c r="DL84" s="13">
        <v>0</v>
      </c>
      <c r="DM84" s="10">
        <v>0</v>
      </c>
      <c r="DN84" s="32">
        <v>0</v>
      </c>
      <c r="DO84" s="13">
        <v>0</v>
      </c>
      <c r="DP84" s="10">
        <v>0</v>
      </c>
      <c r="DQ84" s="32">
        <v>0</v>
      </c>
      <c r="DR84" s="13">
        <v>0</v>
      </c>
      <c r="DS84" s="10">
        <v>0</v>
      </c>
      <c r="DT84" s="32">
        <v>0</v>
      </c>
      <c r="DU84" s="13">
        <v>0</v>
      </c>
      <c r="DV84" s="10">
        <v>146</v>
      </c>
      <c r="DW84" s="32">
        <v>1242</v>
      </c>
      <c r="DX84" s="13">
        <f>DW84/DV84*1000</f>
        <v>8506.8493150684935</v>
      </c>
      <c r="DY84" s="10">
        <v>0</v>
      </c>
      <c r="DZ84" s="32">
        <v>0</v>
      </c>
      <c r="EA84" s="13">
        <v>0</v>
      </c>
      <c r="EB84" s="10">
        <v>0</v>
      </c>
      <c r="EC84" s="32">
        <v>0</v>
      </c>
      <c r="ED84" s="13">
        <v>0</v>
      </c>
      <c r="EE84" s="79">
        <v>0</v>
      </c>
      <c r="EF84" s="31">
        <v>0</v>
      </c>
      <c r="EG84" s="13">
        <v>0</v>
      </c>
      <c r="EH84" s="10">
        <v>0</v>
      </c>
      <c r="EI84" s="32">
        <v>0</v>
      </c>
      <c r="EJ84" s="13">
        <v>0</v>
      </c>
      <c r="EK84" s="10">
        <v>28</v>
      </c>
      <c r="EL84" s="32">
        <v>232</v>
      </c>
      <c r="EM84" s="13">
        <f t="shared" ref="EM84:EM93" si="572">EL84/EK84*1000</f>
        <v>8285.7142857142862</v>
      </c>
      <c r="EN84" s="10">
        <v>0</v>
      </c>
      <c r="EO84" s="32">
        <v>0</v>
      </c>
      <c r="EP84" s="13">
        <v>0</v>
      </c>
      <c r="EQ84" s="10">
        <v>0</v>
      </c>
      <c r="ER84" s="32">
        <v>0</v>
      </c>
      <c r="ES84" s="13">
        <v>0</v>
      </c>
      <c r="ET84" s="10">
        <v>0</v>
      </c>
      <c r="EU84" s="32">
        <v>0</v>
      </c>
      <c r="EV84" s="13">
        <v>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v>0</v>
      </c>
      <c r="FD84" s="32">
        <v>0</v>
      </c>
      <c r="FE84" s="13">
        <v>0</v>
      </c>
      <c r="FF84" s="10">
        <v>0</v>
      </c>
      <c r="FG84" s="32">
        <v>0</v>
      </c>
      <c r="FH84" s="13">
        <v>0</v>
      </c>
      <c r="FI84" s="10">
        <v>224</v>
      </c>
      <c r="FJ84" s="32">
        <v>356</v>
      </c>
      <c r="FK84" s="13">
        <f t="shared" ref="FK84:FK95" si="573">FJ84/FI84*1000</f>
        <v>1589.2857142857142</v>
      </c>
      <c r="FL84" s="10">
        <v>3</v>
      </c>
      <c r="FM84" s="32">
        <v>41</v>
      </c>
      <c r="FN84" s="13">
        <f t="shared" ref="FN84" si="574">FM84/FL84*1000</f>
        <v>13666.666666666666</v>
      </c>
      <c r="FO84" s="10">
        <v>3</v>
      </c>
      <c r="FP84" s="32">
        <v>41</v>
      </c>
      <c r="FQ84" s="13">
        <f t="shared" ref="FQ84" si="575">FP84/FO84*1000</f>
        <v>13666.666666666666</v>
      </c>
      <c r="FR84" s="10">
        <v>0</v>
      </c>
      <c r="FS84" s="32">
        <v>0</v>
      </c>
      <c r="FT84" s="13">
        <v>0</v>
      </c>
      <c r="FU84" s="10">
        <v>0</v>
      </c>
      <c r="FV84" s="32">
        <v>0</v>
      </c>
      <c r="FW84" s="13">
        <v>0</v>
      </c>
      <c r="FX84" s="10">
        <v>0</v>
      </c>
      <c r="FY84" s="32">
        <v>0</v>
      </c>
      <c r="FZ84" s="13">
        <f t="shared" ref="FZ84:FZ147" si="576">IF(FX84=0,0,FY84/FX84*1000)</f>
        <v>0</v>
      </c>
      <c r="GA84" s="10">
        <v>0</v>
      </c>
      <c r="GB84" s="32">
        <v>0</v>
      </c>
      <c r="GC84" s="13">
        <v>0</v>
      </c>
      <c r="GD84" s="10">
        <v>0</v>
      </c>
      <c r="GE84" s="32">
        <v>0</v>
      </c>
      <c r="GF84" s="13">
        <v>0</v>
      </c>
      <c r="GG84" s="10">
        <v>0</v>
      </c>
      <c r="GH84" s="32">
        <v>0</v>
      </c>
      <c r="GI84" s="13">
        <v>0</v>
      </c>
      <c r="GJ84" s="10">
        <v>0</v>
      </c>
      <c r="GK84" s="32">
        <v>0</v>
      </c>
      <c r="GL84" s="13">
        <v>0</v>
      </c>
      <c r="GM84" s="10">
        <v>0</v>
      </c>
      <c r="GN84" s="32">
        <v>0</v>
      </c>
      <c r="GO84" s="13">
        <v>0</v>
      </c>
      <c r="GP84" s="10">
        <v>0</v>
      </c>
      <c r="GQ84" s="32">
        <v>0</v>
      </c>
      <c r="GR84" s="13">
        <v>0</v>
      </c>
      <c r="GS84" s="10">
        <v>0</v>
      </c>
      <c r="GT84" s="32">
        <v>0</v>
      </c>
      <c r="GU84" s="13">
        <v>0</v>
      </c>
      <c r="GV84" s="10">
        <v>0</v>
      </c>
      <c r="GW84" s="32">
        <v>0</v>
      </c>
      <c r="GX84" s="13">
        <v>0</v>
      </c>
      <c r="GY84" s="10">
        <v>0</v>
      </c>
      <c r="GZ84" s="32">
        <v>0</v>
      </c>
      <c r="HA84" s="13">
        <v>0</v>
      </c>
      <c r="HB84" s="10">
        <v>0</v>
      </c>
      <c r="HC84" s="32">
        <v>0</v>
      </c>
      <c r="HD84" s="13">
        <v>0</v>
      </c>
      <c r="HE84" s="10">
        <v>0</v>
      </c>
      <c r="HF84" s="32">
        <v>0</v>
      </c>
      <c r="HG84" s="13">
        <v>0</v>
      </c>
      <c r="HH84" s="10">
        <v>0</v>
      </c>
      <c r="HI84" s="32">
        <v>0</v>
      </c>
      <c r="HJ84" s="13">
        <v>0</v>
      </c>
      <c r="HK84" s="10">
        <v>0</v>
      </c>
      <c r="HL84" s="32">
        <v>0</v>
      </c>
      <c r="HM84" s="13">
        <v>0</v>
      </c>
      <c r="HN84" s="10">
        <v>0</v>
      </c>
      <c r="HO84" s="32">
        <v>0</v>
      </c>
      <c r="HP84" s="13">
        <v>0</v>
      </c>
      <c r="HQ84" s="10">
        <v>0</v>
      </c>
      <c r="HR84" s="32">
        <v>0</v>
      </c>
      <c r="HS84" s="13">
        <f t="shared" ref="HS84:HS95" si="577">IF(HQ84=0,0,HR84/HQ84*1000)</f>
        <v>0</v>
      </c>
      <c r="HT84" s="10">
        <v>0</v>
      </c>
      <c r="HU84" s="32">
        <v>0</v>
      </c>
      <c r="HV84" s="13">
        <v>0</v>
      </c>
      <c r="HW84" s="10">
        <v>0</v>
      </c>
      <c r="HX84" s="32">
        <v>0</v>
      </c>
      <c r="HY84" s="13">
        <v>0</v>
      </c>
      <c r="HZ84" s="10">
        <v>0</v>
      </c>
      <c r="IA84" s="32">
        <v>0</v>
      </c>
      <c r="IB84" s="13">
        <v>0</v>
      </c>
      <c r="IC84" s="10">
        <v>0</v>
      </c>
      <c r="ID84" s="32">
        <v>0</v>
      </c>
      <c r="IE84" s="13">
        <v>0</v>
      </c>
      <c r="IF84" s="10">
        <v>0</v>
      </c>
      <c r="IG84" s="32">
        <v>0</v>
      </c>
      <c r="IH84" s="13">
        <f t="shared" ref="IH84:IH95" si="578">IF(IF84=0,0,IG84/IF84*1000)</f>
        <v>0</v>
      </c>
      <c r="II84" s="10">
        <v>0</v>
      </c>
      <c r="IJ84" s="32">
        <v>0</v>
      </c>
      <c r="IK84" s="13">
        <v>0</v>
      </c>
      <c r="IL84" s="10">
        <v>0</v>
      </c>
      <c r="IM84" s="32">
        <v>0</v>
      </c>
      <c r="IN84" s="13">
        <v>0</v>
      </c>
      <c r="IO84" s="10">
        <v>0</v>
      </c>
      <c r="IP84" s="32">
        <v>0</v>
      </c>
      <c r="IQ84" s="13">
        <v>0</v>
      </c>
      <c r="IR84" s="10">
        <v>0</v>
      </c>
      <c r="IS84" s="32">
        <v>0</v>
      </c>
      <c r="IT84" s="13">
        <v>0</v>
      </c>
      <c r="IU84" s="10">
        <v>0</v>
      </c>
      <c r="IV84" s="32">
        <v>0</v>
      </c>
      <c r="IW84" s="13">
        <v>0</v>
      </c>
      <c r="IX84" s="10">
        <v>1</v>
      </c>
      <c r="IY84" s="32">
        <v>6</v>
      </c>
      <c r="IZ84" s="13">
        <f t="shared" ref="IZ84" si="579">IY84/IX84*1000</f>
        <v>6000</v>
      </c>
      <c r="JA84" s="10">
        <v>0</v>
      </c>
      <c r="JB84" s="32">
        <v>0</v>
      </c>
      <c r="JC84" s="13">
        <v>0</v>
      </c>
      <c r="JD84" s="10">
        <v>0</v>
      </c>
      <c r="JE84" s="32">
        <v>0</v>
      </c>
      <c r="JF84" s="13">
        <v>0</v>
      </c>
      <c r="JG84" s="10">
        <v>0</v>
      </c>
      <c r="JH84" s="32">
        <v>0</v>
      </c>
      <c r="JI84" s="13">
        <v>0</v>
      </c>
      <c r="JJ84" s="10">
        <v>0</v>
      </c>
      <c r="JK84" s="32">
        <v>0</v>
      </c>
      <c r="JL84" s="13">
        <v>0</v>
      </c>
      <c r="JM84" s="10">
        <v>0</v>
      </c>
      <c r="JN84" s="32">
        <v>0</v>
      </c>
      <c r="JO84" s="13">
        <v>0</v>
      </c>
      <c r="JP84" s="10">
        <v>0</v>
      </c>
      <c r="JQ84" s="32">
        <v>0</v>
      </c>
      <c r="JR84" s="13">
        <v>0</v>
      </c>
      <c r="JS84" s="10">
        <v>0</v>
      </c>
      <c r="JT84" s="32">
        <v>0</v>
      </c>
      <c r="JU84" s="13">
        <v>0</v>
      </c>
      <c r="JV84" s="10">
        <v>59</v>
      </c>
      <c r="JW84" s="32">
        <v>566</v>
      </c>
      <c r="JX84" s="13">
        <f t="shared" ref="JX84:JX95" si="580">JW84/JV84*1000</f>
        <v>9593.2203389830502</v>
      </c>
      <c r="JY84" s="10">
        <v>282</v>
      </c>
      <c r="JZ84" s="32">
        <v>670</v>
      </c>
      <c r="KA84" s="13">
        <f t="shared" ref="KA84:KA94" si="581">JZ84/JY84*1000</f>
        <v>2375.8865248226948</v>
      </c>
      <c r="KB84" s="10">
        <f t="shared" ref="KB84:KB97" si="582">JY84+JV84+JS84+JP84+JJ84+JG84+JD84+JA84+IX84+IU84+IO84+IL84+II84+BZ84+HZ84+HW84+HK84+HH84+HE84+HB84+GY84+GV84+GS84+GP84+GG84+GA84+FU84+FR84+FO84+FI84+FF84+FC84+EZ84+EW84+EQ84+EK84+EH84+DY84+DV84+DS84+DP84+DM84+CU84+CR84+CO84+CF84+CC84+BW84+BN84+BH84+BE84+BB84+AM84+AJ84+AD84+R84+I84+F84+C84</f>
        <v>813</v>
      </c>
      <c r="KC84" s="13">
        <f t="shared" ref="KC84:KC97" si="583">JZ84+JW84+JT84+JQ84+JK84+JH84+JE84+JB84+IY84+IV84+IP84+IM84+IJ84+CA84+IA84+HX84+HL84+HI84+HF84+HC84+GZ84+GW84+GT84+GQ84+GH84+GB84+FV84+FS84+FP84+FJ84+FG84+FD84+FA84+EX84+ER84+EL84+EI84+DZ84+DW84+DT84+DQ84+DN84+CV84+CS84+CP84+CG84+CD84+BX84+BO84+BI84+BF84+BC84+AN84+AK84+AE84+S84+J84+G84+D84</f>
        <v>3939</v>
      </c>
    </row>
    <row r="85" spans="1:289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>
        <v>0</v>
      </c>
      <c r="P85" s="5">
        <v>0</v>
      </c>
      <c r="Q85" s="7">
        <v>0</v>
      </c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>
        <v>0</v>
      </c>
      <c r="AH85" s="5">
        <v>0</v>
      </c>
      <c r="AI85" s="7">
        <v>0</v>
      </c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v>0</v>
      </c>
      <c r="BB85" s="9">
        <v>0</v>
      </c>
      <c r="BC85" s="5">
        <v>0</v>
      </c>
      <c r="BD85" s="7">
        <v>0</v>
      </c>
      <c r="BE85" s="9">
        <v>5</v>
      </c>
      <c r="BF85" s="5">
        <v>41</v>
      </c>
      <c r="BG85" s="7">
        <f t="shared" ref="BG85:BG93" si="584">BF85/BE85*1000</f>
        <v>8200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f t="shared" si="570"/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15</v>
      </c>
      <c r="BX85" s="5">
        <v>249</v>
      </c>
      <c r="BY85" s="7">
        <f t="shared" ref="BY85:BY87" si="585">BX85/BW85*1000</f>
        <v>16600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88</v>
      </c>
      <c r="CG85" s="5">
        <v>1186</v>
      </c>
      <c r="CH85" s="7">
        <f t="shared" ref="CH85:CH96" si="586">CG85/CF85*1000</f>
        <v>13477.272727272726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v>0</v>
      </c>
      <c r="CU85" s="9">
        <v>0</v>
      </c>
      <c r="CV85" s="5">
        <v>0</v>
      </c>
      <c r="CW85" s="7">
        <v>0</v>
      </c>
      <c r="CX85" s="9">
        <v>0</v>
      </c>
      <c r="CY85" s="5">
        <v>0</v>
      </c>
      <c r="CZ85" s="7">
        <v>0</v>
      </c>
      <c r="DA85" s="15">
        <v>0</v>
      </c>
      <c r="DB85" s="5">
        <v>0</v>
      </c>
      <c r="DC85" s="7">
        <v>0</v>
      </c>
      <c r="DD85" s="9">
        <v>0</v>
      </c>
      <c r="DE85" s="5">
        <v>0</v>
      </c>
      <c r="DF85" s="7">
        <v>0</v>
      </c>
      <c r="DG85" s="9">
        <v>0</v>
      </c>
      <c r="DH85" s="5">
        <v>0</v>
      </c>
      <c r="DI85" s="7">
        <f t="shared" si="571"/>
        <v>0</v>
      </c>
      <c r="DJ85" s="9">
        <v>0</v>
      </c>
      <c r="DK85" s="5">
        <v>0</v>
      </c>
      <c r="DL85" s="7">
        <v>0</v>
      </c>
      <c r="DM85" s="9">
        <v>0</v>
      </c>
      <c r="DN85" s="5">
        <v>0</v>
      </c>
      <c r="DO85" s="7">
        <v>0</v>
      </c>
      <c r="DP85" s="9">
        <v>0</v>
      </c>
      <c r="DQ85" s="5">
        <v>0</v>
      </c>
      <c r="DR85" s="7">
        <v>0</v>
      </c>
      <c r="DS85" s="9">
        <v>0</v>
      </c>
      <c r="DT85" s="5">
        <v>0</v>
      </c>
      <c r="DU85" s="7">
        <v>0</v>
      </c>
      <c r="DV85" s="9">
        <v>64</v>
      </c>
      <c r="DW85" s="5">
        <v>89</v>
      </c>
      <c r="DX85" s="7">
        <f t="shared" ref="DX85:DX93" si="587">DW85/DV85*1000</f>
        <v>1390.625</v>
      </c>
      <c r="DY85" s="9">
        <v>0</v>
      </c>
      <c r="DZ85" s="5">
        <v>0</v>
      </c>
      <c r="EA85" s="7">
        <v>0</v>
      </c>
      <c r="EB85" s="9">
        <v>0</v>
      </c>
      <c r="EC85" s="5">
        <v>0</v>
      </c>
      <c r="ED85" s="7">
        <v>0</v>
      </c>
      <c r="EE85" s="15">
        <v>1</v>
      </c>
      <c r="EF85" s="3">
        <v>8</v>
      </c>
      <c r="EG85" s="7">
        <f t="shared" ref="EG85" si="588">EF85/EE85*1000</f>
        <v>8000</v>
      </c>
      <c r="EH85" s="9">
        <v>1</v>
      </c>
      <c r="EI85" s="5">
        <v>8</v>
      </c>
      <c r="EJ85" s="7">
        <f t="shared" ref="EJ85:EJ92" si="589">EI85/EH85*1000</f>
        <v>8000</v>
      </c>
      <c r="EK85" s="9">
        <v>0</v>
      </c>
      <c r="EL85" s="5">
        <v>0</v>
      </c>
      <c r="EM85" s="7">
        <v>0</v>
      </c>
      <c r="EN85" s="9">
        <v>0</v>
      </c>
      <c r="EO85" s="5">
        <v>0</v>
      </c>
      <c r="EP85" s="7">
        <v>0</v>
      </c>
      <c r="EQ85" s="9">
        <v>12</v>
      </c>
      <c r="ER85" s="5">
        <v>128</v>
      </c>
      <c r="ES85" s="7">
        <f t="shared" ref="ES85:ES95" si="590">ER85/EQ85*1000</f>
        <v>10666.666666666666</v>
      </c>
      <c r="ET85" s="9">
        <v>0</v>
      </c>
      <c r="EU85" s="5">
        <v>0</v>
      </c>
      <c r="EV85" s="7">
        <v>0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v>0</v>
      </c>
      <c r="FD85" s="5">
        <v>0</v>
      </c>
      <c r="FE85" s="7">
        <v>0</v>
      </c>
      <c r="FF85" s="9">
        <v>0</v>
      </c>
      <c r="FG85" s="5">
        <v>0</v>
      </c>
      <c r="FH85" s="7">
        <v>0</v>
      </c>
      <c r="FI85" s="9">
        <v>242</v>
      </c>
      <c r="FJ85" s="5">
        <v>284</v>
      </c>
      <c r="FK85" s="7">
        <f t="shared" si="573"/>
        <v>1173.5537190082646</v>
      </c>
      <c r="FL85" s="9">
        <v>0</v>
      </c>
      <c r="FM85" s="5">
        <v>0</v>
      </c>
      <c r="FN85" s="7">
        <v>0</v>
      </c>
      <c r="FO85" s="9">
        <v>0</v>
      </c>
      <c r="FP85" s="5">
        <v>0</v>
      </c>
      <c r="FQ85" s="7">
        <v>0</v>
      </c>
      <c r="FR85" s="9">
        <v>0</v>
      </c>
      <c r="FS85" s="5">
        <v>0</v>
      </c>
      <c r="FT85" s="7">
        <v>0</v>
      </c>
      <c r="FU85" s="9">
        <v>0</v>
      </c>
      <c r="FV85" s="5">
        <v>0</v>
      </c>
      <c r="FW85" s="7">
        <v>0</v>
      </c>
      <c r="FX85" s="9">
        <v>0</v>
      </c>
      <c r="FY85" s="5">
        <v>0</v>
      </c>
      <c r="FZ85" s="7">
        <f t="shared" si="576"/>
        <v>0</v>
      </c>
      <c r="GA85" s="9">
        <v>0</v>
      </c>
      <c r="GB85" s="5">
        <v>0</v>
      </c>
      <c r="GC85" s="7">
        <v>0</v>
      </c>
      <c r="GD85" s="9">
        <v>0</v>
      </c>
      <c r="GE85" s="5">
        <v>0</v>
      </c>
      <c r="GF85" s="7">
        <v>0</v>
      </c>
      <c r="GG85" s="9">
        <v>0</v>
      </c>
      <c r="GH85" s="5">
        <v>0</v>
      </c>
      <c r="GI85" s="7">
        <v>0</v>
      </c>
      <c r="GJ85" s="9">
        <v>0</v>
      </c>
      <c r="GK85" s="5">
        <v>0</v>
      </c>
      <c r="GL85" s="7">
        <v>0</v>
      </c>
      <c r="GM85" s="9">
        <v>0</v>
      </c>
      <c r="GN85" s="5">
        <v>0</v>
      </c>
      <c r="GO85" s="7">
        <v>0</v>
      </c>
      <c r="GP85" s="9">
        <v>0</v>
      </c>
      <c r="GQ85" s="5">
        <v>0</v>
      </c>
      <c r="GR85" s="7">
        <v>0</v>
      </c>
      <c r="GS85" s="9">
        <v>0</v>
      </c>
      <c r="GT85" s="5">
        <v>0</v>
      </c>
      <c r="GU85" s="7">
        <v>0</v>
      </c>
      <c r="GV85" s="9">
        <v>0</v>
      </c>
      <c r="GW85" s="5">
        <v>0</v>
      </c>
      <c r="GX85" s="7">
        <v>0</v>
      </c>
      <c r="GY85" s="9">
        <v>0</v>
      </c>
      <c r="GZ85" s="5">
        <v>0</v>
      </c>
      <c r="HA85" s="7">
        <v>0</v>
      </c>
      <c r="HB85" s="9">
        <v>0</v>
      </c>
      <c r="HC85" s="5">
        <v>0</v>
      </c>
      <c r="HD85" s="7">
        <v>0</v>
      </c>
      <c r="HE85" s="9">
        <v>0</v>
      </c>
      <c r="HF85" s="5">
        <v>0</v>
      </c>
      <c r="HG85" s="7">
        <v>0</v>
      </c>
      <c r="HH85" s="9">
        <v>0</v>
      </c>
      <c r="HI85" s="5">
        <v>0</v>
      </c>
      <c r="HJ85" s="7">
        <v>0</v>
      </c>
      <c r="HK85" s="9">
        <v>0</v>
      </c>
      <c r="HL85" s="5">
        <v>0</v>
      </c>
      <c r="HM85" s="7">
        <v>0</v>
      </c>
      <c r="HN85" s="9">
        <v>0</v>
      </c>
      <c r="HO85" s="5">
        <v>0</v>
      </c>
      <c r="HP85" s="7">
        <v>0</v>
      </c>
      <c r="HQ85" s="9">
        <v>0</v>
      </c>
      <c r="HR85" s="5">
        <v>0</v>
      </c>
      <c r="HS85" s="7">
        <f t="shared" si="577"/>
        <v>0</v>
      </c>
      <c r="HT85" s="9">
        <v>0</v>
      </c>
      <c r="HU85" s="5">
        <v>0</v>
      </c>
      <c r="HV85" s="7">
        <v>0</v>
      </c>
      <c r="HW85" s="9">
        <v>0</v>
      </c>
      <c r="HX85" s="5">
        <v>0</v>
      </c>
      <c r="HY85" s="7">
        <v>0</v>
      </c>
      <c r="HZ85" s="9">
        <v>0</v>
      </c>
      <c r="IA85" s="5">
        <v>0</v>
      </c>
      <c r="IB85" s="7">
        <v>0</v>
      </c>
      <c r="IC85" s="9">
        <v>0</v>
      </c>
      <c r="ID85" s="5">
        <v>0</v>
      </c>
      <c r="IE85" s="7">
        <v>0</v>
      </c>
      <c r="IF85" s="9">
        <v>0</v>
      </c>
      <c r="IG85" s="5">
        <v>0</v>
      </c>
      <c r="IH85" s="7">
        <f t="shared" si="578"/>
        <v>0</v>
      </c>
      <c r="II85" s="9">
        <v>0</v>
      </c>
      <c r="IJ85" s="5">
        <v>0</v>
      </c>
      <c r="IK85" s="7">
        <v>0</v>
      </c>
      <c r="IL85" s="9">
        <v>0</v>
      </c>
      <c r="IM85" s="5">
        <v>0</v>
      </c>
      <c r="IN85" s="7">
        <v>0</v>
      </c>
      <c r="IO85" s="9">
        <v>0</v>
      </c>
      <c r="IP85" s="5">
        <v>0</v>
      </c>
      <c r="IQ85" s="7">
        <v>0</v>
      </c>
      <c r="IR85" s="9">
        <v>0</v>
      </c>
      <c r="IS85" s="5">
        <v>0</v>
      </c>
      <c r="IT85" s="7">
        <v>0</v>
      </c>
      <c r="IU85" s="9">
        <v>0</v>
      </c>
      <c r="IV85" s="5">
        <v>0</v>
      </c>
      <c r="IW85" s="7">
        <v>0</v>
      </c>
      <c r="IX85" s="9">
        <v>0</v>
      </c>
      <c r="IY85" s="5">
        <v>0</v>
      </c>
      <c r="IZ85" s="7">
        <v>0</v>
      </c>
      <c r="JA85" s="9">
        <v>0</v>
      </c>
      <c r="JB85" s="5">
        <v>0</v>
      </c>
      <c r="JC85" s="7">
        <v>0</v>
      </c>
      <c r="JD85" s="9">
        <v>0</v>
      </c>
      <c r="JE85" s="5">
        <v>0</v>
      </c>
      <c r="JF85" s="7">
        <v>0</v>
      </c>
      <c r="JG85" s="9">
        <v>0</v>
      </c>
      <c r="JH85" s="5">
        <v>0</v>
      </c>
      <c r="JI85" s="7">
        <v>0</v>
      </c>
      <c r="JJ85" s="9">
        <v>0</v>
      </c>
      <c r="JK85" s="5">
        <v>0</v>
      </c>
      <c r="JL85" s="7">
        <v>0</v>
      </c>
      <c r="JM85" s="9">
        <v>0</v>
      </c>
      <c r="JN85" s="5">
        <v>0</v>
      </c>
      <c r="JO85" s="7">
        <v>0</v>
      </c>
      <c r="JP85" s="9">
        <v>0</v>
      </c>
      <c r="JQ85" s="5">
        <v>0</v>
      </c>
      <c r="JR85" s="7">
        <v>0</v>
      </c>
      <c r="JS85" s="9">
        <v>0</v>
      </c>
      <c r="JT85" s="5">
        <v>0</v>
      </c>
      <c r="JU85" s="7">
        <v>0</v>
      </c>
      <c r="JV85" s="9">
        <v>89</v>
      </c>
      <c r="JW85" s="5">
        <v>1081</v>
      </c>
      <c r="JX85" s="7">
        <f t="shared" si="580"/>
        <v>12146.067415730338</v>
      </c>
      <c r="JY85" s="9">
        <v>1669</v>
      </c>
      <c r="JZ85" s="5">
        <v>2897</v>
      </c>
      <c r="KA85" s="7">
        <f t="shared" si="581"/>
        <v>1735.7699221090472</v>
      </c>
      <c r="KB85" s="9">
        <f t="shared" si="582"/>
        <v>2185</v>
      </c>
      <c r="KC85" s="7">
        <f t="shared" si="583"/>
        <v>5963</v>
      </c>
    </row>
    <row r="86" spans="1:289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>
        <v>0</v>
      </c>
      <c r="P86" s="5">
        <v>0</v>
      </c>
      <c r="Q86" s="7">
        <v>0</v>
      </c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>
        <v>0</v>
      </c>
      <c r="AH86" s="5">
        <v>0</v>
      </c>
      <c r="AI86" s="7">
        <v>0</v>
      </c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v>0</v>
      </c>
      <c r="BB86" s="9">
        <v>0</v>
      </c>
      <c r="BC86" s="5">
        <v>0</v>
      </c>
      <c r="BD86" s="7">
        <v>0</v>
      </c>
      <c r="BE86" s="9">
        <v>-1714</v>
      </c>
      <c r="BF86" s="5">
        <v>-3844</v>
      </c>
      <c r="BG86" s="7">
        <f>BF86/BE86*-1000</f>
        <v>-2242.7071178529754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f t="shared" si="570"/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73</v>
      </c>
      <c r="CG86" s="5">
        <v>1448</v>
      </c>
      <c r="CH86" s="7">
        <f t="shared" si="586"/>
        <v>19835.616438356166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182</v>
      </c>
      <c r="CP86" s="5">
        <v>2067</v>
      </c>
      <c r="CQ86" s="7">
        <f t="shared" ref="CQ86:CQ87" si="591">CP86/CO86*1000</f>
        <v>11357.142857142857</v>
      </c>
      <c r="CR86" s="9">
        <v>0</v>
      </c>
      <c r="CS86" s="5">
        <v>0</v>
      </c>
      <c r="CT86" s="7">
        <v>0</v>
      </c>
      <c r="CU86" s="9">
        <v>0</v>
      </c>
      <c r="CV86" s="5">
        <v>0</v>
      </c>
      <c r="CW86" s="7">
        <v>0</v>
      </c>
      <c r="CX86" s="9">
        <v>0</v>
      </c>
      <c r="CY86" s="5">
        <v>0</v>
      </c>
      <c r="CZ86" s="7">
        <v>0</v>
      </c>
      <c r="DA86" s="15">
        <v>0</v>
      </c>
      <c r="DB86" s="5">
        <v>0</v>
      </c>
      <c r="DC86" s="7">
        <v>0</v>
      </c>
      <c r="DD86" s="9">
        <v>0</v>
      </c>
      <c r="DE86" s="5">
        <v>0</v>
      </c>
      <c r="DF86" s="7">
        <v>0</v>
      </c>
      <c r="DG86" s="9">
        <v>0</v>
      </c>
      <c r="DH86" s="5">
        <v>0</v>
      </c>
      <c r="DI86" s="7">
        <f t="shared" si="571"/>
        <v>0</v>
      </c>
      <c r="DJ86" s="9">
        <v>0</v>
      </c>
      <c r="DK86" s="5">
        <v>0</v>
      </c>
      <c r="DL86" s="7">
        <v>0</v>
      </c>
      <c r="DM86" s="9">
        <v>0</v>
      </c>
      <c r="DN86" s="5">
        <v>0</v>
      </c>
      <c r="DO86" s="7">
        <v>0</v>
      </c>
      <c r="DP86" s="9">
        <v>0</v>
      </c>
      <c r="DQ86" s="5">
        <v>0</v>
      </c>
      <c r="DR86" s="7">
        <v>0</v>
      </c>
      <c r="DS86" s="9">
        <v>0</v>
      </c>
      <c r="DT86" s="5">
        <v>0</v>
      </c>
      <c r="DU86" s="7">
        <v>0</v>
      </c>
      <c r="DV86" s="9">
        <v>0</v>
      </c>
      <c r="DW86" s="5">
        <v>0</v>
      </c>
      <c r="DX86" s="7">
        <v>0</v>
      </c>
      <c r="DY86" s="9">
        <v>0</v>
      </c>
      <c r="DZ86" s="5">
        <v>0</v>
      </c>
      <c r="EA86" s="7">
        <v>0</v>
      </c>
      <c r="EB86" s="9">
        <v>0</v>
      </c>
      <c r="EC86" s="5">
        <v>0</v>
      </c>
      <c r="ED86" s="7">
        <v>0</v>
      </c>
      <c r="EE86" s="15">
        <v>0</v>
      </c>
      <c r="EF86" s="3">
        <v>0</v>
      </c>
      <c r="EG86" s="7">
        <v>0</v>
      </c>
      <c r="EH86" s="9">
        <v>0</v>
      </c>
      <c r="EI86" s="5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v>0</v>
      </c>
      <c r="FD86" s="5">
        <v>0</v>
      </c>
      <c r="FE86" s="7">
        <v>0</v>
      </c>
      <c r="FF86" s="9">
        <v>0</v>
      </c>
      <c r="FG86" s="5">
        <v>0</v>
      </c>
      <c r="FH86" s="7">
        <v>0</v>
      </c>
      <c r="FI86" s="9">
        <v>100</v>
      </c>
      <c r="FJ86" s="5">
        <v>-1627</v>
      </c>
      <c r="FK86" s="7">
        <f t="shared" si="573"/>
        <v>-16270</v>
      </c>
      <c r="FL86" s="9">
        <v>0</v>
      </c>
      <c r="FM86" s="5">
        <v>0</v>
      </c>
      <c r="FN86" s="7">
        <v>0</v>
      </c>
      <c r="FO86" s="9">
        <v>0</v>
      </c>
      <c r="FP86" s="5">
        <v>0</v>
      </c>
      <c r="FQ86" s="7">
        <v>0</v>
      </c>
      <c r="FR86" s="9">
        <v>0</v>
      </c>
      <c r="FS86" s="5">
        <v>0</v>
      </c>
      <c r="FT86" s="7">
        <v>0</v>
      </c>
      <c r="FU86" s="9">
        <v>0</v>
      </c>
      <c r="FV86" s="5">
        <v>0</v>
      </c>
      <c r="FW86" s="7">
        <v>0</v>
      </c>
      <c r="FX86" s="9">
        <v>0</v>
      </c>
      <c r="FY86" s="5">
        <v>0</v>
      </c>
      <c r="FZ86" s="7">
        <f t="shared" si="576"/>
        <v>0</v>
      </c>
      <c r="GA86" s="9">
        <v>0</v>
      </c>
      <c r="GB86" s="5">
        <v>0</v>
      </c>
      <c r="GC86" s="7">
        <v>0</v>
      </c>
      <c r="GD86" s="9">
        <v>0</v>
      </c>
      <c r="GE86" s="5">
        <v>0</v>
      </c>
      <c r="GF86" s="7">
        <v>0</v>
      </c>
      <c r="GG86" s="9">
        <v>1825</v>
      </c>
      <c r="GH86" s="5">
        <v>47893</v>
      </c>
      <c r="GI86" s="7">
        <f t="shared" ref="GI86:GI93" si="592">GH86/GG86*1000</f>
        <v>26242.739726027397</v>
      </c>
      <c r="GJ86" s="9">
        <v>0</v>
      </c>
      <c r="GK86" s="5">
        <v>0</v>
      </c>
      <c r="GL86" s="7">
        <v>0</v>
      </c>
      <c r="GM86" s="9">
        <v>0</v>
      </c>
      <c r="GN86" s="5">
        <v>0</v>
      </c>
      <c r="GO86" s="7">
        <v>0</v>
      </c>
      <c r="GP86" s="9">
        <v>0</v>
      </c>
      <c r="GQ86" s="5">
        <v>0</v>
      </c>
      <c r="GR86" s="7">
        <v>0</v>
      </c>
      <c r="GS86" s="9">
        <v>0</v>
      </c>
      <c r="GT86" s="5">
        <v>0</v>
      </c>
      <c r="GU86" s="7">
        <v>0</v>
      </c>
      <c r="GV86" s="9">
        <v>0</v>
      </c>
      <c r="GW86" s="5">
        <v>0</v>
      </c>
      <c r="GX86" s="7">
        <v>0</v>
      </c>
      <c r="GY86" s="9">
        <v>0</v>
      </c>
      <c r="GZ86" s="5">
        <v>0</v>
      </c>
      <c r="HA86" s="7">
        <v>0</v>
      </c>
      <c r="HB86" s="9">
        <v>0</v>
      </c>
      <c r="HC86" s="5">
        <v>0</v>
      </c>
      <c r="HD86" s="7">
        <v>0</v>
      </c>
      <c r="HE86" s="9">
        <v>0</v>
      </c>
      <c r="HF86" s="5">
        <v>0</v>
      </c>
      <c r="HG86" s="7">
        <v>0</v>
      </c>
      <c r="HH86" s="9">
        <v>0</v>
      </c>
      <c r="HI86" s="5">
        <v>0</v>
      </c>
      <c r="HJ86" s="7">
        <v>0</v>
      </c>
      <c r="HK86" s="9">
        <v>0</v>
      </c>
      <c r="HL86" s="5">
        <v>0</v>
      </c>
      <c r="HM86" s="7">
        <v>0</v>
      </c>
      <c r="HN86" s="9">
        <v>0</v>
      </c>
      <c r="HO86" s="5">
        <v>0</v>
      </c>
      <c r="HP86" s="7">
        <v>0</v>
      </c>
      <c r="HQ86" s="9">
        <v>0</v>
      </c>
      <c r="HR86" s="5">
        <v>0</v>
      </c>
      <c r="HS86" s="7">
        <f t="shared" si="577"/>
        <v>0</v>
      </c>
      <c r="HT86" s="9">
        <v>0</v>
      </c>
      <c r="HU86" s="5">
        <v>0</v>
      </c>
      <c r="HV86" s="7">
        <v>0</v>
      </c>
      <c r="HW86" s="9">
        <v>0</v>
      </c>
      <c r="HX86" s="5">
        <v>0</v>
      </c>
      <c r="HY86" s="7">
        <v>0</v>
      </c>
      <c r="HZ86" s="9">
        <v>0</v>
      </c>
      <c r="IA86" s="5">
        <v>0</v>
      </c>
      <c r="IB86" s="7">
        <v>0</v>
      </c>
      <c r="IC86" s="9">
        <v>0</v>
      </c>
      <c r="ID86" s="5">
        <v>0</v>
      </c>
      <c r="IE86" s="7">
        <v>0</v>
      </c>
      <c r="IF86" s="9">
        <v>0</v>
      </c>
      <c r="IG86" s="5">
        <v>0</v>
      </c>
      <c r="IH86" s="7">
        <f t="shared" si="578"/>
        <v>0</v>
      </c>
      <c r="II86" s="9">
        <v>0</v>
      </c>
      <c r="IJ86" s="5">
        <v>0</v>
      </c>
      <c r="IK86" s="7">
        <v>0</v>
      </c>
      <c r="IL86" s="9">
        <v>0</v>
      </c>
      <c r="IM86" s="5">
        <v>0</v>
      </c>
      <c r="IN86" s="7">
        <v>0</v>
      </c>
      <c r="IO86" s="9">
        <v>5</v>
      </c>
      <c r="IP86" s="5">
        <v>197</v>
      </c>
      <c r="IQ86" s="7">
        <f t="shared" ref="IQ86" si="593">IP86/IO86*1000</f>
        <v>39400</v>
      </c>
      <c r="IR86" s="9">
        <v>0</v>
      </c>
      <c r="IS86" s="5">
        <v>0</v>
      </c>
      <c r="IT86" s="7">
        <v>0</v>
      </c>
      <c r="IU86" s="9">
        <v>0</v>
      </c>
      <c r="IV86" s="5">
        <v>0</v>
      </c>
      <c r="IW86" s="7">
        <v>0</v>
      </c>
      <c r="IX86" s="9">
        <v>0</v>
      </c>
      <c r="IY86" s="5">
        <v>0</v>
      </c>
      <c r="IZ86" s="7">
        <v>0</v>
      </c>
      <c r="JA86" s="9">
        <v>0</v>
      </c>
      <c r="JB86" s="5">
        <v>0</v>
      </c>
      <c r="JC86" s="7">
        <v>0</v>
      </c>
      <c r="JD86" s="9">
        <v>0</v>
      </c>
      <c r="JE86" s="5">
        <v>0</v>
      </c>
      <c r="JF86" s="7">
        <v>0</v>
      </c>
      <c r="JG86" s="9">
        <v>0</v>
      </c>
      <c r="JH86" s="5">
        <v>0</v>
      </c>
      <c r="JI86" s="7">
        <v>0</v>
      </c>
      <c r="JJ86" s="9">
        <v>0</v>
      </c>
      <c r="JK86" s="5">
        <v>0</v>
      </c>
      <c r="JL86" s="7">
        <v>0</v>
      </c>
      <c r="JM86" s="9">
        <v>0</v>
      </c>
      <c r="JN86" s="5">
        <v>0</v>
      </c>
      <c r="JO86" s="7">
        <v>0</v>
      </c>
      <c r="JP86" s="9">
        <v>0</v>
      </c>
      <c r="JQ86" s="5">
        <v>0</v>
      </c>
      <c r="JR86" s="7">
        <v>0</v>
      </c>
      <c r="JS86" s="9">
        <v>0</v>
      </c>
      <c r="JT86" s="5">
        <v>0</v>
      </c>
      <c r="JU86" s="7">
        <v>0</v>
      </c>
      <c r="JV86" s="9">
        <v>359</v>
      </c>
      <c r="JW86" s="5">
        <v>4174</v>
      </c>
      <c r="JX86" s="7">
        <f t="shared" si="580"/>
        <v>11626.74094707521</v>
      </c>
      <c r="JY86" s="9">
        <v>3594</v>
      </c>
      <c r="JZ86" s="5">
        <v>4428</v>
      </c>
      <c r="KA86" s="7">
        <f t="shared" si="581"/>
        <v>1232.0534223706177</v>
      </c>
      <c r="KB86" s="9">
        <f t="shared" si="582"/>
        <v>4424</v>
      </c>
      <c r="KC86" s="7">
        <f t="shared" si="583"/>
        <v>54736</v>
      </c>
    </row>
    <row r="87" spans="1:289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>
        <v>0</v>
      </c>
      <c r="P87" s="5">
        <v>0</v>
      </c>
      <c r="Q87" s="7">
        <v>0</v>
      </c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>
        <v>0</v>
      </c>
      <c r="AH87" s="5">
        <v>0</v>
      </c>
      <c r="AI87" s="7">
        <v>0</v>
      </c>
      <c r="AJ87" s="9">
        <v>0</v>
      </c>
      <c r="AK87" s="5">
        <v>0</v>
      </c>
      <c r="AL87" s="7">
        <v>0</v>
      </c>
      <c r="AM87" s="9">
        <v>-3937</v>
      </c>
      <c r="AN87" s="5">
        <v>-8416</v>
      </c>
      <c r="AO87" s="7">
        <f>AN87/AM87*-1000</f>
        <v>-2137.6682753365508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v>0</v>
      </c>
      <c r="BB87" s="9">
        <v>0</v>
      </c>
      <c r="BC87" s="5">
        <v>0</v>
      </c>
      <c r="BD87" s="7">
        <v>0</v>
      </c>
      <c r="BE87" s="9">
        <v>0</v>
      </c>
      <c r="BF87" s="5">
        <v>0</v>
      </c>
      <c r="BG87" s="7">
        <v>0</v>
      </c>
      <c r="BH87" s="9">
        <v>1</v>
      </c>
      <c r="BI87" s="5">
        <v>23</v>
      </c>
      <c r="BJ87" s="7">
        <f t="shared" ref="BJ87" si="594">BI87/BH87*1000</f>
        <v>23000</v>
      </c>
      <c r="BK87" s="9">
        <v>0</v>
      </c>
      <c r="BL87" s="5">
        <v>0</v>
      </c>
      <c r="BM87" s="7">
        <f t="shared" si="570"/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59</v>
      </c>
      <c r="BX87" s="5">
        <v>1005</v>
      </c>
      <c r="BY87" s="7">
        <f t="shared" si="585"/>
        <v>17033.898305084749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142</v>
      </c>
      <c r="CP87" s="5">
        <v>1249</v>
      </c>
      <c r="CQ87" s="7">
        <f t="shared" si="591"/>
        <v>8795.7746478873232</v>
      </c>
      <c r="CR87" s="9">
        <v>0</v>
      </c>
      <c r="CS87" s="5">
        <v>0</v>
      </c>
      <c r="CT87" s="7">
        <v>0</v>
      </c>
      <c r="CU87" s="9">
        <v>0</v>
      </c>
      <c r="CV87" s="5">
        <v>0</v>
      </c>
      <c r="CW87" s="7">
        <v>0</v>
      </c>
      <c r="CX87" s="9">
        <v>0</v>
      </c>
      <c r="CY87" s="5">
        <v>0</v>
      </c>
      <c r="CZ87" s="7">
        <v>0</v>
      </c>
      <c r="DA87" s="15">
        <v>0</v>
      </c>
      <c r="DB87" s="5">
        <v>0</v>
      </c>
      <c r="DC87" s="7">
        <v>0</v>
      </c>
      <c r="DD87" s="9">
        <v>0</v>
      </c>
      <c r="DE87" s="5">
        <v>0</v>
      </c>
      <c r="DF87" s="7">
        <v>0</v>
      </c>
      <c r="DG87" s="9">
        <v>0</v>
      </c>
      <c r="DH87" s="5">
        <v>0</v>
      </c>
      <c r="DI87" s="7">
        <f t="shared" si="571"/>
        <v>0</v>
      </c>
      <c r="DJ87" s="9">
        <v>0</v>
      </c>
      <c r="DK87" s="5">
        <v>0</v>
      </c>
      <c r="DL87" s="7">
        <v>0</v>
      </c>
      <c r="DM87" s="9">
        <v>0</v>
      </c>
      <c r="DN87" s="5">
        <v>0</v>
      </c>
      <c r="DO87" s="7">
        <v>0</v>
      </c>
      <c r="DP87" s="9">
        <v>0</v>
      </c>
      <c r="DQ87" s="5">
        <v>0</v>
      </c>
      <c r="DR87" s="7">
        <v>0</v>
      </c>
      <c r="DS87" s="9">
        <v>0</v>
      </c>
      <c r="DT87" s="5">
        <v>0</v>
      </c>
      <c r="DU87" s="7">
        <v>0</v>
      </c>
      <c r="DV87" s="9">
        <v>-50</v>
      </c>
      <c r="DW87" s="5">
        <v>-1001</v>
      </c>
      <c r="DX87" s="7">
        <f>DW87/DV87*-1000</f>
        <v>-20020</v>
      </c>
      <c r="DY87" s="9">
        <v>0</v>
      </c>
      <c r="DZ87" s="5">
        <v>0</v>
      </c>
      <c r="EA87" s="7">
        <v>0</v>
      </c>
      <c r="EB87" s="9">
        <v>0</v>
      </c>
      <c r="EC87" s="5">
        <v>0</v>
      </c>
      <c r="ED87" s="7">
        <v>0</v>
      </c>
      <c r="EE87" s="15">
        <v>0</v>
      </c>
      <c r="EF87" s="3">
        <v>0</v>
      </c>
      <c r="EG87" s="7">
        <v>0</v>
      </c>
      <c r="EH87" s="9">
        <v>0</v>
      </c>
      <c r="EI87" s="5">
        <v>0</v>
      </c>
      <c r="EJ87" s="7">
        <v>0</v>
      </c>
      <c r="EK87" s="9">
        <v>0</v>
      </c>
      <c r="EL87" s="5">
        <v>0</v>
      </c>
      <c r="EM87" s="7">
        <v>0</v>
      </c>
      <c r="EN87" s="9">
        <v>0</v>
      </c>
      <c r="EO87" s="5">
        <v>0</v>
      </c>
      <c r="EP87" s="7">
        <v>0</v>
      </c>
      <c r="EQ87" s="9">
        <v>0</v>
      </c>
      <c r="ER87" s="5">
        <v>0</v>
      </c>
      <c r="ES87" s="7">
        <v>0</v>
      </c>
      <c r="ET87" s="9">
        <v>0</v>
      </c>
      <c r="EU87" s="5">
        <v>0</v>
      </c>
      <c r="EV87" s="7">
        <v>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v>0</v>
      </c>
      <c r="FD87" s="5">
        <v>0</v>
      </c>
      <c r="FE87" s="7">
        <v>0</v>
      </c>
      <c r="FF87" s="9">
        <v>0</v>
      </c>
      <c r="FG87" s="5">
        <v>0</v>
      </c>
      <c r="FH87" s="7">
        <v>0</v>
      </c>
      <c r="FI87" s="9">
        <v>343</v>
      </c>
      <c r="FJ87" s="5">
        <v>-633</v>
      </c>
      <c r="FK87" s="7">
        <f t="shared" si="573"/>
        <v>-1845.4810495626821</v>
      </c>
      <c r="FL87" s="9">
        <v>0</v>
      </c>
      <c r="FM87" s="5">
        <v>0</v>
      </c>
      <c r="FN87" s="7">
        <v>0</v>
      </c>
      <c r="FO87" s="9">
        <v>0</v>
      </c>
      <c r="FP87" s="5">
        <v>0</v>
      </c>
      <c r="FQ87" s="7">
        <v>0</v>
      </c>
      <c r="FR87" s="9">
        <v>0</v>
      </c>
      <c r="FS87" s="5">
        <v>0</v>
      </c>
      <c r="FT87" s="7">
        <v>0</v>
      </c>
      <c r="FU87" s="9">
        <v>0</v>
      </c>
      <c r="FV87" s="5">
        <v>0</v>
      </c>
      <c r="FW87" s="7">
        <v>0</v>
      </c>
      <c r="FX87" s="9">
        <v>0</v>
      </c>
      <c r="FY87" s="5">
        <v>0</v>
      </c>
      <c r="FZ87" s="7">
        <f t="shared" si="576"/>
        <v>0</v>
      </c>
      <c r="GA87" s="9">
        <v>0</v>
      </c>
      <c r="GB87" s="5">
        <v>0</v>
      </c>
      <c r="GC87" s="7">
        <v>0</v>
      </c>
      <c r="GD87" s="9">
        <v>0</v>
      </c>
      <c r="GE87" s="5">
        <v>0</v>
      </c>
      <c r="GF87" s="7">
        <v>0</v>
      </c>
      <c r="GG87" s="9">
        <v>1818</v>
      </c>
      <c r="GH87" s="5">
        <v>59359</v>
      </c>
      <c r="GI87" s="7">
        <f t="shared" si="592"/>
        <v>32650.715071507151</v>
      </c>
      <c r="GJ87" s="9">
        <v>0</v>
      </c>
      <c r="GK87" s="5">
        <v>0</v>
      </c>
      <c r="GL87" s="7">
        <v>0</v>
      </c>
      <c r="GM87" s="9">
        <v>0</v>
      </c>
      <c r="GN87" s="5">
        <v>0</v>
      </c>
      <c r="GO87" s="7">
        <v>0</v>
      </c>
      <c r="GP87" s="9">
        <v>0</v>
      </c>
      <c r="GQ87" s="5">
        <v>0</v>
      </c>
      <c r="GR87" s="7">
        <v>0</v>
      </c>
      <c r="GS87" s="9">
        <v>0</v>
      </c>
      <c r="GT87" s="5">
        <v>0</v>
      </c>
      <c r="GU87" s="7">
        <v>0</v>
      </c>
      <c r="GV87" s="9">
        <v>0</v>
      </c>
      <c r="GW87" s="5">
        <v>0</v>
      </c>
      <c r="GX87" s="7">
        <v>0</v>
      </c>
      <c r="GY87" s="9">
        <v>0</v>
      </c>
      <c r="GZ87" s="5">
        <v>0</v>
      </c>
      <c r="HA87" s="7">
        <v>0</v>
      </c>
      <c r="HB87" s="9">
        <v>0</v>
      </c>
      <c r="HC87" s="5">
        <v>0</v>
      </c>
      <c r="HD87" s="7">
        <v>0</v>
      </c>
      <c r="HE87" s="9">
        <v>0</v>
      </c>
      <c r="HF87" s="5">
        <v>0</v>
      </c>
      <c r="HG87" s="7">
        <v>0</v>
      </c>
      <c r="HH87" s="9">
        <v>0</v>
      </c>
      <c r="HI87" s="5">
        <v>0</v>
      </c>
      <c r="HJ87" s="7">
        <v>0</v>
      </c>
      <c r="HK87" s="9">
        <v>0</v>
      </c>
      <c r="HL87" s="5">
        <v>0</v>
      </c>
      <c r="HM87" s="7">
        <v>0</v>
      </c>
      <c r="HN87" s="9">
        <v>0</v>
      </c>
      <c r="HO87" s="5">
        <v>0</v>
      </c>
      <c r="HP87" s="7">
        <v>0</v>
      </c>
      <c r="HQ87" s="9">
        <v>0</v>
      </c>
      <c r="HR87" s="5">
        <v>0</v>
      </c>
      <c r="HS87" s="7">
        <f t="shared" si="577"/>
        <v>0</v>
      </c>
      <c r="HT87" s="9">
        <v>0</v>
      </c>
      <c r="HU87" s="5">
        <v>0</v>
      </c>
      <c r="HV87" s="7">
        <v>0</v>
      </c>
      <c r="HW87" s="9">
        <v>0</v>
      </c>
      <c r="HX87" s="5">
        <v>0</v>
      </c>
      <c r="HY87" s="7">
        <v>0</v>
      </c>
      <c r="HZ87" s="9">
        <v>0</v>
      </c>
      <c r="IA87" s="5">
        <v>0</v>
      </c>
      <c r="IB87" s="7">
        <v>0</v>
      </c>
      <c r="IC87" s="9">
        <v>0</v>
      </c>
      <c r="ID87" s="5">
        <v>0</v>
      </c>
      <c r="IE87" s="7">
        <v>0</v>
      </c>
      <c r="IF87" s="9">
        <v>0</v>
      </c>
      <c r="IG87" s="5">
        <v>0</v>
      </c>
      <c r="IH87" s="7">
        <f t="shared" si="578"/>
        <v>0</v>
      </c>
      <c r="II87" s="9">
        <v>0</v>
      </c>
      <c r="IJ87" s="5">
        <v>0</v>
      </c>
      <c r="IK87" s="7">
        <v>0</v>
      </c>
      <c r="IL87" s="9">
        <v>0</v>
      </c>
      <c r="IM87" s="5">
        <v>0</v>
      </c>
      <c r="IN87" s="7">
        <v>0</v>
      </c>
      <c r="IO87" s="9">
        <v>0</v>
      </c>
      <c r="IP87" s="5">
        <v>0</v>
      </c>
      <c r="IQ87" s="7">
        <v>0</v>
      </c>
      <c r="IR87" s="9">
        <v>0</v>
      </c>
      <c r="IS87" s="5">
        <v>0</v>
      </c>
      <c r="IT87" s="7">
        <v>0</v>
      </c>
      <c r="IU87" s="9">
        <v>0</v>
      </c>
      <c r="IV87" s="5">
        <v>0</v>
      </c>
      <c r="IW87" s="7">
        <v>0</v>
      </c>
      <c r="IX87" s="9">
        <v>0</v>
      </c>
      <c r="IY87" s="5">
        <v>0</v>
      </c>
      <c r="IZ87" s="7">
        <v>0</v>
      </c>
      <c r="JA87" s="9">
        <v>0</v>
      </c>
      <c r="JB87" s="5">
        <v>0</v>
      </c>
      <c r="JC87" s="7">
        <v>0</v>
      </c>
      <c r="JD87" s="9">
        <v>0</v>
      </c>
      <c r="JE87" s="5">
        <v>0</v>
      </c>
      <c r="JF87" s="7">
        <v>0</v>
      </c>
      <c r="JG87" s="9">
        <v>0</v>
      </c>
      <c r="JH87" s="5">
        <v>0</v>
      </c>
      <c r="JI87" s="7">
        <v>0</v>
      </c>
      <c r="JJ87" s="9">
        <v>0</v>
      </c>
      <c r="JK87" s="5">
        <v>0</v>
      </c>
      <c r="JL87" s="7">
        <v>0</v>
      </c>
      <c r="JM87" s="9">
        <v>0</v>
      </c>
      <c r="JN87" s="5">
        <v>0</v>
      </c>
      <c r="JO87" s="7">
        <v>0</v>
      </c>
      <c r="JP87" s="9">
        <v>0</v>
      </c>
      <c r="JQ87" s="5">
        <v>0</v>
      </c>
      <c r="JR87" s="7">
        <v>0</v>
      </c>
      <c r="JS87" s="9">
        <v>0</v>
      </c>
      <c r="JT87" s="5">
        <v>0</v>
      </c>
      <c r="JU87" s="7">
        <v>0</v>
      </c>
      <c r="JV87" s="9">
        <v>0</v>
      </c>
      <c r="JW87" s="5">
        <v>0</v>
      </c>
      <c r="JX87" s="7">
        <v>0</v>
      </c>
      <c r="JY87" s="9">
        <v>6497</v>
      </c>
      <c r="JZ87" s="5">
        <v>13783</v>
      </c>
      <c r="KA87" s="7">
        <f t="shared" si="581"/>
        <v>2121.4406649222715</v>
      </c>
      <c r="KB87" s="9">
        <f t="shared" si="582"/>
        <v>4873</v>
      </c>
      <c r="KC87" s="7">
        <f t="shared" si="583"/>
        <v>65369</v>
      </c>
    </row>
    <row r="88" spans="1:289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489</v>
      </c>
      <c r="G88" s="5">
        <v>4900</v>
      </c>
      <c r="H88" s="7">
        <f t="shared" ref="H88:H92" si="595">G88/F88*1000</f>
        <v>10020.449897750512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>
        <v>0</v>
      </c>
      <c r="P88" s="5">
        <v>0</v>
      </c>
      <c r="Q88" s="7">
        <v>0</v>
      </c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>
        <v>0</v>
      </c>
      <c r="AH88" s="5">
        <v>0</v>
      </c>
      <c r="AI88" s="7">
        <v>0</v>
      </c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v>0</v>
      </c>
      <c r="BB88" s="9">
        <v>0</v>
      </c>
      <c r="BC88" s="5">
        <v>0</v>
      </c>
      <c r="BD88" s="7">
        <v>0</v>
      </c>
      <c r="BE88" s="9">
        <v>-444</v>
      </c>
      <c r="BF88" s="5">
        <v>-4765</v>
      </c>
      <c r="BG88" s="7">
        <f t="shared" ref="BG88:BG89" si="596">BF88/BE88*-1000</f>
        <v>-10731.98198198198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f t="shared" si="570"/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v>0</v>
      </c>
      <c r="CU88" s="9">
        <v>0</v>
      </c>
      <c r="CV88" s="5">
        <v>0</v>
      </c>
      <c r="CW88" s="7">
        <v>0</v>
      </c>
      <c r="CX88" s="9">
        <v>0</v>
      </c>
      <c r="CY88" s="5">
        <v>0</v>
      </c>
      <c r="CZ88" s="7">
        <v>0</v>
      </c>
      <c r="DA88" s="15">
        <v>0</v>
      </c>
      <c r="DB88" s="5">
        <v>0</v>
      </c>
      <c r="DC88" s="7">
        <v>0</v>
      </c>
      <c r="DD88" s="9">
        <v>0</v>
      </c>
      <c r="DE88" s="5">
        <v>0</v>
      </c>
      <c r="DF88" s="7">
        <v>0</v>
      </c>
      <c r="DG88" s="9">
        <v>0</v>
      </c>
      <c r="DH88" s="5">
        <v>0</v>
      </c>
      <c r="DI88" s="7">
        <f t="shared" si="571"/>
        <v>0</v>
      </c>
      <c r="DJ88" s="9">
        <v>0</v>
      </c>
      <c r="DK88" s="5">
        <v>0</v>
      </c>
      <c r="DL88" s="7">
        <v>0</v>
      </c>
      <c r="DM88" s="9">
        <v>0</v>
      </c>
      <c r="DN88" s="5">
        <v>0</v>
      </c>
      <c r="DO88" s="7">
        <v>0</v>
      </c>
      <c r="DP88" s="9">
        <v>0</v>
      </c>
      <c r="DQ88" s="5">
        <v>0</v>
      </c>
      <c r="DR88" s="7">
        <v>0</v>
      </c>
      <c r="DS88" s="9">
        <v>0</v>
      </c>
      <c r="DT88" s="5">
        <v>0</v>
      </c>
      <c r="DU88" s="7">
        <v>0</v>
      </c>
      <c r="DV88" s="9">
        <v>144</v>
      </c>
      <c r="DW88" s="5">
        <v>1458</v>
      </c>
      <c r="DX88" s="7">
        <f t="shared" si="587"/>
        <v>10125</v>
      </c>
      <c r="DY88" s="9">
        <v>0</v>
      </c>
      <c r="DZ88" s="5">
        <v>0</v>
      </c>
      <c r="EA88" s="7">
        <v>0</v>
      </c>
      <c r="EB88" s="9">
        <v>0</v>
      </c>
      <c r="EC88" s="5">
        <v>0</v>
      </c>
      <c r="ED88" s="7">
        <v>0</v>
      </c>
      <c r="EE88" s="15">
        <v>0</v>
      </c>
      <c r="EF88" s="3">
        <v>0</v>
      </c>
      <c r="EG88" s="7">
        <v>0</v>
      </c>
      <c r="EH88" s="9">
        <v>0</v>
      </c>
      <c r="EI88" s="5">
        <v>0</v>
      </c>
      <c r="EJ88" s="7">
        <v>0</v>
      </c>
      <c r="EK88" s="9">
        <v>-160</v>
      </c>
      <c r="EL88" s="5">
        <v>-1354</v>
      </c>
      <c r="EM88" s="7">
        <f t="shared" si="572"/>
        <v>8462.5</v>
      </c>
      <c r="EN88" s="9">
        <v>0</v>
      </c>
      <c r="EO88" s="5">
        <v>0</v>
      </c>
      <c r="EP88" s="7">
        <v>0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v>0</v>
      </c>
      <c r="FD88" s="5">
        <v>0</v>
      </c>
      <c r="FE88" s="7">
        <v>0</v>
      </c>
      <c r="FF88" s="9">
        <v>0</v>
      </c>
      <c r="FG88" s="5">
        <v>0</v>
      </c>
      <c r="FH88" s="7">
        <v>0</v>
      </c>
      <c r="FI88" s="9">
        <v>471</v>
      </c>
      <c r="FJ88" s="5">
        <v>406</v>
      </c>
      <c r="FK88" s="7">
        <f t="shared" si="573"/>
        <v>861.99575371549895</v>
      </c>
      <c r="FL88" s="9">
        <v>0</v>
      </c>
      <c r="FM88" s="5">
        <v>0</v>
      </c>
      <c r="FN88" s="7">
        <v>0</v>
      </c>
      <c r="FO88" s="9">
        <v>0</v>
      </c>
      <c r="FP88" s="5">
        <v>0</v>
      </c>
      <c r="FQ88" s="7">
        <v>0</v>
      </c>
      <c r="FR88" s="9">
        <v>0</v>
      </c>
      <c r="FS88" s="5">
        <v>0</v>
      </c>
      <c r="FT88" s="7">
        <v>0</v>
      </c>
      <c r="FU88" s="9">
        <v>0</v>
      </c>
      <c r="FV88" s="5">
        <v>0</v>
      </c>
      <c r="FW88" s="7">
        <v>0</v>
      </c>
      <c r="FX88" s="9">
        <v>0</v>
      </c>
      <c r="FY88" s="5">
        <v>0</v>
      </c>
      <c r="FZ88" s="7">
        <f t="shared" si="576"/>
        <v>0</v>
      </c>
      <c r="GA88" s="9">
        <v>0</v>
      </c>
      <c r="GB88" s="5">
        <v>0</v>
      </c>
      <c r="GC88" s="7">
        <v>0</v>
      </c>
      <c r="GD88" s="9">
        <v>0</v>
      </c>
      <c r="GE88" s="5">
        <v>0</v>
      </c>
      <c r="GF88" s="7">
        <v>0</v>
      </c>
      <c r="GG88" s="9">
        <v>0</v>
      </c>
      <c r="GH88" s="5">
        <v>0</v>
      </c>
      <c r="GI88" s="7">
        <v>0</v>
      </c>
      <c r="GJ88" s="9">
        <v>0</v>
      </c>
      <c r="GK88" s="5">
        <v>0</v>
      </c>
      <c r="GL88" s="7">
        <v>0</v>
      </c>
      <c r="GM88" s="9">
        <v>0</v>
      </c>
      <c r="GN88" s="5">
        <v>0</v>
      </c>
      <c r="GO88" s="7">
        <v>0</v>
      </c>
      <c r="GP88" s="9">
        <v>0</v>
      </c>
      <c r="GQ88" s="5">
        <v>0</v>
      </c>
      <c r="GR88" s="7">
        <v>0</v>
      </c>
      <c r="GS88" s="9">
        <v>0</v>
      </c>
      <c r="GT88" s="5">
        <v>0</v>
      </c>
      <c r="GU88" s="7">
        <v>0</v>
      </c>
      <c r="GV88" s="9">
        <v>0</v>
      </c>
      <c r="GW88" s="5">
        <v>0</v>
      </c>
      <c r="GX88" s="7">
        <v>0</v>
      </c>
      <c r="GY88" s="9">
        <v>0</v>
      </c>
      <c r="GZ88" s="5">
        <v>0</v>
      </c>
      <c r="HA88" s="7">
        <v>0</v>
      </c>
      <c r="HB88" s="9">
        <v>0</v>
      </c>
      <c r="HC88" s="5">
        <v>0</v>
      </c>
      <c r="HD88" s="7">
        <v>0</v>
      </c>
      <c r="HE88" s="9">
        <v>0</v>
      </c>
      <c r="HF88" s="5">
        <v>0</v>
      </c>
      <c r="HG88" s="7">
        <v>0</v>
      </c>
      <c r="HH88" s="9">
        <v>0</v>
      </c>
      <c r="HI88" s="5">
        <v>0</v>
      </c>
      <c r="HJ88" s="7">
        <v>0</v>
      </c>
      <c r="HK88" s="9">
        <v>0</v>
      </c>
      <c r="HL88" s="5">
        <v>0</v>
      </c>
      <c r="HM88" s="7">
        <v>0</v>
      </c>
      <c r="HN88" s="9">
        <v>0</v>
      </c>
      <c r="HO88" s="5">
        <v>0</v>
      </c>
      <c r="HP88" s="7">
        <v>0</v>
      </c>
      <c r="HQ88" s="9">
        <v>0</v>
      </c>
      <c r="HR88" s="5">
        <v>0</v>
      </c>
      <c r="HS88" s="7">
        <f t="shared" si="577"/>
        <v>0</v>
      </c>
      <c r="HT88" s="9">
        <v>0</v>
      </c>
      <c r="HU88" s="5">
        <v>0</v>
      </c>
      <c r="HV88" s="7">
        <v>0</v>
      </c>
      <c r="HW88" s="9">
        <v>0</v>
      </c>
      <c r="HX88" s="5">
        <v>0</v>
      </c>
      <c r="HY88" s="7">
        <v>0</v>
      </c>
      <c r="HZ88" s="9">
        <v>0</v>
      </c>
      <c r="IA88" s="5">
        <v>0</v>
      </c>
      <c r="IB88" s="7">
        <v>0</v>
      </c>
      <c r="IC88" s="9">
        <v>0</v>
      </c>
      <c r="ID88" s="5">
        <v>0</v>
      </c>
      <c r="IE88" s="7">
        <v>0</v>
      </c>
      <c r="IF88" s="9">
        <v>0</v>
      </c>
      <c r="IG88" s="5">
        <v>0</v>
      </c>
      <c r="IH88" s="7">
        <f t="shared" si="578"/>
        <v>0</v>
      </c>
      <c r="II88" s="9">
        <v>0</v>
      </c>
      <c r="IJ88" s="5">
        <v>0</v>
      </c>
      <c r="IK88" s="7">
        <v>0</v>
      </c>
      <c r="IL88" s="9">
        <v>-445</v>
      </c>
      <c r="IM88" s="5">
        <v>-174</v>
      </c>
      <c r="IN88" s="7">
        <f t="shared" ref="IN88:IN89" si="597">IM88/IL88*-1000</f>
        <v>-391.01123595505618</v>
      </c>
      <c r="IO88" s="9">
        <v>-50</v>
      </c>
      <c r="IP88" s="5">
        <v>-274</v>
      </c>
      <c r="IQ88" s="7">
        <f t="shared" ref="IQ88:IQ89" si="598">IP88/IO88*-1000</f>
        <v>-5480</v>
      </c>
      <c r="IR88" s="9">
        <v>0</v>
      </c>
      <c r="IS88" s="5">
        <v>0</v>
      </c>
      <c r="IT88" s="7">
        <v>0</v>
      </c>
      <c r="IU88" s="9">
        <v>0</v>
      </c>
      <c r="IV88" s="5">
        <v>0</v>
      </c>
      <c r="IW88" s="7">
        <v>0</v>
      </c>
      <c r="IX88" s="9">
        <v>0</v>
      </c>
      <c r="IY88" s="5">
        <v>0</v>
      </c>
      <c r="IZ88" s="7">
        <v>0</v>
      </c>
      <c r="JA88" s="9">
        <v>0</v>
      </c>
      <c r="JB88" s="5">
        <v>0</v>
      </c>
      <c r="JC88" s="7">
        <v>0</v>
      </c>
      <c r="JD88" s="9">
        <v>0</v>
      </c>
      <c r="JE88" s="5">
        <v>0</v>
      </c>
      <c r="JF88" s="7">
        <v>0</v>
      </c>
      <c r="JG88" s="9">
        <v>0</v>
      </c>
      <c r="JH88" s="5">
        <v>0</v>
      </c>
      <c r="JI88" s="7">
        <v>0</v>
      </c>
      <c r="JJ88" s="9">
        <v>0</v>
      </c>
      <c r="JK88" s="5">
        <v>0</v>
      </c>
      <c r="JL88" s="7">
        <v>0</v>
      </c>
      <c r="JM88" s="9">
        <v>0</v>
      </c>
      <c r="JN88" s="5">
        <v>0</v>
      </c>
      <c r="JO88" s="7">
        <v>0</v>
      </c>
      <c r="JP88" s="9">
        <v>0</v>
      </c>
      <c r="JQ88" s="5">
        <v>0</v>
      </c>
      <c r="JR88" s="7">
        <v>0</v>
      </c>
      <c r="JS88" s="9">
        <v>0</v>
      </c>
      <c r="JT88" s="5">
        <v>0</v>
      </c>
      <c r="JU88" s="7">
        <v>0</v>
      </c>
      <c r="JV88" s="9">
        <v>0</v>
      </c>
      <c r="JW88" s="5">
        <v>0</v>
      </c>
      <c r="JX88" s="7">
        <v>0</v>
      </c>
      <c r="JY88" s="9">
        <v>8226</v>
      </c>
      <c r="JZ88" s="5">
        <v>17349</v>
      </c>
      <c r="KA88" s="7">
        <f t="shared" si="581"/>
        <v>2109.0444930707513</v>
      </c>
      <c r="KB88" s="9">
        <f t="shared" si="582"/>
        <v>8231</v>
      </c>
      <c r="KC88" s="7">
        <f t="shared" si="583"/>
        <v>17546</v>
      </c>
    </row>
    <row r="89" spans="1:289" x14ac:dyDescent="0.3">
      <c r="A89" s="56">
        <v>2010</v>
      </c>
      <c r="B89" s="57" t="s">
        <v>7</v>
      </c>
      <c r="C89" s="9">
        <v>1</v>
      </c>
      <c r="D89" s="5">
        <v>26</v>
      </c>
      <c r="E89" s="7">
        <f t="shared" ref="E89" si="599">D89/C89*1000</f>
        <v>26000</v>
      </c>
      <c r="F89" s="9">
        <v>679</v>
      </c>
      <c r="G89" s="5">
        <v>7520</v>
      </c>
      <c r="H89" s="7">
        <f t="shared" si="595"/>
        <v>11075.110456553755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>
        <v>0</v>
      </c>
      <c r="P89" s="5">
        <v>0</v>
      </c>
      <c r="Q89" s="7">
        <v>0</v>
      </c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>
        <v>0</v>
      </c>
      <c r="AH89" s="5">
        <v>0</v>
      </c>
      <c r="AI89" s="7">
        <v>0</v>
      </c>
      <c r="AJ89" s="9">
        <v>0</v>
      </c>
      <c r="AK89" s="5">
        <v>0</v>
      </c>
      <c r="AL89" s="7">
        <v>0</v>
      </c>
      <c r="AM89" s="9">
        <v>3980</v>
      </c>
      <c r="AN89" s="5">
        <v>1444</v>
      </c>
      <c r="AO89" s="7">
        <f t="shared" ref="AO89:AO94" si="600">AN89/AM89*1000</f>
        <v>362.8140703517588</v>
      </c>
      <c r="AP89" s="9">
        <v>0</v>
      </c>
      <c r="AQ89" s="5">
        <v>0</v>
      </c>
      <c r="AR89" s="7">
        <v>0</v>
      </c>
      <c r="AS89" s="9">
        <v>0</v>
      </c>
      <c r="AT89" s="5">
        <v>0</v>
      </c>
      <c r="AU89" s="7">
        <v>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v>0</v>
      </c>
      <c r="BB89" s="9">
        <v>0</v>
      </c>
      <c r="BC89" s="5">
        <v>0</v>
      </c>
      <c r="BD89" s="7">
        <v>0</v>
      </c>
      <c r="BE89" s="9">
        <v>-4614</v>
      </c>
      <c r="BF89" s="5">
        <v>-8768</v>
      </c>
      <c r="BG89" s="7">
        <f t="shared" si="596"/>
        <v>-1900.3034243606417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f t="shared" si="570"/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71</v>
      </c>
      <c r="CG89" s="5">
        <v>1361</v>
      </c>
      <c r="CH89" s="7">
        <f t="shared" ref="CH89:CH92" si="601">CG89/CF89*1000</f>
        <v>19169.014084507045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v>0</v>
      </c>
      <c r="CU89" s="9">
        <v>0</v>
      </c>
      <c r="CV89" s="5">
        <v>0</v>
      </c>
      <c r="CW89" s="7">
        <v>0</v>
      </c>
      <c r="CX89" s="9">
        <v>0</v>
      </c>
      <c r="CY89" s="5">
        <v>0</v>
      </c>
      <c r="CZ89" s="7">
        <v>0</v>
      </c>
      <c r="DA89" s="15">
        <v>0</v>
      </c>
      <c r="DB89" s="5">
        <v>0</v>
      </c>
      <c r="DC89" s="7">
        <v>0</v>
      </c>
      <c r="DD89" s="9">
        <v>0</v>
      </c>
      <c r="DE89" s="5">
        <v>0</v>
      </c>
      <c r="DF89" s="7">
        <v>0</v>
      </c>
      <c r="DG89" s="9">
        <v>0</v>
      </c>
      <c r="DH89" s="5">
        <v>0</v>
      </c>
      <c r="DI89" s="7">
        <f t="shared" si="571"/>
        <v>0</v>
      </c>
      <c r="DJ89" s="9">
        <v>0</v>
      </c>
      <c r="DK89" s="5">
        <v>0</v>
      </c>
      <c r="DL89" s="7">
        <v>0</v>
      </c>
      <c r="DM89" s="9">
        <v>0</v>
      </c>
      <c r="DN89" s="5">
        <v>0</v>
      </c>
      <c r="DO89" s="7">
        <v>0</v>
      </c>
      <c r="DP89" s="9">
        <v>0</v>
      </c>
      <c r="DQ89" s="5">
        <v>0</v>
      </c>
      <c r="DR89" s="7">
        <v>0</v>
      </c>
      <c r="DS89" s="9">
        <v>0</v>
      </c>
      <c r="DT89" s="5">
        <v>0</v>
      </c>
      <c r="DU89" s="7">
        <v>0</v>
      </c>
      <c r="DV89" s="9">
        <v>249</v>
      </c>
      <c r="DW89" s="5">
        <v>2080</v>
      </c>
      <c r="DX89" s="7">
        <f t="shared" si="587"/>
        <v>8353.4136546184745</v>
      </c>
      <c r="DY89" s="9">
        <v>0</v>
      </c>
      <c r="DZ89" s="5">
        <v>0</v>
      </c>
      <c r="EA89" s="7">
        <v>0</v>
      </c>
      <c r="EB89" s="9">
        <v>0</v>
      </c>
      <c r="EC89" s="5">
        <v>0</v>
      </c>
      <c r="ED89" s="7">
        <v>0</v>
      </c>
      <c r="EE89" s="15">
        <v>0</v>
      </c>
      <c r="EF89" s="3">
        <v>0</v>
      </c>
      <c r="EG89" s="7">
        <v>0</v>
      </c>
      <c r="EH89" s="9">
        <v>0</v>
      </c>
      <c r="EI89" s="5">
        <v>0</v>
      </c>
      <c r="EJ89" s="7">
        <v>0</v>
      </c>
      <c r="EK89" s="9">
        <v>60</v>
      </c>
      <c r="EL89" s="5">
        <v>632</v>
      </c>
      <c r="EM89" s="7">
        <f t="shared" si="572"/>
        <v>10533.333333333334</v>
      </c>
      <c r="EN89" s="9">
        <v>0</v>
      </c>
      <c r="EO89" s="5">
        <v>0</v>
      </c>
      <c r="EP89" s="7">
        <v>0</v>
      </c>
      <c r="EQ89" s="9">
        <v>0</v>
      </c>
      <c r="ER89" s="5">
        <v>0</v>
      </c>
      <c r="ES89" s="7">
        <v>0</v>
      </c>
      <c r="ET89" s="9">
        <v>0</v>
      </c>
      <c r="EU89" s="5">
        <v>0</v>
      </c>
      <c r="EV89" s="7">
        <v>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v>0</v>
      </c>
      <c r="FD89" s="5">
        <v>0</v>
      </c>
      <c r="FE89" s="7">
        <v>0</v>
      </c>
      <c r="FF89" s="9">
        <v>0</v>
      </c>
      <c r="FG89" s="5">
        <v>0</v>
      </c>
      <c r="FH89" s="7">
        <v>0</v>
      </c>
      <c r="FI89" s="9">
        <v>298</v>
      </c>
      <c r="FJ89" s="5">
        <v>-1896</v>
      </c>
      <c r="FK89" s="7">
        <f t="shared" si="573"/>
        <v>-6362.4161073825508</v>
      </c>
      <c r="FL89" s="9">
        <v>0</v>
      </c>
      <c r="FM89" s="5">
        <v>0</v>
      </c>
      <c r="FN89" s="7">
        <v>0</v>
      </c>
      <c r="FO89" s="9">
        <v>0</v>
      </c>
      <c r="FP89" s="5">
        <v>0</v>
      </c>
      <c r="FQ89" s="7">
        <v>0</v>
      </c>
      <c r="FR89" s="9">
        <v>0</v>
      </c>
      <c r="FS89" s="5">
        <v>0</v>
      </c>
      <c r="FT89" s="7">
        <v>0</v>
      </c>
      <c r="FU89" s="9">
        <v>0</v>
      </c>
      <c r="FV89" s="5">
        <v>0</v>
      </c>
      <c r="FW89" s="7">
        <v>0</v>
      </c>
      <c r="FX89" s="9">
        <v>0</v>
      </c>
      <c r="FY89" s="5">
        <v>0</v>
      </c>
      <c r="FZ89" s="7">
        <f t="shared" si="576"/>
        <v>0</v>
      </c>
      <c r="GA89" s="9">
        <v>0</v>
      </c>
      <c r="GB89" s="5">
        <v>0</v>
      </c>
      <c r="GC89" s="7">
        <v>0</v>
      </c>
      <c r="GD89" s="9">
        <v>0</v>
      </c>
      <c r="GE89" s="5">
        <v>0</v>
      </c>
      <c r="GF89" s="7">
        <v>0</v>
      </c>
      <c r="GG89" s="9">
        <v>2586</v>
      </c>
      <c r="GH89" s="5">
        <v>81718</v>
      </c>
      <c r="GI89" s="7">
        <f t="shared" si="592"/>
        <v>31600.154679040992</v>
      </c>
      <c r="GJ89" s="9">
        <v>0</v>
      </c>
      <c r="GK89" s="5">
        <v>0</v>
      </c>
      <c r="GL89" s="7">
        <v>0</v>
      </c>
      <c r="GM89" s="9">
        <v>0</v>
      </c>
      <c r="GN89" s="5">
        <v>0</v>
      </c>
      <c r="GO89" s="7">
        <v>0</v>
      </c>
      <c r="GP89" s="9">
        <v>0</v>
      </c>
      <c r="GQ89" s="5">
        <v>0</v>
      </c>
      <c r="GR89" s="7">
        <v>0</v>
      </c>
      <c r="GS89" s="9">
        <v>0</v>
      </c>
      <c r="GT89" s="5">
        <v>0</v>
      </c>
      <c r="GU89" s="7">
        <v>0</v>
      </c>
      <c r="GV89" s="9">
        <v>0</v>
      </c>
      <c r="GW89" s="5">
        <v>0</v>
      </c>
      <c r="GX89" s="7">
        <v>0</v>
      </c>
      <c r="GY89" s="9">
        <v>0</v>
      </c>
      <c r="GZ89" s="5">
        <v>0</v>
      </c>
      <c r="HA89" s="7">
        <v>0</v>
      </c>
      <c r="HB89" s="9">
        <v>0</v>
      </c>
      <c r="HC89" s="5">
        <v>0</v>
      </c>
      <c r="HD89" s="7">
        <v>0</v>
      </c>
      <c r="HE89" s="9">
        <v>0</v>
      </c>
      <c r="HF89" s="5">
        <v>0</v>
      </c>
      <c r="HG89" s="7">
        <v>0</v>
      </c>
      <c r="HH89" s="9">
        <v>0</v>
      </c>
      <c r="HI89" s="5">
        <v>0</v>
      </c>
      <c r="HJ89" s="7">
        <v>0</v>
      </c>
      <c r="HK89" s="9">
        <v>0</v>
      </c>
      <c r="HL89" s="5">
        <v>0</v>
      </c>
      <c r="HM89" s="7">
        <v>0</v>
      </c>
      <c r="HN89" s="9">
        <v>0</v>
      </c>
      <c r="HO89" s="5">
        <v>0</v>
      </c>
      <c r="HP89" s="7">
        <v>0</v>
      </c>
      <c r="HQ89" s="9">
        <v>0</v>
      </c>
      <c r="HR89" s="5">
        <v>0</v>
      </c>
      <c r="HS89" s="7">
        <f t="shared" si="577"/>
        <v>0</v>
      </c>
      <c r="HT89" s="9">
        <v>0</v>
      </c>
      <c r="HU89" s="5">
        <v>0</v>
      </c>
      <c r="HV89" s="7">
        <v>0</v>
      </c>
      <c r="HW89" s="9">
        <v>0</v>
      </c>
      <c r="HX89" s="5">
        <v>0</v>
      </c>
      <c r="HY89" s="7">
        <v>0</v>
      </c>
      <c r="HZ89" s="9">
        <v>0</v>
      </c>
      <c r="IA89" s="5">
        <v>0</v>
      </c>
      <c r="IB89" s="7">
        <v>0</v>
      </c>
      <c r="IC89" s="9">
        <v>0</v>
      </c>
      <c r="ID89" s="5">
        <v>0</v>
      </c>
      <c r="IE89" s="7">
        <v>0</v>
      </c>
      <c r="IF89" s="9">
        <v>0</v>
      </c>
      <c r="IG89" s="5">
        <v>0</v>
      </c>
      <c r="IH89" s="7">
        <f t="shared" si="578"/>
        <v>0</v>
      </c>
      <c r="II89" s="9">
        <v>0</v>
      </c>
      <c r="IJ89" s="5">
        <v>0</v>
      </c>
      <c r="IK89" s="7">
        <v>0</v>
      </c>
      <c r="IL89" s="9">
        <v>-3063</v>
      </c>
      <c r="IM89" s="5">
        <v>-81404</v>
      </c>
      <c r="IN89" s="7">
        <f t="shared" si="597"/>
        <v>-26576.558929154424</v>
      </c>
      <c r="IO89" s="9">
        <v>-125</v>
      </c>
      <c r="IP89" s="5">
        <v>-935</v>
      </c>
      <c r="IQ89" s="7">
        <f t="shared" si="598"/>
        <v>-7480</v>
      </c>
      <c r="IR89" s="9">
        <v>0</v>
      </c>
      <c r="IS89" s="5">
        <v>0</v>
      </c>
      <c r="IT89" s="7">
        <v>0</v>
      </c>
      <c r="IU89" s="9">
        <v>0</v>
      </c>
      <c r="IV89" s="5">
        <v>0</v>
      </c>
      <c r="IW89" s="7">
        <v>0</v>
      </c>
      <c r="IX89" s="9">
        <v>0</v>
      </c>
      <c r="IY89" s="5">
        <v>0</v>
      </c>
      <c r="IZ89" s="7">
        <v>0</v>
      </c>
      <c r="JA89" s="9">
        <v>0</v>
      </c>
      <c r="JB89" s="5">
        <v>0</v>
      </c>
      <c r="JC89" s="7">
        <v>0</v>
      </c>
      <c r="JD89" s="9">
        <v>0</v>
      </c>
      <c r="JE89" s="5">
        <v>0</v>
      </c>
      <c r="JF89" s="7">
        <v>0</v>
      </c>
      <c r="JG89" s="9">
        <v>0</v>
      </c>
      <c r="JH89" s="5">
        <v>0</v>
      </c>
      <c r="JI89" s="7">
        <v>0</v>
      </c>
      <c r="JJ89" s="9">
        <v>0</v>
      </c>
      <c r="JK89" s="5">
        <v>0</v>
      </c>
      <c r="JL89" s="7">
        <v>0</v>
      </c>
      <c r="JM89" s="9">
        <v>0</v>
      </c>
      <c r="JN89" s="5">
        <v>0</v>
      </c>
      <c r="JO89" s="7">
        <v>0</v>
      </c>
      <c r="JP89" s="9">
        <v>0</v>
      </c>
      <c r="JQ89" s="5">
        <v>0</v>
      </c>
      <c r="JR89" s="7">
        <v>0</v>
      </c>
      <c r="JS89" s="9">
        <v>0</v>
      </c>
      <c r="JT89" s="5">
        <v>0</v>
      </c>
      <c r="JU89" s="7">
        <v>0</v>
      </c>
      <c r="JV89" s="9">
        <v>415</v>
      </c>
      <c r="JW89" s="5">
        <v>4890</v>
      </c>
      <c r="JX89" s="7">
        <f t="shared" si="580"/>
        <v>11783.132530120483</v>
      </c>
      <c r="JY89" s="9">
        <v>8639</v>
      </c>
      <c r="JZ89" s="5">
        <v>19998</v>
      </c>
      <c r="KA89" s="7">
        <f t="shared" si="581"/>
        <v>2314.8512559323999</v>
      </c>
      <c r="KB89" s="9">
        <f t="shared" si="582"/>
        <v>9176</v>
      </c>
      <c r="KC89" s="7">
        <f t="shared" si="583"/>
        <v>26666</v>
      </c>
    </row>
    <row r="90" spans="1:289" x14ac:dyDescent="0.3">
      <c r="A90" s="56">
        <v>2010</v>
      </c>
      <c r="B90" s="57" t="s">
        <v>8</v>
      </c>
      <c r="C90" s="9">
        <v>0</v>
      </c>
      <c r="D90" s="5">
        <v>0</v>
      </c>
      <c r="E90" s="7">
        <v>0</v>
      </c>
      <c r="F90" s="9">
        <v>-8373</v>
      </c>
      <c r="G90" s="5">
        <v>-17260</v>
      </c>
      <c r="H90" s="7">
        <f t="shared" ref="H90" si="602">G90/F90*-1000</f>
        <v>-2061.3877941000837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>
        <v>0</v>
      </c>
      <c r="P90" s="5">
        <v>0</v>
      </c>
      <c r="Q90" s="7">
        <v>0</v>
      </c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>
        <v>0</v>
      </c>
      <c r="AH90" s="5">
        <v>0</v>
      </c>
      <c r="AI90" s="7">
        <v>0</v>
      </c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0</v>
      </c>
      <c r="AQ90" s="5">
        <v>0</v>
      </c>
      <c r="AR90" s="7">
        <v>0</v>
      </c>
      <c r="AS90" s="9">
        <v>0</v>
      </c>
      <c r="AT90" s="5">
        <v>0</v>
      </c>
      <c r="AU90" s="7">
        <v>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v>0</v>
      </c>
      <c r="BB90" s="9">
        <v>0</v>
      </c>
      <c r="BC90" s="5">
        <v>0</v>
      </c>
      <c r="BD90" s="7">
        <v>0</v>
      </c>
      <c r="BE90" s="9">
        <v>-635</v>
      </c>
      <c r="BF90" s="5">
        <v>-7405</v>
      </c>
      <c r="BG90" s="7">
        <f>BF90/BE90*-1000</f>
        <v>-11661.417322834646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f t="shared" si="570"/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71</v>
      </c>
      <c r="CG90" s="5">
        <v>1361</v>
      </c>
      <c r="CH90" s="7">
        <f t="shared" si="601"/>
        <v>19169.014084507045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v>0</v>
      </c>
      <c r="CU90" s="9">
        <v>0</v>
      </c>
      <c r="CV90" s="5">
        <v>0</v>
      </c>
      <c r="CW90" s="7">
        <v>0</v>
      </c>
      <c r="CX90" s="9">
        <v>0</v>
      </c>
      <c r="CY90" s="5">
        <v>0</v>
      </c>
      <c r="CZ90" s="7">
        <v>0</v>
      </c>
      <c r="DA90" s="15">
        <v>0</v>
      </c>
      <c r="DB90" s="5">
        <v>0</v>
      </c>
      <c r="DC90" s="7">
        <v>0</v>
      </c>
      <c r="DD90" s="9">
        <v>0</v>
      </c>
      <c r="DE90" s="5">
        <v>0</v>
      </c>
      <c r="DF90" s="7">
        <v>0</v>
      </c>
      <c r="DG90" s="9">
        <v>0</v>
      </c>
      <c r="DH90" s="5">
        <v>0</v>
      </c>
      <c r="DI90" s="7">
        <f t="shared" si="571"/>
        <v>0</v>
      </c>
      <c r="DJ90" s="9">
        <v>0</v>
      </c>
      <c r="DK90" s="5">
        <v>0</v>
      </c>
      <c r="DL90" s="7">
        <v>0</v>
      </c>
      <c r="DM90" s="9">
        <v>92</v>
      </c>
      <c r="DN90" s="5">
        <v>974</v>
      </c>
      <c r="DO90" s="7">
        <f t="shared" ref="DO90:DO92" si="603">DN90/DM90*1000</f>
        <v>10586.95652173913</v>
      </c>
      <c r="DP90" s="9">
        <v>0</v>
      </c>
      <c r="DQ90" s="5">
        <v>0</v>
      </c>
      <c r="DR90" s="7">
        <v>0</v>
      </c>
      <c r="DS90" s="9">
        <v>0</v>
      </c>
      <c r="DT90" s="5">
        <v>0</v>
      </c>
      <c r="DU90" s="7">
        <v>0</v>
      </c>
      <c r="DV90" s="9">
        <v>194</v>
      </c>
      <c r="DW90" s="5">
        <v>1444</v>
      </c>
      <c r="DX90" s="7">
        <f t="shared" si="587"/>
        <v>7443.2989690721652</v>
      </c>
      <c r="DY90" s="9">
        <v>0</v>
      </c>
      <c r="DZ90" s="5">
        <v>0</v>
      </c>
      <c r="EA90" s="7">
        <v>0</v>
      </c>
      <c r="EB90" s="9">
        <v>0</v>
      </c>
      <c r="EC90" s="5">
        <v>0</v>
      </c>
      <c r="ED90" s="7">
        <v>0</v>
      </c>
      <c r="EE90" s="15">
        <v>0</v>
      </c>
      <c r="EF90" s="3">
        <v>0</v>
      </c>
      <c r="EG90" s="7">
        <v>0</v>
      </c>
      <c r="EH90" s="9">
        <v>0</v>
      </c>
      <c r="EI90" s="5">
        <v>0</v>
      </c>
      <c r="EJ90" s="7">
        <v>0</v>
      </c>
      <c r="EK90" s="9">
        <v>212</v>
      </c>
      <c r="EL90" s="5">
        <v>1150</v>
      </c>
      <c r="EM90" s="7">
        <f t="shared" si="572"/>
        <v>5424.5283018867922</v>
      </c>
      <c r="EN90" s="9">
        <v>0</v>
      </c>
      <c r="EO90" s="5">
        <v>0</v>
      </c>
      <c r="EP90" s="7">
        <v>0</v>
      </c>
      <c r="EQ90" s="9">
        <v>0</v>
      </c>
      <c r="ER90" s="5">
        <v>0</v>
      </c>
      <c r="ES90" s="7">
        <v>0</v>
      </c>
      <c r="ET90" s="9">
        <v>0</v>
      </c>
      <c r="EU90" s="5">
        <v>0</v>
      </c>
      <c r="EV90" s="7">
        <v>0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v>0</v>
      </c>
      <c r="FD90" s="5">
        <v>0</v>
      </c>
      <c r="FE90" s="7">
        <v>0</v>
      </c>
      <c r="FF90" s="9">
        <v>0</v>
      </c>
      <c r="FG90" s="5">
        <v>0</v>
      </c>
      <c r="FH90" s="7">
        <v>0</v>
      </c>
      <c r="FI90" s="9">
        <v>199</v>
      </c>
      <c r="FJ90" s="5">
        <v>-2598</v>
      </c>
      <c r="FK90" s="7">
        <f t="shared" si="573"/>
        <v>-13055.276381909549</v>
      </c>
      <c r="FL90" s="9">
        <v>0</v>
      </c>
      <c r="FM90" s="5">
        <v>0</v>
      </c>
      <c r="FN90" s="7">
        <v>0</v>
      </c>
      <c r="FO90" s="9">
        <v>0</v>
      </c>
      <c r="FP90" s="5">
        <v>0</v>
      </c>
      <c r="FQ90" s="7">
        <v>0</v>
      </c>
      <c r="FR90" s="9">
        <v>0</v>
      </c>
      <c r="FS90" s="5">
        <v>0</v>
      </c>
      <c r="FT90" s="7">
        <v>0</v>
      </c>
      <c r="FU90" s="9">
        <v>0</v>
      </c>
      <c r="FV90" s="5">
        <v>0</v>
      </c>
      <c r="FW90" s="7">
        <v>0</v>
      </c>
      <c r="FX90" s="9">
        <v>0</v>
      </c>
      <c r="FY90" s="5">
        <v>0</v>
      </c>
      <c r="FZ90" s="7">
        <f t="shared" si="576"/>
        <v>0</v>
      </c>
      <c r="GA90" s="9">
        <v>0</v>
      </c>
      <c r="GB90" s="5">
        <v>0</v>
      </c>
      <c r="GC90" s="7">
        <v>0</v>
      </c>
      <c r="GD90" s="9">
        <v>0</v>
      </c>
      <c r="GE90" s="5">
        <v>0</v>
      </c>
      <c r="GF90" s="7">
        <v>0</v>
      </c>
      <c r="GG90" s="9">
        <v>2283</v>
      </c>
      <c r="GH90" s="5">
        <v>76168</v>
      </c>
      <c r="GI90" s="7">
        <f t="shared" si="592"/>
        <v>33363.118703460357</v>
      </c>
      <c r="GJ90" s="9">
        <v>0</v>
      </c>
      <c r="GK90" s="5">
        <v>0</v>
      </c>
      <c r="GL90" s="7">
        <v>0</v>
      </c>
      <c r="GM90" s="9">
        <v>0</v>
      </c>
      <c r="GN90" s="5">
        <v>0</v>
      </c>
      <c r="GO90" s="7">
        <v>0</v>
      </c>
      <c r="GP90" s="9">
        <v>0</v>
      </c>
      <c r="GQ90" s="5">
        <v>0</v>
      </c>
      <c r="GR90" s="7">
        <v>0</v>
      </c>
      <c r="GS90" s="9">
        <v>0</v>
      </c>
      <c r="GT90" s="5">
        <v>0</v>
      </c>
      <c r="GU90" s="7">
        <v>0</v>
      </c>
      <c r="GV90" s="9">
        <v>0</v>
      </c>
      <c r="GW90" s="5">
        <v>0</v>
      </c>
      <c r="GX90" s="7">
        <v>0</v>
      </c>
      <c r="GY90" s="9">
        <v>0</v>
      </c>
      <c r="GZ90" s="5">
        <v>0</v>
      </c>
      <c r="HA90" s="7">
        <v>0</v>
      </c>
      <c r="HB90" s="9">
        <v>20</v>
      </c>
      <c r="HC90" s="5">
        <v>298</v>
      </c>
      <c r="HD90" s="7">
        <f>HC90/HB90*1000</f>
        <v>14900</v>
      </c>
      <c r="HE90" s="9">
        <v>0</v>
      </c>
      <c r="HF90" s="5">
        <v>0</v>
      </c>
      <c r="HG90" s="7">
        <v>0</v>
      </c>
      <c r="HH90" s="9">
        <v>0</v>
      </c>
      <c r="HI90" s="5">
        <v>0</v>
      </c>
      <c r="HJ90" s="7">
        <v>0</v>
      </c>
      <c r="HK90" s="9">
        <v>0</v>
      </c>
      <c r="HL90" s="5">
        <v>0</v>
      </c>
      <c r="HM90" s="7">
        <v>0</v>
      </c>
      <c r="HN90" s="9">
        <v>0</v>
      </c>
      <c r="HO90" s="5">
        <v>0</v>
      </c>
      <c r="HP90" s="7">
        <v>0</v>
      </c>
      <c r="HQ90" s="9">
        <v>0</v>
      </c>
      <c r="HR90" s="5">
        <v>0</v>
      </c>
      <c r="HS90" s="7">
        <f t="shared" si="577"/>
        <v>0</v>
      </c>
      <c r="HT90" s="9">
        <v>0</v>
      </c>
      <c r="HU90" s="5">
        <v>0</v>
      </c>
      <c r="HV90" s="7">
        <v>0</v>
      </c>
      <c r="HW90" s="9">
        <v>0</v>
      </c>
      <c r="HX90" s="5">
        <v>0</v>
      </c>
      <c r="HY90" s="7">
        <v>0</v>
      </c>
      <c r="HZ90" s="9">
        <v>2</v>
      </c>
      <c r="IA90" s="5">
        <v>2</v>
      </c>
      <c r="IB90" s="7">
        <f t="shared" ref="IB90" si="604">IA90/HZ90*1000</f>
        <v>1000</v>
      </c>
      <c r="IC90" s="9">
        <v>0</v>
      </c>
      <c r="ID90" s="5">
        <v>0</v>
      </c>
      <c r="IE90" s="7">
        <v>0</v>
      </c>
      <c r="IF90" s="9">
        <v>0</v>
      </c>
      <c r="IG90" s="5">
        <v>0</v>
      </c>
      <c r="IH90" s="7">
        <f t="shared" si="578"/>
        <v>0</v>
      </c>
      <c r="II90" s="9">
        <v>0</v>
      </c>
      <c r="IJ90" s="5">
        <v>0</v>
      </c>
      <c r="IK90" s="7">
        <v>0</v>
      </c>
      <c r="IL90" s="9">
        <v>0</v>
      </c>
      <c r="IM90" s="5">
        <v>0</v>
      </c>
      <c r="IN90" s="7">
        <v>0</v>
      </c>
      <c r="IO90" s="9">
        <v>0</v>
      </c>
      <c r="IP90" s="5">
        <v>0</v>
      </c>
      <c r="IQ90" s="7">
        <v>0</v>
      </c>
      <c r="IR90" s="9">
        <v>0</v>
      </c>
      <c r="IS90" s="5">
        <v>0</v>
      </c>
      <c r="IT90" s="7">
        <v>0</v>
      </c>
      <c r="IU90" s="9">
        <v>0</v>
      </c>
      <c r="IV90" s="5">
        <v>0</v>
      </c>
      <c r="IW90" s="7">
        <v>0</v>
      </c>
      <c r="IX90" s="9">
        <v>0</v>
      </c>
      <c r="IY90" s="5">
        <v>0</v>
      </c>
      <c r="IZ90" s="7">
        <v>0</v>
      </c>
      <c r="JA90" s="9">
        <v>0</v>
      </c>
      <c r="JB90" s="5">
        <v>0</v>
      </c>
      <c r="JC90" s="7">
        <v>0</v>
      </c>
      <c r="JD90" s="9">
        <v>0</v>
      </c>
      <c r="JE90" s="5">
        <v>0</v>
      </c>
      <c r="JF90" s="7">
        <v>0</v>
      </c>
      <c r="JG90" s="9">
        <v>0</v>
      </c>
      <c r="JH90" s="5">
        <v>0</v>
      </c>
      <c r="JI90" s="7">
        <v>0</v>
      </c>
      <c r="JJ90" s="9">
        <v>0</v>
      </c>
      <c r="JK90" s="5">
        <v>0</v>
      </c>
      <c r="JL90" s="7">
        <v>0</v>
      </c>
      <c r="JM90" s="9">
        <v>0</v>
      </c>
      <c r="JN90" s="5">
        <v>0</v>
      </c>
      <c r="JO90" s="7">
        <v>0</v>
      </c>
      <c r="JP90" s="9">
        <v>0</v>
      </c>
      <c r="JQ90" s="5">
        <v>0</v>
      </c>
      <c r="JR90" s="7">
        <v>0</v>
      </c>
      <c r="JS90" s="9">
        <v>0</v>
      </c>
      <c r="JT90" s="5">
        <v>0</v>
      </c>
      <c r="JU90" s="7">
        <v>0</v>
      </c>
      <c r="JV90" s="9">
        <v>416</v>
      </c>
      <c r="JW90" s="5">
        <v>4908</v>
      </c>
      <c r="JX90" s="7">
        <f t="shared" si="580"/>
        <v>11798.076923076924</v>
      </c>
      <c r="JY90" s="9">
        <v>9067</v>
      </c>
      <c r="JZ90" s="5">
        <v>24213</v>
      </c>
      <c r="KA90" s="7">
        <f t="shared" si="581"/>
        <v>2670.4532921583764</v>
      </c>
      <c r="KB90" s="9">
        <f t="shared" si="582"/>
        <v>3548</v>
      </c>
      <c r="KC90" s="7">
        <f t="shared" si="583"/>
        <v>83255</v>
      </c>
    </row>
    <row r="91" spans="1:289" x14ac:dyDescent="0.3">
      <c r="A91" s="56">
        <v>2010</v>
      </c>
      <c r="B91" s="57" t="s">
        <v>9</v>
      </c>
      <c r="C91" s="9">
        <v>-9472</v>
      </c>
      <c r="D91" s="5">
        <v>-29073</v>
      </c>
      <c r="E91" s="7">
        <f t="shared" ref="E91:E93" si="605">D91/C91*-1000</f>
        <v>-3069.3623310810813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>
        <v>0</v>
      </c>
      <c r="P91" s="5">
        <v>0</v>
      </c>
      <c r="Q91" s="7">
        <v>0</v>
      </c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0</v>
      </c>
      <c r="AB91" s="5">
        <v>0</v>
      </c>
      <c r="AC91" s="7">
        <v>0</v>
      </c>
      <c r="AD91" s="9">
        <v>0</v>
      </c>
      <c r="AE91" s="5">
        <v>0</v>
      </c>
      <c r="AF91" s="7">
        <v>0</v>
      </c>
      <c r="AG91" s="9">
        <v>0</v>
      </c>
      <c r="AH91" s="5">
        <v>0</v>
      </c>
      <c r="AI91" s="7">
        <v>0</v>
      </c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0</v>
      </c>
      <c r="AQ91" s="5">
        <v>0</v>
      </c>
      <c r="AR91" s="7">
        <v>0</v>
      </c>
      <c r="AS91" s="9">
        <v>0</v>
      </c>
      <c r="AT91" s="5">
        <v>0</v>
      </c>
      <c r="AU91" s="7">
        <v>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v>0</v>
      </c>
      <c r="BB91" s="9">
        <v>0</v>
      </c>
      <c r="BC91" s="5">
        <v>0</v>
      </c>
      <c r="BD91" s="7">
        <v>0</v>
      </c>
      <c r="BE91" s="9">
        <v>51</v>
      </c>
      <c r="BF91" s="5">
        <v>265</v>
      </c>
      <c r="BG91" s="7">
        <f t="shared" si="584"/>
        <v>5196.0784313725489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f t="shared" si="570"/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0</v>
      </c>
      <c r="BX91" s="5">
        <v>0</v>
      </c>
      <c r="BY91" s="7">
        <v>0</v>
      </c>
      <c r="BZ91" s="9">
        <v>0</v>
      </c>
      <c r="CA91" s="5">
        <v>0</v>
      </c>
      <c r="CB91" s="7">
        <v>0</v>
      </c>
      <c r="CC91" s="9">
        <v>0</v>
      </c>
      <c r="CD91" s="5">
        <v>0</v>
      </c>
      <c r="CE91" s="7">
        <v>0</v>
      </c>
      <c r="CF91" s="9">
        <v>66</v>
      </c>
      <c r="CG91" s="5">
        <v>1321</v>
      </c>
      <c r="CH91" s="7">
        <f t="shared" si="601"/>
        <v>20015.151515151516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85</v>
      </c>
      <c r="CP91" s="5">
        <v>692</v>
      </c>
      <c r="CQ91" s="7">
        <f>CP91/CO91*1000</f>
        <v>8141.1764705882351</v>
      </c>
      <c r="CR91" s="9">
        <v>0</v>
      </c>
      <c r="CS91" s="5">
        <v>0</v>
      </c>
      <c r="CT91" s="7">
        <v>0</v>
      </c>
      <c r="CU91" s="9">
        <v>0</v>
      </c>
      <c r="CV91" s="5">
        <v>0</v>
      </c>
      <c r="CW91" s="7">
        <v>0</v>
      </c>
      <c r="CX91" s="9">
        <v>0</v>
      </c>
      <c r="CY91" s="5">
        <v>0</v>
      </c>
      <c r="CZ91" s="7">
        <v>0</v>
      </c>
      <c r="DA91" s="15">
        <v>0</v>
      </c>
      <c r="DB91" s="5">
        <v>0</v>
      </c>
      <c r="DC91" s="7">
        <v>0</v>
      </c>
      <c r="DD91" s="9">
        <v>0</v>
      </c>
      <c r="DE91" s="5">
        <v>0</v>
      </c>
      <c r="DF91" s="7">
        <v>0</v>
      </c>
      <c r="DG91" s="9">
        <v>0</v>
      </c>
      <c r="DH91" s="5">
        <v>0</v>
      </c>
      <c r="DI91" s="7">
        <f t="shared" si="571"/>
        <v>0</v>
      </c>
      <c r="DJ91" s="9">
        <v>0</v>
      </c>
      <c r="DK91" s="5">
        <v>0</v>
      </c>
      <c r="DL91" s="7">
        <v>0</v>
      </c>
      <c r="DM91" s="9">
        <v>0</v>
      </c>
      <c r="DN91" s="5">
        <v>0</v>
      </c>
      <c r="DO91" s="7">
        <v>0</v>
      </c>
      <c r="DP91" s="9">
        <v>0</v>
      </c>
      <c r="DQ91" s="5">
        <v>0</v>
      </c>
      <c r="DR91" s="7">
        <v>0</v>
      </c>
      <c r="DS91" s="9">
        <v>0</v>
      </c>
      <c r="DT91" s="5">
        <v>0</v>
      </c>
      <c r="DU91" s="7">
        <v>0</v>
      </c>
      <c r="DV91" s="9">
        <v>246</v>
      </c>
      <c r="DW91" s="5">
        <v>4009</v>
      </c>
      <c r="DX91" s="7">
        <f t="shared" si="587"/>
        <v>16296.747967479674</v>
      </c>
      <c r="DY91" s="9">
        <v>0</v>
      </c>
      <c r="DZ91" s="5">
        <v>0</v>
      </c>
      <c r="EA91" s="7">
        <v>0</v>
      </c>
      <c r="EB91" s="9">
        <v>0</v>
      </c>
      <c r="EC91" s="5">
        <v>0</v>
      </c>
      <c r="ED91" s="7">
        <v>0</v>
      </c>
      <c r="EE91" s="15">
        <v>0</v>
      </c>
      <c r="EF91" s="3">
        <v>0</v>
      </c>
      <c r="EG91" s="7">
        <v>0</v>
      </c>
      <c r="EH91" s="9">
        <v>0</v>
      </c>
      <c r="EI91" s="5">
        <v>0</v>
      </c>
      <c r="EJ91" s="7">
        <v>0</v>
      </c>
      <c r="EK91" s="9">
        <v>50</v>
      </c>
      <c r="EL91" s="5">
        <v>-2719</v>
      </c>
      <c r="EM91" s="7">
        <f>EL91/EK91*1000</f>
        <v>-54380</v>
      </c>
      <c r="EN91" s="9">
        <v>0</v>
      </c>
      <c r="EO91" s="5">
        <v>0</v>
      </c>
      <c r="EP91" s="7">
        <v>0</v>
      </c>
      <c r="EQ91" s="9">
        <v>0</v>
      </c>
      <c r="ER91" s="5">
        <v>0</v>
      </c>
      <c r="ES91" s="7">
        <v>0</v>
      </c>
      <c r="ET91" s="9">
        <v>0</v>
      </c>
      <c r="EU91" s="5">
        <v>0</v>
      </c>
      <c r="EV91" s="7">
        <v>0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v>0</v>
      </c>
      <c r="FD91" s="5">
        <v>0</v>
      </c>
      <c r="FE91" s="7">
        <v>0</v>
      </c>
      <c r="FF91" s="9">
        <v>0</v>
      </c>
      <c r="FG91" s="5">
        <v>0</v>
      </c>
      <c r="FH91" s="7">
        <v>0</v>
      </c>
      <c r="FI91" s="9">
        <v>1336</v>
      </c>
      <c r="FJ91" s="5">
        <v>6048</v>
      </c>
      <c r="FK91" s="7">
        <f t="shared" si="573"/>
        <v>4526.9461077844308</v>
      </c>
      <c r="FL91" s="9">
        <v>0</v>
      </c>
      <c r="FM91" s="5">
        <v>0</v>
      </c>
      <c r="FN91" s="7">
        <v>0</v>
      </c>
      <c r="FO91" s="9">
        <v>0</v>
      </c>
      <c r="FP91" s="5">
        <v>0</v>
      </c>
      <c r="FQ91" s="7">
        <v>0</v>
      </c>
      <c r="FR91" s="9">
        <v>0</v>
      </c>
      <c r="FS91" s="5">
        <v>0</v>
      </c>
      <c r="FT91" s="7">
        <v>0</v>
      </c>
      <c r="FU91" s="9">
        <v>0</v>
      </c>
      <c r="FV91" s="5">
        <v>0</v>
      </c>
      <c r="FW91" s="7">
        <v>0</v>
      </c>
      <c r="FX91" s="9">
        <v>0</v>
      </c>
      <c r="FY91" s="5">
        <v>0</v>
      </c>
      <c r="FZ91" s="7">
        <f t="shared" si="576"/>
        <v>0</v>
      </c>
      <c r="GA91" s="9">
        <v>0</v>
      </c>
      <c r="GB91" s="5">
        <v>0</v>
      </c>
      <c r="GC91" s="7">
        <v>0</v>
      </c>
      <c r="GD91" s="9">
        <v>0</v>
      </c>
      <c r="GE91" s="5">
        <v>0</v>
      </c>
      <c r="GF91" s="7">
        <v>0</v>
      </c>
      <c r="GG91" s="9">
        <v>2502</v>
      </c>
      <c r="GH91" s="5">
        <v>88761</v>
      </c>
      <c r="GI91" s="7">
        <f t="shared" si="592"/>
        <v>35476.019184652279</v>
      </c>
      <c r="GJ91" s="9">
        <v>0</v>
      </c>
      <c r="GK91" s="5">
        <v>0</v>
      </c>
      <c r="GL91" s="7">
        <v>0</v>
      </c>
      <c r="GM91" s="9">
        <v>0</v>
      </c>
      <c r="GN91" s="5">
        <v>0</v>
      </c>
      <c r="GO91" s="7">
        <v>0</v>
      </c>
      <c r="GP91" s="9">
        <v>0</v>
      </c>
      <c r="GQ91" s="5">
        <v>0</v>
      </c>
      <c r="GR91" s="7">
        <v>0</v>
      </c>
      <c r="GS91" s="9">
        <v>0</v>
      </c>
      <c r="GT91" s="5">
        <v>0</v>
      </c>
      <c r="GU91" s="7">
        <v>0</v>
      </c>
      <c r="GV91" s="9">
        <v>0</v>
      </c>
      <c r="GW91" s="5">
        <v>0</v>
      </c>
      <c r="GX91" s="7">
        <v>0</v>
      </c>
      <c r="GY91" s="9">
        <v>0</v>
      </c>
      <c r="GZ91" s="5">
        <v>0</v>
      </c>
      <c r="HA91" s="7">
        <v>0</v>
      </c>
      <c r="HB91" s="9">
        <v>0</v>
      </c>
      <c r="HC91" s="5">
        <v>0</v>
      </c>
      <c r="HD91" s="7">
        <v>0</v>
      </c>
      <c r="HE91" s="9">
        <v>0</v>
      </c>
      <c r="HF91" s="5">
        <v>0</v>
      </c>
      <c r="HG91" s="7">
        <v>0</v>
      </c>
      <c r="HH91" s="9">
        <v>0</v>
      </c>
      <c r="HI91" s="5">
        <v>0</v>
      </c>
      <c r="HJ91" s="7">
        <v>0</v>
      </c>
      <c r="HK91" s="9">
        <v>0</v>
      </c>
      <c r="HL91" s="5">
        <v>0</v>
      </c>
      <c r="HM91" s="7">
        <v>0</v>
      </c>
      <c r="HN91" s="9">
        <v>0</v>
      </c>
      <c r="HO91" s="5">
        <v>0</v>
      </c>
      <c r="HP91" s="7">
        <v>0</v>
      </c>
      <c r="HQ91" s="9">
        <v>0</v>
      </c>
      <c r="HR91" s="5">
        <v>0</v>
      </c>
      <c r="HS91" s="7">
        <f t="shared" si="577"/>
        <v>0</v>
      </c>
      <c r="HT91" s="9">
        <v>0</v>
      </c>
      <c r="HU91" s="5">
        <v>0</v>
      </c>
      <c r="HV91" s="7">
        <v>0</v>
      </c>
      <c r="HW91" s="9">
        <v>0</v>
      </c>
      <c r="HX91" s="5">
        <v>0</v>
      </c>
      <c r="HY91" s="7">
        <v>0</v>
      </c>
      <c r="HZ91" s="9">
        <v>0</v>
      </c>
      <c r="IA91" s="5">
        <v>0</v>
      </c>
      <c r="IB91" s="7">
        <v>0</v>
      </c>
      <c r="IC91" s="9">
        <v>0</v>
      </c>
      <c r="ID91" s="5">
        <v>0</v>
      </c>
      <c r="IE91" s="7">
        <v>0</v>
      </c>
      <c r="IF91" s="9">
        <v>0</v>
      </c>
      <c r="IG91" s="5">
        <v>0</v>
      </c>
      <c r="IH91" s="7">
        <f t="shared" si="578"/>
        <v>0</v>
      </c>
      <c r="II91" s="9">
        <v>0</v>
      </c>
      <c r="IJ91" s="5">
        <v>0</v>
      </c>
      <c r="IK91" s="7">
        <v>0</v>
      </c>
      <c r="IL91" s="9">
        <v>-3576</v>
      </c>
      <c r="IM91" s="5">
        <v>-92578</v>
      </c>
      <c r="IN91" s="7">
        <f>IM91/IL91*-1000</f>
        <v>-25888.702460850112</v>
      </c>
      <c r="IO91" s="9">
        <v>-257</v>
      </c>
      <c r="IP91" s="5">
        <v>-2034</v>
      </c>
      <c r="IQ91" s="7">
        <f>IP91/IO91*-1000</f>
        <v>-7914.3968871595334</v>
      </c>
      <c r="IR91" s="9">
        <v>0</v>
      </c>
      <c r="IS91" s="5">
        <v>0</v>
      </c>
      <c r="IT91" s="7">
        <v>0</v>
      </c>
      <c r="IU91" s="9">
        <v>0</v>
      </c>
      <c r="IV91" s="5">
        <v>0</v>
      </c>
      <c r="IW91" s="7">
        <v>0</v>
      </c>
      <c r="IX91" s="9">
        <v>0</v>
      </c>
      <c r="IY91" s="5">
        <v>0</v>
      </c>
      <c r="IZ91" s="7">
        <v>0</v>
      </c>
      <c r="JA91" s="9">
        <v>0</v>
      </c>
      <c r="JB91" s="5">
        <v>0</v>
      </c>
      <c r="JC91" s="7">
        <v>0</v>
      </c>
      <c r="JD91" s="9">
        <v>0</v>
      </c>
      <c r="JE91" s="5">
        <v>0</v>
      </c>
      <c r="JF91" s="7">
        <v>0</v>
      </c>
      <c r="JG91" s="9">
        <v>0</v>
      </c>
      <c r="JH91" s="5">
        <v>0</v>
      </c>
      <c r="JI91" s="7">
        <v>0</v>
      </c>
      <c r="JJ91" s="9">
        <v>0</v>
      </c>
      <c r="JK91" s="5">
        <v>0</v>
      </c>
      <c r="JL91" s="7">
        <v>0</v>
      </c>
      <c r="JM91" s="9">
        <v>0</v>
      </c>
      <c r="JN91" s="5">
        <v>0</v>
      </c>
      <c r="JO91" s="7">
        <v>0</v>
      </c>
      <c r="JP91" s="9">
        <v>0</v>
      </c>
      <c r="JQ91" s="5">
        <v>0</v>
      </c>
      <c r="JR91" s="7">
        <v>0</v>
      </c>
      <c r="JS91" s="9">
        <v>0</v>
      </c>
      <c r="JT91" s="5">
        <v>0</v>
      </c>
      <c r="JU91" s="7">
        <v>0</v>
      </c>
      <c r="JV91" s="9">
        <v>416</v>
      </c>
      <c r="JW91" s="5">
        <v>4912</v>
      </c>
      <c r="JX91" s="7">
        <f>JW91/JV91*1000</f>
        <v>11807.692307692309</v>
      </c>
      <c r="JY91" s="9">
        <v>9430</v>
      </c>
      <c r="JZ91" s="5">
        <v>27637</v>
      </c>
      <c r="KA91" s="7">
        <f t="shared" si="581"/>
        <v>2930.7529162248143</v>
      </c>
      <c r="KB91" s="9">
        <f t="shared" si="582"/>
        <v>877</v>
      </c>
      <c r="KC91" s="7">
        <f t="shared" si="583"/>
        <v>7241</v>
      </c>
    </row>
    <row r="92" spans="1:289" x14ac:dyDescent="0.3">
      <c r="A92" s="56">
        <v>2010</v>
      </c>
      <c r="B92" s="57" t="s">
        <v>10</v>
      </c>
      <c r="C92" s="9">
        <v>-9826</v>
      </c>
      <c r="D92" s="5">
        <v>-32421</v>
      </c>
      <c r="E92" s="7">
        <f t="shared" si="605"/>
        <v>-3299.5115001017712</v>
      </c>
      <c r="F92" s="9">
        <v>674</v>
      </c>
      <c r="G92" s="5">
        <v>8179</v>
      </c>
      <c r="H92" s="7">
        <f t="shared" si="595"/>
        <v>12135.014836795252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>
        <v>0</v>
      </c>
      <c r="P92" s="5">
        <v>0</v>
      </c>
      <c r="Q92" s="7">
        <v>0</v>
      </c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>
        <v>0</v>
      </c>
      <c r="AH92" s="5">
        <v>0</v>
      </c>
      <c r="AI92" s="7">
        <v>0</v>
      </c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0</v>
      </c>
      <c r="AQ92" s="5">
        <v>0</v>
      </c>
      <c r="AR92" s="7">
        <v>0</v>
      </c>
      <c r="AS92" s="9">
        <v>0</v>
      </c>
      <c r="AT92" s="5">
        <v>0</v>
      </c>
      <c r="AU92" s="7">
        <v>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v>0</v>
      </c>
      <c r="BB92" s="9">
        <v>0</v>
      </c>
      <c r="BC92" s="5">
        <v>0</v>
      </c>
      <c r="BD92" s="7">
        <v>0</v>
      </c>
      <c r="BE92" s="9">
        <v>91</v>
      </c>
      <c r="BF92" s="5">
        <v>1446</v>
      </c>
      <c r="BG92" s="7">
        <f t="shared" si="584"/>
        <v>15890.10989010989</v>
      </c>
      <c r="BH92" s="9">
        <v>0</v>
      </c>
      <c r="BI92" s="5">
        <v>0</v>
      </c>
      <c r="BJ92" s="7">
        <v>0</v>
      </c>
      <c r="BK92" s="9">
        <v>0</v>
      </c>
      <c r="BL92" s="5">
        <v>0</v>
      </c>
      <c r="BM92" s="7">
        <f t="shared" si="570"/>
        <v>0</v>
      </c>
      <c r="BN92" s="9">
        <v>0</v>
      </c>
      <c r="BO92" s="5">
        <v>0</v>
      </c>
      <c r="BP92" s="7">
        <v>0</v>
      </c>
      <c r="BQ92" s="9">
        <v>0</v>
      </c>
      <c r="BR92" s="5">
        <v>0</v>
      </c>
      <c r="BS92" s="7">
        <v>0</v>
      </c>
      <c r="BT92" s="9">
        <v>0</v>
      </c>
      <c r="BU92" s="5">
        <v>0</v>
      </c>
      <c r="BV92" s="7">
        <v>0</v>
      </c>
      <c r="BW92" s="9">
        <v>0</v>
      </c>
      <c r="BX92" s="5">
        <v>0</v>
      </c>
      <c r="BY92" s="7">
        <v>0</v>
      </c>
      <c r="BZ92" s="9">
        <v>0</v>
      </c>
      <c r="CA92" s="5">
        <v>0</v>
      </c>
      <c r="CB92" s="7">
        <v>0</v>
      </c>
      <c r="CC92" s="9">
        <v>0</v>
      </c>
      <c r="CD92" s="5">
        <v>0</v>
      </c>
      <c r="CE92" s="7">
        <v>0</v>
      </c>
      <c r="CF92" s="9">
        <v>26</v>
      </c>
      <c r="CG92" s="5">
        <v>129</v>
      </c>
      <c r="CH92" s="7">
        <f t="shared" si="601"/>
        <v>4961.5384615384619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v>0</v>
      </c>
      <c r="CU92" s="9">
        <v>0</v>
      </c>
      <c r="CV92" s="5">
        <v>0</v>
      </c>
      <c r="CW92" s="7">
        <v>0</v>
      </c>
      <c r="CX92" s="9">
        <v>0</v>
      </c>
      <c r="CY92" s="5">
        <v>0</v>
      </c>
      <c r="CZ92" s="7">
        <v>0</v>
      </c>
      <c r="DA92" s="15">
        <v>0</v>
      </c>
      <c r="DB92" s="5">
        <v>0</v>
      </c>
      <c r="DC92" s="7">
        <v>0</v>
      </c>
      <c r="DD92" s="9">
        <v>0</v>
      </c>
      <c r="DE92" s="5">
        <v>0</v>
      </c>
      <c r="DF92" s="7">
        <v>0</v>
      </c>
      <c r="DG92" s="9">
        <v>0</v>
      </c>
      <c r="DH92" s="5">
        <v>0</v>
      </c>
      <c r="DI92" s="7">
        <f t="shared" si="571"/>
        <v>0</v>
      </c>
      <c r="DJ92" s="9">
        <v>0</v>
      </c>
      <c r="DK92" s="5">
        <v>0</v>
      </c>
      <c r="DL92" s="7">
        <v>0</v>
      </c>
      <c r="DM92" s="9">
        <v>301</v>
      </c>
      <c r="DN92" s="5">
        <v>2642</v>
      </c>
      <c r="DO92" s="7">
        <f t="shared" si="603"/>
        <v>8777.4086378737557</v>
      </c>
      <c r="DP92" s="9">
        <v>0</v>
      </c>
      <c r="DQ92" s="5">
        <v>0</v>
      </c>
      <c r="DR92" s="7">
        <v>0</v>
      </c>
      <c r="DS92" s="9">
        <v>0</v>
      </c>
      <c r="DT92" s="5">
        <v>0</v>
      </c>
      <c r="DU92" s="7">
        <v>0</v>
      </c>
      <c r="DV92" s="9">
        <v>437</v>
      </c>
      <c r="DW92" s="5">
        <v>6100</v>
      </c>
      <c r="DX92" s="7">
        <f t="shared" si="587"/>
        <v>13958.810068649886</v>
      </c>
      <c r="DY92" s="9">
        <v>0</v>
      </c>
      <c r="DZ92" s="5">
        <v>0</v>
      </c>
      <c r="EA92" s="7">
        <v>0</v>
      </c>
      <c r="EB92" s="9">
        <v>0</v>
      </c>
      <c r="EC92" s="5">
        <v>0</v>
      </c>
      <c r="ED92" s="7">
        <v>0</v>
      </c>
      <c r="EE92" s="15">
        <v>-733</v>
      </c>
      <c r="EF92" s="3">
        <v>-8663</v>
      </c>
      <c r="EG92" s="7">
        <f t="shared" ref="EG92" si="606">EF92/EE92*1000</f>
        <v>11818.553888130969</v>
      </c>
      <c r="EH92" s="9">
        <v>-733</v>
      </c>
      <c r="EI92" s="5">
        <v>-8663</v>
      </c>
      <c r="EJ92" s="7">
        <f t="shared" si="589"/>
        <v>11818.553888130969</v>
      </c>
      <c r="EK92" s="9">
        <v>493</v>
      </c>
      <c r="EL92" s="5">
        <v>3490</v>
      </c>
      <c r="EM92" s="7">
        <f>EL92/EK92*1000</f>
        <v>7079.1075050709933</v>
      </c>
      <c r="EN92" s="9">
        <v>0</v>
      </c>
      <c r="EO92" s="5">
        <v>0</v>
      </c>
      <c r="EP92" s="7">
        <v>0</v>
      </c>
      <c r="EQ92" s="9">
        <v>0</v>
      </c>
      <c r="ER92" s="5">
        <v>0</v>
      </c>
      <c r="ES92" s="7">
        <v>0</v>
      </c>
      <c r="ET92" s="9">
        <v>0</v>
      </c>
      <c r="EU92" s="5">
        <v>0</v>
      </c>
      <c r="EV92" s="7">
        <v>0</v>
      </c>
      <c r="EW92" s="9">
        <v>0</v>
      </c>
      <c r="EX92" s="5">
        <v>0</v>
      </c>
      <c r="EY92" s="7">
        <v>0</v>
      </c>
      <c r="EZ92" s="9">
        <v>0</v>
      </c>
      <c r="FA92" s="5">
        <v>0</v>
      </c>
      <c r="FB92" s="7">
        <v>0</v>
      </c>
      <c r="FC92" s="9">
        <v>0</v>
      </c>
      <c r="FD92" s="5">
        <v>0</v>
      </c>
      <c r="FE92" s="7">
        <v>0</v>
      </c>
      <c r="FF92" s="9">
        <v>0</v>
      </c>
      <c r="FG92" s="5">
        <v>0</v>
      </c>
      <c r="FH92" s="7">
        <v>0</v>
      </c>
      <c r="FI92" s="9">
        <v>945</v>
      </c>
      <c r="FJ92" s="5">
        <v>3263</v>
      </c>
      <c r="FK92" s="7">
        <f t="shared" si="573"/>
        <v>3452.9100529100529</v>
      </c>
      <c r="FL92" s="9">
        <v>0</v>
      </c>
      <c r="FM92" s="5">
        <v>0</v>
      </c>
      <c r="FN92" s="7">
        <v>0</v>
      </c>
      <c r="FO92" s="9">
        <v>0</v>
      </c>
      <c r="FP92" s="5">
        <v>0</v>
      </c>
      <c r="FQ92" s="7">
        <v>0</v>
      </c>
      <c r="FR92" s="9">
        <v>0</v>
      </c>
      <c r="FS92" s="5">
        <v>0</v>
      </c>
      <c r="FT92" s="7">
        <v>0</v>
      </c>
      <c r="FU92" s="9">
        <v>0</v>
      </c>
      <c r="FV92" s="5">
        <v>0</v>
      </c>
      <c r="FW92" s="7">
        <v>0</v>
      </c>
      <c r="FX92" s="9">
        <v>0</v>
      </c>
      <c r="FY92" s="5">
        <v>0</v>
      </c>
      <c r="FZ92" s="7">
        <f t="shared" si="576"/>
        <v>0</v>
      </c>
      <c r="GA92" s="9">
        <v>0</v>
      </c>
      <c r="GB92" s="5">
        <v>0</v>
      </c>
      <c r="GC92" s="7">
        <v>0</v>
      </c>
      <c r="GD92" s="9">
        <v>0</v>
      </c>
      <c r="GE92" s="5">
        <v>0</v>
      </c>
      <c r="GF92" s="7">
        <v>0</v>
      </c>
      <c r="GG92" s="9">
        <v>0</v>
      </c>
      <c r="GH92" s="5">
        <v>0</v>
      </c>
      <c r="GI92" s="7">
        <v>0</v>
      </c>
      <c r="GJ92" s="9">
        <v>0</v>
      </c>
      <c r="GK92" s="5">
        <v>0</v>
      </c>
      <c r="GL92" s="7">
        <v>0</v>
      </c>
      <c r="GM92" s="9">
        <v>0</v>
      </c>
      <c r="GN92" s="5">
        <v>0</v>
      </c>
      <c r="GO92" s="7">
        <v>0</v>
      </c>
      <c r="GP92" s="9">
        <v>0</v>
      </c>
      <c r="GQ92" s="5">
        <v>0</v>
      </c>
      <c r="GR92" s="7">
        <v>0</v>
      </c>
      <c r="GS92" s="9">
        <v>0</v>
      </c>
      <c r="GT92" s="5">
        <v>0</v>
      </c>
      <c r="GU92" s="7">
        <v>0</v>
      </c>
      <c r="GV92" s="9">
        <v>0</v>
      </c>
      <c r="GW92" s="5">
        <v>0</v>
      </c>
      <c r="GX92" s="7">
        <v>0</v>
      </c>
      <c r="GY92" s="9">
        <v>0</v>
      </c>
      <c r="GZ92" s="5">
        <v>0</v>
      </c>
      <c r="HA92" s="7">
        <v>0</v>
      </c>
      <c r="HB92" s="9">
        <v>0</v>
      </c>
      <c r="HC92" s="5">
        <v>0</v>
      </c>
      <c r="HD92" s="7">
        <v>0</v>
      </c>
      <c r="HE92" s="9">
        <v>0</v>
      </c>
      <c r="HF92" s="5">
        <v>0</v>
      </c>
      <c r="HG92" s="7">
        <v>0</v>
      </c>
      <c r="HH92" s="9">
        <v>0</v>
      </c>
      <c r="HI92" s="5">
        <v>0</v>
      </c>
      <c r="HJ92" s="7">
        <v>0</v>
      </c>
      <c r="HK92" s="9">
        <v>0</v>
      </c>
      <c r="HL92" s="5">
        <v>0</v>
      </c>
      <c r="HM92" s="7">
        <v>0</v>
      </c>
      <c r="HN92" s="9">
        <v>0</v>
      </c>
      <c r="HO92" s="5">
        <v>0</v>
      </c>
      <c r="HP92" s="7">
        <v>0</v>
      </c>
      <c r="HQ92" s="9">
        <v>0</v>
      </c>
      <c r="HR92" s="5">
        <v>0</v>
      </c>
      <c r="HS92" s="7">
        <f t="shared" si="577"/>
        <v>0</v>
      </c>
      <c r="HT92" s="9">
        <v>0</v>
      </c>
      <c r="HU92" s="5">
        <v>0</v>
      </c>
      <c r="HV92" s="7">
        <v>0</v>
      </c>
      <c r="HW92" s="9">
        <v>0</v>
      </c>
      <c r="HX92" s="5">
        <v>0</v>
      </c>
      <c r="HY92" s="7">
        <v>0</v>
      </c>
      <c r="HZ92" s="9">
        <v>-1428</v>
      </c>
      <c r="IA92" s="5">
        <v>-6510</v>
      </c>
      <c r="IB92" s="7">
        <f>IA92/HZ92*-1000</f>
        <v>-4558.8235294117649</v>
      </c>
      <c r="IC92" s="9">
        <v>0</v>
      </c>
      <c r="ID92" s="5">
        <v>0</v>
      </c>
      <c r="IE92" s="7">
        <v>0</v>
      </c>
      <c r="IF92" s="9">
        <v>0</v>
      </c>
      <c r="IG92" s="5">
        <v>0</v>
      </c>
      <c r="IH92" s="7">
        <f t="shared" si="578"/>
        <v>0</v>
      </c>
      <c r="II92" s="9">
        <v>0</v>
      </c>
      <c r="IJ92" s="5">
        <v>0</v>
      </c>
      <c r="IK92" s="7">
        <v>0</v>
      </c>
      <c r="IL92" s="9">
        <v>608</v>
      </c>
      <c r="IM92" s="5">
        <v>4963</v>
      </c>
      <c r="IN92" s="7">
        <f t="shared" ref="IN92:IN93" si="607">IM92/IL92*1000</f>
        <v>8162.8289473684208</v>
      </c>
      <c r="IO92" s="9">
        <v>0</v>
      </c>
      <c r="IP92" s="5">
        <v>0</v>
      </c>
      <c r="IQ92" s="7">
        <v>0</v>
      </c>
      <c r="IR92" s="9">
        <v>0</v>
      </c>
      <c r="IS92" s="5">
        <v>0</v>
      </c>
      <c r="IT92" s="7">
        <v>0</v>
      </c>
      <c r="IU92" s="9">
        <v>0</v>
      </c>
      <c r="IV92" s="5">
        <v>0</v>
      </c>
      <c r="IW92" s="7">
        <v>0</v>
      </c>
      <c r="IX92" s="9">
        <v>0</v>
      </c>
      <c r="IY92" s="5">
        <v>0</v>
      </c>
      <c r="IZ92" s="7">
        <v>0</v>
      </c>
      <c r="JA92" s="9">
        <v>0</v>
      </c>
      <c r="JB92" s="5">
        <v>0</v>
      </c>
      <c r="JC92" s="7">
        <v>0</v>
      </c>
      <c r="JD92" s="9">
        <v>0</v>
      </c>
      <c r="JE92" s="5">
        <v>0</v>
      </c>
      <c r="JF92" s="7">
        <v>0</v>
      </c>
      <c r="JG92" s="9">
        <v>0</v>
      </c>
      <c r="JH92" s="5">
        <v>0</v>
      </c>
      <c r="JI92" s="7">
        <v>0</v>
      </c>
      <c r="JJ92" s="9">
        <v>0</v>
      </c>
      <c r="JK92" s="5">
        <v>0</v>
      </c>
      <c r="JL92" s="7">
        <v>0</v>
      </c>
      <c r="JM92" s="9">
        <v>0</v>
      </c>
      <c r="JN92" s="5">
        <v>0</v>
      </c>
      <c r="JO92" s="7">
        <v>0</v>
      </c>
      <c r="JP92" s="9">
        <v>0</v>
      </c>
      <c r="JQ92" s="5">
        <v>0</v>
      </c>
      <c r="JR92" s="7">
        <v>0</v>
      </c>
      <c r="JS92" s="9">
        <v>0</v>
      </c>
      <c r="JT92" s="5">
        <v>0</v>
      </c>
      <c r="JU92" s="7">
        <v>0</v>
      </c>
      <c r="JV92" s="9">
        <v>416</v>
      </c>
      <c r="JW92" s="5">
        <v>4919</v>
      </c>
      <c r="JX92" s="7">
        <f>JW92/JV92*1000</f>
        <v>11824.51923076923</v>
      </c>
      <c r="JY92" s="9">
        <v>10449</v>
      </c>
      <c r="JZ92" s="5">
        <v>42348</v>
      </c>
      <c r="KA92" s="7">
        <f t="shared" si="581"/>
        <v>4052.8280218202699</v>
      </c>
      <c r="KB92" s="9">
        <f t="shared" si="582"/>
        <v>2453</v>
      </c>
      <c r="KC92" s="7">
        <f t="shared" si="583"/>
        <v>29885</v>
      </c>
    </row>
    <row r="93" spans="1:289" x14ac:dyDescent="0.3">
      <c r="A93" s="56">
        <v>2010</v>
      </c>
      <c r="B93" s="57" t="s">
        <v>11</v>
      </c>
      <c r="C93" s="9">
        <v>-10845</v>
      </c>
      <c r="D93" s="5">
        <v>-47130</v>
      </c>
      <c r="E93" s="7">
        <f t="shared" si="605"/>
        <v>-4345.7814661134162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>
        <v>0</v>
      </c>
      <c r="P93" s="5">
        <v>0</v>
      </c>
      <c r="Q93" s="7">
        <v>0</v>
      </c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0</v>
      </c>
      <c r="AB93" s="5">
        <v>0</v>
      </c>
      <c r="AC93" s="7">
        <v>0</v>
      </c>
      <c r="AD93" s="9">
        <v>0</v>
      </c>
      <c r="AE93" s="5">
        <v>0</v>
      </c>
      <c r="AF93" s="7">
        <v>0</v>
      </c>
      <c r="AG93" s="9">
        <v>0</v>
      </c>
      <c r="AH93" s="5">
        <v>0</v>
      </c>
      <c r="AI93" s="7">
        <v>0</v>
      </c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0</v>
      </c>
      <c r="AQ93" s="5">
        <v>0</v>
      </c>
      <c r="AR93" s="7">
        <v>0</v>
      </c>
      <c r="AS93" s="9">
        <v>0</v>
      </c>
      <c r="AT93" s="5">
        <v>0</v>
      </c>
      <c r="AU93" s="7">
        <v>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v>0</v>
      </c>
      <c r="BB93" s="9">
        <v>0</v>
      </c>
      <c r="BC93" s="5">
        <v>0</v>
      </c>
      <c r="BD93" s="7">
        <v>0</v>
      </c>
      <c r="BE93" s="9">
        <v>142</v>
      </c>
      <c r="BF93" s="5">
        <v>2719</v>
      </c>
      <c r="BG93" s="7">
        <f t="shared" si="584"/>
        <v>19147.887323943662</v>
      </c>
      <c r="BH93" s="9">
        <v>0</v>
      </c>
      <c r="BI93" s="5">
        <v>0</v>
      </c>
      <c r="BJ93" s="7">
        <v>0</v>
      </c>
      <c r="BK93" s="9">
        <v>0</v>
      </c>
      <c r="BL93" s="5">
        <v>0</v>
      </c>
      <c r="BM93" s="7">
        <f t="shared" si="570"/>
        <v>0</v>
      </c>
      <c r="BN93" s="9">
        <v>0</v>
      </c>
      <c r="BO93" s="5">
        <v>0</v>
      </c>
      <c r="BP93" s="7">
        <v>0</v>
      </c>
      <c r="BQ93" s="9">
        <v>0</v>
      </c>
      <c r="BR93" s="5">
        <v>0</v>
      </c>
      <c r="BS93" s="7">
        <v>0</v>
      </c>
      <c r="BT93" s="9">
        <v>0</v>
      </c>
      <c r="BU93" s="5">
        <v>0</v>
      </c>
      <c r="BV93" s="7">
        <v>0</v>
      </c>
      <c r="BW93" s="9">
        <v>0</v>
      </c>
      <c r="BX93" s="5">
        <v>0</v>
      </c>
      <c r="BY93" s="7">
        <v>0</v>
      </c>
      <c r="BZ93" s="9">
        <v>0</v>
      </c>
      <c r="CA93" s="5">
        <v>0</v>
      </c>
      <c r="CB93" s="7">
        <v>0</v>
      </c>
      <c r="CC93" s="9">
        <v>0</v>
      </c>
      <c r="CD93" s="5">
        <v>0</v>
      </c>
      <c r="CE93" s="7">
        <v>0</v>
      </c>
      <c r="CF93" s="9">
        <v>-25</v>
      </c>
      <c r="CG93" s="5">
        <v>-1133</v>
      </c>
      <c r="CH93" s="7">
        <f t="shared" ref="CH93:CH95" si="608">CG93/CF93*-1000</f>
        <v>-45320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85</v>
      </c>
      <c r="CP93" s="5">
        <v>693</v>
      </c>
      <c r="CQ93" s="7">
        <f>CP93/CO93*1000</f>
        <v>8152.9411764705874</v>
      </c>
      <c r="CR93" s="9">
        <v>0</v>
      </c>
      <c r="CS93" s="5">
        <v>0</v>
      </c>
      <c r="CT93" s="7">
        <v>0</v>
      </c>
      <c r="CU93" s="9">
        <v>0</v>
      </c>
      <c r="CV93" s="5">
        <v>0</v>
      </c>
      <c r="CW93" s="7">
        <v>0</v>
      </c>
      <c r="CX93" s="9">
        <v>0</v>
      </c>
      <c r="CY93" s="5">
        <v>0</v>
      </c>
      <c r="CZ93" s="7">
        <v>0</v>
      </c>
      <c r="DA93" s="15">
        <v>0</v>
      </c>
      <c r="DB93" s="5">
        <v>0</v>
      </c>
      <c r="DC93" s="7">
        <v>0</v>
      </c>
      <c r="DD93" s="9">
        <v>0</v>
      </c>
      <c r="DE93" s="5">
        <v>0</v>
      </c>
      <c r="DF93" s="7">
        <v>0</v>
      </c>
      <c r="DG93" s="9">
        <v>0</v>
      </c>
      <c r="DH93" s="5">
        <v>0</v>
      </c>
      <c r="DI93" s="7">
        <f t="shared" si="571"/>
        <v>0</v>
      </c>
      <c r="DJ93" s="9">
        <v>0</v>
      </c>
      <c r="DK93" s="5">
        <v>0</v>
      </c>
      <c r="DL93" s="7">
        <v>0</v>
      </c>
      <c r="DM93" s="9">
        <v>0</v>
      </c>
      <c r="DN93" s="5">
        <v>0</v>
      </c>
      <c r="DO93" s="7">
        <v>0</v>
      </c>
      <c r="DP93" s="9">
        <v>0</v>
      </c>
      <c r="DQ93" s="5">
        <v>0</v>
      </c>
      <c r="DR93" s="7">
        <v>0</v>
      </c>
      <c r="DS93" s="9">
        <v>0</v>
      </c>
      <c r="DT93" s="5">
        <v>0</v>
      </c>
      <c r="DU93" s="7">
        <v>0</v>
      </c>
      <c r="DV93" s="9">
        <v>736</v>
      </c>
      <c r="DW93" s="5">
        <v>8595</v>
      </c>
      <c r="DX93" s="7">
        <f t="shared" si="587"/>
        <v>11677.989130434784</v>
      </c>
      <c r="DY93" s="9">
        <v>0</v>
      </c>
      <c r="DZ93" s="5">
        <v>0</v>
      </c>
      <c r="EA93" s="7">
        <v>0</v>
      </c>
      <c r="EB93" s="9">
        <v>0</v>
      </c>
      <c r="EC93" s="5">
        <v>0</v>
      </c>
      <c r="ED93" s="7">
        <v>0</v>
      </c>
      <c r="EE93" s="15">
        <v>0</v>
      </c>
      <c r="EF93" s="3">
        <v>0</v>
      </c>
      <c r="EG93" s="7">
        <v>0</v>
      </c>
      <c r="EH93" s="9">
        <v>0</v>
      </c>
      <c r="EI93" s="5">
        <v>0</v>
      </c>
      <c r="EJ93" s="7">
        <v>0</v>
      </c>
      <c r="EK93" s="9">
        <v>43</v>
      </c>
      <c r="EL93" s="5">
        <v>-2609</v>
      </c>
      <c r="EM93" s="7">
        <f t="shared" si="572"/>
        <v>-60674.418604651168</v>
      </c>
      <c r="EN93" s="9">
        <v>0</v>
      </c>
      <c r="EO93" s="5">
        <v>0</v>
      </c>
      <c r="EP93" s="7">
        <v>0</v>
      </c>
      <c r="EQ93" s="9">
        <v>0</v>
      </c>
      <c r="ER93" s="5">
        <v>0</v>
      </c>
      <c r="ES93" s="7">
        <v>0</v>
      </c>
      <c r="ET93" s="9">
        <v>0</v>
      </c>
      <c r="EU93" s="5">
        <v>0</v>
      </c>
      <c r="EV93" s="7">
        <v>0</v>
      </c>
      <c r="EW93" s="9">
        <v>0</v>
      </c>
      <c r="EX93" s="5">
        <v>0</v>
      </c>
      <c r="EY93" s="7">
        <v>0</v>
      </c>
      <c r="EZ93" s="9">
        <v>0</v>
      </c>
      <c r="FA93" s="5">
        <v>0</v>
      </c>
      <c r="FB93" s="7">
        <v>0</v>
      </c>
      <c r="FC93" s="9">
        <v>0</v>
      </c>
      <c r="FD93" s="5">
        <v>0</v>
      </c>
      <c r="FE93" s="7">
        <v>0</v>
      </c>
      <c r="FF93" s="9">
        <v>0</v>
      </c>
      <c r="FG93" s="5">
        <v>0</v>
      </c>
      <c r="FH93" s="7">
        <v>0</v>
      </c>
      <c r="FI93" s="9">
        <v>735</v>
      </c>
      <c r="FJ93" s="5">
        <v>970</v>
      </c>
      <c r="FK93" s="7">
        <f t="shared" si="573"/>
        <v>1319.7278911564624</v>
      </c>
      <c r="FL93" s="9">
        <v>0</v>
      </c>
      <c r="FM93" s="5">
        <v>0</v>
      </c>
      <c r="FN93" s="7">
        <v>0</v>
      </c>
      <c r="FO93" s="9">
        <v>0</v>
      </c>
      <c r="FP93" s="5">
        <v>0</v>
      </c>
      <c r="FQ93" s="7">
        <v>0</v>
      </c>
      <c r="FR93" s="9">
        <v>0</v>
      </c>
      <c r="FS93" s="5">
        <v>0</v>
      </c>
      <c r="FT93" s="7">
        <v>0</v>
      </c>
      <c r="FU93" s="9">
        <v>0</v>
      </c>
      <c r="FV93" s="5">
        <v>0</v>
      </c>
      <c r="FW93" s="7">
        <v>0</v>
      </c>
      <c r="FX93" s="9">
        <v>0</v>
      </c>
      <c r="FY93" s="5">
        <v>0</v>
      </c>
      <c r="FZ93" s="7">
        <f t="shared" si="576"/>
        <v>0</v>
      </c>
      <c r="GA93" s="9">
        <v>0</v>
      </c>
      <c r="GB93" s="5">
        <v>0</v>
      </c>
      <c r="GC93" s="7">
        <v>0</v>
      </c>
      <c r="GD93" s="9">
        <v>0</v>
      </c>
      <c r="GE93" s="5">
        <v>0</v>
      </c>
      <c r="GF93" s="7">
        <v>0</v>
      </c>
      <c r="GG93" s="9">
        <v>4043</v>
      </c>
      <c r="GH93" s="5">
        <v>127403</v>
      </c>
      <c r="GI93" s="7">
        <f t="shared" si="592"/>
        <v>31511.996042542665</v>
      </c>
      <c r="GJ93" s="9">
        <v>0</v>
      </c>
      <c r="GK93" s="5">
        <v>0</v>
      </c>
      <c r="GL93" s="7">
        <v>0</v>
      </c>
      <c r="GM93" s="9">
        <v>0</v>
      </c>
      <c r="GN93" s="5">
        <v>0</v>
      </c>
      <c r="GO93" s="7">
        <v>0</v>
      </c>
      <c r="GP93" s="9">
        <v>0</v>
      </c>
      <c r="GQ93" s="5">
        <v>0</v>
      </c>
      <c r="GR93" s="7">
        <v>0</v>
      </c>
      <c r="GS93" s="9">
        <v>0</v>
      </c>
      <c r="GT93" s="5">
        <v>0</v>
      </c>
      <c r="GU93" s="7">
        <v>0</v>
      </c>
      <c r="GV93" s="9">
        <v>0</v>
      </c>
      <c r="GW93" s="5">
        <v>0</v>
      </c>
      <c r="GX93" s="7">
        <v>0</v>
      </c>
      <c r="GY93" s="9">
        <v>0</v>
      </c>
      <c r="GZ93" s="5">
        <v>0</v>
      </c>
      <c r="HA93" s="7">
        <v>0</v>
      </c>
      <c r="HB93" s="9">
        <v>0</v>
      </c>
      <c r="HC93" s="5">
        <v>0</v>
      </c>
      <c r="HD93" s="7">
        <v>0</v>
      </c>
      <c r="HE93" s="9">
        <v>0</v>
      </c>
      <c r="HF93" s="5">
        <v>0</v>
      </c>
      <c r="HG93" s="7">
        <v>0</v>
      </c>
      <c r="HH93" s="9">
        <v>0</v>
      </c>
      <c r="HI93" s="5">
        <v>0</v>
      </c>
      <c r="HJ93" s="7">
        <v>0</v>
      </c>
      <c r="HK93" s="9">
        <v>0</v>
      </c>
      <c r="HL93" s="5">
        <v>0</v>
      </c>
      <c r="HM93" s="7">
        <v>0</v>
      </c>
      <c r="HN93" s="9">
        <v>0</v>
      </c>
      <c r="HO93" s="5">
        <v>0</v>
      </c>
      <c r="HP93" s="7">
        <v>0</v>
      </c>
      <c r="HQ93" s="9">
        <v>0</v>
      </c>
      <c r="HR93" s="5">
        <v>0</v>
      </c>
      <c r="HS93" s="7">
        <f t="shared" si="577"/>
        <v>0</v>
      </c>
      <c r="HT93" s="9">
        <v>0</v>
      </c>
      <c r="HU93" s="5">
        <v>0</v>
      </c>
      <c r="HV93" s="7">
        <v>0</v>
      </c>
      <c r="HW93" s="9">
        <v>0</v>
      </c>
      <c r="HX93" s="5">
        <v>0</v>
      </c>
      <c r="HY93" s="7">
        <v>0</v>
      </c>
      <c r="HZ93" s="9">
        <v>0</v>
      </c>
      <c r="IA93" s="5">
        <v>0</v>
      </c>
      <c r="IB93" s="7">
        <v>0</v>
      </c>
      <c r="IC93" s="9">
        <v>0</v>
      </c>
      <c r="ID93" s="5">
        <v>0</v>
      </c>
      <c r="IE93" s="7">
        <v>0</v>
      </c>
      <c r="IF93" s="9">
        <v>0</v>
      </c>
      <c r="IG93" s="5">
        <v>0</v>
      </c>
      <c r="IH93" s="7">
        <f t="shared" si="578"/>
        <v>0</v>
      </c>
      <c r="II93" s="9">
        <v>0</v>
      </c>
      <c r="IJ93" s="5">
        <v>0</v>
      </c>
      <c r="IK93" s="7">
        <v>0</v>
      </c>
      <c r="IL93" s="9">
        <v>660</v>
      </c>
      <c r="IM93" s="5">
        <v>5584</v>
      </c>
      <c r="IN93" s="7">
        <f t="shared" si="607"/>
        <v>8460.6060606060601</v>
      </c>
      <c r="IO93" s="9">
        <v>0</v>
      </c>
      <c r="IP93" s="5">
        <v>0</v>
      </c>
      <c r="IQ93" s="7">
        <v>0</v>
      </c>
      <c r="IR93" s="9">
        <v>0</v>
      </c>
      <c r="IS93" s="5">
        <v>0</v>
      </c>
      <c r="IT93" s="7">
        <v>0</v>
      </c>
      <c r="IU93" s="9">
        <v>0</v>
      </c>
      <c r="IV93" s="5">
        <v>0</v>
      </c>
      <c r="IW93" s="7">
        <v>0</v>
      </c>
      <c r="IX93" s="9">
        <v>0</v>
      </c>
      <c r="IY93" s="5">
        <v>0</v>
      </c>
      <c r="IZ93" s="7">
        <v>0</v>
      </c>
      <c r="JA93" s="9">
        <v>0</v>
      </c>
      <c r="JB93" s="5">
        <v>0</v>
      </c>
      <c r="JC93" s="7">
        <v>0</v>
      </c>
      <c r="JD93" s="9">
        <v>0</v>
      </c>
      <c r="JE93" s="5">
        <v>0</v>
      </c>
      <c r="JF93" s="7">
        <v>0</v>
      </c>
      <c r="JG93" s="9">
        <v>0</v>
      </c>
      <c r="JH93" s="5">
        <v>0</v>
      </c>
      <c r="JI93" s="7">
        <v>0</v>
      </c>
      <c r="JJ93" s="9">
        <v>0</v>
      </c>
      <c r="JK93" s="5">
        <v>0</v>
      </c>
      <c r="JL93" s="7">
        <v>0</v>
      </c>
      <c r="JM93" s="9">
        <v>0</v>
      </c>
      <c r="JN93" s="5">
        <v>0</v>
      </c>
      <c r="JO93" s="7">
        <v>0</v>
      </c>
      <c r="JP93" s="9">
        <v>0</v>
      </c>
      <c r="JQ93" s="5">
        <v>0</v>
      </c>
      <c r="JR93" s="7">
        <v>0</v>
      </c>
      <c r="JS93" s="9">
        <v>0</v>
      </c>
      <c r="JT93" s="5">
        <v>0</v>
      </c>
      <c r="JU93" s="7">
        <v>0</v>
      </c>
      <c r="JV93" s="9">
        <v>489</v>
      </c>
      <c r="JW93" s="5">
        <v>11371</v>
      </c>
      <c r="JX93" s="7">
        <f t="shared" si="580"/>
        <v>23253.57873210634</v>
      </c>
      <c r="JY93" s="9">
        <v>11730</v>
      </c>
      <c r="JZ93" s="5">
        <v>48682</v>
      </c>
      <c r="KA93" s="7">
        <f t="shared" si="581"/>
        <v>4150.2131287297534</v>
      </c>
      <c r="KB93" s="9">
        <f t="shared" si="582"/>
        <v>7793</v>
      </c>
      <c r="KC93" s="7">
        <f t="shared" si="583"/>
        <v>155145</v>
      </c>
    </row>
    <row r="94" spans="1:289" x14ac:dyDescent="0.3">
      <c r="A94" s="56">
        <v>2010</v>
      </c>
      <c r="B94" s="57" t="s">
        <v>12</v>
      </c>
      <c r="C94" s="9">
        <v>0</v>
      </c>
      <c r="D94" s="5">
        <v>0</v>
      </c>
      <c r="E94" s="7">
        <v>0</v>
      </c>
      <c r="F94" s="9">
        <v>-11525</v>
      </c>
      <c r="G94" s="5">
        <v>-51739</v>
      </c>
      <c r="H94" s="7">
        <f t="shared" ref="H94:H95" si="609">G94/F94*-1000</f>
        <v>-4489.2841648590029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>
        <v>0</v>
      </c>
      <c r="P94" s="5">
        <v>0</v>
      </c>
      <c r="Q94" s="7">
        <v>0</v>
      </c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>
        <v>0</v>
      </c>
      <c r="AH94" s="5">
        <v>0</v>
      </c>
      <c r="AI94" s="7">
        <v>0</v>
      </c>
      <c r="AJ94" s="9">
        <v>0</v>
      </c>
      <c r="AK94" s="5">
        <v>0</v>
      </c>
      <c r="AL94" s="7">
        <v>0</v>
      </c>
      <c r="AM94" s="9">
        <v>3983</v>
      </c>
      <c r="AN94" s="5">
        <v>885</v>
      </c>
      <c r="AO94" s="7">
        <f t="shared" si="600"/>
        <v>222.1943258850113</v>
      </c>
      <c r="AP94" s="9">
        <v>0</v>
      </c>
      <c r="AQ94" s="5">
        <v>0</v>
      </c>
      <c r="AR94" s="7">
        <v>0</v>
      </c>
      <c r="AS94" s="9">
        <v>0</v>
      </c>
      <c r="AT94" s="5">
        <v>0</v>
      </c>
      <c r="AU94" s="7">
        <v>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v>0</v>
      </c>
      <c r="BB94" s="9">
        <v>0</v>
      </c>
      <c r="BC94" s="5">
        <v>0</v>
      </c>
      <c r="BD94" s="7">
        <v>0</v>
      </c>
      <c r="BE94" s="9">
        <v>-4518</v>
      </c>
      <c r="BF94" s="5">
        <v>-6235</v>
      </c>
      <c r="BG94" s="7">
        <f>BF94/BE94*-1000</f>
        <v>-1380.0354138999558</v>
      </c>
      <c r="BH94" s="9">
        <v>0</v>
      </c>
      <c r="BI94" s="5">
        <v>0</v>
      </c>
      <c r="BJ94" s="7">
        <v>0</v>
      </c>
      <c r="BK94" s="9">
        <v>0</v>
      </c>
      <c r="BL94" s="5">
        <v>0</v>
      </c>
      <c r="BM94" s="7">
        <f t="shared" si="570"/>
        <v>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0</v>
      </c>
      <c r="BX94" s="5">
        <v>0</v>
      </c>
      <c r="BY94" s="7">
        <v>0</v>
      </c>
      <c r="BZ94" s="9">
        <v>0</v>
      </c>
      <c r="CA94" s="5">
        <v>0</v>
      </c>
      <c r="CB94" s="7">
        <v>0</v>
      </c>
      <c r="CC94" s="9">
        <v>0</v>
      </c>
      <c r="CD94" s="5">
        <v>0</v>
      </c>
      <c r="CE94" s="7">
        <v>0</v>
      </c>
      <c r="CF94" s="9">
        <v>-42</v>
      </c>
      <c r="CG94" s="5">
        <v>-1378</v>
      </c>
      <c r="CH94" s="7">
        <f t="shared" si="608"/>
        <v>-32809.523809523809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v>0</v>
      </c>
      <c r="CU94" s="9">
        <v>0</v>
      </c>
      <c r="CV94" s="5">
        <v>0</v>
      </c>
      <c r="CW94" s="7">
        <v>0</v>
      </c>
      <c r="CX94" s="9">
        <v>0</v>
      </c>
      <c r="CY94" s="5">
        <v>0</v>
      </c>
      <c r="CZ94" s="7">
        <v>0</v>
      </c>
      <c r="DA94" s="15">
        <v>0</v>
      </c>
      <c r="DB94" s="5">
        <v>0</v>
      </c>
      <c r="DC94" s="7">
        <v>0</v>
      </c>
      <c r="DD94" s="9">
        <v>0</v>
      </c>
      <c r="DE94" s="5">
        <v>0</v>
      </c>
      <c r="DF94" s="7">
        <v>0</v>
      </c>
      <c r="DG94" s="9">
        <v>0</v>
      </c>
      <c r="DH94" s="5">
        <v>0</v>
      </c>
      <c r="DI94" s="7">
        <f t="shared" si="571"/>
        <v>0</v>
      </c>
      <c r="DJ94" s="9">
        <v>0</v>
      </c>
      <c r="DK94" s="5">
        <v>0</v>
      </c>
      <c r="DL94" s="7">
        <v>0</v>
      </c>
      <c r="DM94" s="9">
        <v>0</v>
      </c>
      <c r="DN94" s="5">
        <v>0</v>
      </c>
      <c r="DO94" s="7">
        <v>0</v>
      </c>
      <c r="DP94" s="9">
        <v>0</v>
      </c>
      <c r="DQ94" s="5">
        <v>0</v>
      </c>
      <c r="DR94" s="7">
        <v>0</v>
      </c>
      <c r="DS94" s="9">
        <v>0</v>
      </c>
      <c r="DT94" s="5">
        <v>0</v>
      </c>
      <c r="DU94" s="7">
        <v>0</v>
      </c>
      <c r="DV94" s="9">
        <v>0</v>
      </c>
      <c r="DW94" s="5">
        <v>0</v>
      </c>
      <c r="DX94" s="7">
        <v>0</v>
      </c>
      <c r="DY94" s="9">
        <v>0</v>
      </c>
      <c r="DZ94" s="5">
        <v>0</v>
      </c>
      <c r="EA94" s="7">
        <v>0</v>
      </c>
      <c r="EB94" s="9">
        <v>0</v>
      </c>
      <c r="EC94" s="5">
        <v>0</v>
      </c>
      <c r="ED94" s="7">
        <v>0</v>
      </c>
      <c r="EE94" s="15">
        <v>0</v>
      </c>
      <c r="EF94" s="3">
        <v>0</v>
      </c>
      <c r="EG94" s="7">
        <v>0</v>
      </c>
      <c r="EH94" s="9">
        <v>0</v>
      </c>
      <c r="EI94" s="5">
        <v>0</v>
      </c>
      <c r="EJ94" s="7">
        <v>0</v>
      </c>
      <c r="EK94" s="9">
        <v>960</v>
      </c>
      <c r="EL94" s="5">
        <v>8841</v>
      </c>
      <c r="EM94" s="7">
        <f>EL94/EK94*1000</f>
        <v>9209.375</v>
      </c>
      <c r="EN94" s="9">
        <v>0</v>
      </c>
      <c r="EO94" s="5">
        <v>0</v>
      </c>
      <c r="EP94" s="7">
        <v>0</v>
      </c>
      <c r="EQ94" s="9">
        <v>0</v>
      </c>
      <c r="ER94" s="5">
        <v>0</v>
      </c>
      <c r="ES94" s="7">
        <v>0</v>
      </c>
      <c r="ET94" s="9">
        <v>0</v>
      </c>
      <c r="EU94" s="5">
        <v>0</v>
      </c>
      <c r="EV94" s="7">
        <v>0</v>
      </c>
      <c r="EW94" s="9">
        <v>0</v>
      </c>
      <c r="EX94" s="5">
        <v>0</v>
      </c>
      <c r="EY94" s="7">
        <v>0</v>
      </c>
      <c r="EZ94" s="9">
        <v>0</v>
      </c>
      <c r="FA94" s="5">
        <v>0</v>
      </c>
      <c r="FB94" s="7">
        <v>0</v>
      </c>
      <c r="FC94" s="9">
        <v>-960</v>
      </c>
      <c r="FD94" s="5">
        <v>-8841</v>
      </c>
      <c r="FE94" s="7">
        <f>FD94/FC94*-1000</f>
        <v>-9209.375</v>
      </c>
      <c r="FF94" s="9">
        <v>0</v>
      </c>
      <c r="FG94" s="5">
        <v>0</v>
      </c>
      <c r="FH94" s="7">
        <v>0</v>
      </c>
      <c r="FI94" s="9">
        <v>1743</v>
      </c>
      <c r="FJ94" s="5">
        <v>8132</v>
      </c>
      <c r="FK94" s="7">
        <f t="shared" si="573"/>
        <v>4665.5192197360866</v>
      </c>
      <c r="FL94" s="9">
        <v>0</v>
      </c>
      <c r="FM94" s="5">
        <v>0</v>
      </c>
      <c r="FN94" s="7">
        <v>0</v>
      </c>
      <c r="FO94" s="9">
        <v>0</v>
      </c>
      <c r="FP94" s="5">
        <v>0</v>
      </c>
      <c r="FQ94" s="7">
        <v>0</v>
      </c>
      <c r="FR94" s="9">
        <v>0</v>
      </c>
      <c r="FS94" s="5">
        <v>0</v>
      </c>
      <c r="FT94" s="7">
        <v>0</v>
      </c>
      <c r="FU94" s="9">
        <v>0</v>
      </c>
      <c r="FV94" s="5">
        <v>0</v>
      </c>
      <c r="FW94" s="7">
        <v>0</v>
      </c>
      <c r="FX94" s="9">
        <v>0</v>
      </c>
      <c r="FY94" s="5">
        <v>0</v>
      </c>
      <c r="FZ94" s="7">
        <f t="shared" si="576"/>
        <v>0</v>
      </c>
      <c r="GA94" s="9">
        <v>0</v>
      </c>
      <c r="GB94" s="5">
        <v>0</v>
      </c>
      <c r="GC94" s="7">
        <v>0</v>
      </c>
      <c r="GD94" s="9">
        <v>0</v>
      </c>
      <c r="GE94" s="5">
        <v>0</v>
      </c>
      <c r="GF94" s="7">
        <v>0</v>
      </c>
      <c r="GG94" s="9">
        <v>0</v>
      </c>
      <c r="GH94" s="5">
        <v>0</v>
      </c>
      <c r="GI94" s="7">
        <v>0</v>
      </c>
      <c r="GJ94" s="9">
        <v>0</v>
      </c>
      <c r="GK94" s="5">
        <v>0</v>
      </c>
      <c r="GL94" s="7">
        <v>0</v>
      </c>
      <c r="GM94" s="9">
        <v>0</v>
      </c>
      <c r="GN94" s="5">
        <v>0</v>
      </c>
      <c r="GO94" s="7">
        <v>0</v>
      </c>
      <c r="GP94" s="9">
        <v>0</v>
      </c>
      <c r="GQ94" s="5">
        <v>0</v>
      </c>
      <c r="GR94" s="7">
        <v>0</v>
      </c>
      <c r="GS94" s="9">
        <v>0</v>
      </c>
      <c r="GT94" s="5">
        <v>0</v>
      </c>
      <c r="GU94" s="7">
        <v>0</v>
      </c>
      <c r="GV94" s="9">
        <v>0</v>
      </c>
      <c r="GW94" s="5">
        <v>0</v>
      </c>
      <c r="GX94" s="7">
        <v>0</v>
      </c>
      <c r="GY94" s="9">
        <v>0</v>
      </c>
      <c r="GZ94" s="5">
        <v>0</v>
      </c>
      <c r="HA94" s="7">
        <v>0</v>
      </c>
      <c r="HB94" s="9">
        <v>0</v>
      </c>
      <c r="HC94" s="5">
        <v>0</v>
      </c>
      <c r="HD94" s="7">
        <v>0</v>
      </c>
      <c r="HE94" s="9">
        <v>0</v>
      </c>
      <c r="HF94" s="5">
        <v>0</v>
      </c>
      <c r="HG94" s="7">
        <v>0</v>
      </c>
      <c r="HH94" s="9">
        <v>0</v>
      </c>
      <c r="HI94" s="5">
        <v>0</v>
      </c>
      <c r="HJ94" s="7">
        <v>0</v>
      </c>
      <c r="HK94" s="9">
        <v>0</v>
      </c>
      <c r="HL94" s="5">
        <v>0</v>
      </c>
      <c r="HM94" s="7">
        <v>0</v>
      </c>
      <c r="HN94" s="9">
        <v>0</v>
      </c>
      <c r="HO94" s="5">
        <v>0</v>
      </c>
      <c r="HP94" s="7">
        <v>0</v>
      </c>
      <c r="HQ94" s="9">
        <v>0</v>
      </c>
      <c r="HR94" s="5">
        <v>0</v>
      </c>
      <c r="HS94" s="7">
        <f t="shared" si="577"/>
        <v>0</v>
      </c>
      <c r="HT94" s="9">
        <v>0</v>
      </c>
      <c r="HU94" s="5">
        <v>0</v>
      </c>
      <c r="HV94" s="7">
        <v>0</v>
      </c>
      <c r="HW94" s="9">
        <v>0</v>
      </c>
      <c r="HX94" s="5">
        <v>0</v>
      </c>
      <c r="HY94" s="7">
        <v>0</v>
      </c>
      <c r="HZ94" s="9">
        <v>0</v>
      </c>
      <c r="IA94" s="5">
        <v>0</v>
      </c>
      <c r="IB94" s="7">
        <v>0</v>
      </c>
      <c r="IC94" s="9">
        <v>0</v>
      </c>
      <c r="ID94" s="5">
        <v>0</v>
      </c>
      <c r="IE94" s="7">
        <v>0</v>
      </c>
      <c r="IF94" s="9">
        <v>0</v>
      </c>
      <c r="IG94" s="5">
        <v>0</v>
      </c>
      <c r="IH94" s="7">
        <f t="shared" si="578"/>
        <v>0</v>
      </c>
      <c r="II94" s="9">
        <v>0</v>
      </c>
      <c r="IJ94" s="5">
        <v>0</v>
      </c>
      <c r="IK94" s="7">
        <v>0</v>
      </c>
      <c r="IL94" s="9">
        <v>-1049</v>
      </c>
      <c r="IM94" s="5">
        <v>-2269</v>
      </c>
      <c r="IN94" s="7">
        <f t="shared" ref="IN94:IN95" si="610">IM94/IL94*-1000</f>
        <v>-2163.0123927550048</v>
      </c>
      <c r="IO94" s="9">
        <v>0</v>
      </c>
      <c r="IP94" s="5">
        <v>0</v>
      </c>
      <c r="IQ94" s="7">
        <v>0</v>
      </c>
      <c r="IR94" s="9">
        <v>0</v>
      </c>
      <c r="IS94" s="5">
        <v>0</v>
      </c>
      <c r="IT94" s="7">
        <v>0</v>
      </c>
      <c r="IU94" s="9">
        <v>0</v>
      </c>
      <c r="IV94" s="5">
        <v>0</v>
      </c>
      <c r="IW94" s="7">
        <v>0</v>
      </c>
      <c r="IX94" s="9">
        <v>0</v>
      </c>
      <c r="IY94" s="5">
        <v>0</v>
      </c>
      <c r="IZ94" s="7">
        <v>0</v>
      </c>
      <c r="JA94" s="9">
        <v>0</v>
      </c>
      <c r="JB94" s="5">
        <v>0</v>
      </c>
      <c r="JC94" s="7">
        <v>0</v>
      </c>
      <c r="JD94" s="9">
        <v>0</v>
      </c>
      <c r="JE94" s="5">
        <v>0</v>
      </c>
      <c r="JF94" s="7">
        <v>0</v>
      </c>
      <c r="JG94" s="9">
        <v>0</v>
      </c>
      <c r="JH94" s="5">
        <v>0</v>
      </c>
      <c r="JI94" s="7">
        <v>0</v>
      </c>
      <c r="JJ94" s="9">
        <v>0</v>
      </c>
      <c r="JK94" s="5">
        <v>0</v>
      </c>
      <c r="JL94" s="7">
        <v>0</v>
      </c>
      <c r="JM94" s="9">
        <v>0</v>
      </c>
      <c r="JN94" s="5">
        <v>0</v>
      </c>
      <c r="JO94" s="7">
        <v>0</v>
      </c>
      <c r="JP94" s="9">
        <v>0</v>
      </c>
      <c r="JQ94" s="5">
        <v>0</v>
      </c>
      <c r="JR94" s="7">
        <v>0</v>
      </c>
      <c r="JS94" s="9">
        <v>0</v>
      </c>
      <c r="JT94" s="5">
        <v>0</v>
      </c>
      <c r="JU94" s="7">
        <v>0</v>
      </c>
      <c r="JV94" s="9">
        <v>491</v>
      </c>
      <c r="JW94" s="5">
        <v>11428</v>
      </c>
      <c r="JX94" s="7">
        <f t="shared" si="580"/>
        <v>23274.949083503056</v>
      </c>
      <c r="JY94" s="9">
        <v>13003</v>
      </c>
      <c r="JZ94" s="5">
        <v>59886</v>
      </c>
      <c r="KA94" s="7">
        <f t="shared" si="581"/>
        <v>4605.5525647927398</v>
      </c>
      <c r="KB94" s="9">
        <f t="shared" si="582"/>
        <v>2086</v>
      </c>
      <c r="KC94" s="7">
        <f t="shared" si="583"/>
        <v>18710</v>
      </c>
    </row>
    <row r="95" spans="1:289" x14ac:dyDescent="0.3">
      <c r="A95" s="56">
        <v>2010</v>
      </c>
      <c r="B95" s="57" t="s">
        <v>13</v>
      </c>
      <c r="C95" s="9">
        <v>0</v>
      </c>
      <c r="D95" s="5">
        <v>0</v>
      </c>
      <c r="E95" s="7">
        <v>0</v>
      </c>
      <c r="F95" s="9">
        <v>-12800</v>
      </c>
      <c r="G95" s="5">
        <v>-63000</v>
      </c>
      <c r="H95" s="7">
        <f t="shared" si="609"/>
        <v>-4921.875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>
        <v>0</v>
      </c>
      <c r="P95" s="5">
        <v>0</v>
      </c>
      <c r="Q95" s="7">
        <v>0</v>
      </c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>
        <v>0</v>
      </c>
      <c r="AH95" s="5">
        <v>0</v>
      </c>
      <c r="AI95" s="7">
        <v>0</v>
      </c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0</v>
      </c>
      <c r="AQ95" s="5">
        <v>0</v>
      </c>
      <c r="AR95" s="7">
        <v>0</v>
      </c>
      <c r="AS95" s="9">
        <v>0</v>
      </c>
      <c r="AT95" s="5">
        <v>0</v>
      </c>
      <c r="AU95" s="7">
        <v>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v>0</v>
      </c>
      <c r="BB95" s="9">
        <v>0</v>
      </c>
      <c r="BC95" s="5">
        <v>0</v>
      </c>
      <c r="BD95" s="7">
        <v>0</v>
      </c>
      <c r="BE95" s="9">
        <v>-509</v>
      </c>
      <c r="BF95" s="5">
        <v>-5190</v>
      </c>
      <c r="BG95" s="7">
        <f>BF95/BE95*-1000</f>
        <v>-10196.46365422397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f t="shared" si="570"/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-68</v>
      </c>
      <c r="CG95" s="5">
        <v>-1538</v>
      </c>
      <c r="CH95" s="7">
        <f t="shared" si="608"/>
        <v>-22617.647058823528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v>0</v>
      </c>
      <c r="CU95" s="9">
        <v>0</v>
      </c>
      <c r="CV95" s="5">
        <v>0</v>
      </c>
      <c r="CW95" s="7">
        <v>0</v>
      </c>
      <c r="CX95" s="9">
        <v>0</v>
      </c>
      <c r="CY95" s="5">
        <v>0</v>
      </c>
      <c r="CZ95" s="7">
        <v>0</v>
      </c>
      <c r="DA95" s="15">
        <v>0</v>
      </c>
      <c r="DB95" s="5">
        <v>0</v>
      </c>
      <c r="DC95" s="7">
        <v>0</v>
      </c>
      <c r="DD95" s="9">
        <v>0</v>
      </c>
      <c r="DE95" s="5">
        <v>0</v>
      </c>
      <c r="DF95" s="7">
        <v>0</v>
      </c>
      <c r="DG95" s="9">
        <v>0</v>
      </c>
      <c r="DH95" s="5">
        <v>0</v>
      </c>
      <c r="DI95" s="7">
        <f t="shared" si="571"/>
        <v>0</v>
      </c>
      <c r="DJ95" s="9">
        <v>0</v>
      </c>
      <c r="DK95" s="5">
        <v>0</v>
      </c>
      <c r="DL95" s="7">
        <v>0</v>
      </c>
      <c r="DM95" s="9">
        <v>0</v>
      </c>
      <c r="DN95" s="5">
        <v>0</v>
      </c>
      <c r="DO95" s="7">
        <v>0</v>
      </c>
      <c r="DP95" s="9">
        <v>0</v>
      </c>
      <c r="DQ95" s="5">
        <v>0</v>
      </c>
      <c r="DR95" s="7">
        <v>0</v>
      </c>
      <c r="DS95" s="9">
        <v>0</v>
      </c>
      <c r="DT95" s="5">
        <v>0</v>
      </c>
      <c r="DU95" s="7">
        <v>0</v>
      </c>
      <c r="DV95" s="9">
        <v>0</v>
      </c>
      <c r="DW95" s="5">
        <v>0</v>
      </c>
      <c r="DX95" s="7">
        <v>0</v>
      </c>
      <c r="DY95" s="9">
        <v>55</v>
      </c>
      <c r="DZ95" s="5">
        <v>4067</v>
      </c>
      <c r="EA95" s="7">
        <f>DZ95/DY95*1000</f>
        <v>73945.454545454559</v>
      </c>
      <c r="EB95" s="9">
        <v>0</v>
      </c>
      <c r="EC95" s="5">
        <v>0</v>
      </c>
      <c r="ED95" s="7">
        <v>0</v>
      </c>
      <c r="EE95" s="15">
        <v>0</v>
      </c>
      <c r="EF95" s="3">
        <v>0</v>
      </c>
      <c r="EG95" s="7">
        <v>0</v>
      </c>
      <c r="EH95" s="9">
        <v>0</v>
      </c>
      <c r="EI95" s="5">
        <v>0</v>
      </c>
      <c r="EJ95" s="7">
        <v>0</v>
      </c>
      <c r="EK95" s="9">
        <v>0</v>
      </c>
      <c r="EL95" s="5">
        <v>0</v>
      </c>
      <c r="EM95" s="7">
        <v>0</v>
      </c>
      <c r="EN95" s="9">
        <v>0</v>
      </c>
      <c r="EO95" s="5">
        <v>0</v>
      </c>
      <c r="EP95" s="7">
        <v>0</v>
      </c>
      <c r="EQ95" s="9">
        <v>-5</v>
      </c>
      <c r="ER95" s="5">
        <v>-3408</v>
      </c>
      <c r="ES95" s="7">
        <f t="shared" si="590"/>
        <v>681600</v>
      </c>
      <c r="ET95" s="9">
        <v>0</v>
      </c>
      <c r="EU95" s="5">
        <v>0</v>
      </c>
      <c r="EV95" s="7">
        <v>0</v>
      </c>
      <c r="EW95" s="9">
        <v>0</v>
      </c>
      <c r="EX95" s="5">
        <v>0</v>
      </c>
      <c r="EY95" s="7">
        <v>0</v>
      </c>
      <c r="EZ95" s="9">
        <v>0</v>
      </c>
      <c r="FA95" s="5">
        <v>0</v>
      </c>
      <c r="FB95" s="7">
        <v>0</v>
      </c>
      <c r="FC95" s="9">
        <v>-17</v>
      </c>
      <c r="FD95" s="5">
        <v>-192</v>
      </c>
      <c r="FE95" s="7">
        <f t="shared" ref="FE95" si="611">FD95/FC95*-1000</f>
        <v>-11294.117647058823</v>
      </c>
      <c r="FF95" s="9">
        <v>0</v>
      </c>
      <c r="FG95" s="5">
        <v>0</v>
      </c>
      <c r="FH95" s="7">
        <v>0</v>
      </c>
      <c r="FI95" s="9">
        <v>1713</v>
      </c>
      <c r="FJ95" s="5">
        <v>7684</v>
      </c>
      <c r="FK95" s="7">
        <f t="shared" si="573"/>
        <v>4485.6976065382369</v>
      </c>
      <c r="FL95" s="9">
        <v>0</v>
      </c>
      <c r="FM95" s="5">
        <v>0</v>
      </c>
      <c r="FN95" s="7">
        <v>0</v>
      </c>
      <c r="FO95" s="9">
        <v>0</v>
      </c>
      <c r="FP95" s="5">
        <v>0</v>
      </c>
      <c r="FQ95" s="7">
        <v>0</v>
      </c>
      <c r="FR95" s="9">
        <v>0</v>
      </c>
      <c r="FS95" s="5">
        <v>0</v>
      </c>
      <c r="FT95" s="7">
        <v>0</v>
      </c>
      <c r="FU95" s="9">
        <v>0</v>
      </c>
      <c r="FV95" s="5">
        <v>0</v>
      </c>
      <c r="FW95" s="7">
        <v>0</v>
      </c>
      <c r="FX95" s="9">
        <v>0</v>
      </c>
      <c r="FY95" s="5">
        <v>0</v>
      </c>
      <c r="FZ95" s="7">
        <f t="shared" si="576"/>
        <v>0</v>
      </c>
      <c r="GA95" s="9">
        <v>0</v>
      </c>
      <c r="GB95" s="5">
        <v>0</v>
      </c>
      <c r="GC95" s="7">
        <v>0</v>
      </c>
      <c r="GD95" s="9">
        <v>0</v>
      </c>
      <c r="GE95" s="5">
        <v>0</v>
      </c>
      <c r="GF95" s="7">
        <v>0</v>
      </c>
      <c r="GG95" s="9">
        <v>0</v>
      </c>
      <c r="GH95" s="5">
        <v>0</v>
      </c>
      <c r="GI95" s="7">
        <v>0</v>
      </c>
      <c r="GJ95" s="9">
        <v>0</v>
      </c>
      <c r="GK95" s="5">
        <v>0</v>
      </c>
      <c r="GL95" s="7">
        <v>0</v>
      </c>
      <c r="GM95" s="9">
        <v>0</v>
      </c>
      <c r="GN95" s="5">
        <v>0</v>
      </c>
      <c r="GO95" s="7">
        <v>0</v>
      </c>
      <c r="GP95" s="9">
        <v>0</v>
      </c>
      <c r="GQ95" s="5">
        <v>0</v>
      </c>
      <c r="GR95" s="7">
        <v>0</v>
      </c>
      <c r="GS95" s="9">
        <v>0</v>
      </c>
      <c r="GT95" s="5">
        <v>0</v>
      </c>
      <c r="GU95" s="7">
        <v>0</v>
      </c>
      <c r="GV95" s="9">
        <v>0</v>
      </c>
      <c r="GW95" s="5">
        <v>0</v>
      </c>
      <c r="GX95" s="7">
        <v>0</v>
      </c>
      <c r="GY95" s="9">
        <v>0</v>
      </c>
      <c r="GZ95" s="5">
        <v>0</v>
      </c>
      <c r="HA95" s="7">
        <v>0</v>
      </c>
      <c r="HB95" s="9">
        <v>0</v>
      </c>
      <c r="HC95" s="5">
        <v>0</v>
      </c>
      <c r="HD95" s="7">
        <v>0</v>
      </c>
      <c r="HE95" s="9">
        <v>0</v>
      </c>
      <c r="HF95" s="5">
        <v>0</v>
      </c>
      <c r="HG95" s="7">
        <v>0</v>
      </c>
      <c r="HH95" s="9">
        <v>0</v>
      </c>
      <c r="HI95" s="5">
        <v>0</v>
      </c>
      <c r="HJ95" s="7">
        <v>0</v>
      </c>
      <c r="HK95" s="9">
        <v>0</v>
      </c>
      <c r="HL95" s="5">
        <v>0</v>
      </c>
      <c r="HM95" s="7">
        <v>0</v>
      </c>
      <c r="HN95" s="9">
        <v>0</v>
      </c>
      <c r="HO95" s="5">
        <v>0</v>
      </c>
      <c r="HP95" s="7">
        <v>0</v>
      </c>
      <c r="HQ95" s="9">
        <v>0</v>
      </c>
      <c r="HR95" s="5">
        <v>0</v>
      </c>
      <c r="HS95" s="7">
        <f t="shared" si="577"/>
        <v>0</v>
      </c>
      <c r="HT95" s="9">
        <v>0</v>
      </c>
      <c r="HU95" s="5">
        <v>0</v>
      </c>
      <c r="HV95" s="7">
        <v>0</v>
      </c>
      <c r="HW95" s="9">
        <v>0</v>
      </c>
      <c r="HX95" s="5">
        <v>0</v>
      </c>
      <c r="HY95" s="7">
        <v>0</v>
      </c>
      <c r="HZ95" s="9">
        <v>0</v>
      </c>
      <c r="IA95" s="5">
        <v>0</v>
      </c>
      <c r="IB95" s="7">
        <v>0</v>
      </c>
      <c r="IC95" s="9">
        <v>0</v>
      </c>
      <c r="ID95" s="5">
        <v>0</v>
      </c>
      <c r="IE95" s="7">
        <v>0</v>
      </c>
      <c r="IF95" s="9">
        <v>0</v>
      </c>
      <c r="IG95" s="5">
        <v>0</v>
      </c>
      <c r="IH95" s="7">
        <f t="shared" si="578"/>
        <v>0</v>
      </c>
      <c r="II95" s="9">
        <v>0</v>
      </c>
      <c r="IJ95" s="5">
        <v>0</v>
      </c>
      <c r="IK95" s="7">
        <v>0</v>
      </c>
      <c r="IL95" s="9">
        <v>-1052</v>
      </c>
      <c r="IM95" s="5">
        <v>-2284</v>
      </c>
      <c r="IN95" s="7">
        <f t="shared" si="610"/>
        <v>-2171.1026615969581</v>
      </c>
      <c r="IO95" s="9">
        <v>-689</v>
      </c>
      <c r="IP95" s="5">
        <v>-5670</v>
      </c>
      <c r="IQ95" s="7">
        <f>IP95/IO95*-1000</f>
        <v>-8229.3178519593621</v>
      </c>
      <c r="IR95" s="9">
        <v>0</v>
      </c>
      <c r="IS95" s="5">
        <v>0</v>
      </c>
      <c r="IT95" s="7">
        <v>0</v>
      </c>
      <c r="IU95" s="9">
        <v>0</v>
      </c>
      <c r="IV95" s="5">
        <v>0</v>
      </c>
      <c r="IW95" s="7">
        <v>0</v>
      </c>
      <c r="IX95" s="9">
        <v>0</v>
      </c>
      <c r="IY95" s="5">
        <v>0</v>
      </c>
      <c r="IZ95" s="7">
        <v>0</v>
      </c>
      <c r="JA95" s="9">
        <v>0</v>
      </c>
      <c r="JB95" s="5">
        <v>0</v>
      </c>
      <c r="JC95" s="7">
        <v>0</v>
      </c>
      <c r="JD95" s="9">
        <v>0</v>
      </c>
      <c r="JE95" s="5">
        <v>0</v>
      </c>
      <c r="JF95" s="7">
        <v>0</v>
      </c>
      <c r="JG95" s="9">
        <v>0</v>
      </c>
      <c r="JH95" s="5">
        <v>0</v>
      </c>
      <c r="JI95" s="7">
        <v>0</v>
      </c>
      <c r="JJ95" s="9">
        <v>0</v>
      </c>
      <c r="JK95" s="5">
        <v>0</v>
      </c>
      <c r="JL95" s="7">
        <v>0</v>
      </c>
      <c r="JM95" s="9">
        <v>0</v>
      </c>
      <c r="JN95" s="5">
        <v>0</v>
      </c>
      <c r="JO95" s="7">
        <v>0</v>
      </c>
      <c r="JP95" s="9">
        <v>0</v>
      </c>
      <c r="JQ95" s="5">
        <v>0</v>
      </c>
      <c r="JR95" s="7">
        <v>0</v>
      </c>
      <c r="JS95" s="9">
        <v>0</v>
      </c>
      <c r="JT95" s="5">
        <v>0</v>
      </c>
      <c r="JU95" s="7">
        <v>0</v>
      </c>
      <c r="JV95" s="9">
        <v>556</v>
      </c>
      <c r="JW95" s="5">
        <v>11875</v>
      </c>
      <c r="JX95" s="7">
        <f t="shared" si="580"/>
        <v>21357.913669064747</v>
      </c>
      <c r="JY95" s="9">
        <v>12938</v>
      </c>
      <c r="JZ95" s="5">
        <v>59439</v>
      </c>
      <c r="KA95" s="7">
        <f>JZ95/JY95*1000</f>
        <v>4594.1412892255375</v>
      </c>
      <c r="KB95" s="9">
        <f t="shared" si="582"/>
        <v>122</v>
      </c>
      <c r="KC95" s="7">
        <f t="shared" si="583"/>
        <v>1783</v>
      </c>
    </row>
    <row r="96" spans="1:289" ht="15" thickBot="1" x14ac:dyDescent="0.35">
      <c r="A96" s="72"/>
      <c r="B96" s="73" t="s">
        <v>14</v>
      </c>
      <c r="C96" s="49">
        <f>SUM(C84:C95)</f>
        <v>-30142</v>
      </c>
      <c r="D96" s="48">
        <f>SUM(D84:D95)</f>
        <v>-108598</v>
      </c>
      <c r="E96" s="50"/>
      <c r="F96" s="49">
        <f>SUM(F84:F95)</f>
        <v>-30856</v>
      </c>
      <c r="G96" s="48">
        <f>SUM(G84:G95)</f>
        <v>-111400</v>
      </c>
      <c r="H96" s="50"/>
      <c r="I96" s="49">
        <f>SUM(I84:I95)</f>
        <v>0</v>
      </c>
      <c r="J96" s="48">
        <f>SUM(J84:J95)</f>
        <v>0</v>
      </c>
      <c r="K96" s="50"/>
      <c r="L96" s="49">
        <f>SUM(L84:L95)</f>
        <v>0</v>
      </c>
      <c r="M96" s="48">
        <f>SUM(M84:M95)</f>
        <v>0</v>
      </c>
      <c r="N96" s="50"/>
      <c r="O96" s="49">
        <f>SUM(O84:O95)</f>
        <v>0</v>
      </c>
      <c r="P96" s="48">
        <f>SUM(P84:P95)</f>
        <v>0</v>
      </c>
      <c r="Q96" s="50"/>
      <c r="R96" s="49">
        <f>SUM(R84:R95)</f>
        <v>0</v>
      </c>
      <c r="S96" s="48">
        <f>SUM(S84:S95)</f>
        <v>0</v>
      </c>
      <c r="T96" s="50"/>
      <c r="U96" s="49">
        <f>SUM(U84:U95)</f>
        <v>0</v>
      </c>
      <c r="V96" s="48">
        <f>SUM(V84:V95)</f>
        <v>0</v>
      </c>
      <c r="W96" s="50"/>
      <c r="X96" s="49">
        <f>SUM(X84:X95)</f>
        <v>0</v>
      </c>
      <c r="Y96" s="48">
        <f>SUM(Y84:Y95)</f>
        <v>0</v>
      </c>
      <c r="Z96" s="50"/>
      <c r="AA96" s="49">
        <f>SUM(AA84:AA95)</f>
        <v>0</v>
      </c>
      <c r="AB96" s="48">
        <f>SUM(AB84:AB95)</f>
        <v>0</v>
      </c>
      <c r="AC96" s="50"/>
      <c r="AD96" s="49">
        <f>SUM(AD84:AD95)</f>
        <v>0</v>
      </c>
      <c r="AE96" s="48">
        <f>SUM(AE84:AE95)</f>
        <v>0</v>
      </c>
      <c r="AF96" s="50"/>
      <c r="AG96" s="49">
        <f>SUM(AG84:AG95)</f>
        <v>0</v>
      </c>
      <c r="AH96" s="48">
        <f>SUM(AH84:AH95)</f>
        <v>0</v>
      </c>
      <c r="AI96" s="50"/>
      <c r="AJ96" s="49">
        <f>SUM(AJ84:AJ95)</f>
        <v>0</v>
      </c>
      <c r="AK96" s="48">
        <f>SUM(AK84:AK95)</f>
        <v>0</v>
      </c>
      <c r="AL96" s="50"/>
      <c r="AM96" s="49">
        <f>SUM(AM84:AM95)</f>
        <v>4056</v>
      </c>
      <c r="AN96" s="48">
        <f>SUM(AN84:AN95)</f>
        <v>-5717</v>
      </c>
      <c r="AO96" s="50"/>
      <c r="AP96" s="49">
        <f>SUM(AP84:AP95)</f>
        <v>0</v>
      </c>
      <c r="AQ96" s="48">
        <f>SUM(AQ84:AQ95)</f>
        <v>0</v>
      </c>
      <c r="AR96" s="50"/>
      <c r="AS96" s="49">
        <f>SUM(AS84:AS95)</f>
        <v>0</v>
      </c>
      <c r="AT96" s="48">
        <f>SUM(AT84:AT95)</f>
        <v>0</v>
      </c>
      <c r="AU96" s="50"/>
      <c r="AV96" s="49">
        <f>SUM(AV84:AV95)</f>
        <v>0</v>
      </c>
      <c r="AW96" s="48">
        <f>SUM(AW84:AW95)</f>
        <v>0</v>
      </c>
      <c r="AX96" s="50"/>
      <c r="AY96" s="49">
        <f>SUM(AY84:AY95)</f>
        <v>0</v>
      </c>
      <c r="AZ96" s="48">
        <f>SUM(AZ84:AZ95)</f>
        <v>0</v>
      </c>
      <c r="BA96" s="50"/>
      <c r="BB96" s="49">
        <f>SUM(BB84:BB95)</f>
        <v>0</v>
      </c>
      <c r="BC96" s="48">
        <f>SUM(BC84:BC95)</f>
        <v>0</v>
      </c>
      <c r="BD96" s="50"/>
      <c r="BE96" s="49">
        <f>SUM(BE84:BE95)</f>
        <v>-12145</v>
      </c>
      <c r="BF96" s="48">
        <f>SUM(BF84:BF95)</f>
        <v>-31736</v>
      </c>
      <c r="BG96" s="50"/>
      <c r="BH96" s="49">
        <f>SUM(BH84:BH95)</f>
        <v>1</v>
      </c>
      <c r="BI96" s="48">
        <f>SUM(BI84:BI95)</f>
        <v>23</v>
      </c>
      <c r="BJ96" s="50"/>
      <c r="BK96" s="49">
        <f t="shared" ref="BK96:BL96" si="612">SUM(BK84:BK95)</f>
        <v>0</v>
      </c>
      <c r="BL96" s="48">
        <f t="shared" si="612"/>
        <v>0</v>
      </c>
      <c r="BM96" s="50"/>
      <c r="BN96" s="49">
        <f>SUM(BN84:BN95)</f>
        <v>0</v>
      </c>
      <c r="BO96" s="48">
        <f>SUM(BO84:BO95)</f>
        <v>0</v>
      </c>
      <c r="BP96" s="50"/>
      <c r="BQ96" s="49">
        <f>SUM(BQ84:BQ95)</f>
        <v>0</v>
      </c>
      <c r="BR96" s="48">
        <f>SUM(BR84:BR95)</f>
        <v>0</v>
      </c>
      <c r="BS96" s="50"/>
      <c r="BT96" s="49">
        <f>SUM(BT84:BT95)</f>
        <v>0</v>
      </c>
      <c r="BU96" s="48">
        <f>SUM(BU84:BU95)</f>
        <v>0</v>
      </c>
      <c r="BV96" s="50"/>
      <c r="BW96" s="49">
        <f>SUM(BW84:BW95)</f>
        <v>74</v>
      </c>
      <c r="BX96" s="48">
        <f>SUM(BX84:BX95)</f>
        <v>1254</v>
      </c>
      <c r="BY96" s="50"/>
      <c r="BZ96" s="49">
        <f t="shared" ref="BZ96:CA96" si="613">SUM(BZ84:BZ95)</f>
        <v>0</v>
      </c>
      <c r="CA96" s="48">
        <f t="shared" si="613"/>
        <v>0</v>
      </c>
      <c r="CB96" s="50"/>
      <c r="CC96" s="49">
        <f>SUM(CC84:CC95)</f>
        <v>0</v>
      </c>
      <c r="CD96" s="48">
        <f>SUM(CD84:CD95)</f>
        <v>0</v>
      </c>
      <c r="CE96" s="50"/>
      <c r="CF96" s="49">
        <f>SUM(CF84:CF95)</f>
        <v>260</v>
      </c>
      <c r="CG96" s="48">
        <f>SUM(CG84:CG95)</f>
        <v>2757</v>
      </c>
      <c r="CH96" s="50">
        <f t="shared" si="586"/>
        <v>10603.846153846154</v>
      </c>
      <c r="CI96" s="49">
        <f>SUM(CI84:CI95)</f>
        <v>0</v>
      </c>
      <c r="CJ96" s="48">
        <f>SUM(CJ84:CJ95)</f>
        <v>0</v>
      </c>
      <c r="CK96" s="50"/>
      <c r="CL96" s="49">
        <f>SUM(CL84:CL95)</f>
        <v>0</v>
      </c>
      <c r="CM96" s="48">
        <f>SUM(CM84:CM95)</f>
        <v>0</v>
      </c>
      <c r="CN96" s="50"/>
      <c r="CO96" s="49">
        <f>SUM(CO84:CO95)</f>
        <v>534</v>
      </c>
      <c r="CP96" s="48">
        <f>SUM(CP84:CP95)</f>
        <v>5157</v>
      </c>
      <c r="CQ96" s="50"/>
      <c r="CR96" s="49">
        <f>SUM(CR84:CR95)</f>
        <v>0</v>
      </c>
      <c r="CS96" s="48">
        <f>SUM(CS84:CS95)</f>
        <v>0</v>
      </c>
      <c r="CT96" s="50"/>
      <c r="CU96" s="49">
        <f>SUM(CU84:CU95)</f>
        <v>0</v>
      </c>
      <c r="CV96" s="48">
        <f>SUM(CV84:CV95)</f>
        <v>0</v>
      </c>
      <c r="CW96" s="50"/>
      <c r="CX96" s="49">
        <f>SUM(CX84:CX95)</f>
        <v>0</v>
      </c>
      <c r="CY96" s="48">
        <f>SUM(CY84:CY95)</f>
        <v>0</v>
      </c>
      <c r="CZ96" s="50"/>
      <c r="DA96" s="78">
        <v>0</v>
      </c>
      <c r="DB96" s="48">
        <v>0</v>
      </c>
      <c r="DC96" s="50"/>
      <c r="DD96" s="49">
        <f>SUM(DD84:DD95)</f>
        <v>0</v>
      </c>
      <c r="DE96" s="48">
        <f>SUM(DE84:DE95)</f>
        <v>0</v>
      </c>
      <c r="DF96" s="50"/>
      <c r="DG96" s="49">
        <f t="shared" ref="DG96:DH96" si="614">SUM(DG84:DG95)</f>
        <v>0</v>
      </c>
      <c r="DH96" s="48">
        <f t="shared" si="614"/>
        <v>0</v>
      </c>
      <c r="DI96" s="50"/>
      <c r="DJ96" s="49">
        <f>SUM(DJ84:DJ95)</f>
        <v>0</v>
      </c>
      <c r="DK96" s="48">
        <f>SUM(DK84:DK95)</f>
        <v>0</v>
      </c>
      <c r="DL96" s="50"/>
      <c r="DM96" s="49">
        <f>SUM(DM84:DM95)</f>
        <v>393</v>
      </c>
      <c r="DN96" s="48">
        <f>SUM(DN84:DN95)</f>
        <v>3616</v>
      </c>
      <c r="DO96" s="50"/>
      <c r="DP96" s="49">
        <f>SUM(DP84:DP95)</f>
        <v>0</v>
      </c>
      <c r="DQ96" s="48">
        <f>SUM(DQ84:DQ95)</f>
        <v>0</v>
      </c>
      <c r="DR96" s="50"/>
      <c r="DS96" s="49">
        <f>SUM(DS84:DS95)</f>
        <v>0</v>
      </c>
      <c r="DT96" s="48">
        <f>SUM(DT84:DT95)</f>
        <v>0</v>
      </c>
      <c r="DU96" s="50"/>
      <c r="DV96" s="49">
        <f>SUM(DV84:DV95)</f>
        <v>2166</v>
      </c>
      <c r="DW96" s="48">
        <f>SUM(DW84:DW95)</f>
        <v>24016</v>
      </c>
      <c r="DX96" s="50"/>
      <c r="DY96" s="49">
        <f t="shared" ref="DY96:DZ96" si="615">SUM(DY84:DY95)</f>
        <v>55</v>
      </c>
      <c r="DZ96" s="48">
        <f t="shared" si="615"/>
        <v>4067</v>
      </c>
      <c r="EA96" s="50"/>
      <c r="EB96" s="49">
        <f t="shared" ref="EB96:EC96" si="616">SUM(EB84:EB95)</f>
        <v>0</v>
      </c>
      <c r="EC96" s="48">
        <f t="shared" si="616"/>
        <v>0</v>
      </c>
      <c r="ED96" s="50"/>
      <c r="EE96" s="78">
        <f t="shared" ref="EE96:EF96" si="617">SUM(EE84:EE95)</f>
        <v>-732</v>
      </c>
      <c r="EF96" s="47">
        <f t="shared" si="617"/>
        <v>-8655</v>
      </c>
      <c r="EG96" s="50"/>
      <c r="EH96" s="49">
        <f t="shared" ref="EH96:EI96" si="618">SUM(EH84:EH95)</f>
        <v>-732</v>
      </c>
      <c r="EI96" s="48">
        <f t="shared" si="618"/>
        <v>-8655</v>
      </c>
      <c r="EJ96" s="50"/>
      <c r="EK96" s="49">
        <f t="shared" ref="EK96:EL96" si="619">SUM(EK84:EK95)</f>
        <v>1686</v>
      </c>
      <c r="EL96" s="48">
        <f t="shared" si="619"/>
        <v>7663</v>
      </c>
      <c r="EM96" s="50"/>
      <c r="EN96" s="49">
        <f t="shared" ref="EN96:EO96" si="620">SUM(EN84:EN95)</f>
        <v>0</v>
      </c>
      <c r="EO96" s="48">
        <f t="shared" si="620"/>
        <v>0</v>
      </c>
      <c r="EP96" s="50"/>
      <c r="EQ96" s="49">
        <f t="shared" ref="EQ96:ER96" si="621">SUM(EQ84:EQ95)</f>
        <v>7</v>
      </c>
      <c r="ER96" s="48">
        <f t="shared" si="621"/>
        <v>-3280</v>
      </c>
      <c r="ES96" s="50"/>
      <c r="ET96" s="49">
        <f t="shared" ref="ET96:EU96" si="622">SUM(ET84:ET95)</f>
        <v>0</v>
      </c>
      <c r="EU96" s="48">
        <f t="shared" si="622"/>
        <v>0</v>
      </c>
      <c r="EV96" s="50"/>
      <c r="EW96" s="49">
        <f t="shared" ref="EW96:EX96" si="623">SUM(EW84:EW95)</f>
        <v>0</v>
      </c>
      <c r="EX96" s="48">
        <f t="shared" si="623"/>
        <v>0</v>
      </c>
      <c r="EY96" s="50"/>
      <c r="EZ96" s="49">
        <f t="shared" ref="EZ96:FA96" si="624">SUM(EZ84:EZ95)</f>
        <v>0</v>
      </c>
      <c r="FA96" s="48">
        <f t="shared" si="624"/>
        <v>0</v>
      </c>
      <c r="FB96" s="50"/>
      <c r="FC96" s="49">
        <f t="shared" ref="FC96:FD96" si="625">SUM(FC84:FC95)</f>
        <v>-977</v>
      </c>
      <c r="FD96" s="48">
        <f t="shared" si="625"/>
        <v>-9033</v>
      </c>
      <c r="FE96" s="50"/>
      <c r="FF96" s="49">
        <f t="shared" ref="FF96:FG96" si="626">SUM(FF84:FF95)</f>
        <v>0</v>
      </c>
      <c r="FG96" s="48">
        <f t="shared" si="626"/>
        <v>0</v>
      </c>
      <c r="FH96" s="50">
        <v>0</v>
      </c>
      <c r="FI96" s="49">
        <f t="shared" ref="FI96:FJ96" si="627">SUM(FI84:FI95)</f>
        <v>8349</v>
      </c>
      <c r="FJ96" s="48">
        <f t="shared" si="627"/>
        <v>20389</v>
      </c>
      <c r="FK96" s="50"/>
      <c r="FL96" s="49">
        <f t="shared" ref="FL96:FM96" si="628">SUM(FL84:FL95)</f>
        <v>3</v>
      </c>
      <c r="FM96" s="48">
        <f t="shared" si="628"/>
        <v>41</v>
      </c>
      <c r="FN96" s="50"/>
      <c r="FO96" s="49">
        <f t="shared" ref="FO96:FP96" si="629">SUM(FO84:FO95)</f>
        <v>3</v>
      </c>
      <c r="FP96" s="48">
        <f t="shared" si="629"/>
        <v>41</v>
      </c>
      <c r="FQ96" s="50"/>
      <c r="FR96" s="49">
        <f t="shared" ref="FR96:FS96" si="630">SUM(FR84:FR95)</f>
        <v>0</v>
      </c>
      <c r="FS96" s="48">
        <f t="shared" si="630"/>
        <v>0</v>
      </c>
      <c r="FT96" s="50"/>
      <c r="FU96" s="49">
        <f t="shared" ref="FU96:FV96" si="631">SUM(FU84:FU95)</f>
        <v>0</v>
      </c>
      <c r="FV96" s="48">
        <f t="shared" si="631"/>
        <v>0</v>
      </c>
      <c r="FW96" s="50"/>
      <c r="FX96" s="49">
        <f t="shared" ref="FX96:FY96" si="632">SUM(FX84:FX95)</f>
        <v>0</v>
      </c>
      <c r="FY96" s="48">
        <f t="shared" si="632"/>
        <v>0</v>
      </c>
      <c r="FZ96" s="50"/>
      <c r="GA96" s="49">
        <f t="shared" ref="GA96:GB96" si="633">SUM(GA84:GA95)</f>
        <v>0</v>
      </c>
      <c r="GB96" s="48">
        <f t="shared" si="633"/>
        <v>0</v>
      </c>
      <c r="GC96" s="50"/>
      <c r="GD96" s="49">
        <f t="shared" ref="GD96:GE96" si="634">SUM(GD84:GD95)</f>
        <v>0</v>
      </c>
      <c r="GE96" s="48">
        <f t="shared" si="634"/>
        <v>0</v>
      </c>
      <c r="GF96" s="50"/>
      <c r="GG96" s="49">
        <f t="shared" ref="GG96:GH96" si="635">SUM(GG84:GG95)</f>
        <v>15057</v>
      </c>
      <c r="GH96" s="48">
        <f t="shared" si="635"/>
        <v>481302</v>
      </c>
      <c r="GI96" s="50"/>
      <c r="GJ96" s="49">
        <f t="shared" ref="GJ96:GK96" si="636">SUM(GJ84:GJ95)</f>
        <v>0</v>
      </c>
      <c r="GK96" s="48">
        <f t="shared" si="636"/>
        <v>0</v>
      </c>
      <c r="GL96" s="50"/>
      <c r="GM96" s="49">
        <f t="shared" ref="GM96:GN96" si="637">SUM(GM84:GM95)</f>
        <v>0</v>
      </c>
      <c r="GN96" s="48">
        <f t="shared" si="637"/>
        <v>0</v>
      </c>
      <c r="GO96" s="50"/>
      <c r="GP96" s="49">
        <f t="shared" ref="GP96:GQ96" si="638">SUM(GP84:GP95)</f>
        <v>0</v>
      </c>
      <c r="GQ96" s="48">
        <f t="shared" si="638"/>
        <v>0</v>
      </c>
      <c r="GR96" s="50"/>
      <c r="GS96" s="49">
        <f t="shared" ref="GS96:GT96" si="639">SUM(GS84:GS95)</f>
        <v>0</v>
      </c>
      <c r="GT96" s="48">
        <f t="shared" si="639"/>
        <v>0</v>
      </c>
      <c r="GU96" s="50"/>
      <c r="GV96" s="49">
        <f t="shared" ref="GV96:GW96" si="640">SUM(GV84:GV95)</f>
        <v>0</v>
      </c>
      <c r="GW96" s="48">
        <f t="shared" si="640"/>
        <v>0</v>
      </c>
      <c r="GX96" s="50"/>
      <c r="GY96" s="49">
        <f t="shared" ref="GY96:GZ96" si="641">SUM(GY84:GY95)</f>
        <v>0</v>
      </c>
      <c r="GZ96" s="48">
        <f t="shared" si="641"/>
        <v>0</v>
      </c>
      <c r="HA96" s="50"/>
      <c r="HB96" s="49">
        <f t="shared" ref="HB96:HC96" si="642">SUM(HB84:HB95)</f>
        <v>20</v>
      </c>
      <c r="HC96" s="48">
        <f t="shared" si="642"/>
        <v>298</v>
      </c>
      <c r="HD96" s="50"/>
      <c r="HE96" s="49">
        <f t="shared" ref="HE96:HF96" si="643">SUM(HE84:HE95)</f>
        <v>0</v>
      </c>
      <c r="HF96" s="48">
        <f t="shared" si="643"/>
        <v>0</v>
      </c>
      <c r="HG96" s="50"/>
      <c r="HH96" s="49">
        <f t="shared" ref="HH96:HI96" si="644">SUM(HH84:HH95)</f>
        <v>0</v>
      </c>
      <c r="HI96" s="48">
        <f t="shared" si="644"/>
        <v>0</v>
      </c>
      <c r="HJ96" s="50"/>
      <c r="HK96" s="49">
        <f t="shared" ref="HK96:HL96" si="645">SUM(HK84:HK95)</f>
        <v>0</v>
      </c>
      <c r="HL96" s="48">
        <f t="shared" si="645"/>
        <v>0</v>
      </c>
      <c r="HM96" s="50"/>
      <c r="HN96" s="49">
        <f t="shared" ref="HN96:HO96" si="646">SUM(HN84:HN95)</f>
        <v>0</v>
      </c>
      <c r="HO96" s="48">
        <f t="shared" si="646"/>
        <v>0</v>
      </c>
      <c r="HP96" s="50"/>
      <c r="HQ96" s="49">
        <f t="shared" ref="HQ96:HR96" si="647">SUM(HQ84:HQ95)</f>
        <v>0</v>
      </c>
      <c r="HR96" s="48">
        <f t="shared" si="647"/>
        <v>0</v>
      </c>
      <c r="HS96" s="50"/>
      <c r="HT96" s="49">
        <f t="shared" ref="HT96:HU96" si="648">SUM(HT84:HT95)</f>
        <v>0</v>
      </c>
      <c r="HU96" s="48">
        <f t="shared" si="648"/>
        <v>0</v>
      </c>
      <c r="HV96" s="50"/>
      <c r="HW96" s="49">
        <f t="shared" ref="HW96:HX96" si="649">SUM(HW84:HW95)</f>
        <v>0</v>
      </c>
      <c r="HX96" s="48">
        <f t="shared" si="649"/>
        <v>0</v>
      </c>
      <c r="HY96" s="50"/>
      <c r="HZ96" s="49">
        <f t="shared" ref="HZ96:IA96" si="650">SUM(HZ84:HZ95)</f>
        <v>-1426</v>
      </c>
      <c r="IA96" s="48">
        <f t="shared" si="650"/>
        <v>-6508</v>
      </c>
      <c r="IB96" s="50"/>
      <c r="IC96" s="49">
        <f t="shared" ref="IC96:ID96" si="651">SUM(IC84:IC95)</f>
        <v>0</v>
      </c>
      <c r="ID96" s="48">
        <f t="shared" si="651"/>
        <v>0</v>
      </c>
      <c r="IE96" s="50"/>
      <c r="IF96" s="49">
        <f t="shared" ref="IF96:IG96" si="652">SUM(IF84:IF95)</f>
        <v>0</v>
      </c>
      <c r="IG96" s="48">
        <f t="shared" si="652"/>
        <v>0</v>
      </c>
      <c r="IH96" s="50"/>
      <c r="II96" s="49">
        <f t="shared" ref="II96:IJ96" si="653">SUM(II84:II95)</f>
        <v>0</v>
      </c>
      <c r="IJ96" s="48">
        <f t="shared" si="653"/>
        <v>0</v>
      </c>
      <c r="IK96" s="50"/>
      <c r="IL96" s="49">
        <f t="shared" ref="IL96:IM96" si="654">SUM(IL84:IL95)</f>
        <v>-7917</v>
      </c>
      <c r="IM96" s="48">
        <f t="shared" si="654"/>
        <v>-168162</v>
      </c>
      <c r="IN96" s="50"/>
      <c r="IO96" s="49">
        <f t="shared" ref="IO96:IP96" si="655">SUM(IO84:IO95)</f>
        <v>-1116</v>
      </c>
      <c r="IP96" s="48">
        <f t="shared" si="655"/>
        <v>-8716</v>
      </c>
      <c r="IQ96" s="50"/>
      <c r="IR96" s="49">
        <f t="shared" ref="IR96:IS96" si="656">SUM(IR84:IR95)</f>
        <v>0</v>
      </c>
      <c r="IS96" s="48">
        <f t="shared" si="656"/>
        <v>0</v>
      </c>
      <c r="IT96" s="50"/>
      <c r="IU96" s="49">
        <f t="shared" ref="IU96:IV96" si="657">SUM(IU84:IU95)</f>
        <v>0</v>
      </c>
      <c r="IV96" s="48">
        <f t="shared" si="657"/>
        <v>0</v>
      </c>
      <c r="IW96" s="50"/>
      <c r="IX96" s="49">
        <f t="shared" ref="IX96:IY96" si="658">SUM(IX84:IX95)</f>
        <v>1</v>
      </c>
      <c r="IY96" s="48">
        <f t="shared" si="658"/>
        <v>6</v>
      </c>
      <c r="IZ96" s="50"/>
      <c r="JA96" s="49">
        <f t="shared" ref="JA96:JB96" si="659">SUM(JA84:JA95)</f>
        <v>0</v>
      </c>
      <c r="JB96" s="48">
        <f t="shared" si="659"/>
        <v>0</v>
      </c>
      <c r="JC96" s="50"/>
      <c r="JD96" s="49">
        <f t="shared" ref="JD96:JE96" si="660">SUM(JD84:JD95)</f>
        <v>0</v>
      </c>
      <c r="JE96" s="48">
        <f t="shared" si="660"/>
        <v>0</v>
      </c>
      <c r="JF96" s="50"/>
      <c r="JG96" s="49">
        <f t="shared" ref="JG96:JH96" si="661">SUM(JG84:JG95)</f>
        <v>0</v>
      </c>
      <c r="JH96" s="48">
        <f t="shared" si="661"/>
        <v>0</v>
      </c>
      <c r="JI96" s="50"/>
      <c r="JJ96" s="49">
        <f t="shared" ref="JJ96:JK96" si="662">SUM(JJ84:JJ95)</f>
        <v>0</v>
      </c>
      <c r="JK96" s="48">
        <f t="shared" si="662"/>
        <v>0</v>
      </c>
      <c r="JL96" s="50"/>
      <c r="JM96" s="49">
        <f t="shared" ref="JM96:JN96" si="663">SUM(JM84:JM95)</f>
        <v>0</v>
      </c>
      <c r="JN96" s="48">
        <f t="shared" si="663"/>
        <v>0</v>
      </c>
      <c r="JO96" s="50"/>
      <c r="JP96" s="49">
        <f t="shared" ref="JP96:JQ96" si="664">SUM(JP84:JP95)</f>
        <v>0</v>
      </c>
      <c r="JQ96" s="48">
        <f t="shared" si="664"/>
        <v>0</v>
      </c>
      <c r="JR96" s="50"/>
      <c r="JS96" s="49">
        <f t="shared" ref="JS96:JT96" si="665">SUM(JS84:JS95)</f>
        <v>0</v>
      </c>
      <c r="JT96" s="48">
        <f t="shared" si="665"/>
        <v>0</v>
      </c>
      <c r="JU96" s="50"/>
      <c r="JV96" s="49">
        <f t="shared" ref="JV96:JW96" si="666">SUM(JV84:JV95)</f>
        <v>3706</v>
      </c>
      <c r="JW96" s="48">
        <f t="shared" si="666"/>
        <v>60124</v>
      </c>
      <c r="JX96" s="50"/>
      <c r="JY96" s="49">
        <f t="shared" ref="JY96:JZ96" si="667">SUM(JY84:JY95)</f>
        <v>95524</v>
      </c>
      <c r="JZ96" s="48">
        <f t="shared" si="667"/>
        <v>321330</v>
      </c>
      <c r="KA96" s="50"/>
      <c r="KB96" s="49">
        <f t="shared" si="582"/>
        <v>46581</v>
      </c>
      <c r="KC96" s="50">
        <f t="shared" si="583"/>
        <v>470238</v>
      </c>
    </row>
    <row r="97" spans="1:289" x14ac:dyDescent="0.3">
      <c r="A97" s="56">
        <v>2011</v>
      </c>
      <c r="B97" s="57" t="s">
        <v>2</v>
      </c>
      <c r="C97" s="10">
        <v>144</v>
      </c>
      <c r="D97" s="32">
        <v>4706</v>
      </c>
      <c r="E97" s="13">
        <f>D97/C97*1000</f>
        <v>32680.555555555558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>
        <v>0</v>
      </c>
      <c r="P97" s="32">
        <v>0</v>
      </c>
      <c r="Q97" s="13">
        <v>0</v>
      </c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>
        <v>0</v>
      </c>
      <c r="AH97" s="32">
        <v>0</v>
      </c>
      <c r="AI97" s="13">
        <v>0</v>
      </c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v>0</v>
      </c>
      <c r="BB97" s="10">
        <v>0</v>
      </c>
      <c r="BC97" s="32">
        <v>0</v>
      </c>
      <c r="BD97" s="13">
        <v>0</v>
      </c>
      <c r="BE97" s="10">
        <v>2</v>
      </c>
      <c r="BF97" s="32">
        <v>12</v>
      </c>
      <c r="BG97" s="13">
        <f>BF97/BE97*1000</f>
        <v>6000</v>
      </c>
      <c r="BH97" s="10">
        <v>0</v>
      </c>
      <c r="BI97" s="32">
        <v>0</v>
      </c>
      <c r="BJ97" s="13">
        <v>0</v>
      </c>
      <c r="BK97" s="10">
        <v>0</v>
      </c>
      <c r="BL97" s="32">
        <v>0</v>
      </c>
      <c r="BM97" s="13">
        <f t="shared" ref="BM97:BM108" si="668">IF(BK97=0,0,BL97/BK97*1000)</f>
        <v>0</v>
      </c>
      <c r="BN97" s="10">
        <v>0</v>
      </c>
      <c r="BO97" s="32">
        <v>0</v>
      </c>
      <c r="BP97" s="13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0</v>
      </c>
      <c r="BX97" s="32">
        <v>0</v>
      </c>
      <c r="BY97" s="13">
        <v>0</v>
      </c>
      <c r="BZ97" s="10">
        <v>0</v>
      </c>
      <c r="CA97" s="32">
        <v>0</v>
      </c>
      <c r="CB97" s="13">
        <v>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150</v>
      </c>
      <c r="CP97" s="32">
        <v>1817</v>
      </c>
      <c r="CQ97" s="13">
        <f>CP97/CO97*1000</f>
        <v>12113.333333333334</v>
      </c>
      <c r="CR97" s="10">
        <v>0</v>
      </c>
      <c r="CS97" s="32">
        <v>0</v>
      </c>
      <c r="CT97" s="13">
        <v>0</v>
      </c>
      <c r="CU97" s="10">
        <v>0</v>
      </c>
      <c r="CV97" s="32">
        <v>0</v>
      </c>
      <c r="CW97" s="13">
        <v>0</v>
      </c>
      <c r="CX97" s="10">
        <v>0</v>
      </c>
      <c r="CY97" s="32">
        <v>0</v>
      </c>
      <c r="CZ97" s="13">
        <v>0</v>
      </c>
      <c r="DA97" s="79">
        <v>0</v>
      </c>
      <c r="DB97" s="32">
        <v>0</v>
      </c>
      <c r="DC97" s="13">
        <v>0</v>
      </c>
      <c r="DD97" s="10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f t="shared" ref="DI97:DI108" si="669">IF(DG97=0,0,DH97/DG97*1000)</f>
        <v>0</v>
      </c>
      <c r="DJ97" s="10">
        <v>0</v>
      </c>
      <c r="DK97" s="32">
        <v>0</v>
      </c>
      <c r="DL97" s="13">
        <v>0</v>
      </c>
      <c r="DM97" s="10">
        <v>0</v>
      </c>
      <c r="DN97" s="32">
        <v>0</v>
      </c>
      <c r="DO97" s="13">
        <v>0</v>
      </c>
      <c r="DP97" s="10">
        <v>0</v>
      </c>
      <c r="DQ97" s="32">
        <v>0</v>
      </c>
      <c r="DR97" s="13">
        <v>0</v>
      </c>
      <c r="DS97" s="10">
        <v>0</v>
      </c>
      <c r="DT97" s="32">
        <v>0</v>
      </c>
      <c r="DU97" s="13">
        <v>0</v>
      </c>
      <c r="DV97" s="10">
        <v>0</v>
      </c>
      <c r="DW97" s="32">
        <v>0</v>
      </c>
      <c r="DX97" s="13">
        <v>0</v>
      </c>
      <c r="DY97" s="10">
        <v>0</v>
      </c>
      <c r="DZ97" s="32">
        <v>0</v>
      </c>
      <c r="EA97" s="13">
        <v>0</v>
      </c>
      <c r="EB97" s="10">
        <v>0</v>
      </c>
      <c r="EC97" s="32">
        <v>0</v>
      </c>
      <c r="ED97" s="13">
        <v>0</v>
      </c>
      <c r="EE97" s="79">
        <v>0</v>
      </c>
      <c r="EF97" s="31">
        <v>0</v>
      </c>
      <c r="EG97" s="13">
        <v>0</v>
      </c>
      <c r="EH97" s="10">
        <v>0</v>
      </c>
      <c r="EI97" s="32">
        <v>0</v>
      </c>
      <c r="EJ97" s="13">
        <v>0</v>
      </c>
      <c r="EK97" s="10">
        <v>33</v>
      </c>
      <c r="EL97" s="32">
        <v>80</v>
      </c>
      <c r="EM97" s="13">
        <f t="shared" ref="EM97:EM107" si="670">EL97/EK97*1000</f>
        <v>2424.2424242424245</v>
      </c>
      <c r="EN97" s="10">
        <v>0</v>
      </c>
      <c r="EO97" s="32">
        <v>0</v>
      </c>
      <c r="EP97" s="13">
        <v>0</v>
      </c>
      <c r="EQ97" s="10">
        <v>19</v>
      </c>
      <c r="ER97" s="32">
        <v>255</v>
      </c>
      <c r="ES97" s="13">
        <f t="shared" ref="ES97:ES108" si="671">ER97/EQ97*1000</f>
        <v>13421.052631578947</v>
      </c>
      <c r="ET97" s="10">
        <v>0</v>
      </c>
      <c r="EU97" s="32">
        <v>0</v>
      </c>
      <c r="EV97" s="13">
        <v>0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v>0</v>
      </c>
      <c r="FD97" s="32">
        <v>0</v>
      </c>
      <c r="FE97" s="13">
        <v>0</v>
      </c>
      <c r="FF97" s="10">
        <v>0</v>
      </c>
      <c r="FG97" s="32">
        <v>0</v>
      </c>
      <c r="FH97" s="13">
        <v>0</v>
      </c>
      <c r="FI97" s="10">
        <v>8</v>
      </c>
      <c r="FJ97" s="32">
        <v>3</v>
      </c>
      <c r="FK97" s="13">
        <f t="shared" ref="FK97:FK107" si="672">FJ97/FI97*1000</f>
        <v>375</v>
      </c>
      <c r="FL97" s="10">
        <v>0</v>
      </c>
      <c r="FM97" s="32">
        <v>0</v>
      </c>
      <c r="FN97" s="13">
        <v>0</v>
      </c>
      <c r="FO97" s="10">
        <v>0</v>
      </c>
      <c r="FP97" s="32">
        <v>0</v>
      </c>
      <c r="FQ97" s="13">
        <v>0</v>
      </c>
      <c r="FR97" s="10">
        <v>0</v>
      </c>
      <c r="FS97" s="32">
        <v>0</v>
      </c>
      <c r="FT97" s="13">
        <v>0</v>
      </c>
      <c r="FU97" s="10">
        <v>0</v>
      </c>
      <c r="FV97" s="32">
        <v>0</v>
      </c>
      <c r="FW97" s="13">
        <v>0</v>
      </c>
      <c r="FX97" s="10">
        <v>0</v>
      </c>
      <c r="FY97" s="32">
        <v>0</v>
      </c>
      <c r="FZ97" s="13">
        <f t="shared" ref="FZ97:FZ160" si="673">IF(FX97=0,0,FY97/FX97*1000)</f>
        <v>0</v>
      </c>
      <c r="GA97" s="10">
        <v>0</v>
      </c>
      <c r="GB97" s="32">
        <v>0</v>
      </c>
      <c r="GC97" s="13">
        <v>0</v>
      </c>
      <c r="GD97" s="10">
        <v>0</v>
      </c>
      <c r="GE97" s="32">
        <v>0</v>
      </c>
      <c r="GF97" s="13">
        <v>0</v>
      </c>
      <c r="GG97" s="10">
        <v>25</v>
      </c>
      <c r="GH97" s="32">
        <v>1781</v>
      </c>
      <c r="GI97" s="13">
        <f t="shared" ref="GI97:GI109" si="674">GH97/GG97*1000</f>
        <v>71240</v>
      </c>
      <c r="GJ97" s="10">
        <v>0</v>
      </c>
      <c r="GK97" s="32">
        <v>0</v>
      </c>
      <c r="GL97" s="13">
        <v>0</v>
      </c>
      <c r="GM97" s="10">
        <v>0</v>
      </c>
      <c r="GN97" s="32">
        <v>0</v>
      </c>
      <c r="GO97" s="13">
        <v>0</v>
      </c>
      <c r="GP97" s="10">
        <v>0</v>
      </c>
      <c r="GQ97" s="32">
        <v>0</v>
      </c>
      <c r="GR97" s="13">
        <v>0</v>
      </c>
      <c r="GS97" s="10">
        <v>0</v>
      </c>
      <c r="GT97" s="32">
        <v>0</v>
      </c>
      <c r="GU97" s="13">
        <v>0</v>
      </c>
      <c r="GV97" s="10">
        <v>0</v>
      </c>
      <c r="GW97" s="32">
        <v>0</v>
      </c>
      <c r="GX97" s="13">
        <v>0</v>
      </c>
      <c r="GY97" s="10">
        <v>0</v>
      </c>
      <c r="GZ97" s="32">
        <v>0</v>
      </c>
      <c r="HA97" s="13">
        <v>0</v>
      </c>
      <c r="HB97" s="10">
        <v>0</v>
      </c>
      <c r="HC97" s="32">
        <v>0</v>
      </c>
      <c r="HD97" s="13">
        <v>0</v>
      </c>
      <c r="HE97" s="10">
        <v>0</v>
      </c>
      <c r="HF97" s="32">
        <v>0</v>
      </c>
      <c r="HG97" s="13">
        <v>0</v>
      </c>
      <c r="HH97" s="10">
        <v>0</v>
      </c>
      <c r="HI97" s="32">
        <v>0</v>
      </c>
      <c r="HJ97" s="13">
        <v>0</v>
      </c>
      <c r="HK97" s="10">
        <v>0</v>
      </c>
      <c r="HL97" s="32">
        <v>0</v>
      </c>
      <c r="HM97" s="13">
        <v>0</v>
      </c>
      <c r="HN97" s="10">
        <v>0</v>
      </c>
      <c r="HO97" s="32">
        <v>0</v>
      </c>
      <c r="HP97" s="13">
        <v>0</v>
      </c>
      <c r="HQ97" s="10">
        <v>0</v>
      </c>
      <c r="HR97" s="32">
        <v>0</v>
      </c>
      <c r="HS97" s="13">
        <f t="shared" ref="HS97:HS108" si="675">IF(HQ97=0,0,HR97/HQ97*1000)</f>
        <v>0</v>
      </c>
      <c r="HT97" s="10">
        <v>0</v>
      </c>
      <c r="HU97" s="32">
        <v>0</v>
      </c>
      <c r="HV97" s="13">
        <v>0</v>
      </c>
      <c r="HW97" s="10">
        <v>0</v>
      </c>
      <c r="HX97" s="32">
        <v>0</v>
      </c>
      <c r="HY97" s="13">
        <v>0</v>
      </c>
      <c r="HZ97" s="10">
        <v>0</v>
      </c>
      <c r="IA97" s="32">
        <v>0</v>
      </c>
      <c r="IB97" s="13">
        <v>0</v>
      </c>
      <c r="IC97" s="10">
        <v>0</v>
      </c>
      <c r="ID97" s="32">
        <v>0</v>
      </c>
      <c r="IE97" s="13">
        <v>0</v>
      </c>
      <c r="IF97" s="10">
        <v>0</v>
      </c>
      <c r="IG97" s="32">
        <v>0</v>
      </c>
      <c r="IH97" s="13">
        <f t="shared" ref="IH97:IH108" si="676">IF(IF97=0,0,IG97/IF97*1000)</f>
        <v>0</v>
      </c>
      <c r="II97" s="10">
        <v>0</v>
      </c>
      <c r="IJ97" s="32">
        <v>0</v>
      </c>
      <c r="IK97" s="13">
        <v>0</v>
      </c>
      <c r="IL97" s="10">
        <v>0</v>
      </c>
      <c r="IM97" s="32">
        <v>0</v>
      </c>
      <c r="IN97" s="13">
        <v>0</v>
      </c>
      <c r="IO97" s="10">
        <v>0</v>
      </c>
      <c r="IP97" s="32">
        <v>0</v>
      </c>
      <c r="IQ97" s="13">
        <v>0</v>
      </c>
      <c r="IR97" s="10">
        <v>0</v>
      </c>
      <c r="IS97" s="32">
        <v>0</v>
      </c>
      <c r="IT97" s="13">
        <v>0</v>
      </c>
      <c r="IU97" s="10">
        <v>0</v>
      </c>
      <c r="IV97" s="32">
        <v>0</v>
      </c>
      <c r="IW97" s="13">
        <v>0</v>
      </c>
      <c r="IX97" s="10">
        <v>0</v>
      </c>
      <c r="IY97" s="32">
        <v>0</v>
      </c>
      <c r="IZ97" s="13">
        <v>0</v>
      </c>
      <c r="JA97" s="10">
        <v>0</v>
      </c>
      <c r="JB97" s="32">
        <v>0</v>
      </c>
      <c r="JC97" s="13">
        <v>0</v>
      </c>
      <c r="JD97" s="10">
        <v>0</v>
      </c>
      <c r="JE97" s="32">
        <v>0</v>
      </c>
      <c r="JF97" s="13">
        <v>0</v>
      </c>
      <c r="JG97" s="10">
        <v>0</v>
      </c>
      <c r="JH97" s="32">
        <v>0</v>
      </c>
      <c r="JI97" s="13">
        <v>0</v>
      </c>
      <c r="JJ97" s="10">
        <v>0</v>
      </c>
      <c r="JK97" s="32">
        <v>0</v>
      </c>
      <c r="JL97" s="13">
        <v>0</v>
      </c>
      <c r="JM97" s="10">
        <v>0</v>
      </c>
      <c r="JN97" s="32">
        <v>0</v>
      </c>
      <c r="JO97" s="13">
        <v>0</v>
      </c>
      <c r="JP97" s="10">
        <v>0</v>
      </c>
      <c r="JQ97" s="32">
        <v>0</v>
      </c>
      <c r="JR97" s="13">
        <v>0</v>
      </c>
      <c r="JS97" s="10">
        <v>0</v>
      </c>
      <c r="JT97" s="32">
        <v>0</v>
      </c>
      <c r="JU97" s="13">
        <v>0</v>
      </c>
      <c r="JV97" s="10">
        <v>0</v>
      </c>
      <c r="JW97" s="32">
        <v>0</v>
      </c>
      <c r="JX97" s="13">
        <v>0</v>
      </c>
      <c r="JY97" s="10">
        <v>0</v>
      </c>
      <c r="JZ97" s="32">
        <v>0</v>
      </c>
      <c r="KA97" s="13">
        <v>0</v>
      </c>
      <c r="KB97" s="10">
        <f t="shared" si="582"/>
        <v>381</v>
      </c>
      <c r="KC97" s="13">
        <f t="shared" si="583"/>
        <v>8654</v>
      </c>
    </row>
    <row r="98" spans="1:289" x14ac:dyDescent="0.3">
      <c r="A98" s="56">
        <v>2011</v>
      </c>
      <c r="B98" s="57" t="s">
        <v>3</v>
      </c>
      <c r="C98" s="9">
        <v>61</v>
      </c>
      <c r="D98" s="5">
        <v>1901</v>
      </c>
      <c r="E98" s="7">
        <f t="shared" ref="E98:E106" si="677">D98/C98*1000</f>
        <v>31163.934426229509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>
        <v>0</v>
      </c>
      <c r="P98" s="5">
        <v>0</v>
      </c>
      <c r="Q98" s="7">
        <v>0</v>
      </c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190</v>
      </c>
      <c r="Y98" s="5">
        <v>3360</v>
      </c>
      <c r="Z98" s="7">
        <f t="shared" ref="Z98" si="678">Y98/X98*1000</f>
        <v>17684.21052631579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>
        <v>0</v>
      </c>
      <c r="AH98" s="5">
        <v>0</v>
      </c>
      <c r="AI98" s="7">
        <v>0</v>
      </c>
      <c r="AJ98" s="9">
        <v>0</v>
      </c>
      <c r="AK98" s="5">
        <v>0</v>
      </c>
      <c r="AL98" s="7">
        <v>0</v>
      </c>
      <c r="AM98" s="9">
        <v>31</v>
      </c>
      <c r="AN98" s="5">
        <v>441</v>
      </c>
      <c r="AO98" s="7">
        <f t="shared" ref="AO98:AO100" si="679">AN98/AM98*1000</f>
        <v>14225.806451612903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v>0</v>
      </c>
      <c r="BB98" s="9">
        <v>0</v>
      </c>
      <c r="BC98" s="5">
        <v>0</v>
      </c>
      <c r="BD98" s="7">
        <v>0</v>
      </c>
      <c r="BE98" s="9">
        <v>-19</v>
      </c>
      <c r="BF98" s="5">
        <v>-360</v>
      </c>
      <c r="BG98" s="7">
        <f>BF98/BE98*-1000</f>
        <v>-18947.36842105263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f t="shared" si="668"/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v>0</v>
      </c>
      <c r="CU98" s="9">
        <v>0</v>
      </c>
      <c r="CV98" s="5">
        <v>0</v>
      </c>
      <c r="CW98" s="7">
        <v>0</v>
      </c>
      <c r="CX98" s="9">
        <v>0</v>
      </c>
      <c r="CY98" s="5">
        <v>0</v>
      </c>
      <c r="CZ98" s="7">
        <v>0</v>
      </c>
      <c r="DA98" s="15">
        <v>0</v>
      </c>
      <c r="DB98" s="5">
        <v>0</v>
      </c>
      <c r="DC98" s="7">
        <v>0</v>
      </c>
      <c r="DD98" s="9">
        <v>0</v>
      </c>
      <c r="DE98" s="5">
        <v>0</v>
      </c>
      <c r="DF98" s="7">
        <v>0</v>
      </c>
      <c r="DG98" s="9">
        <v>0</v>
      </c>
      <c r="DH98" s="5">
        <v>0</v>
      </c>
      <c r="DI98" s="7">
        <f t="shared" si="669"/>
        <v>0</v>
      </c>
      <c r="DJ98" s="9">
        <v>0</v>
      </c>
      <c r="DK98" s="5">
        <v>0</v>
      </c>
      <c r="DL98" s="7">
        <v>0</v>
      </c>
      <c r="DM98" s="9">
        <v>0</v>
      </c>
      <c r="DN98" s="5">
        <v>0</v>
      </c>
      <c r="DO98" s="7">
        <v>0</v>
      </c>
      <c r="DP98" s="9">
        <v>0</v>
      </c>
      <c r="DQ98" s="5">
        <v>0</v>
      </c>
      <c r="DR98" s="7">
        <v>0</v>
      </c>
      <c r="DS98" s="9">
        <v>0</v>
      </c>
      <c r="DT98" s="5">
        <v>0</v>
      </c>
      <c r="DU98" s="7">
        <v>0</v>
      </c>
      <c r="DV98" s="9">
        <v>0</v>
      </c>
      <c r="DW98" s="5">
        <v>0</v>
      </c>
      <c r="DX98" s="7">
        <v>0</v>
      </c>
      <c r="DY98" s="9">
        <v>0</v>
      </c>
      <c r="DZ98" s="5">
        <v>0</v>
      </c>
      <c r="EA98" s="7">
        <v>0</v>
      </c>
      <c r="EB98" s="9">
        <v>0</v>
      </c>
      <c r="EC98" s="5">
        <v>0</v>
      </c>
      <c r="ED98" s="7">
        <v>0</v>
      </c>
      <c r="EE98" s="15">
        <v>0</v>
      </c>
      <c r="EF98" s="3">
        <v>0</v>
      </c>
      <c r="EG98" s="7">
        <v>0</v>
      </c>
      <c r="EH98" s="9">
        <v>0</v>
      </c>
      <c r="EI98" s="5">
        <v>0</v>
      </c>
      <c r="EJ98" s="7">
        <v>0</v>
      </c>
      <c r="EK98" s="9">
        <v>0</v>
      </c>
      <c r="EL98" s="5">
        <v>0</v>
      </c>
      <c r="EM98" s="7">
        <v>0</v>
      </c>
      <c r="EN98" s="9">
        <v>0</v>
      </c>
      <c r="EO98" s="5">
        <v>0</v>
      </c>
      <c r="EP98" s="7">
        <v>0</v>
      </c>
      <c r="EQ98" s="9">
        <v>0</v>
      </c>
      <c r="ER98" s="5">
        <v>0</v>
      </c>
      <c r="ES98" s="7">
        <v>0</v>
      </c>
      <c r="ET98" s="9">
        <v>0</v>
      </c>
      <c r="EU98" s="5">
        <v>0</v>
      </c>
      <c r="EV98" s="7">
        <v>0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v>0</v>
      </c>
      <c r="FD98" s="5">
        <v>0</v>
      </c>
      <c r="FE98" s="7">
        <v>0</v>
      </c>
      <c r="FF98" s="9">
        <v>0</v>
      </c>
      <c r="FG98" s="5">
        <v>0</v>
      </c>
      <c r="FH98" s="7">
        <v>0</v>
      </c>
      <c r="FI98" s="9">
        <v>-4</v>
      </c>
      <c r="FJ98" s="5">
        <v>-76</v>
      </c>
      <c r="FK98" s="7">
        <f>FJ98/FI98*-1000</f>
        <v>-19000</v>
      </c>
      <c r="FL98" s="9">
        <v>0</v>
      </c>
      <c r="FM98" s="5">
        <v>0</v>
      </c>
      <c r="FN98" s="7">
        <v>0</v>
      </c>
      <c r="FO98" s="9">
        <v>0</v>
      </c>
      <c r="FP98" s="5">
        <v>0</v>
      </c>
      <c r="FQ98" s="7">
        <v>0</v>
      </c>
      <c r="FR98" s="9">
        <v>0</v>
      </c>
      <c r="FS98" s="5">
        <v>0</v>
      </c>
      <c r="FT98" s="7">
        <v>0</v>
      </c>
      <c r="FU98" s="9">
        <v>0</v>
      </c>
      <c r="FV98" s="5">
        <v>0</v>
      </c>
      <c r="FW98" s="7">
        <v>0</v>
      </c>
      <c r="FX98" s="9">
        <v>0</v>
      </c>
      <c r="FY98" s="5">
        <v>0</v>
      </c>
      <c r="FZ98" s="7">
        <f t="shared" si="673"/>
        <v>0</v>
      </c>
      <c r="GA98" s="9">
        <v>0</v>
      </c>
      <c r="GB98" s="5">
        <v>0</v>
      </c>
      <c r="GC98" s="7">
        <v>0</v>
      </c>
      <c r="GD98" s="9">
        <v>0</v>
      </c>
      <c r="GE98" s="5">
        <v>0</v>
      </c>
      <c r="GF98" s="7">
        <v>0</v>
      </c>
      <c r="GG98" s="9">
        <v>38</v>
      </c>
      <c r="GH98" s="5">
        <v>7174</v>
      </c>
      <c r="GI98" s="7">
        <f t="shared" si="674"/>
        <v>188789.47368421053</v>
      </c>
      <c r="GJ98" s="9">
        <v>0</v>
      </c>
      <c r="GK98" s="5">
        <v>0</v>
      </c>
      <c r="GL98" s="7">
        <v>0</v>
      </c>
      <c r="GM98" s="9">
        <v>0</v>
      </c>
      <c r="GN98" s="5">
        <v>0</v>
      </c>
      <c r="GO98" s="7">
        <v>0</v>
      </c>
      <c r="GP98" s="9">
        <v>0</v>
      </c>
      <c r="GQ98" s="5">
        <v>0</v>
      </c>
      <c r="GR98" s="7">
        <v>0</v>
      </c>
      <c r="GS98" s="9">
        <v>0</v>
      </c>
      <c r="GT98" s="5">
        <v>0</v>
      </c>
      <c r="GU98" s="7">
        <v>0</v>
      </c>
      <c r="GV98" s="9">
        <v>0</v>
      </c>
      <c r="GW98" s="5">
        <v>0</v>
      </c>
      <c r="GX98" s="7">
        <v>0</v>
      </c>
      <c r="GY98" s="9">
        <v>0</v>
      </c>
      <c r="GZ98" s="5">
        <v>0</v>
      </c>
      <c r="HA98" s="7">
        <v>0</v>
      </c>
      <c r="HB98" s="9">
        <v>0</v>
      </c>
      <c r="HC98" s="5">
        <v>0</v>
      </c>
      <c r="HD98" s="7">
        <v>0</v>
      </c>
      <c r="HE98" s="9">
        <v>0</v>
      </c>
      <c r="HF98" s="5">
        <v>0</v>
      </c>
      <c r="HG98" s="7">
        <v>0</v>
      </c>
      <c r="HH98" s="9">
        <v>0</v>
      </c>
      <c r="HI98" s="5">
        <v>0</v>
      </c>
      <c r="HJ98" s="7">
        <v>0</v>
      </c>
      <c r="HK98" s="9">
        <v>0</v>
      </c>
      <c r="HL98" s="5">
        <v>0</v>
      </c>
      <c r="HM98" s="7">
        <v>0</v>
      </c>
      <c r="HN98" s="9">
        <v>0</v>
      </c>
      <c r="HO98" s="5">
        <v>0</v>
      </c>
      <c r="HP98" s="7">
        <v>0</v>
      </c>
      <c r="HQ98" s="9">
        <v>0</v>
      </c>
      <c r="HR98" s="5">
        <v>0</v>
      </c>
      <c r="HS98" s="7">
        <f t="shared" si="675"/>
        <v>0</v>
      </c>
      <c r="HT98" s="9">
        <v>0</v>
      </c>
      <c r="HU98" s="5">
        <v>0</v>
      </c>
      <c r="HV98" s="7">
        <v>0</v>
      </c>
      <c r="HW98" s="9">
        <v>0</v>
      </c>
      <c r="HX98" s="5">
        <v>0</v>
      </c>
      <c r="HY98" s="7">
        <v>0</v>
      </c>
      <c r="HZ98" s="9">
        <v>0</v>
      </c>
      <c r="IA98" s="5">
        <v>0</v>
      </c>
      <c r="IB98" s="7">
        <v>0</v>
      </c>
      <c r="IC98" s="9">
        <v>0</v>
      </c>
      <c r="ID98" s="5">
        <v>0</v>
      </c>
      <c r="IE98" s="7">
        <v>0</v>
      </c>
      <c r="IF98" s="9">
        <v>0</v>
      </c>
      <c r="IG98" s="5">
        <v>0</v>
      </c>
      <c r="IH98" s="7">
        <f t="shared" si="676"/>
        <v>0</v>
      </c>
      <c r="II98" s="9">
        <v>0</v>
      </c>
      <c r="IJ98" s="5">
        <v>0</v>
      </c>
      <c r="IK98" s="7">
        <v>0</v>
      </c>
      <c r="IL98" s="9">
        <v>19</v>
      </c>
      <c r="IM98" s="5">
        <v>162</v>
      </c>
      <c r="IN98" s="7">
        <f t="shared" ref="IN98:IN107" si="680">IM98/IL98*1000</f>
        <v>8526.3157894736851</v>
      </c>
      <c r="IO98" s="9">
        <v>0</v>
      </c>
      <c r="IP98" s="5">
        <v>0</v>
      </c>
      <c r="IQ98" s="7">
        <v>0</v>
      </c>
      <c r="IR98" s="9">
        <v>0</v>
      </c>
      <c r="IS98" s="5">
        <v>0</v>
      </c>
      <c r="IT98" s="7">
        <v>0</v>
      </c>
      <c r="IU98" s="9">
        <v>0</v>
      </c>
      <c r="IV98" s="5">
        <v>0</v>
      </c>
      <c r="IW98" s="7">
        <v>0</v>
      </c>
      <c r="IX98" s="9">
        <v>0</v>
      </c>
      <c r="IY98" s="5">
        <v>0</v>
      </c>
      <c r="IZ98" s="7">
        <v>0</v>
      </c>
      <c r="JA98" s="9">
        <v>0</v>
      </c>
      <c r="JB98" s="5">
        <v>0</v>
      </c>
      <c r="JC98" s="7">
        <v>0</v>
      </c>
      <c r="JD98" s="9">
        <v>0</v>
      </c>
      <c r="JE98" s="5">
        <v>0</v>
      </c>
      <c r="JF98" s="7">
        <v>0</v>
      </c>
      <c r="JG98" s="9">
        <v>-19</v>
      </c>
      <c r="JH98" s="5">
        <v>-146</v>
      </c>
      <c r="JI98" s="7">
        <f t="shared" ref="JI98:JI101" si="681">JH98/JG98*-1000</f>
        <v>-7684.2105263157891</v>
      </c>
      <c r="JJ98" s="9">
        <v>0</v>
      </c>
      <c r="JK98" s="5">
        <v>0</v>
      </c>
      <c r="JL98" s="7">
        <v>0</v>
      </c>
      <c r="JM98" s="9">
        <v>0</v>
      </c>
      <c r="JN98" s="5">
        <v>0</v>
      </c>
      <c r="JO98" s="7">
        <v>0</v>
      </c>
      <c r="JP98" s="9">
        <v>0</v>
      </c>
      <c r="JQ98" s="5">
        <v>0</v>
      </c>
      <c r="JR98" s="7">
        <v>0</v>
      </c>
      <c r="JS98" s="9">
        <v>0</v>
      </c>
      <c r="JT98" s="5">
        <v>0</v>
      </c>
      <c r="JU98" s="7">
        <v>0</v>
      </c>
      <c r="JV98" s="9">
        <v>0</v>
      </c>
      <c r="JW98" s="5">
        <v>0</v>
      </c>
      <c r="JX98" s="7">
        <v>0</v>
      </c>
      <c r="JY98" s="9">
        <v>0</v>
      </c>
      <c r="JZ98" s="5">
        <v>0</v>
      </c>
      <c r="KA98" s="7">
        <v>0</v>
      </c>
      <c r="KB98" s="9">
        <f t="shared" ref="KB98:KB109" si="682">JY98+JV98+JS98+JP98+JJ98+JG98+JD98+JA98+IX98+IU98+X98+IO98+IL98+II98+BZ98+HZ98+HW98+HK98+HH98+HE98+HB98+GY98+GV98+GS98+GP98+GG98+GA98+FU98+FR98+FO98+FI98+FF98+FC98+EZ98+EW98+EQ98+EK98+EH98+DY98+DV98+DS98+DP98+DM98+CU98+CR98+CO98+CF98+CC98+BW98+BN98+BH98+BE98+BB98+AM98+AJ98+AD98+R98+I98+F98+C98</f>
        <v>297</v>
      </c>
      <c r="KC98" s="7">
        <f t="shared" ref="KC98:KC109" si="683">JZ98+JW98+JT98+JQ98+JK98+JH98+JE98+JB98+IY98+IV98+Y98+IP98+IM98+IJ98+CA98+IA98+HX98+HL98+HI98+HF98+HC98+GZ98+GW98+GT98+GQ98+GH98+GB98+FV98+FS98+FP98+FJ98+FG98+FD98+FA98+EX98+ER98+EL98+EI98+DZ98+DW98+DT98+DQ98+DN98+CV98+CS98+CP98+CG98+CD98+BX98+BO98+BI98+BF98+BC98+AN98+AK98+AE98+S98+J98+G98+D98</f>
        <v>12456</v>
      </c>
    </row>
    <row r="99" spans="1:289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>
        <v>0</v>
      </c>
      <c r="P99" s="5">
        <v>0</v>
      </c>
      <c r="Q99" s="7">
        <v>0</v>
      </c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0</v>
      </c>
      <c r="AB99" s="5">
        <v>0</v>
      </c>
      <c r="AC99" s="7">
        <v>0</v>
      </c>
      <c r="AD99" s="9">
        <v>0</v>
      </c>
      <c r="AE99" s="5">
        <v>0</v>
      </c>
      <c r="AF99" s="7">
        <v>0</v>
      </c>
      <c r="AG99" s="9">
        <v>0</v>
      </c>
      <c r="AH99" s="5">
        <v>0</v>
      </c>
      <c r="AI99" s="7">
        <v>0</v>
      </c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v>0</v>
      </c>
      <c r="BB99" s="9">
        <v>0</v>
      </c>
      <c r="BC99" s="5">
        <v>0</v>
      </c>
      <c r="BD99" s="7">
        <v>0</v>
      </c>
      <c r="BE99" s="9">
        <v>14</v>
      </c>
      <c r="BF99" s="5">
        <v>92</v>
      </c>
      <c r="BG99" s="7">
        <f t="shared" ref="BG99:BG107" si="684">BF99/BE99*1000</f>
        <v>6571.4285714285716</v>
      </c>
      <c r="BH99" s="9">
        <v>0</v>
      </c>
      <c r="BI99" s="5">
        <v>0</v>
      </c>
      <c r="BJ99" s="7">
        <v>0</v>
      </c>
      <c r="BK99" s="9">
        <v>0</v>
      </c>
      <c r="BL99" s="5">
        <v>0</v>
      </c>
      <c r="BM99" s="7">
        <f t="shared" si="668"/>
        <v>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208</v>
      </c>
      <c r="BX99" s="5">
        <v>4648</v>
      </c>
      <c r="BY99" s="7">
        <f t="shared" ref="BY99:BY108" si="685">BX99/BW99*1000</f>
        <v>22346.153846153848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v>0</v>
      </c>
      <c r="CU99" s="9">
        <v>0</v>
      </c>
      <c r="CV99" s="5">
        <v>0</v>
      </c>
      <c r="CW99" s="7">
        <v>0</v>
      </c>
      <c r="CX99" s="9">
        <v>0</v>
      </c>
      <c r="CY99" s="5">
        <v>0</v>
      </c>
      <c r="CZ99" s="7">
        <v>0</v>
      </c>
      <c r="DA99" s="15">
        <v>0</v>
      </c>
      <c r="DB99" s="5">
        <v>0</v>
      </c>
      <c r="DC99" s="7">
        <v>0</v>
      </c>
      <c r="DD99" s="9">
        <v>0</v>
      </c>
      <c r="DE99" s="5">
        <v>0</v>
      </c>
      <c r="DF99" s="7">
        <v>0</v>
      </c>
      <c r="DG99" s="9">
        <v>0</v>
      </c>
      <c r="DH99" s="5">
        <v>0</v>
      </c>
      <c r="DI99" s="7">
        <f t="shared" si="669"/>
        <v>0</v>
      </c>
      <c r="DJ99" s="9">
        <v>0</v>
      </c>
      <c r="DK99" s="5">
        <v>0</v>
      </c>
      <c r="DL99" s="7">
        <v>0</v>
      </c>
      <c r="DM99" s="9">
        <v>0</v>
      </c>
      <c r="DN99" s="5">
        <v>0</v>
      </c>
      <c r="DO99" s="7">
        <v>0</v>
      </c>
      <c r="DP99" s="9">
        <v>0</v>
      </c>
      <c r="DQ99" s="5">
        <v>0</v>
      </c>
      <c r="DR99" s="7">
        <v>0</v>
      </c>
      <c r="DS99" s="9">
        <v>0</v>
      </c>
      <c r="DT99" s="5">
        <v>0</v>
      </c>
      <c r="DU99" s="7">
        <v>0</v>
      </c>
      <c r="DV99" s="9">
        <v>0</v>
      </c>
      <c r="DW99" s="5">
        <v>0</v>
      </c>
      <c r="DX99" s="7">
        <v>0</v>
      </c>
      <c r="DY99" s="9">
        <v>0</v>
      </c>
      <c r="DZ99" s="5">
        <v>0</v>
      </c>
      <c r="EA99" s="7">
        <v>0</v>
      </c>
      <c r="EB99" s="9">
        <v>0</v>
      </c>
      <c r="EC99" s="5">
        <v>0</v>
      </c>
      <c r="ED99" s="7">
        <v>0</v>
      </c>
      <c r="EE99" s="15">
        <v>0</v>
      </c>
      <c r="EF99" s="3">
        <v>0</v>
      </c>
      <c r="EG99" s="7">
        <v>0</v>
      </c>
      <c r="EH99" s="9">
        <v>0</v>
      </c>
      <c r="EI99" s="5">
        <v>0</v>
      </c>
      <c r="EJ99" s="7">
        <v>0</v>
      </c>
      <c r="EK99" s="9">
        <v>0</v>
      </c>
      <c r="EL99" s="5">
        <v>0</v>
      </c>
      <c r="EM99" s="7">
        <v>0</v>
      </c>
      <c r="EN99" s="9">
        <v>0</v>
      </c>
      <c r="EO99" s="5">
        <v>0</v>
      </c>
      <c r="EP99" s="7">
        <v>0</v>
      </c>
      <c r="EQ99" s="9">
        <v>0</v>
      </c>
      <c r="ER99" s="5">
        <v>0</v>
      </c>
      <c r="ES99" s="7">
        <v>0</v>
      </c>
      <c r="ET99" s="9">
        <v>0</v>
      </c>
      <c r="EU99" s="5">
        <v>0</v>
      </c>
      <c r="EV99" s="7">
        <v>0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v>0</v>
      </c>
      <c r="FD99" s="5">
        <v>0</v>
      </c>
      <c r="FE99" s="7">
        <v>0</v>
      </c>
      <c r="FF99" s="9">
        <v>0</v>
      </c>
      <c r="FG99" s="5">
        <v>0</v>
      </c>
      <c r="FH99" s="7">
        <v>0</v>
      </c>
      <c r="FI99" s="9">
        <v>38</v>
      </c>
      <c r="FJ99" s="5">
        <v>33</v>
      </c>
      <c r="FK99" s="7">
        <f t="shared" si="672"/>
        <v>868.42105263157896</v>
      </c>
      <c r="FL99" s="9">
        <v>0</v>
      </c>
      <c r="FM99" s="5">
        <v>0</v>
      </c>
      <c r="FN99" s="7">
        <v>0</v>
      </c>
      <c r="FO99" s="9">
        <v>0</v>
      </c>
      <c r="FP99" s="5">
        <v>0</v>
      </c>
      <c r="FQ99" s="7">
        <v>0</v>
      </c>
      <c r="FR99" s="9">
        <v>0</v>
      </c>
      <c r="FS99" s="5">
        <v>0</v>
      </c>
      <c r="FT99" s="7">
        <v>0</v>
      </c>
      <c r="FU99" s="9">
        <v>0</v>
      </c>
      <c r="FV99" s="5">
        <v>0</v>
      </c>
      <c r="FW99" s="7">
        <v>0</v>
      </c>
      <c r="FX99" s="9">
        <v>0</v>
      </c>
      <c r="FY99" s="5">
        <v>0</v>
      </c>
      <c r="FZ99" s="7">
        <f t="shared" si="673"/>
        <v>0</v>
      </c>
      <c r="GA99" s="9">
        <v>0</v>
      </c>
      <c r="GB99" s="5">
        <v>0</v>
      </c>
      <c r="GC99" s="7">
        <v>0</v>
      </c>
      <c r="GD99" s="9">
        <v>0</v>
      </c>
      <c r="GE99" s="5">
        <v>0</v>
      </c>
      <c r="GF99" s="7">
        <v>0</v>
      </c>
      <c r="GG99" s="9">
        <v>400</v>
      </c>
      <c r="GH99" s="5">
        <v>19374</v>
      </c>
      <c r="GI99" s="7">
        <f t="shared" si="674"/>
        <v>48435</v>
      </c>
      <c r="GJ99" s="9">
        <v>0</v>
      </c>
      <c r="GK99" s="5">
        <v>0</v>
      </c>
      <c r="GL99" s="7">
        <v>0</v>
      </c>
      <c r="GM99" s="9">
        <v>0</v>
      </c>
      <c r="GN99" s="5">
        <v>0</v>
      </c>
      <c r="GO99" s="7">
        <v>0</v>
      </c>
      <c r="GP99" s="9">
        <v>0</v>
      </c>
      <c r="GQ99" s="5">
        <v>0</v>
      </c>
      <c r="GR99" s="7">
        <v>0</v>
      </c>
      <c r="GS99" s="9">
        <v>0</v>
      </c>
      <c r="GT99" s="5">
        <v>0</v>
      </c>
      <c r="GU99" s="7">
        <v>0</v>
      </c>
      <c r="GV99" s="9">
        <v>0</v>
      </c>
      <c r="GW99" s="5">
        <v>0</v>
      </c>
      <c r="GX99" s="7">
        <v>0</v>
      </c>
      <c r="GY99" s="9">
        <v>0</v>
      </c>
      <c r="GZ99" s="5">
        <v>0</v>
      </c>
      <c r="HA99" s="7">
        <v>0</v>
      </c>
      <c r="HB99" s="9">
        <v>0</v>
      </c>
      <c r="HC99" s="5">
        <v>0</v>
      </c>
      <c r="HD99" s="7">
        <v>0</v>
      </c>
      <c r="HE99" s="9">
        <v>0</v>
      </c>
      <c r="HF99" s="5">
        <v>0</v>
      </c>
      <c r="HG99" s="7">
        <v>0</v>
      </c>
      <c r="HH99" s="9">
        <v>0</v>
      </c>
      <c r="HI99" s="5">
        <v>0</v>
      </c>
      <c r="HJ99" s="7">
        <v>0</v>
      </c>
      <c r="HK99" s="9">
        <v>0</v>
      </c>
      <c r="HL99" s="5">
        <v>0</v>
      </c>
      <c r="HM99" s="7">
        <v>0</v>
      </c>
      <c r="HN99" s="9">
        <v>0</v>
      </c>
      <c r="HO99" s="5">
        <v>0</v>
      </c>
      <c r="HP99" s="7">
        <v>0</v>
      </c>
      <c r="HQ99" s="9">
        <v>0</v>
      </c>
      <c r="HR99" s="5">
        <v>0</v>
      </c>
      <c r="HS99" s="7">
        <f t="shared" si="675"/>
        <v>0</v>
      </c>
      <c r="HT99" s="9">
        <v>0</v>
      </c>
      <c r="HU99" s="5">
        <v>0</v>
      </c>
      <c r="HV99" s="7">
        <v>0</v>
      </c>
      <c r="HW99" s="9">
        <v>0</v>
      </c>
      <c r="HX99" s="5">
        <v>0</v>
      </c>
      <c r="HY99" s="7">
        <v>0</v>
      </c>
      <c r="HZ99" s="9">
        <v>10</v>
      </c>
      <c r="IA99" s="5">
        <v>290</v>
      </c>
      <c r="IB99" s="7">
        <f t="shared" ref="IB99" si="686">IA99/HZ99*1000</f>
        <v>29000</v>
      </c>
      <c r="IC99" s="9">
        <v>0</v>
      </c>
      <c r="ID99" s="5">
        <v>0</v>
      </c>
      <c r="IE99" s="7">
        <v>0</v>
      </c>
      <c r="IF99" s="9">
        <v>0</v>
      </c>
      <c r="IG99" s="5">
        <v>0</v>
      </c>
      <c r="IH99" s="7">
        <f t="shared" si="676"/>
        <v>0</v>
      </c>
      <c r="II99" s="9">
        <v>0</v>
      </c>
      <c r="IJ99" s="5">
        <v>0</v>
      </c>
      <c r="IK99" s="7">
        <v>0</v>
      </c>
      <c r="IL99" s="9">
        <v>0</v>
      </c>
      <c r="IM99" s="5">
        <v>0</v>
      </c>
      <c r="IN99" s="7">
        <v>0</v>
      </c>
      <c r="IO99" s="9">
        <v>0</v>
      </c>
      <c r="IP99" s="5">
        <v>0</v>
      </c>
      <c r="IQ99" s="7">
        <v>0</v>
      </c>
      <c r="IR99" s="9">
        <v>0</v>
      </c>
      <c r="IS99" s="5">
        <v>0</v>
      </c>
      <c r="IT99" s="7">
        <v>0</v>
      </c>
      <c r="IU99" s="9">
        <v>0</v>
      </c>
      <c r="IV99" s="5">
        <v>0</v>
      </c>
      <c r="IW99" s="7">
        <v>0</v>
      </c>
      <c r="IX99" s="9">
        <v>0</v>
      </c>
      <c r="IY99" s="5">
        <v>0</v>
      </c>
      <c r="IZ99" s="7">
        <v>0</v>
      </c>
      <c r="JA99" s="9">
        <v>0</v>
      </c>
      <c r="JB99" s="5">
        <v>0</v>
      </c>
      <c r="JC99" s="7">
        <v>0</v>
      </c>
      <c r="JD99" s="9">
        <v>0</v>
      </c>
      <c r="JE99" s="5">
        <v>0</v>
      </c>
      <c r="JF99" s="7">
        <v>0</v>
      </c>
      <c r="JG99" s="9">
        <v>-10</v>
      </c>
      <c r="JH99" s="5">
        <v>-250</v>
      </c>
      <c r="JI99" s="7">
        <f t="shared" si="681"/>
        <v>-25000</v>
      </c>
      <c r="JJ99" s="9">
        <v>0</v>
      </c>
      <c r="JK99" s="5">
        <v>0</v>
      </c>
      <c r="JL99" s="7">
        <v>0</v>
      </c>
      <c r="JM99" s="9">
        <v>0</v>
      </c>
      <c r="JN99" s="5">
        <v>0</v>
      </c>
      <c r="JO99" s="7">
        <v>0</v>
      </c>
      <c r="JP99" s="9">
        <v>0</v>
      </c>
      <c r="JQ99" s="5">
        <v>0</v>
      </c>
      <c r="JR99" s="7">
        <v>0</v>
      </c>
      <c r="JS99" s="9">
        <v>0</v>
      </c>
      <c r="JT99" s="5">
        <v>0</v>
      </c>
      <c r="JU99" s="7">
        <v>0</v>
      </c>
      <c r="JV99" s="9">
        <v>1</v>
      </c>
      <c r="JW99" s="5">
        <v>-15</v>
      </c>
      <c r="JX99" s="7">
        <f t="shared" ref="JX99:JX100" si="687">JW99/JV99*1000</f>
        <v>-15000</v>
      </c>
      <c r="JY99" s="9">
        <v>0</v>
      </c>
      <c r="JZ99" s="5">
        <v>0</v>
      </c>
      <c r="KA99" s="7">
        <v>0</v>
      </c>
      <c r="KB99" s="9">
        <f t="shared" si="682"/>
        <v>661</v>
      </c>
      <c r="KC99" s="7">
        <f t="shared" si="683"/>
        <v>24172</v>
      </c>
    </row>
    <row r="100" spans="1:289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>
        <v>0</v>
      </c>
      <c r="P100" s="5">
        <v>0</v>
      </c>
      <c r="Q100" s="7">
        <v>0</v>
      </c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>
        <v>0</v>
      </c>
      <c r="AH100" s="5">
        <v>0</v>
      </c>
      <c r="AI100" s="7">
        <v>0</v>
      </c>
      <c r="AJ100" s="9">
        <v>0</v>
      </c>
      <c r="AK100" s="5">
        <v>0</v>
      </c>
      <c r="AL100" s="7">
        <v>0</v>
      </c>
      <c r="AM100" s="9">
        <v>49</v>
      </c>
      <c r="AN100" s="5">
        <v>629</v>
      </c>
      <c r="AO100" s="7">
        <f t="shared" si="679"/>
        <v>12836.73469387755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v>0</v>
      </c>
      <c r="BB100" s="9">
        <v>0</v>
      </c>
      <c r="BC100" s="5">
        <v>0</v>
      </c>
      <c r="BD100" s="7">
        <v>0</v>
      </c>
      <c r="BE100" s="9">
        <v>-26</v>
      </c>
      <c r="BF100" s="5">
        <v>-502</v>
      </c>
      <c r="BG100" s="7">
        <f>BF100/BE100*-1000</f>
        <v>-19307.692307692305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f t="shared" si="668"/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0</v>
      </c>
      <c r="CA100" s="5">
        <v>0</v>
      </c>
      <c r="CB100" s="7">
        <v>0</v>
      </c>
      <c r="CC100" s="9">
        <v>0</v>
      </c>
      <c r="CD100" s="5">
        <v>0</v>
      </c>
      <c r="CE100" s="7">
        <v>0</v>
      </c>
      <c r="CF100" s="9">
        <v>3</v>
      </c>
      <c r="CG100" s="5">
        <v>109</v>
      </c>
      <c r="CH100" s="7">
        <f t="shared" ref="CH100" si="688">CG100/CF100*1000</f>
        <v>36333.333333333336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v>0</v>
      </c>
      <c r="CU100" s="9">
        <v>0</v>
      </c>
      <c r="CV100" s="5">
        <v>0</v>
      </c>
      <c r="CW100" s="7">
        <v>0</v>
      </c>
      <c r="CX100" s="9">
        <v>0</v>
      </c>
      <c r="CY100" s="5">
        <v>0</v>
      </c>
      <c r="CZ100" s="7">
        <v>0</v>
      </c>
      <c r="DA100" s="15">
        <v>0</v>
      </c>
      <c r="DB100" s="5">
        <v>0</v>
      </c>
      <c r="DC100" s="7">
        <v>0</v>
      </c>
      <c r="DD100" s="9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f t="shared" si="669"/>
        <v>0</v>
      </c>
      <c r="DJ100" s="9">
        <v>0</v>
      </c>
      <c r="DK100" s="5">
        <v>0</v>
      </c>
      <c r="DL100" s="7">
        <v>0</v>
      </c>
      <c r="DM100" s="9">
        <v>0</v>
      </c>
      <c r="DN100" s="5">
        <v>0</v>
      </c>
      <c r="DO100" s="7">
        <v>0</v>
      </c>
      <c r="DP100" s="9">
        <v>0</v>
      </c>
      <c r="DQ100" s="5">
        <v>0</v>
      </c>
      <c r="DR100" s="7">
        <v>0</v>
      </c>
      <c r="DS100" s="9">
        <v>0</v>
      </c>
      <c r="DT100" s="5">
        <v>0</v>
      </c>
      <c r="DU100" s="7">
        <v>0</v>
      </c>
      <c r="DV100" s="9">
        <v>0</v>
      </c>
      <c r="DW100" s="5">
        <v>0</v>
      </c>
      <c r="DX100" s="7">
        <v>0</v>
      </c>
      <c r="DY100" s="9">
        <v>0</v>
      </c>
      <c r="DZ100" s="5">
        <v>0</v>
      </c>
      <c r="EA100" s="7">
        <v>0</v>
      </c>
      <c r="EB100" s="9">
        <v>0</v>
      </c>
      <c r="EC100" s="5">
        <v>0</v>
      </c>
      <c r="ED100" s="7">
        <v>0</v>
      </c>
      <c r="EE100" s="15">
        <v>0</v>
      </c>
      <c r="EF100" s="3">
        <v>0</v>
      </c>
      <c r="EG100" s="7">
        <v>0</v>
      </c>
      <c r="EH100" s="9">
        <v>0</v>
      </c>
      <c r="EI100" s="5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0</v>
      </c>
      <c r="EO100" s="5">
        <v>0</v>
      </c>
      <c r="EP100" s="7">
        <v>0</v>
      </c>
      <c r="EQ100" s="9">
        <v>0</v>
      </c>
      <c r="ER100" s="5">
        <v>0</v>
      </c>
      <c r="ES100" s="7">
        <v>0</v>
      </c>
      <c r="ET100" s="9">
        <v>0</v>
      </c>
      <c r="EU100" s="5">
        <v>0</v>
      </c>
      <c r="EV100" s="7">
        <v>0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v>0</v>
      </c>
      <c r="FD100" s="5">
        <v>0</v>
      </c>
      <c r="FE100" s="7">
        <v>0</v>
      </c>
      <c r="FF100" s="9">
        <v>0</v>
      </c>
      <c r="FG100" s="5">
        <v>0</v>
      </c>
      <c r="FH100" s="7">
        <v>0</v>
      </c>
      <c r="FI100" s="9">
        <v>548</v>
      </c>
      <c r="FJ100" s="5">
        <v>1939</v>
      </c>
      <c r="FK100" s="7">
        <f t="shared" si="672"/>
        <v>3538.3211678832117</v>
      </c>
      <c r="FL100" s="9">
        <v>0</v>
      </c>
      <c r="FM100" s="5">
        <v>0</v>
      </c>
      <c r="FN100" s="7">
        <v>0</v>
      </c>
      <c r="FO100" s="9">
        <v>0</v>
      </c>
      <c r="FP100" s="5">
        <v>0</v>
      </c>
      <c r="FQ100" s="7">
        <v>0</v>
      </c>
      <c r="FR100" s="9">
        <v>0</v>
      </c>
      <c r="FS100" s="5">
        <v>0</v>
      </c>
      <c r="FT100" s="7">
        <v>0</v>
      </c>
      <c r="FU100" s="9">
        <v>0</v>
      </c>
      <c r="FV100" s="5">
        <v>0</v>
      </c>
      <c r="FW100" s="7">
        <v>0</v>
      </c>
      <c r="FX100" s="9">
        <v>0</v>
      </c>
      <c r="FY100" s="5">
        <v>0</v>
      </c>
      <c r="FZ100" s="7">
        <f t="shared" si="673"/>
        <v>0</v>
      </c>
      <c r="GA100" s="9">
        <v>0</v>
      </c>
      <c r="GB100" s="5">
        <v>0</v>
      </c>
      <c r="GC100" s="7">
        <v>0</v>
      </c>
      <c r="GD100" s="9">
        <v>0</v>
      </c>
      <c r="GE100" s="5">
        <v>0</v>
      </c>
      <c r="GF100" s="7">
        <v>0</v>
      </c>
      <c r="GG100" s="9">
        <v>356</v>
      </c>
      <c r="GH100" s="5">
        <v>29260</v>
      </c>
      <c r="GI100" s="7">
        <f t="shared" si="674"/>
        <v>82191.011235955055</v>
      </c>
      <c r="GJ100" s="9">
        <v>0</v>
      </c>
      <c r="GK100" s="5">
        <v>0</v>
      </c>
      <c r="GL100" s="7">
        <v>0</v>
      </c>
      <c r="GM100" s="9">
        <v>0</v>
      </c>
      <c r="GN100" s="5">
        <v>0</v>
      </c>
      <c r="GO100" s="7">
        <v>0</v>
      </c>
      <c r="GP100" s="9">
        <v>0</v>
      </c>
      <c r="GQ100" s="5">
        <v>0</v>
      </c>
      <c r="GR100" s="7">
        <v>0</v>
      </c>
      <c r="GS100" s="9">
        <v>0</v>
      </c>
      <c r="GT100" s="5">
        <v>0</v>
      </c>
      <c r="GU100" s="7">
        <v>0</v>
      </c>
      <c r="GV100" s="9">
        <v>0</v>
      </c>
      <c r="GW100" s="5">
        <v>0</v>
      </c>
      <c r="GX100" s="7">
        <v>0</v>
      </c>
      <c r="GY100" s="9">
        <v>0</v>
      </c>
      <c r="GZ100" s="5">
        <v>0</v>
      </c>
      <c r="HA100" s="7">
        <v>0</v>
      </c>
      <c r="HB100" s="9">
        <v>20</v>
      </c>
      <c r="HC100" s="5">
        <v>241</v>
      </c>
      <c r="HD100" s="7">
        <f t="shared" ref="HD100" si="689">HC100/HB100*1000</f>
        <v>12050</v>
      </c>
      <c r="HE100" s="9">
        <v>0</v>
      </c>
      <c r="HF100" s="5">
        <v>0</v>
      </c>
      <c r="HG100" s="7">
        <v>0</v>
      </c>
      <c r="HH100" s="9">
        <v>0</v>
      </c>
      <c r="HI100" s="5">
        <v>0</v>
      </c>
      <c r="HJ100" s="7">
        <v>0</v>
      </c>
      <c r="HK100" s="9">
        <v>0</v>
      </c>
      <c r="HL100" s="5">
        <v>0</v>
      </c>
      <c r="HM100" s="7">
        <v>0</v>
      </c>
      <c r="HN100" s="9">
        <v>0</v>
      </c>
      <c r="HO100" s="5">
        <v>0</v>
      </c>
      <c r="HP100" s="7">
        <v>0</v>
      </c>
      <c r="HQ100" s="9">
        <v>0</v>
      </c>
      <c r="HR100" s="5">
        <v>0</v>
      </c>
      <c r="HS100" s="7">
        <f t="shared" si="675"/>
        <v>0</v>
      </c>
      <c r="HT100" s="9">
        <v>0</v>
      </c>
      <c r="HU100" s="5">
        <v>0</v>
      </c>
      <c r="HV100" s="7">
        <v>0</v>
      </c>
      <c r="HW100" s="9">
        <v>0</v>
      </c>
      <c r="HX100" s="5">
        <v>0</v>
      </c>
      <c r="HY100" s="7">
        <v>0</v>
      </c>
      <c r="HZ100" s="9">
        <v>0</v>
      </c>
      <c r="IA100" s="5">
        <v>0</v>
      </c>
      <c r="IB100" s="7">
        <v>0</v>
      </c>
      <c r="IC100" s="9">
        <v>0</v>
      </c>
      <c r="ID100" s="5">
        <v>0</v>
      </c>
      <c r="IE100" s="7">
        <v>0</v>
      </c>
      <c r="IF100" s="9">
        <v>0</v>
      </c>
      <c r="IG100" s="5">
        <v>0</v>
      </c>
      <c r="IH100" s="7">
        <f t="shared" si="676"/>
        <v>0</v>
      </c>
      <c r="II100" s="9">
        <v>0</v>
      </c>
      <c r="IJ100" s="5">
        <v>0</v>
      </c>
      <c r="IK100" s="7">
        <v>0</v>
      </c>
      <c r="IL100" s="9">
        <v>0</v>
      </c>
      <c r="IM100" s="5">
        <v>0</v>
      </c>
      <c r="IN100" s="7">
        <v>0</v>
      </c>
      <c r="IO100" s="9">
        <v>0</v>
      </c>
      <c r="IP100" s="5">
        <v>0</v>
      </c>
      <c r="IQ100" s="7">
        <v>0</v>
      </c>
      <c r="IR100" s="9">
        <v>0</v>
      </c>
      <c r="IS100" s="5">
        <v>0</v>
      </c>
      <c r="IT100" s="7">
        <v>0</v>
      </c>
      <c r="IU100" s="9">
        <v>0</v>
      </c>
      <c r="IV100" s="5">
        <v>0</v>
      </c>
      <c r="IW100" s="7">
        <v>0</v>
      </c>
      <c r="IX100" s="9">
        <v>0</v>
      </c>
      <c r="IY100" s="5">
        <v>0</v>
      </c>
      <c r="IZ100" s="7">
        <v>0</v>
      </c>
      <c r="JA100" s="9">
        <v>0</v>
      </c>
      <c r="JB100" s="5">
        <v>0</v>
      </c>
      <c r="JC100" s="7">
        <v>0</v>
      </c>
      <c r="JD100" s="9">
        <v>0</v>
      </c>
      <c r="JE100" s="5">
        <v>0</v>
      </c>
      <c r="JF100" s="7">
        <v>0</v>
      </c>
      <c r="JG100" s="9">
        <v>-20</v>
      </c>
      <c r="JH100" s="5">
        <v>-201</v>
      </c>
      <c r="JI100" s="7">
        <f t="shared" si="681"/>
        <v>-10050</v>
      </c>
      <c r="JJ100" s="9">
        <v>0</v>
      </c>
      <c r="JK100" s="5">
        <v>0</v>
      </c>
      <c r="JL100" s="7">
        <v>0</v>
      </c>
      <c r="JM100" s="9">
        <v>0</v>
      </c>
      <c r="JN100" s="5">
        <v>0</v>
      </c>
      <c r="JO100" s="7">
        <v>0</v>
      </c>
      <c r="JP100" s="9">
        <v>0</v>
      </c>
      <c r="JQ100" s="5">
        <v>0</v>
      </c>
      <c r="JR100" s="7">
        <v>0</v>
      </c>
      <c r="JS100" s="9">
        <v>0</v>
      </c>
      <c r="JT100" s="5">
        <v>0</v>
      </c>
      <c r="JU100" s="7">
        <v>0</v>
      </c>
      <c r="JV100" s="9">
        <v>2</v>
      </c>
      <c r="JW100" s="5">
        <v>4</v>
      </c>
      <c r="JX100" s="7">
        <f t="shared" si="687"/>
        <v>2000</v>
      </c>
      <c r="JY100" s="9">
        <v>23</v>
      </c>
      <c r="JZ100" s="5">
        <v>176</v>
      </c>
      <c r="KA100" s="7">
        <f t="shared" ref="KA100:KA108" si="690">JZ100/JY100*1000</f>
        <v>7652.1739130434789</v>
      </c>
      <c r="KB100" s="9">
        <f t="shared" si="682"/>
        <v>955</v>
      </c>
      <c r="KC100" s="7">
        <f t="shared" si="683"/>
        <v>31655</v>
      </c>
    </row>
    <row r="101" spans="1:289" x14ac:dyDescent="0.3">
      <c r="A101" s="56">
        <v>2011</v>
      </c>
      <c r="B101" s="57" t="s">
        <v>6</v>
      </c>
      <c r="C101" s="9">
        <v>48</v>
      </c>
      <c r="D101" s="5">
        <v>1751</v>
      </c>
      <c r="E101" s="7">
        <f t="shared" si="677"/>
        <v>36479.166666666664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>
        <v>0</v>
      </c>
      <c r="P101" s="5">
        <v>0</v>
      </c>
      <c r="Q101" s="7">
        <v>0</v>
      </c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>
        <v>0</v>
      </c>
      <c r="AH101" s="5">
        <v>0</v>
      </c>
      <c r="AI101" s="7">
        <v>0</v>
      </c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v>0</v>
      </c>
      <c r="BB101" s="9">
        <v>0</v>
      </c>
      <c r="BC101" s="5">
        <v>0</v>
      </c>
      <c r="BD101" s="7"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f t="shared" si="668"/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0</v>
      </c>
      <c r="BX101" s="5">
        <v>0</v>
      </c>
      <c r="BY101" s="7">
        <v>0</v>
      </c>
      <c r="BZ101" s="9">
        <v>0</v>
      </c>
      <c r="CA101" s="5">
        <v>0</v>
      </c>
      <c r="CB101" s="7">
        <v>0</v>
      </c>
      <c r="CC101" s="9">
        <v>0</v>
      </c>
      <c r="CD101" s="5">
        <v>0</v>
      </c>
      <c r="CE101" s="7">
        <v>0</v>
      </c>
      <c r="CF101" s="9">
        <v>-69</v>
      </c>
      <c r="CG101" s="5">
        <v>-1735</v>
      </c>
      <c r="CH101" s="7">
        <f>CG101/CF101*-1000</f>
        <v>-25144.927536231884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696</v>
      </c>
      <c r="CP101" s="5">
        <v>16898</v>
      </c>
      <c r="CQ101" s="7">
        <f t="shared" ref="CQ101" si="691">CP101/CO101*1000</f>
        <v>24278.735632183907</v>
      </c>
      <c r="CR101" s="9">
        <v>0</v>
      </c>
      <c r="CS101" s="5">
        <v>0</v>
      </c>
      <c r="CT101" s="7">
        <v>0</v>
      </c>
      <c r="CU101" s="9">
        <v>0</v>
      </c>
      <c r="CV101" s="5">
        <v>0</v>
      </c>
      <c r="CW101" s="7">
        <v>0</v>
      </c>
      <c r="CX101" s="9">
        <v>0</v>
      </c>
      <c r="CY101" s="5">
        <v>0</v>
      </c>
      <c r="CZ101" s="7">
        <v>0</v>
      </c>
      <c r="DA101" s="15">
        <v>0</v>
      </c>
      <c r="DB101" s="5">
        <v>0</v>
      </c>
      <c r="DC101" s="7">
        <v>0</v>
      </c>
      <c r="DD101" s="9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f t="shared" si="669"/>
        <v>0</v>
      </c>
      <c r="DJ101" s="9">
        <v>0</v>
      </c>
      <c r="DK101" s="5">
        <v>0</v>
      </c>
      <c r="DL101" s="7">
        <v>0</v>
      </c>
      <c r="DM101" s="9">
        <v>0</v>
      </c>
      <c r="DN101" s="5">
        <v>0</v>
      </c>
      <c r="DO101" s="7">
        <v>0</v>
      </c>
      <c r="DP101" s="9">
        <v>0</v>
      </c>
      <c r="DQ101" s="5">
        <v>0</v>
      </c>
      <c r="DR101" s="7">
        <v>0</v>
      </c>
      <c r="DS101" s="9">
        <v>0</v>
      </c>
      <c r="DT101" s="5">
        <v>0</v>
      </c>
      <c r="DU101" s="7">
        <v>0</v>
      </c>
      <c r="DV101" s="9">
        <v>-700</v>
      </c>
      <c r="DW101" s="5">
        <v>-17129</v>
      </c>
      <c r="DX101" s="7">
        <f>DW101/DV101*-1000</f>
        <v>-24470</v>
      </c>
      <c r="DY101" s="9">
        <v>0</v>
      </c>
      <c r="DZ101" s="5">
        <v>0</v>
      </c>
      <c r="EA101" s="7">
        <v>0</v>
      </c>
      <c r="EB101" s="9">
        <v>0</v>
      </c>
      <c r="EC101" s="5">
        <v>0</v>
      </c>
      <c r="ED101" s="7">
        <v>0</v>
      </c>
      <c r="EE101" s="15">
        <v>0</v>
      </c>
      <c r="EF101" s="3">
        <v>0</v>
      </c>
      <c r="EG101" s="7">
        <v>0</v>
      </c>
      <c r="EH101" s="9">
        <v>0</v>
      </c>
      <c r="EI101" s="5">
        <v>0</v>
      </c>
      <c r="EJ101" s="7">
        <v>0</v>
      </c>
      <c r="EK101" s="9">
        <v>33</v>
      </c>
      <c r="EL101" s="5">
        <v>76</v>
      </c>
      <c r="EM101" s="7">
        <f>EL101/EK101*1000</f>
        <v>2303.030303030303</v>
      </c>
      <c r="EN101" s="9">
        <v>0</v>
      </c>
      <c r="EO101" s="5">
        <v>0</v>
      </c>
      <c r="EP101" s="7">
        <v>0</v>
      </c>
      <c r="EQ101" s="9">
        <v>0</v>
      </c>
      <c r="ER101" s="5">
        <v>0</v>
      </c>
      <c r="ES101" s="7">
        <v>0</v>
      </c>
      <c r="ET101" s="9">
        <v>0</v>
      </c>
      <c r="EU101" s="5">
        <v>0</v>
      </c>
      <c r="EV101" s="7">
        <v>0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v>57981</v>
      </c>
      <c r="FD101" s="5">
        <v>137137</v>
      </c>
      <c r="FE101" s="7">
        <f>FD101/FC101*1000</f>
        <v>2365.2058432934928</v>
      </c>
      <c r="FF101" s="9">
        <v>0</v>
      </c>
      <c r="FG101" s="5">
        <v>0</v>
      </c>
      <c r="FH101" s="7">
        <v>0</v>
      </c>
      <c r="FI101" s="9">
        <v>-57316</v>
      </c>
      <c r="FJ101" s="5">
        <v>-134535</v>
      </c>
      <c r="FK101" s="7">
        <f t="shared" ref="FK101:FK103" si="692">FJ101/FI101*-1000</f>
        <v>-2347.2503314955684</v>
      </c>
      <c r="FL101" s="9">
        <v>0</v>
      </c>
      <c r="FM101" s="5">
        <v>0</v>
      </c>
      <c r="FN101" s="7">
        <v>0</v>
      </c>
      <c r="FO101" s="9">
        <v>0</v>
      </c>
      <c r="FP101" s="5">
        <v>0</v>
      </c>
      <c r="FQ101" s="7">
        <v>0</v>
      </c>
      <c r="FR101" s="9">
        <v>0</v>
      </c>
      <c r="FS101" s="5">
        <v>0</v>
      </c>
      <c r="FT101" s="7">
        <v>0</v>
      </c>
      <c r="FU101" s="9">
        <v>36</v>
      </c>
      <c r="FV101" s="5">
        <v>919</v>
      </c>
      <c r="FW101" s="7">
        <f t="shared" ref="FW101" si="693">FV101/FU101*1000</f>
        <v>25527.777777777777</v>
      </c>
      <c r="FX101" s="9">
        <v>0</v>
      </c>
      <c r="FY101" s="5">
        <v>0</v>
      </c>
      <c r="FZ101" s="7">
        <f t="shared" si="673"/>
        <v>0</v>
      </c>
      <c r="GA101" s="9">
        <v>0</v>
      </c>
      <c r="GB101" s="5">
        <v>0</v>
      </c>
      <c r="GC101" s="7">
        <v>0</v>
      </c>
      <c r="GD101" s="9">
        <v>0</v>
      </c>
      <c r="GE101" s="5">
        <v>0</v>
      </c>
      <c r="GF101" s="7">
        <v>0</v>
      </c>
      <c r="GG101" s="9">
        <v>1197</v>
      </c>
      <c r="GH101" s="5">
        <v>36683</v>
      </c>
      <c r="GI101" s="7">
        <f t="shared" si="674"/>
        <v>30645.78111946533</v>
      </c>
      <c r="GJ101" s="9">
        <v>0</v>
      </c>
      <c r="GK101" s="5">
        <v>0</v>
      </c>
      <c r="GL101" s="7">
        <v>0</v>
      </c>
      <c r="GM101" s="9">
        <v>0</v>
      </c>
      <c r="GN101" s="5">
        <v>0</v>
      </c>
      <c r="GO101" s="7">
        <v>0</v>
      </c>
      <c r="GP101" s="9">
        <v>2</v>
      </c>
      <c r="GQ101" s="5">
        <v>155</v>
      </c>
      <c r="GR101" s="7">
        <f t="shared" ref="GR101" si="694">GQ101/GP101*1000</f>
        <v>77500</v>
      </c>
      <c r="GS101" s="9">
        <v>0</v>
      </c>
      <c r="GT101" s="5">
        <v>0</v>
      </c>
      <c r="GU101" s="7">
        <v>0</v>
      </c>
      <c r="GV101" s="9">
        <v>0</v>
      </c>
      <c r="GW101" s="5">
        <v>0</v>
      </c>
      <c r="GX101" s="7">
        <v>0</v>
      </c>
      <c r="GY101" s="9">
        <v>0</v>
      </c>
      <c r="GZ101" s="5">
        <v>0</v>
      </c>
      <c r="HA101" s="7">
        <v>0</v>
      </c>
      <c r="HB101" s="9">
        <v>0</v>
      </c>
      <c r="HC101" s="5">
        <v>0</v>
      </c>
      <c r="HD101" s="7">
        <v>0</v>
      </c>
      <c r="HE101" s="9">
        <v>0</v>
      </c>
      <c r="HF101" s="5">
        <v>0</v>
      </c>
      <c r="HG101" s="7">
        <v>0</v>
      </c>
      <c r="HH101" s="9">
        <v>0</v>
      </c>
      <c r="HI101" s="5">
        <v>0</v>
      </c>
      <c r="HJ101" s="7">
        <v>0</v>
      </c>
      <c r="HK101" s="9">
        <v>0</v>
      </c>
      <c r="HL101" s="5">
        <v>0</v>
      </c>
      <c r="HM101" s="7">
        <v>0</v>
      </c>
      <c r="HN101" s="9">
        <v>0</v>
      </c>
      <c r="HO101" s="5">
        <v>0</v>
      </c>
      <c r="HP101" s="7">
        <v>0</v>
      </c>
      <c r="HQ101" s="9">
        <v>0</v>
      </c>
      <c r="HR101" s="5">
        <v>0</v>
      </c>
      <c r="HS101" s="7">
        <f t="shared" si="675"/>
        <v>0</v>
      </c>
      <c r="HT101" s="9">
        <v>0</v>
      </c>
      <c r="HU101" s="5">
        <v>0</v>
      </c>
      <c r="HV101" s="7">
        <v>0</v>
      </c>
      <c r="HW101" s="9">
        <v>0</v>
      </c>
      <c r="HX101" s="5">
        <v>0</v>
      </c>
      <c r="HY101" s="7">
        <v>0</v>
      </c>
      <c r="HZ101" s="9">
        <v>0</v>
      </c>
      <c r="IA101" s="5">
        <v>0</v>
      </c>
      <c r="IB101" s="7">
        <v>0</v>
      </c>
      <c r="IC101" s="9">
        <v>0</v>
      </c>
      <c r="ID101" s="5">
        <v>0</v>
      </c>
      <c r="IE101" s="7">
        <v>0</v>
      </c>
      <c r="IF101" s="9">
        <v>0</v>
      </c>
      <c r="IG101" s="5">
        <v>0</v>
      </c>
      <c r="IH101" s="7">
        <f t="shared" si="676"/>
        <v>0</v>
      </c>
      <c r="II101" s="9">
        <v>0</v>
      </c>
      <c r="IJ101" s="5">
        <v>0</v>
      </c>
      <c r="IK101" s="7">
        <v>0</v>
      </c>
      <c r="IL101" s="9">
        <v>17</v>
      </c>
      <c r="IM101" s="5">
        <v>8</v>
      </c>
      <c r="IN101" s="7">
        <f>IM101/IL101*1000</f>
        <v>470.58823529411762</v>
      </c>
      <c r="IO101" s="9">
        <v>0</v>
      </c>
      <c r="IP101" s="5">
        <v>0</v>
      </c>
      <c r="IQ101" s="7">
        <v>0</v>
      </c>
      <c r="IR101" s="9">
        <v>0</v>
      </c>
      <c r="IS101" s="5">
        <v>0</v>
      </c>
      <c r="IT101" s="7">
        <v>0</v>
      </c>
      <c r="IU101" s="9">
        <v>0</v>
      </c>
      <c r="IV101" s="5">
        <v>0</v>
      </c>
      <c r="IW101" s="7">
        <v>0</v>
      </c>
      <c r="IX101" s="9">
        <v>0</v>
      </c>
      <c r="IY101" s="5">
        <v>0</v>
      </c>
      <c r="IZ101" s="7">
        <v>0</v>
      </c>
      <c r="JA101" s="9">
        <v>0</v>
      </c>
      <c r="JB101" s="5">
        <v>0</v>
      </c>
      <c r="JC101" s="7">
        <v>0</v>
      </c>
      <c r="JD101" s="9">
        <v>0</v>
      </c>
      <c r="JE101" s="5">
        <v>0</v>
      </c>
      <c r="JF101" s="7">
        <v>0</v>
      </c>
      <c r="JG101" s="9">
        <v>-19</v>
      </c>
      <c r="JH101" s="5">
        <v>-123</v>
      </c>
      <c r="JI101" s="7">
        <f t="shared" si="681"/>
        <v>-6473.6842105263158</v>
      </c>
      <c r="JJ101" s="9">
        <v>0</v>
      </c>
      <c r="JK101" s="5">
        <v>0</v>
      </c>
      <c r="JL101" s="7">
        <v>0</v>
      </c>
      <c r="JM101" s="9">
        <v>0</v>
      </c>
      <c r="JN101" s="5">
        <v>0</v>
      </c>
      <c r="JO101" s="7">
        <v>0</v>
      </c>
      <c r="JP101" s="9">
        <v>0</v>
      </c>
      <c r="JQ101" s="5">
        <v>0</v>
      </c>
      <c r="JR101" s="7">
        <v>0</v>
      </c>
      <c r="JS101" s="9">
        <v>0</v>
      </c>
      <c r="JT101" s="5">
        <v>0</v>
      </c>
      <c r="JU101" s="7">
        <v>0</v>
      </c>
      <c r="JV101" s="9">
        <v>2</v>
      </c>
      <c r="JW101" s="5">
        <v>11</v>
      </c>
      <c r="JX101" s="7">
        <f>JW101/JV101*1000</f>
        <v>5500</v>
      </c>
      <c r="JY101" s="9">
        <v>0</v>
      </c>
      <c r="JZ101" s="5">
        <v>0</v>
      </c>
      <c r="KA101" s="7">
        <v>0</v>
      </c>
      <c r="KB101" s="9">
        <f t="shared" si="682"/>
        <v>1908</v>
      </c>
      <c r="KC101" s="7">
        <f t="shared" si="683"/>
        <v>40116</v>
      </c>
    </row>
    <row r="102" spans="1:289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>
        <v>0</v>
      </c>
      <c r="P102" s="5">
        <v>0</v>
      </c>
      <c r="Q102" s="7">
        <v>0</v>
      </c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>
        <v>0</v>
      </c>
      <c r="AH102" s="5">
        <v>0</v>
      </c>
      <c r="AI102" s="7">
        <v>0</v>
      </c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v>0</v>
      </c>
      <c r="BB102" s="9">
        <v>0</v>
      </c>
      <c r="BC102" s="5">
        <v>0</v>
      </c>
      <c r="BD102" s="7"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f t="shared" si="668"/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0</v>
      </c>
      <c r="BX102" s="5">
        <v>0</v>
      </c>
      <c r="BY102" s="7">
        <v>0</v>
      </c>
      <c r="BZ102" s="9">
        <v>0</v>
      </c>
      <c r="CA102" s="5">
        <v>0</v>
      </c>
      <c r="CB102" s="7">
        <v>0</v>
      </c>
      <c r="CC102" s="9">
        <v>0</v>
      </c>
      <c r="CD102" s="5">
        <v>0</v>
      </c>
      <c r="CE102" s="7">
        <v>0</v>
      </c>
      <c r="CF102" s="9">
        <v>4</v>
      </c>
      <c r="CG102" s="5">
        <v>236</v>
      </c>
      <c r="CH102" s="7">
        <f>CG102/CF102*1000</f>
        <v>59000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v>0</v>
      </c>
      <c r="CU102" s="9">
        <v>0</v>
      </c>
      <c r="CV102" s="5">
        <v>0</v>
      </c>
      <c r="CW102" s="7">
        <v>0</v>
      </c>
      <c r="CX102" s="9">
        <v>0</v>
      </c>
      <c r="CY102" s="5">
        <v>0</v>
      </c>
      <c r="CZ102" s="7">
        <v>0</v>
      </c>
      <c r="DA102" s="15">
        <v>0</v>
      </c>
      <c r="DB102" s="5">
        <v>0</v>
      </c>
      <c r="DC102" s="7">
        <v>0</v>
      </c>
      <c r="DD102" s="9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f t="shared" si="669"/>
        <v>0</v>
      </c>
      <c r="DJ102" s="9">
        <v>0</v>
      </c>
      <c r="DK102" s="5">
        <v>0</v>
      </c>
      <c r="DL102" s="7">
        <v>0</v>
      </c>
      <c r="DM102" s="9">
        <v>0</v>
      </c>
      <c r="DN102" s="5">
        <v>0</v>
      </c>
      <c r="DO102" s="7">
        <v>0</v>
      </c>
      <c r="DP102" s="9">
        <v>0</v>
      </c>
      <c r="DQ102" s="5">
        <v>0</v>
      </c>
      <c r="DR102" s="7">
        <v>0</v>
      </c>
      <c r="DS102" s="9">
        <v>0</v>
      </c>
      <c r="DT102" s="5">
        <v>0</v>
      </c>
      <c r="DU102" s="7">
        <v>0</v>
      </c>
      <c r="DV102" s="9">
        <v>-1</v>
      </c>
      <c r="DW102" s="5">
        <v>-215</v>
      </c>
      <c r="DX102" s="7">
        <f t="shared" ref="DX102:DX106" si="695">DW102/DV102*1000</f>
        <v>215000</v>
      </c>
      <c r="DY102" s="9">
        <v>0</v>
      </c>
      <c r="DZ102" s="5">
        <v>0</v>
      </c>
      <c r="EA102" s="7">
        <v>0</v>
      </c>
      <c r="EB102" s="9">
        <v>0</v>
      </c>
      <c r="EC102" s="5">
        <v>0</v>
      </c>
      <c r="ED102" s="7">
        <v>0</v>
      </c>
      <c r="EE102" s="15">
        <v>0</v>
      </c>
      <c r="EF102" s="3">
        <v>0</v>
      </c>
      <c r="EG102" s="7">
        <v>0</v>
      </c>
      <c r="EH102" s="9">
        <v>0</v>
      </c>
      <c r="EI102" s="5">
        <v>0</v>
      </c>
      <c r="EJ102" s="7">
        <v>0</v>
      </c>
      <c r="EK102" s="9">
        <v>30</v>
      </c>
      <c r="EL102" s="5">
        <v>59</v>
      </c>
      <c r="EM102" s="7">
        <f>EL102/EK102*1000</f>
        <v>1966.6666666666665</v>
      </c>
      <c r="EN102" s="9">
        <v>0</v>
      </c>
      <c r="EO102" s="5">
        <v>0</v>
      </c>
      <c r="EP102" s="7">
        <v>0</v>
      </c>
      <c r="EQ102" s="9">
        <v>0</v>
      </c>
      <c r="ER102" s="5">
        <v>0</v>
      </c>
      <c r="ES102" s="7">
        <v>0</v>
      </c>
      <c r="ET102" s="9">
        <v>0</v>
      </c>
      <c r="EU102" s="5">
        <v>0</v>
      </c>
      <c r="EV102" s="7">
        <v>0</v>
      </c>
      <c r="EW102" s="9">
        <v>0</v>
      </c>
      <c r="EX102" s="5">
        <v>0</v>
      </c>
      <c r="EY102" s="7">
        <v>0</v>
      </c>
      <c r="EZ102" s="9">
        <v>0</v>
      </c>
      <c r="FA102" s="5">
        <v>0</v>
      </c>
      <c r="FB102" s="7">
        <v>0</v>
      </c>
      <c r="FC102" s="9">
        <v>97981</v>
      </c>
      <c r="FD102" s="5">
        <v>236886</v>
      </c>
      <c r="FE102" s="7">
        <f>FD102/FC102*1000</f>
        <v>2417.6728141170229</v>
      </c>
      <c r="FF102" s="9">
        <v>0</v>
      </c>
      <c r="FG102" s="5">
        <v>0</v>
      </c>
      <c r="FH102" s="7">
        <v>0</v>
      </c>
      <c r="FI102" s="9">
        <v>-97315</v>
      </c>
      <c r="FJ102" s="5">
        <v>-234273</v>
      </c>
      <c r="FK102" s="7">
        <f t="shared" si="692"/>
        <v>-2407.3678261316345</v>
      </c>
      <c r="FL102" s="9">
        <v>0</v>
      </c>
      <c r="FM102" s="5">
        <v>0</v>
      </c>
      <c r="FN102" s="7">
        <v>0</v>
      </c>
      <c r="FO102" s="9">
        <v>0</v>
      </c>
      <c r="FP102" s="5">
        <v>0</v>
      </c>
      <c r="FQ102" s="7">
        <v>0</v>
      </c>
      <c r="FR102" s="9">
        <v>0</v>
      </c>
      <c r="FS102" s="5">
        <v>0</v>
      </c>
      <c r="FT102" s="7">
        <v>0</v>
      </c>
      <c r="FU102" s="9">
        <v>0</v>
      </c>
      <c r="FV102" s="5">
        <v>0</v>
      </c>
      <c r="FW102" s="7">
        <v>0</v>
      </c>
      <c r="FX102" s="9">
        <v>0</v>
      </c>
      <c r="FY102" s="5">
        <v>0</v>
      </c>
      <c r="FZ102" s="7">
        <f t="shared" si="673"/>
        <v>0</v>
      </c>
      <c r="GA102" s="9">
        <v>0</v>
      </c>
      <c r="GB102" s="5">
        <v>0</v>
      </c>
      <c r="GC102" s="7">
        <v>0</v>
      </c>
      <c r="GD102" s="9">
        <v>0</v>
      </c>
      <c r="GE102" s="5">
        <v>0</v>
      </c>
      <c r="GF102" s="7">
        <v>0</v>
      </c>
      <c r="GG102" s="9">
        <v>534</v>
      </c>
      <c r="GH102" s="5">
        <v>34908</v>
      </c>
      <c r="GI102" s="7">
        <f>GH102/GG102*1000</f>
        <v>65370.786516853928</v>
      </c>
      <c r="GJ102" s="9">
        <v>0</v>
      </c>
      <c r="GK102" s="5">
        <v>0</v>
      </c>
      <c r="GL102" s="7">
        <v>0</v>
      </c>
      <c r="GM102" s="9">
        <v>0</v>
      </c>
      <c r="GN102" s="5">
        <v>0</v>
      </c>
      <c r="GO102" s="7">
        <v>0</v>
      </c>
      <c r="GP102" s="9">
        <v>0</v>
      </c>
      <c r="GQ102" s="5">
        <v>0</v>
      </c>
      <c r="GR102" s="7">
        <v>0</v>
      </c>
      <c r="GS102" s="9">
        <v>0</v>
      </c>
      <c r="GT102" s="5">
        <v>0</v>
      </c>
      <c r="GU102" s="7">
        <v>0</v>
      </c>
      <c r="GV102" s="9">
        <v>0</v>
      </c>
      <c r="GW102" s="5">
        <v>0</v>
      </c>
      <c r="GX102" s="7">
        <v>0</v>
      </c>
      <c r="GY102" s="9">
        <v>0</v>
      </c>
      <c r="GZ102" s="5">
        <v>0</v>
      </c>
      <c r="HA102" s="7">
        <v>0</v>
      </c>
      <c r="HB102" s="9">
        <v>-1136</v>
      </c>
      <c r="HC102" s="5">
        <v>-36333</v>
      </c>
      <c r="HD102" s="7">
        <f t="shared" ref="HD102:HD104" si="696">HC102/HB102*-1000</f>
        <v>-31983.274647887323</v>
      </c>
      <c r="HE102" s="9">
        <v>0</v>
      </c>
      <c r="HF102" s="5">
        <v>0</v>
      </c>
      <c r="HG102" s="7">
        <v>0</v>
      </c>
      <c r="HH102" s="9">
        <v>0</v>
      </c>
      <c r="HI102" s="5">
        <v>0</v>
      </c>
      <c r="HJ102" s="7">
        <v>0</v>
      </c>
      <c r="HK102" s="9">
        <v>0</v>
      </c>
      <c r="HL102" s="5">
        <v>0</v>
      </c>
      <c r="HM102" s="7">
        <v>0</v>
      </c>
      <c r="HN102" s="9">
        <v>0</v>
      </c>
      <c r="HO102" s="5">
        <v>0</v>
      </c>
      <c r="HP102" s="7">
        <v>0</v>
      </c>
      <c r="HQ102" s="9">
        <v>0</v>
      </c>
      <c r="HR102" s="5">
        <v>0</v>
      </c>
      <c r="HS102" s="7">
        <f t="shared" si="675"/>
        <v>0</v>
      </c>
      <c r="HT102" s="9">
        <v>0</v>
      </c>
      <c r="HU102" s="5">
        <v>0</v>
      </c>
      <c r="HV102" s="7">
        <v>0</v>
      </c>
      <c r="HW102" s="9">
        <v>0</v>
      </c>
      <c r="HX102" s="5">
        <v>0</v>
      </c>
      <c r="HY102" s="7">
        <v>0</v>
      </c>
      <c r="HZ102" s="9">
        <v>-86</v>
      </c>
      <c r="IA102" s="5">
        <v>-940</v>
      </c>
      <c r="IB102" s="7">
        <f>IA102/HZ102*-1000</f>
        <v>-10930.232558139534</v>
      </c>
      <c r="IC102" s="9">
        <v>0</v>
      </c>
      <c r="ID102" s="5">
        <v>0</v>
      </c>
      <c r="IE102" s="7">
        <v>0</v>
      </c>
      <c r="IF102" s="9">
        <v>0</v>
      </c>
      <c r="IG102" s="5">
        <v>0</v>
      </c>
      <c r="IH102" s="7">
        <f t="shared" si="676"/>
        <v>0</v>
      </c>
      <c r="II102" s="9">
        <v>0</v>
      </c>
      <c r="IJ102" s="5">
        <v>0</v>
      </c>
      <c r="IK102" s="7">
        <v>0</v>
      </c>
      <c r="IL102" s="9">
        <v>414</v>
      </c>
      <c r="IM102" s="5">
        <v>3685</v>
      </c>
      <c r="IN102" s="7">
        <f t="shared" si="680"/>
        <v>8900.9661835748775</v>
      </c>
      <c r="IO102" s="9">
        <v>0</v>
      </c>
      <c r="IP102" s="5">
        <v>0</v>
      </c>
      <c r="IQ102" s="7">
        <v>0</v>
      </c>
      <c r="IR102" s="9">
        <v>0</v>
      </c>
      <c r="IS102" s="5">
        <v>0</v>
      </c>
      <c r="IT102" s="7">
        <v>0</v>
      </c>
      <c r="IU102" s="9">
        <v>0</v>
      </c>
      <c r="IV102" s="5">
        <v>0</v>
      </c>
      <c r="IW102" s="7">
        <v>0</v>
      </c>
      <c r="IX102" s="9">
        <v>0</v>
      </c>
      <c r="IY102" s="5">
        <v>0</v>
      </c>
      <c r="IZ102" s="7">
        <v>0</v>
      </c>
      <c r="JA102" s="9">
        <v>0</v>
      </c>
      <c r="JB102" s="5">
        <v>0</v>
      </c>
      <c r="JC102" s="7">
        <v>0</v>
      </c>
      <c r="JD102" s="9">
        <v>-425</v>
      </c>
      <c r="JE102" s="5">
        <v>-4013</v>
      </c>
      <c r="JF102" s="7">
        <f>JE102/JD102*-1000</f>
        <v>-9442.3529411764703</v>
      </c>
      <c r="JG102" s="9">
        <v>0</v>
      </c>
      <c r="JH102" s="5">
        <v>0</v>
      </c>
      <c r="JI102" s="7">
        <v>0</v>
      </c>
      <c r="JJ102" s="9">
        <v>0</v>
      </c>
      <c r="JK102" s="5">
        <v>0</v>
      </c>
      <c r="JL102" s="7">
        <v>0</v>
      </c>
      <c r="JM102" s="9">
        <v>0</v>
      </c>
      <c r="JN102" s="5">
        <v>0</v>
      </c>
      <c r="JO102" s="7">
        <v>0</v>
      </c>
      <c r="JP102" s="9">
        <v>0</v>
      </c>
      <c r="JQ102" s="5">
        <v>0</v>
      </c>
      <c r="JR102" s="7">
        <v>0</v>
      </c>
      <c r="JS102" s="9">
        <v>0</v>
      </c>
      <c r="JT102" s="5">
        <v>0</v>
      </c>
      <c r="JU102" s="7">
        <v>0</v>
      </c>
      <c r="JV102" s="9">
        <v>2</v>
      </c>
      <c r="JW102" s="5">
        <v>18</v>
      </c>
      <c r="JX102" s="7">
        <f>JW102/JV102*1000</f>
        <v>9000</v>
      </c>
      <c r="JY102" s="9">
        <v>188</v>
      </c>
      <c r="JZ102" s="5">
        <v>1632</v>
      </c>
      <c r="KA102" s="7">
        <f t="shared" si="690"/>
        <v>8680.8510638297867</v>
      </c>
      <c r="KB102" s="9">
        <f t="shared" si="682"/>
        <v>190</v>
      </c>
      <c r="KC102" s="7">
        <f t="shared" si="683"/>
        <v>1650</v>
      </c>
    </row>
    <row r="103" spans="1:289" x14ac:dyDescent="0.3">
      <c r="A103" s="56">
        <v>2011</v>
      </c>
      <c r="B103" s="57" t="s">
        <v>8</v>
      </c>
      <c r="C103" s="9">
        <v>-98</v>
      </c>
      <c r="D103" s="5">
        <v>545</v>
      </c>
      <c r="E103" s="7">
        <f t="shared" si="677"/>
        <v>-5561.224489795919</v>
      </c>
      <c r="F103" s="9">
        <v>-71</v>
      </c>
      <c r="G103" s="5">
        <v>-1956</v>
      </c>
      <c r="H103" s="7">
        <f t="shared" ref="H103" si="697">G103/F103*-1000</f>
        <v>-27549.29577464789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>
        <v>0</v>
      </c>
      <c r="P103" s="5">
        <v>0</v>
      </c>
      <c r="Q103" s="7">
        <v>0</v>
      </c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>
        <v>0</v>
      </c>
      <c r="AH103" s="5">
        <v>0</v>
      </c>
      <c r="AI103" s="7">
        <v>0</v>
      </c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v>0</v>
      </c>
      <c r="BB103" s="9">
        <v>0</v>
      </c>
      <c r="BC103" s="5">
        <v>0</v>
      </c>
      <c r="BD103" s="7">
        <v>0</v>
      </c>
      <c r="BE103" s="9">
        <v>4</v>
      </c>
      <c r="BF103" s="5">
        <v>-110</v>
      </c>
      <c r="BG103" s="7">
        <f t="shared" si="684"/>
        <v>-27500</v>
      </c>
      <c r="BH103" s="9">
        <v>0</v>
      </c>
      <c r="BI103" s="5">
        <v>0</v>
      </c>
      <c r="BJ103" s="7">
        <v>0</v>
      </c>
      <c r="BK103" s="9">
        <v>0</v>
      </c>
      <c r="BL103" s="5">
        <v>0</v>
      </c>
      <c r="BM103" s="7">
        <f t="shared" si="668"/>
        <v>0</v>
      </c>
      <c r="BN103" s="9">
        <v>0</v>
      </c>
      <c r="BO103" s="5">
        <v>0</v>
      </c>
      <c r="BP103" s="7">
        <v>0</v>
      </c>
      <c r="BQ103" s="9">
        <v>0</v>
      </c>
      <c r="BR103" s="5">
        <v>0</v>
      </c>
      <c r="BS103" s="7">
        <v>0</v>
      </c>
      <c r="BT103" s="9">
        <v>0</v>
      </c>
      <c r="BU103" s="5">
        <v>0</v>
      </c>
      <c r="BV103" s="7">
        <v>0</v>
      </c>
      <c r="BW103" s="9">
        <v>0</v>
      </c>
      <c r="BX103" s="5">
        <v>0</v>
      </c>
      <c r="BY103" s="7">
        <v>0</v>
      </c>
      <c r="BZ103" s="9">
        <v>0</v>
      </c>
      <c r="CA103" s="5">
        <v>0</v>
      </c>
      <c r="CB103" s="7">
        <v>0</v>
      </c>
      <c r="CC103" s="9">
        <v>0</v>
      </c>
      <c r="CD103" s="5">
        <v>0</v>
      </c>
      <c r="CE103" s="7">
        <v>0</v>
      </c>
      <c r="CF103" s="9">
        <v>-21</v>
      </c>
      <c r="CG103" s="5">
        <v>72</v>
      </c>
      <c r="CH103" s="7">
        <f>CG103/CF103*1000</f>
        <v>-3428.5714285714284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696</v>
      </c>
      <c r="CP103" s="5">
        <v>16894</v>
      </c>
      <c r="CQ103" s="7">
        <f>CP103/CO103*1000</f>
        <v>24272.988505747126</v>
      </c>
      <c r="CR103" s="9">
        <v>0</v>
      </c>
      <c r="CS103" s="5">
        <v>0</v>
      </c>
      <c r="CT103" s="7">
        <v>0</v>
      </c>
      <c r="CU103" s="9">
        <v>0</v>
      </c>
      <c r="CV103" s="5">
        <v>0</v>
      </c>
      <c r="CW103" s="7">
        <v>0</v>
      </c>
      <c r="CX103" s="9">
        <v>0</v>
      </c>
      <c r="CY103" s="5">
        <v>0</v>
      </c>
      <c r="CZ103" s="7">
        <v>0</v>
      </c>
      <c r="DA103" s="15">
        <v>0</v>
      </c>
      <c r="DB103" s="5">
        <v>0</v>
      </c>
      <c r="DC103" s="7">
        <v>0</v>
      </c>
      <c r="DD103" s="9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f t="shared" si="669"/>
        <v>0</v>
      </c>
      <c r="DJ103" s="9">
        <v>0</v>
      </c>
      <c r="DK103" s="5">
        <v>0</v>
      </c>
      <c r="DL103" s="7">
        <v>0</v>
      </c>
      <c r="DM103" s="9">
        <v>0</v>
      </c>
      <c r="DN103" s="5">
        <v>0</v>
      </c>
      <c r="DO103" s="7">
        <v>0</v>
      </c>
      <c r="DP103" s="9">
        <v>0</v>
      </c>
      <c r="DQ103" s="5">
        <v>0</v>
      </c>
      <c r="DR103" s="7">
        <v>0</v>
      </c>
      <c r="DS103" s="9">
        <v>0</v>
      </c>
      <c r="DT103" s="5">
        <v>0</v>
      </c>
      <c r="DU103" s="7">
        <v>0</v>
      </c>
      <c r="DV103" s="9">
        <v>140</v>
      </c>
      <c r="DW103" s="5">
        <v>2288</v>
      </c>
      <c r="DX103" s="7">
        <f t="shared" si="695"/>
        <v>16342.857142857141</v>
      </c>
      <c r="DY103" s="9">
        <v>0</v>
      </c>
      <c r="DZ103" s="5">
        <v>0</v>
      </c>
      <c r="EA103" s="7">
        <v>0</v>
      </c>
      <c r="EB103" s="9">
        <v>0</v>
      </c>
      <c r="EC103" s="5">
        <v>0</v>
      </c>
      <c r="ED103" s="7">
        <v>0</v>
      </c>
      <c r="EE103" s="15">
        <v>0</v>
      </c>
      <c r="EF103" s="3">
        <v>0</v>
      </c>
      <c r="EG103" s="7">
        <v>0</v>
      </c>
      <c r="EH103" s="9">
        <v>0</v>
      </c>
      <c r="EI103" s="5">
        <v>0</v>
      </c>
      <c r="EJ103" s="7">
        <v>0</v>
      </c>
      <c r="EK103" s="9">
        <v>-106</v>
      </c>
      <c r="EL103" s="5">
        <v>-2199</v>
      </c>
      <c r="EM103" s="7">
        <f t="shared" si="670"/>
        <v>20745.283018867922</v>
      </c>
      <c r="EN103" s="9">
        <v>0</v>
      </c>
      <c r="EO103" s="5">
        <v>0</v>
      </c>
      <c r="EP103" s="7">
        <v>0</v>
      </c>
      <c r="EQ103" s="9">
        <v>0</v>
      </c>
      <c r="ER103" s="5">
        <v>0</v>
      </c>
      <c r="ES103" s="7">
        <v>0</v>
      </c>
      <c r="ET103" s="9">
        <v>0</v>
      </c>
      <c r="EU103" s="5">
        <v>0</v>
      </c>
      <c r="EV103" s="7">
        <v>0</v>
      </c>
      <c r="EW103" s="9">
        <v>0</v>
      </c>
      <c r="EX103" s="5">
        <v>0</v>
      </c>
      <c r="EY103" s="7">
        <v>0</v>
      </c>
      <c r="EZ103" s="9">
        <v>0</v>
      </c>
      <c r="FA103" s="5">
        <v>0</v>
      </c>
      <c r="FB103" s="7">
        <v>0</v>
      </c>
      <c r="FC103" s="9">
        <v>98014</v>
      </c>
      <c r="FD103" s="5">
        <v>236958</v>
      </c>
      <c r="FE103" s="7">
        <f>FD103/FC103*1000</f>
        <v>2417.593405023772</v>
      </c>
      <c r="FF103" s="9">
        <v>0</v>
      </c>
      <c r="FG103" s="5">
        <v>0</v>
      </c>
      <c r="FH103" s="7">
        <v>0</v>
      </c>
      <c r="FI103" s="9">
        <v>-97315</v>
      </c>
      <c r="FJ103" s="5">
        <v>-234270</v>
      </c>
      <c r="FK103" s="7">
        <f t="shared" si="692"/>
        <v>-2407.3369984072342</v>
      </c>
      <c r="FL103" s="9">
        <v>0</v>
      </c>
      <c r="FM103" s="5">
        <v>0</v>
      </c>
      <c r="FN103" s="7">
        <v>0</v>
      </c>
      <c r="FO103" s="9">
        <v>0</v>
      </c>
      <c r="FP103" s="5">
        <v>0</v>
      </c>
      <c r="FQ103" s="7">
        <v>0</v>
      </c>
      <c r="FR103" s="9">
        <v>0</v>
      </c>
      <c r="FS103" s="5">
        <v>0</v>
      </c>
      <c r="FT103" s="7">
        <v>0</v>
      </c>
      <c r="FU103" s="9">
        <v>0</v>
      </c>
      <c r="FV103" s="5">
        <v>0</v>
      </c>
      <c r="FW103" s="7">
        <v>0</v>
      </c>
      <c r="FX103" s="9">
        <v>0</v>
      </c>
      <c r="FY103" s="5">
        <v>0</v>
      </c>
      <c r="FZ103" s="7">
        <f t="shared" si="673"/>
        <v>0</v>
      </c>
      <c r="GA103" s="9">
        <v>0</v>
      </c>
      <c r="GB103" s="5">
        <v>0</v>
      </c>
      <c r="GC103" s="7">
        <v>0</v>
      </c>
      <c r="GD103" s="9">
        <v>0</v>
      </c>
      <c r="GE103" s="5">
        <v>0</v>
      </c>
      <c r="GF103" s="7">
        <v>0</v>
      </c>
      <c r="GG103" s="9">
        <v>0</v>
      </c>
      <c r="GH103" s="5">
        <v>0</v>
      </c>
      <c r="GI103" s="7">
        <v>0</v>
      </c>
      <c r="GJ103" s="9">
        <v>0</v>
      </c>
      <c r="GK103" s="5">
        <v>0</v>
      </c>
      <c r="GL103" s="7">
        <v>0</v>
      </c>
      <c r="GM103" s="9">
        <v>0</v>
      </c>
      <c r="GN103" s="5">
        <v>0</v>
      </c>
      <c r="GO103" s="7">
        <v>0</v>
      </c>
      <c r="GP103" s="9">
        <v>0</v>
      </c>
      <c r="GQ103" s="5">
        <v>0</v>
      </c>
      <c r="GR103" s="7">
        <v>0</v>
      </c>
      <c r="GS103" s="9">
        <v>0</v>
      </c>
      <c r="GT103" s="5">
        <v>0</v>
      </c>
      <c r="GU103" s="7">
        <v>0</v>
      </c>
      <c r="GV103" s="9">
        <v>0</v>
      </c>
      <c r="GW103" s="5">
        <v>0</v>
      </c>
      <c r="GX103" s="7">
        <v>0</v>
      </c>
      <c r="GY103" s="9">
        <v>0</v>
      </c>
      <c r="GZ103" s="5">
        <v>0</v>
      </c>
      <c r="HA103" s="7">
        <v>0</v>
      </c>
      <c r="HB103" s="9">
        <v>-344</v>
      </c>
      <c r="HC103" s="5">
        <v>-586</v>
      </c>
      <c r="HD103" s="7">
        <f t="shared" si="696"/>
        <v>-1703.4883720930231</v>
      </c>
      <c r="HE103" s="9">
        <v>0</v>
      </c>
      <c r="HF103" s="5">
        <v>0</v>
      </c>
      <c r="HG103" s="7">
        <v>0</v>
      </c>
      <c r="HH103" s="9">
        <v>0</v>
      </c>
      <c r="HI103" s="5">
        <v>0</v>
      </c>
      <c r="HJ103" s="7">
        <v>0</v>
      </c>
      <c r="HK103" s="9">
        <v>0</v>
      </c>
      <c r="HL103" s="5">
        <v>0</v>
      </c>
      <c r="HM103" s="7">
        <v>0</v>
      </c>
      <c r="HN103" s="9">
        <v>0</v>
      </c>
      <c r="HO103" s="5">
        <v>0</v>
      </c>
      <c r="HP103" s="7">
        <v>0</v>
      </c>
      <c r="HQ103" s="9">
        <v>0</v>
      </c>
      <c r="HR103" s="5">
        <v>0</v>
      </c>
      <c r="HS103" s="7">
        <f t="shared" si="675"/>
        <v>0</v>
      </c>
      <c r="HT103" s="9">
        <v>0</v>
      </c>
      <c r="HU103" s="5">
        <v>0</v>
      </c>
      <c r="HV103" s="7">
        <v>0</v>
      </c>
      <c r="HW103" s="9">
        <v>0</v>
      </c>
      <c r="HX103" s="5">
        <v>0</v>
      </c>
      <c r="HY103" s="7">
        <v>0</v>
      </c>
      <c r="HZ103" s="9">
        <v>0</v>
      </c>
      <c r="IA103" s="5">
        <v>0</v>
      </c>
      <c r="IB103" s="7">
        <v>0</v>
      </c>
      <c r="IC103" s="9">
        <v>0</v>
      </c>
      <c r="ID103" s="5">
        <v>0</v>
      </c>
      <c r="IE103" s="7">
        <v>0</v>
      </c>
      <c r="IF103" s="9">
        <v>0</v>
      </c>
      <c r="IG103" s="5">
        <v>0</v>
      </c>
      <c r="IH103" s="7">
        <f t="shared" si="676"/>
        <v>0</v>
      </c>
      <c r="II103" s="9">
        <v>0</v>
      </c>
      <c r="IJ103" s="5">
        <v>0</v>
      </c>
      <c r="IK103" s="7">
        <v>0</v>
      </c>
      <c r="IL103" s="9">
        <v>187</v>
      </c>
      <c r="IM103" s="5">
        <v>3001</v>
      </c>
      <c r="IN103" s="7">
        <f t="shared" si="680"/>
        <v>16048.128342245987</v>
      </c>
      <c r="IO103" s="9">
        <v>0</v>
      </c>
      <c r="IP103" s="5">
        <v>0</v>
      </c>
      <c r="IQ103" s="7">
        <v>0</v>
      </c>
      <c r="IR103" s="9">
        <v>0</v>
      </c>
      <c r="IS103" s="5">
        <v>0</v>
      </c>
      <c r="IT103" s="7">
        <v>0</v>
      </c>
      <c r="IU103" s="9">
        <v>0</v>
      </c>
      <c r="IV103" s="5">
        <v>0</v>
      </c>
      <c r="IW103" s="7">
        <v>0</v>
      </c>
      <c r="IX103" s="9">
        <v>0</v>
      </c>
      <c r="IY103" s="5">
        <v>0</v>
      </c>
      <c r="IZ103" s="7">
        <v>0</v>
      </c>
      <c r="JA103" s="9">
        <v>0</v>
      </c>
      <c r="JB103" s="5">
        <v>0</v>
      </c>
      <c r="JC103" s="7">
        <v>0</v>
      </c>
      <c r="JD103" s="9">
        <v>0</v>
      </c>
      <c r="JE103" s="5">
        <v>0</v>
      </c>
      <c r="JF103" s="7">
        <v>0</v>
      </c>
      <c r="JG103" s="9">
        <v>-542</v>
      </c>
      <c r="JH103" s="5">
        <v>-5073</v>
      </c>
      <c r="JI103" s="7">
        <f>JH103/JG103*-1000</f>
        <v>-9359.7785977859767</v>
      </c>
      <c r="JJ103" s="9">
        <v>0</v>
      </c>
      <c r="JK103" s="5">
        <v>0</v>
      </c>
      <c r="JL103" s="7">
        <v>0</v>
      </c>
      <c r="JM103" s="9">
        <v>0</v>
      </c>
      <c r="JN103" s="5">
        <v>0</v>
      </c>
      <c r="JO103" s="7">
        <v>0</v>
      </c>
      <c r="JP103" s="9">
        <v>0</v>
      </c>
      <c r="JQ103" s="5">
        <v>0</v>
      </c>
      <c r="JR103" s="7">
        <v>0</v>
      </c>
      <c r="JS103" s="9">
        <v>0</v>
      </c>
      <c r="JT103" s="5">
        <v>0</v>
      </c>
      <c r="JU103" s="7">
        <v>0</v>
      </c>
      <c r="JV103" s="9">
        <v>2</v>
      </c>
      <c r="JW103" s="5">
        <v>21</v>
      </c>
      <c r="JX103" s="7">
        <f t="shared" ref="JX103:JX108" si="698">JW103/JV103*1000</f>
        <v>10500</v>
      </c>
      <c r="JY103" s="9">
        <v>780</v>
      </c>
      <c r="JZ103" s="5">
        <v>6930</v>
      </c>
      <c r="KA103" s="7">
        <f t="shared" si="690"/>
        <v>8884.6153846153848</v>
      </c>
      <c r="KB103" s="9">
        <f t="shared" si="682"/>
        <v>1326</v>
      </c>
      <c r="KC103" s="7">
        <f t="shared" si="683"/>
        <v>22515</v>
      </c>
    </row>
    <row r="104" spans="1:289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>
        <v>0</v>
      </c>
      <c r="P104" s="5">
        <v>0</v>
      </c>
      <c r="Q104" s="7">
        <v>0</v>
      </c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-782</v>
      </c>
      <c r="AB104" s="5">
        <v>-6989</v>
      </c>
      <c r="AC104" s="7">
        <f t="shared" ref="AC104" si="699">AB104/AA104*-1000</f>
        <v>-8937.3401534526856</v>
      </c>
      <c r="AD104" s="9">
        <v>-782</v>
      </c>
      <c r="AE104" s="5">
        <v>-6989</v>
      </c>
      <c r="AF104" s="7">
        <f t="shared" ref="AF104" si="700">AE104/AD104*-1000</f>
        <v>-8937.3401534526856</v>
      </c>
      <c r="AG104" s="9">
        <v>0</v>
      </c>
      <c r="AH104" s="5">
        <v>0</v>
      </c>
      <c r="AI104" s="7">
        <v>0</v>
      </c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0</v>
      </c>
      <c r="AQ104" s="5">
        <v>0</v>
      </c>
      <c r="AR104" s="7">
        <v>0</v>
      </c>
      <c r="AS104" s="9">
        <v>0</v>
      </c>
      <c r="AT104" s="5">
        <v>0</v>
      </c>
      <c r="AU104" s="7">
        <v>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v>0</v>
      </c>
      <c r="BB104" s="9">
        <v>0</v>
      </c>
      <c r="BC104" s="5">
        <v>0</v>
      </c>
      <c r="BD104" s="7">
        <v>0</v>
      </c>
      <c r="BE104" s="9">
        <v>33</v>
      </c>
      <c r="BF104" s="5">
        <v>229</v>
      </c>
      <c r="BG104" s="7">
        <f t="shared" si="684"/>
        <v>6939.393939393939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f t="shared" si="668"/>
        <v>0</v>
      </c>
      <c r="BN104" s="9">
        <v>0</v>
      </c>
      <c r="BO104" s="5">
        <v>0</v>
      </c>
      <c r="BP104" s="7">
        <v>0</v>
      </c>
      <c r="BQ104" s="9">
        <v>0</v>
      </c>
      <c r="BR104" s="5">
        <v>0</v>
      </c>
      <c r="BS104" s="7">
        <v>0</v>
      </c>
      <c r="BT104" s="9">
        <v>0</v>
      </c>
      <c r="BU104" s="5">
        <v>0</v>
      </c>
      <c r="BV104" s="7">
        <v>0</v>
      </c>
      <c r="BW104" s="9">
        <v>0</v>
      </c>
      <c r="BX104" s="5">
        <v>0</v>
      </c>
      <c r="BY104" s="7">
        <v>0</v>
      </c>
      <c r="BZ104" s="9">
        <v>0</v>
      </c>
      <c r="CA104" s="5">
        <v>0</v>
      </c>
      <c r="CB104" s="7">
        <v>0</v>
      </c>
      <c r="CC104" s="9">
        <v>0</v>
      </c>
      <c r="CD104" s="5">
        <v>0</v>
      </c>
      <c r="CE104" s="7">
        <v>0</v>
      </c>
      <c r="CF104" s="9">
        <v>-29</v>
      </c>
      <c r="CG104" s="5">
        <v>12</v>
      </c>
      <c r="CH104" s="7">
        <f>CG104/CF104*1000</f>
        <v>-413.79310344827587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v>0</v>
      </c>
      <c r="CU104" s="9">
        <v>0</v>
      </c>
      <c r="CV104" s="5">
        <v>0</v>
      </c>
      <c r="CW104" s="7">
        <v>0</v>
      </c>
      <c r="CX104" s="9">
        <v>0</v>
      </c>
      <c r="CY104" s="5">
        <v>0</v>
      </c>
      <c r="CZ104" s="7">
        <v>0</v>
      </c>
      <c r="DA104" s="15">
        <v>0</v>
      </c>
      <c r="DB104" s="5">
        <v>0</v>
      </c>
      <c r="DC104" s="7">
        <v>0</v>
      </c>
      <c r="DD104" s="9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f t="shared" si="669"/>
        <v>0</v>
      </c>
      <c r="DJ104" s="9">
        <v>0</v>
      </c>
      <c r="DK104" s="5">
        <v>0</v>
      </c>
      <c r="DL104" s="7">
        <v>0</v>
      </c>
      <c r="DM104" s="9">
        <v>0</v>
      </c>
      <c r="DN104" s="5">
        <v>0</v>
      </c>
      <c r="DO104" s="7">
        <v>0</v>
      </c>
      <c r="DP104" s="9">
        <v>0</v>
      </c>
      <c r="DQ104" s="5">
        <v>0</v>
      </c>
      <c r="DR104" s="7">
        <v>0</v>
      </c>
      <c r="DS104" s="9">
        <v>0</v>
      </c>
      <c r="DT104" s="5">
        <v>0</v>
      </c>
      <c r="DU104" s="7">
        <v>0</v>
      </c>
      <c r="DV104" s="9">
        <v>136</v>
      </c>
      <c r="DW104" s="5">
        <v>2048</v>
      </c>
      <c r="DX104" s="7">
        <f>DW104/DV104*1000</f>
        <v>15058.823529411764</v>
      </c>
      <c r="DY104" s="9">
        <v>0</v>
      </c>
      <c r="DZ104" s="5">
        <v>0</v>
      </c>
      <c r="EA104" s="7">
        <v>0</v>
      </c>
      <c r="EB104" s="9">
        <v>0</v>
      </c>
      <c r="EC104" s="5">
        <v>0</v>
      </c>
      <c r="ED104" s="7">
        <v>0</v>
      </c>
      <c r="EE104" s="15">
        <v>20</v>
      </c>
      <c r="EF104" s="3">
        <v>286</v>
      </c>
      <c r="EG104" s="7">
        <f t="shared" ref="EG104:EG105" si="701">EF104/EE104*1000</f>
        <v>14300</v>
      </c>
      <c r="EH104" s="9">
        <v>20</v>
      </c>
      <c r="EI104" s="5">
        <v>286</v>
      </c>
      <c r="EJ104" s="7">
        <f t="shared" ref="EJ104:EJ105" si="702">EI104/EH104*1000</f>
        <v>14300</v>
      </c>
      <c r="EK104" s="9">
        <v>244</v>
      </c>
      <c r="EL104" s="5">
        <v>1784</v>
      </c>
      <c r="EM104" s="7">
        <f t="shared" si="670"/>
        <v>7311.4754098360654</v>
      </c>
      <c r="EN104" s="9">
        <v>0</v>
      </c>
      <c r="EO104" s="5">
        <v>0</v>
      </c>
      <c r="EP104" s="7">
        <v>0</v>
      </c>
      <c r="EQ104" s="9">
        <v>0</v>
      </c>
      <c r="ER104" s="5">
        <v>0</v>
      </c>
      <c r="ES104" s="7">
        <v>0</v>
      </c>
      <c r="ET104" s="9">
        <v>0</v>
      </c>
      <c r="EU104" s="5">
        <v>0</v>
      </c>
      <c r="EV104" s="7">
        <v>0</v>
      </c>
      <c r="EW104" s="9">
        <v>0</v>
      </c>
      <c r="EX104" s="5">
        <v>0</v>
      </c>
      <c r="EY104" s="7">
        <v>0</v>
      </c>
      <c r="EZ104" s="9">
        <v>0</v>
      </c>
      <c r="FA104" s="5">
        <v>0</v>
      </c>
      <c r="FB104" s="7">
        <v>0</v>
      </c>
      <c r="FC104" s="9">
        <v>0</v>
      </c>
      <c r="FD104" s="5">
        <v>0</v>
      </c>
      <c r="FE104" s="7">
        <v>0</v>
      </c>
      <c r="FF104" s="9">
        <v>0</v>
      </c>
      <c r="FG104" s="5">
        <v>0</v>
      </c>
      <c r="FH104" s="7">
        <v>0</v>
      </c>
      <c r="FI104" s="9">
        <v>435</v>
      </c>
      <c r="FJ104" s="5">
        <v>630</v>
      </c>
      <c r="FK104" s="7">
        <f>FJ104/FI104*1000</f>
        <v>1448.2758620689656</v>
      </c>
      <c r="FL104" s="9">
        <v>0</v>
      </c>
      <c r="FM104" s="5">
        <v>0</v>
      </c>
      <c r="FN104" s="7">
        <v>0</v>
      </c>
      <c r="FO104" s="9">
        <v>0</v>
      </c>
      <c r="FP104" s="5">
        <v>0</v>
      </c>
      <c r="FQ104" s="7">
        <v>0</v>
      </c>
      <c r="FR104" s="9">
        <v>0</v>
      </c>
      <c r="FS104" s="5">
        <v>0</v>
      </c>
      <c r="FT104" s="7">
        <v>0</v>
      </c>
      <c r="FU104" s="9">
        <v>0</v>
      </c>
      <c r="FV104" s="5">
        <v>0</v>
      </c>
      <c r="FW104" s="7">
        <v>0</v>
      </c>
      <c r="FX104" s="9">
        <v>0</v>
      </c>
      <c r="FY104" s="5">
        <v>0</v>
      </c>
      <c r="FZ104" s="7">
        <f t="shared" si="673"/>
        <v>0</v>
      </c>
      <c r="GA104" s="9">
        <v>0</v>
      </c>
      <c r="GB104" s="5">
        <v>0</v>
      </c>
      <c r="GC104" s="7">
        <v>0</v>
      </c>
      <c r="GD104" s="9">
        <v>0</v>
      </c>
      <c r="GE104" s="5">
        <v>0</v>
      </c>
      <c r="GF104" s="7">
        <v>0</v>
      </c>
      <c r="GG104" s="9">
        <v>762</v>
      </c>
      <c r="GH104" s="5">
        <v>39391</v>
      </c>
      <c r="GI104" s="7">
        <f t="shared" si="674"/>
        <v>51694.225721784773</v>
      </c>
      <c r="GJ104" s="9">
        <v>0</v>
      </c>
      <c r="GK104" s="5">
        <v>0</v>
      </c>
      <c r="GL104" s="7">
        <v>0</v>
      </c>
      <c r="GM104" s="9">
        <v>0</v>
      </c>
      <c r="GN104" s="5">
        <v>0</v>
      </c>
      <c r="GO104" s="7">
        <v>0</v>
      </c>
      <c r="GP104" s="9">
        <v>0</v>
      </c>
      <c r="GQ104" s="5">
        <v>0</v>
      </c>
      <c r="GR104" s="7">
        <v>0</v>
      </c>
      <c r="GS104" s="9">
        <v>0</v>
      </c>
      <c r="GT104" s="5">
        <v>0</v>
      </c>
      <c r="GU104" s="7">
        <v>0</v>
      </c>
      <c r="GV104" s="9">
        <v>0</v>
      </c>
      <c r="GW104" s="5">
        <v>0</v>
      </c>
      <c r="GX104" s="7">
        <v>0</v>
      </c>
      <c r="GY104" s="9">
        <v>0</v>
      </c>
      <c r="GZ104" s="5">
        <v>0</v>
      </c>
      <c r="HA104" s="7">
        <v>0</v>
      </c>
      <c r="HB104" s="9">
        <v>-848</v>
      </c>
      <c r="HC104" s="5">
        <v>-39122</v>
      </c>
      <c r="HD104" s="7">
        <f t="shared" si="696"/>
        <v>-46134.433962264156</v>
      </c>
      <c r="HE104" s="9">
        <v>0</v>
      </c>
      <c r="HF104" s="5">
        <v>0</v>
      </c>
      <c r="HG104" s="7">
        <v>0</v>
      </c>
      <c r="HH104" s="9">
        <v>0</v>
      </c>
      <c r="HI104" s="5">
        <v>0</v>
      </c>
      <c r="HJ104" s="7">
        <v>0</v>
      </c>
      <c r="HK104" s="9">
        <v>0</v>
      </c>
      <c r="HL104" s="5">
        <v>0</v>
      </c>
      <c r="HM104" s="7">
        <v>0</v>
      </c>
      <c r="HN104" s="9">
        <v>0</v>
      </c>
      <c r="HO104" s="5">
        <v>0</v>
      </c>
      <c r="HP104" s="7">
        <v>0</v>
      </c>
      <c r="HQ104" s="9">
        <v>0</v>
      </c>
      <c r="HR104" s="5">
        <v>0</v>
      </c>
      <c r="HS104" s="7">
        <f t="shared" si="675"/>
        <v>0</v>
      </c>
      <c r="HT104" s="9">
        <v>0</v>
      </c>
      <c r="HU104" s="5">
        <v>0</v>
      </c>
      <c r="HV104" s="7">
        <v>0</v>
      </c>
      <c r="HW104" s="9">
        <v>0</v>
      </c>
      <c r="HX104" s="5">
        <v>0</v>
      </c>
      <c r="HY104" s="7">
        <v>0</v>
      </c>
      <c r="HZ104" s="9">
        <v>0</v>
      </c>
      <c r="IA104" s="5">
        <v>0</v>
      </c>
      <c r="IB104" s="7">
        <v>0</v>
      </c>
      <c r="IC104" s="9">
        <v>0</v>
      </c>
      <c r="ID104" s="5">
        <v>0</v>
      </c>
      <c r="IE104" s="7">
        <v>0</v>
      </c>
      <c r="IF104" s="9">
        <v>0</v>
      </c>
      <c r="IG104" s="5">
        <v>0</v>
      </c>
      <c r="IH104" s="7">
        <f t="shared" si="676"/>
        <v>0</v>
      </c>
      <c r="II104" s="9">
        <v>0</v>
      </c>
      <c r="IJ104" s="5">
        <v>0</v>
      </c>
      <c r="IK104" s="7">
        <v>0</v>
      </c>
      <c r="IL104" s="9">
        <v>0</v>
      </c>
      <c r="IM104" s="5">
        <v>0</v>
      </c>
      <c r="IN104" s="7">
        <v>0</v>
      </c>
      <c r="IO104" s="9">
        <v>0</v>
      </c>
      <c r="IP104" s="5">
        <v>0</v>
      </c>
      <c r="IQ104" s="7">
        <v>0</v>
      </c>
      <c r="IR104" s="9">
        <v>0</v>
      </c>
      <c r="IS104" s="5">
        <v>0</v>
      </c>
      <c r="IT104" s="7">
        <v>0</v>
      </c>
      <c r="IU104" s="9">
        <v>0</v>
      </c>
      <c r="IV104" s="5">
        <v>0</v>
      </c>
      <c r="IW104" s="7">
        <v>0</v>
      </c>
      <c r="IX104" s="9">
        <v>0</v>
      </c>
      <c r="IY104" s="5">
        <v>0</v>
      </c>
      <c r="IZ104" s="7">
        <v>0</v>
      </c>
      <c r="JA104" s="9">
        <v>0</v>
      </c>
      <c r="JB104" s="5">
        <v>0</v>
      </c>
      <c r="JC104" s="7">
        <v>0</v>
      </c>
      <c r="JD104" s="9">
        <v>0</v>
      </c>
      <c r="JE104" s="5">
        <v>0</v>
      </c>
      <c r="JF104" s="7">
        <v>0</v>
      </c>
      <c r="JG104" s="9">
        <v>0</v>
      </c>
      <c r="JH104" s="5">
        <v>0</v>
      </c>
      <c r="JI104" s="7">
        <v>0</v>
      </c>
      <c r="JJ104" s="9">
        <v>0</v>
      </c>
      <c r="JK104" s="5">
        <v>0</v>
      </c>
      <c r="JL104" s="7">
        <v>0</v>
      </c>
      <c r="JM104" s="9">
        <v>0</v>
      </c>
      <c r="JN104" s="5">
        <v>0</v>
      </c>
      <c r="JO104" s="7">
        <v>0</v>
      </c>
      <c r="JP104" s="9">
        <v>0</v>
      </c>
      <c r="JQ104" s="5">
        <v>0</v>
      </c>
      <c r="JR104" s="7">
        <v>0</v>
      </c>
      <c r="JS104" s="9">
        <v>0</v>
      </c>
      <c r="JT104" s="5">
        <v>0</v>
      </c>
      <c r="JU104" s="7">
        <v>0</v>
      </c>
      <c r="JV104" s="9">
        <v>66</v>
      </c>
      <c r="JW104" s="5">
        <v>1816</v>
      </c>
      <c r="JX104" s="7">
        <f t="shared" si="698"/>
        <v>27515.151515151516</v>
      </c>
      <c r="JY104" s="9">
        <v>1112</v>
      </c>
      <c r="JZ104" s="5">
        <v>8763</v>
      </c>
      <c r="KA104" s="7">
        <f t="shared" si="690"/>
        <v>7880.3956834532373</v>
      </c>
      <c r="KB104" s="9">
        <f t="shared" si="682"/>
        <v>1149</v>
      </c>
      <c r="KC104" s="7">
        <f t="shared" si="683"/>
        <v>8848</v>
      </c>
    </row>
    <row r="105" spans="1:289" x14ac:dyDescent="0.3">
      <c r="A105" s="56">
        <v>2011</v>
      </c>
      <c r="B105" s="57" t="s">
        <v>10</v>
      </c>
      <c r="C105" s="9">
        <v>-194</v>
      </c>
      <c r="D105" s="5">
        <v>-881</v>
      </c>
      <c r="E105" s="7">
        <f t="shared" ref="E105" si="703">D105/C105*-1000</f>
        <v>-4541.2371134020614</v>
      </c>
      <c r="F105" s="9">
        <v>-963</v>
      </c>
      <c r="G105" s="5">
        <v>-9459</v>
      </c>
      <c r="H105" s="7">
        <f t="shared" ref="H105:H108" si="704">G105/F105*-1000</f>
        <v>-9822.4299065420546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>
        <v>0</v>
      </c>
      <c r="P105" s="5">
        <v>0</v>
      </c>
      <c r="Q105" s="7">
        <v>0</v>
      </c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>
        <v>0</v>
      </c>
      <c r="AH105" s="5">
        <v>0</v>
      </c>
      <c r="AI105" s="7">
        <v>0</v>
      </c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0</v>
      </c>
      <c r="AQ105" s="5">
        <v>0</v>
      </c>
      <c r="AR105" s="7">
        <v>0</v>
      </c>
      <c r="AS105" s="9">
        <v>0</v>
      </c>
      <c r="AT105" s="5">
        <v>0</v>
      </c>
      <c r="AU105" s="7">
        <v>0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v>0</v>
      </c>
      <c r="BB105" s="9">
        <v>0</v>
      </c>
      <c r="BC105" s="5">
        <v>0</v>
      </c>
      <c r="BD105" s="7">
        <v>0</v>
      </c>
      <c r="BE105" s="9">
        <v>54</v>
      </c>
      <c r="BF105" s="5">
        <v>834</v>
      </c>
      <c r="BG105" s="7">
        <f t="shared" si="684"/>
        <v>15444.444444444445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f t="shared" si="668"/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0</v>
      </c>
      <c r="BX105" s="5">
        <v>0</v>
      </c>
      <c r="BY105" s="7">
        <v>0</v>
      </c>
      <c r="BZ105" s="9">
        <v>0</v>
      </c>
      <c r="CA105" s="5">
        <v>0</v>
      </c>
      <c r="CB105" s="7">
        <v>0</v>
      </c>
      <c r="CC105" s="9">
        <v>0</v>
      </c>
      <c r="CD105" s="5">
        <v>0</v>
      </c>
      <c r="CE105" s="7">
        <v>0</v>
      </c>
      <c r="CF105" s="9">
        <v>-71</v>
      </c>
      <c r="CG105" s="5">
        <v>-872</v>
      </c>
      <c r="CH105" s="7">
        <f t="shared" ref="CH105:CH108" si="705">CG105/CF105*-1000</f>
        <v>-12281.69014084507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v>0</v>
      </c>
      <c r="CU105" s="9">
        <v>0</v>
      </c>
      <c r="CV105" s="5">
        <v>0</v>
      </c>
      <c r="CW105" s="7">
        <v>0</v>
      </c>
      <c r="CX105" s="9">
        <v>0</v>
      </c>
      <c r="CY105" s="5">
        <v>0</v>
      </c>
      <c r="CZ105" s="7">
        <v>0</v>
      </c>
      <c r="DA105" s="15">
        <v>0</v>
      </c>
      <c r="DB105" s="5">
        <v>0</v>
      </c>
      <c r="DC105" s="7">
        <v>0</v>
      </c>
      <c r="DD105" s="9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f t="shared" si="669"/>
        <v>0</v>
      </c>
      <c r="DJ105" s="9">
        <v>0</v>
      </c>
      <c r="DK105" s="5">
        <v>0</v>
      </c>
      <c r="DL105" s="7">
        <v>0</v>
      </c>
      <c r="DM105" s="9">
        <v>0</v>
      </c>
      <c r="DN105" s="5">
        <v>0</v>
      </c>
      <c r="DO105" s="7">
        <v>0</v>
      </c>
      <c r="DP105" s="9">
        <v>0</v>
      </c>
      <c r="DQ105" s="5">
        <v>0</v>
      </c>
      <c r="DR105" s="7">
        <v>0</v>
      </c>
      <c r="DS105" s="9">
        <v>0</v>
      </c>
      <c r="DT105" s="5">
        <v>0</v>
      </c>
      <c r="DU105" s="7">
        <v>0</v>
      </c>
      <c r="DV105" s="9">
        <v>0</v>
      </c>
      <c r="DW105" s="5">
        <v>0</v>
      </c>
      <c r="DX105" s="7">
        <v>0</v>
      </c>
      <c r="DY105" s="9">
        <v>0</v>
      </c>
      <c r="DZ105" s="5">
        <v>0</v>
      </c>
      <c r="EA105" s="7">
        <v>0</v>
      </c>
      <c r="EB105" s="9">
        <v>0</v>
      </c>
      <c r="EC105" s="5">
        <v>0</v>
      </c>
      <c r="ED105" s="7">
        <v>0</v>
      </c>
      <c r="EE105" s="15">
        <v>35</v>
      </c>
      <c r="EF105" s="3">
        <v>330</v>
      </c>
      <c r="EG105" s="7">
        <f t="shared" si="701"/>
        <v>9428.5714285714294</v>
      </c>
      <c r="EH105" s="9">
        <v>35</v>
      </c>
      <c r="EI105" s="5">
        <v>330</v>
      </c>
      <c r="EJ105" s="7">
        <f t="shared" si="702"/>
        <v>9428.5714285714294</v>
      </c>
      <c r="EK105" s="9">
        <v>523</v>
      </c>
      <c r="EL105" s="5">
        <v>7029</v>
      </c>
      <c r="EM105" s="7">
        <f t="shared" si="670"/>
        <v>13439.770554493307</v>
      </c>
      <c r="EN105" s="9">
        <v>0</v>
      </c>
      <c r="EO105" s="5">
        <v>0</v>
      </c>
      <c r="EP105" s="7">
        <v>0</v>
      </c>
      <c r="EQ105" s="9">
        <v>0</v>
      </c>
      <c r="ER105" s="5">
        <v>0</v>
      </c>
      <c r="ES105" s="7">
        <v>0</v>
      </c>
      <c r="ET105" s="9">
        <v>0</v>
      </c>
      <c r="EU105" s="5">
        <v>0</v>
      </c>
      <c r="EV105" s="7">
        <v>0</v>
      </c>
      <c r="EW105" s="9">
        <v>-562</v>
      </c>
      <c r="EX105" s="5">
        <v>-7588</v>
      </c>
      <c r="EY105" s="7">
        <f>EX105/EW105*1000</f>
        <v>13501.779359430606</v>
      </c>
      <c r="EZ105" s="9">
        <v>0</v>
      </c>
      <c r="FA105" s="5">
        <v>0</v>
      </c>
      <c r="FB105" s="7">
        <v>0</v>
      </c>
      <c r="FC105" s="9">
        <v>0</v>
      </c>
      <c r="FD105" s="5">
        <v>0</v>
      </c>
      <c r="FE105" s="7">
        <v>0</v>
      </c>
      <c r="FF105" s="9">
        <v>0</v>
      </c>
      <c r="FG105" s="5">
        <v>0</v>
      </c>
      <c r="FH105" s="7">
        <v>0</v>
      </c>
      <c r="FI105" s="9">
        <v>939</v>
      </c>
      <c r="FJ105" s="5">
        <v>4947</v>
      </c>
      <c r="FK105" s="7">
        <f t="shared" si="672"/>
        <v>5268.3706070287544</v>
      </c>
      <c r="FL105" s="9">
        <v>0</v>
      </c>
      <c r="FM105" s="5">
        <v>0</v>
      </c>
      <c r="FN105" s="7">
        <v>0</v>
      </c>
      <c r="FO105" s="9">
        <v>0</v>
      </c>
      <c r="FP105" s="5">
        <v>0</v>
      </c>
      <c r="FQ105" s="7">
        <v>0</v>
      </c>
      <c r="FR105" s="9">
        <v>0</v>
      </c>
      <c r="FS105" s="5">
        <v>0</v>
      </c>
      <c r="FT105" s="7">
        <v>0</v>
      </c>
      <c r="FU105" s="9">
        <v>-903</v>
      </c>
      <c r="FV105" s="5">
        <v>-4039</v>
      </c>
      <c r="FW105" s="7">
        <f t="shared" ref="FW105" si="706">FV105/FU105*-1000</f>
        <v>-4472.8682170542634</v>
      </c>
      <c r="FX105" s="9">
        <v>0</v>
      </c>
      <c r="FY105" s="5">
        <v>0</v>
      </c>
      <c r="FZ105" s="7">
        <f t="shared" si="673"/>
        <v>0</v>
      </c>
      <c r="GA105" s="9">
        <v>0</v>
      </c>
      <c r="GB105" s="5">
        <v>0</v>
      </c>
      <c r="GC105" s="7">
        <v>0</v>
      </c>
      <c r="GD105" s="9">
        <v>0</v>
      </c>
      <c r="GE105" s="5">
        <v>0</v>
      </c>
      <c r="GF105" s="7">
        <v>0</v>
      </c>
      <c r="GG105" s="9">
        <v>1664</v>
      </c>
      <c r="GH105" s="5">
        <v>47065</v>
      </c>
      <c r="GI105" s="7">
        <f t="shared" si="674"/>
        <v>28284.254807692305</v>
      </c>
      <c r="GJ105" s="9">
        <v>0</v>
      </c>
      <c r="GK105" s="5">
        <v>0</v>
      </c>
      <c r="GL105" s="7">
        <v>0</v>
      </c>
      <c r="GM105" s="9">
        <v>0</v>
      </c>
      <c r="GN105" s="5">
        <v>0</v>
      </c>
      <c r="GO105" s="7">
        <v>0</v>
      </c>
      <c r="GP105" s="9">
        <v>0</v>
      </c>
      <c r="GQ105" s="5">
        <v>0</v>
      </c>
      <c r="GR105" s="7">
        <v>0</v>
      </c>
      <c r="GS105" s="9">
        <v>0</v>
      </c>
      <c r="GT105" s="5">
        <v>0</v>
      </c>
      <c r="GU105" s="7">
        <v>0</v>
      </c>
      <c r="GV105" s="9">
        <v>0</v>
      </c>
      <c r="GW105" s="5">
        <v>0</v>
      </c>
      <c r="GX105" s="7">
        <v>0</v>
      </c>
      <c r="GY105" s="9">
        <v>0</v>
      </c>
      <c r="GZ105" s="5">
        <v>0</v>
      </c>
      <c r="HA105" s="7">
        <v>0</v>
      </c>
      <c r="HB105" s="9">
        <v>0</v>
      </c>
      <c r="HC105" s="5">
        <v>0</v>
      </c>
      <c r="HD105" s="7">
        <v>0</v>
      </c>
      <c r="HE105" s="9">
        <v>0</v>
      </c>
      <c r="HF105" s="5">
        <v>0</v>
      </c>
      <c r="HG105" s="7">
        <v>0</v>
      </c>
      <c r="HH105" s="9">
        <v>0</v>
      </c>
      <c r="HI105" s="5">
        <v>0</v>
      </c>
      <c r="HJ105" s="7">
        <v>0</v>
      </c>
      <c r="HK105" s="9">
        <v>0</v>
      </c>
      <c r="HL105" s="5">
        <v>0</v>
      </c>
      <c r="HM105" s="7">
        <v>0</v>
      </c>
      <c r="HN105" s="9">
        <v>0</v>
      </c>
      <c r="HO105" s="5">
        <v>0</v>
      </c>
      <c r="HP105" s="7">
        <v>0</v>
      </c>
      <c r="HQ105" s="9">
        <v>0</v>
      </c>
      <c r="HR105" s="5">
        <v>0</v>
      </c>
      <c r="HS105" s="7">
        <f t="shared" si="675"/>
        <v>0</v>
      </c>
      <c r="HT105" s="9">
        <v>0</v>
      </c>
      <c r="HU105" s="5">
        <v>0</v>
      </c>
      <c r="HV105" s="7">
        <v>0</v>
      </c>
      <c r="HW105" s="9">
        <v>0</v>
      </c>
      <c r="HX105" s="5">
        <v>0</v>
      </c>
      <c r="HY105" s="7">
        <v>0</v>
      </c>
      <c r="HZ105" s="9">
        <v>0</v>
      </c>
      <c r="IA105" s="5">
        <v>0</v>
      </c>
      <c r="IB105" s="7">
        <v>0</v>
      </c>
      <c r="IC105" s="9">
        <v>0</v>
      </c>
      <c r="ID105" s="5">
        <v>0</v>
      </c>
      <c r="IE105" s="7">
        <v>0</v>
      </c>
      <c r="IF105" s="9">
        <v>0</v>
      </c>
      <c r="IG105" s="5">
        <v>0</v>
      </c>
      <c r="IH105" s="7">
        <f t="shared" si="676"/>
        <v>0</v>
      </c>
      <c r="II105" s="9">
        <v>0</v>
      </c>
      <c r="IJ105" s="5">
        <v>0</v>
      </c>
      <c r="IK105" s="7">
        <v>0</v>
      </c>
      <c r="IL105" s="9">
        <v>-1158</v>
      </c>
      <c r="IM105" s="5">
        <v>-42870</v>
      </c>
      <c r="IN105" s="7">
        <f>IM105/IL105*-1000</f>
        <v>-37020.725388601037</v>
      </c>
      <c r="IO105" s="9">
        <v>0</v>
      </c>
      <c r="IP105" s="5">
        <v>0</v>
      </c>
      <c r="IQ105" s="7">
        <v>0</v>
      </c>
      <c r="IR105" s="9">
        <v>0</v>
      </c>
      <c r="IS105" s="5">
        <v>0</v>
      </c>
      <c r="IT105" s="7">
        <v>0</v>
      </c>
      <c r="IU105" s="9">
        <v>0</v>
      </c>
      <c r="IV105" s="5">
        <v>0</v>
      </c>
      <c r="IW105" s="7">
        <v>0</v>
      </c>
      <c r="IX105" s="9">
        <v>0</v>
      </c>
      <c r="IY105" s="5">
        <v>0</v>
      </c>
      <c r="IZ105" s="7">
        <v>0</v>
      </c>
      <c r="JA105" s="9">
        <v>0</v>
      </c>
      <c r="JB105" s="5">
        <v>0</v>
      </c>
      <c r="JC105" s="7">
        <v>0</v>
      </c>
      <c r="JD105" s="9">
        <v>0</v>
      </c>
      <c r="JE105" s="5">
        <v>0</v>
      </c>
      <c r="JF105" s="7">
        <v>0</v>
      </c>
      <c r="JG105" s="9">
        <v>-542</v>
      </c>
      <c r="JH105" s="5">
        <v>-5075</v>
      </c>
      <c r="JI105" s="7">
        <f t="shared" ref="JI105:JI108" si="707">JH105/JG105*-1000</f>
        <v>-9363.4686346863473</v>
      </c>
      <c r="JJ105" s="9">
        <v>0</v>
      </c>
      <c r="JK105" s="5">
        <v>0</v>
      </c>
      <c r="JL105" s="7">
        <v>0</v>
      </c>
      <c r="JM105" s="9">
        <v>0</v>
      </c>
      <c r="JN105" s="5">
        <v>0</v>
      </c>
      <c r="JO105" s="7">
        <v>0</v>
      </c>
      <c r="JP105" s="9">
        <v>0</v>
      </c>
      <c r="JQ105" s="5">
        <v>0</v>
      </c>
      <c r="JR105" s="7">
        <v>0</v>
      </c>
      <c r="JS105" s="9">
        <v>0</v>
      </c>
      <c r="JT105" s="5">
        <v>0</v>
      </c>
      <c r="JU105" s="7">
        <v>0</v>
      </c>
      <c r="JV105" s="9">
        <v>159</v>
      </c>
      <c r="JW105" s="5">
        <v>5219</v>
      </c>
      <c r="JX105" s="7">
        <f t="shared" si="698"/>
        <v>32823.899371069179</v>
      </c>
      <c r="JY105" s="9">
        <v>1220</v>
      </c>
      <c r="JZ105" s="5">
        <v>16025</v>
      </c>
      <c r="KA105" s="7">
        <f t="shared" si="690"/>
        <v>13135.245901639344</v>
      </c>
      <c r="KB105" s="9">
        <f t="shared" si="682"/>
        <v>201</v>
      </c>
      <c r="KC105" s="7">
        <f t="shared" si="683"/>
        <v>10665</v>
      </c>
    </row>
    <row r="106" spans="1:289" x14ac:dyDescent="0.3">
      <c r="A106" s="56">
        <v>2011</v>
      </c>
      <c r="B106" s="57" t="s">
        <v>11</v>
      </c>
      <c r="C106" s="9">
        <v>550</v>
      </c>
      <c r="D106" s="5">
        <v>-3847</v>
      </c>
      <c r="E106" s="7">
        <f t="shared" si="677"/>
        <v>-6994.545454545454</v>
      </c>
      <c r="F106" s="9">
        <v>-1907</v>
      </c>
      <c r="G106" s="5">
        <v>-17038</v>
      </c>
      <c r="H106" s="7">
        <f t="shared" si="704"/>
        <v>-8934.4520188778188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>
        <v>0</v>
      </c>
      <c r="P106" s="5">
        <v>0</v>
      </c>
      <c r="Q106" s="7">
        <v>0</v>
      </c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>
        <v>0</v>
      </c>
      <c r="AH106" s="5">
        <v>0</v>
      </c>
      <c r="AI106" s="7">
        <v>0</v>
      </c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0</v>
      </c>
      <c r="AQ106" s="5">
        <v>0</v>
      </c>
      <c r="AR106" s="7">
        <v>0</v>
      </c>
      <c r="AS106" s="9">
        <v>0</v>
      </c>
      <c r="AT106" s="5">
        <v>0</v>
      </c>
      <c r="AU106" s="7">
        <v>0</v>
      </c>
      <c r="AV106" s="9">
        <v>-21</v>
      </c>
      <c r="AW106" s="5">
        <v>-366</v>
      </c>
      <c r="AX106" s="7">
        <f>AW106/AV106*-1000</f>
        <v>-17428.571428571428</v>
      </c>
      <c r="AY106" s="9">
        <v>0</v>
      </c>
      <c r="AZ106" s="5">
        <v>0</v>
      </c>
      <c r="BA106" s="7">
        <v>0</v>
      </c>
      <c r="BB106" s="9">
        <v>-21</v>
      </c>
      <c r="BC106" s="5">
        <v>-366</v>
      </c>
      <c r="BD106" s="7">
        <f>BC106/BB106*-1000</f>
        <v>-17428.571428571428</v>
      </c>
      <c r="BE106" s="9">
        <v>210</v>
      </c>
      <c r="BF106" s="5">
        <v>4098</v>
      </c>
      <c r="BG106" s="7">
        <f t="shared" si="684"/>
        <v>19514.285714285717</v>
      </c>
      <c r="BH106" s="9">
        <v>0</v>
      </c>
      <c r="BI106" s="5">
        <v>0</v>
      </c>
      <c r="BJ106" s="7">
        <v>0</v>
      </c>
      <c r="BK106" s="9">
        <v>0</v>
      </c>
      <c r="BL106" s="5">
        <v>0</v>
      </c>
      <c r="BM106" s="7">
        <f t="shared" si="668"/>
        <v>0</v>
      </c>
      <c r="BN106" s="9">
        <v>0</v>
      </c>
      <c r="BO106" s="5">
        <v>0</v>
      </c>
      <c r="BP106" s="7">
        <v>0</v>
      </c>
      <c r="BQ106" s="9">
        <v>0</v>
      </c>
      <c r="BR106" s="5">
        <v>0</v>
      </c>
      <c r="BS106" s="7">
        <v>0</v>
      </c>
      <c r="BT106" s="9">
        <v>0</v>
      </c>
      <c r="BU106" s="5">
        <v>0</v>
      </c>
      <c r="BV106" s="7">
        <v>0</v>
      </c>
      <c r="BW106" s="9">
        <v>0</v>
      </c>
      <c r="BX106" s="5">
        <v>0</v>
      </c>
      <c r="BY106" s="7">
        <v>0</v>
      </c>
      <c r="BZ106" s="9">
        <v>0</v>
      </c>
      <c r="CA106" s="5">
        <v>0</v>
      </c>
      <c r="CB106" s="7">
        <v>0</v>
      </c>
      <c r="CC106" s="9">
        <v>0</v>
      </c>
      <c r="CD106" s="5">
        <v>0</v>
      </c>
      <c r="CE106" s="7">
        <v>0</v>
      </c>
      <c r="CF106" s="9">
        <v>-206</v>
      </c>
      <c r="CG106" s="5">
        <v>-3885</v>
      </c>
      <c r="CH106" s="7">
        <f t="shared" si="705"/>
        <v>-18859.223300970876</v>
      </c>
      <c r="CI106" s="9">
        <v>0</v>
      </c>
      <c r="CJ106" s="5">
        <v>0</v>
      </c>
      <c r="CK106" s="7">
        <v>0</v>
      </c>
      <c r="CL106" s="9">
        <v>0</v>
      </c>
      <c r="CM106" s="5">
        <v>0</v>
      </c>
      <c r="CN106" s="7">
        <v>0</v>
      </c>
      <c r="CO106" s="9">
        <v>0</v>
      </c>
      <c r="CP106" s="5">
        <v>0</v>
      </c>
      <c r="CQ106" s="7">
        <v>0</v>
      </c>
      <c r="CR106" s="9">
        <v>0</v>
      </c>
      <c r="CS106" s="5">
        <v>0</v>
      </c>
      <c r="CT106" s="7">
        <v>0</v>
      </c>
      <c r="CU106" s="9">
        <v>0</v>
      </c>
      <c r="CV106" s="5">
        <v>0</v>
      </c>
      <c r="CW106" s="7">
        <v>0</v>
      </c>
      <c r="CX106" s="9">
        <v>0</v>
      </c>
      <c r="CY106" s="5">
        <v>0</v>
      </c>
      <c r="CZ106" s="7">
        <v>0</v>
      </c>
      <c r="DA106" s="15">
        <v>0</v>
      </c>
      <c r="DB106" s="5">
        <v>0</v>
      </c>
      <c r="DC106" s="7">
        <v>0</v>
      </c>
      <c r="DD106" s="9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f t="shared" si="669"/>
        <v>0</v>
      </c>
      <c r="DJ106" s="9">
        <v>0</v>
      </c>
      <c r="DK106" s="5">
        <v>0</v>
      </c>
      <c r="DL106" s="7">
        <v>0</v>
      </c>
      <c r="DM106" s="9">
        <v>0</v>
      </c>
      <c r="DN106" s="5">
        <v>0</v>
      </c>
      <c r="DO106" s="7">
        <v>0</v>
      </c>
      <c r="DP106" s="9">
        <v>0</v>
      </c>
      <c r="DQ106" s="5">
        <v>0</v>
      </c>
      <c r="DR106" s="7">
        <v>0</v>
      </c>
      <c r="DS106" s="9">
        <v>0</v>
      </c>
      <c r="DT106" s="5">
        <v>0</v>
      </c>
      <c r="DU106" s="7">
        <v>0</v>
      </c>
      <c r="DV106" s="9">
        <v>216</v>
      </c>
      <c r="DW106" s="5">
        <v>2399</v>
      </c>
      <c r="DX106" s="7">
        <f t="shared" si="695"/>
        <v>11106.481481481482</v>
      </c>
      <c r="DY106" s="9">
        <v>0</v>
      </c>
      <c r="DZ106" s="5">
        <v>0</v>
      </c>
      <c r="EA106" s="7">
        <v>0</v>
      </c>
      <c r="EB106" s="9">
        <v>0</v>
      </c>
      <c r="EC106" s="5">
        <v>0</v>
      </c>
      <c r="ED106" s="7">
        <v>0</v>
      </c>
      <c r="EE106" s="15">
        <v>0</v>
      </c>
      <c r="EF106" s="3">
        <v>0</v>
      </c>
      <c r="EG106" s="7">
        <v>0</v>
      </c>
      <c r="EH106" s="9">
        <v>0</v>
      </c>
      <c r="EI106" s="5">
        <v>0</v>
      </c>
      <c r="EJ106" s="7">
        <v>0</v>
      </c>
      <c r="EK106" s="9">
        <v>346</v>
      </c>
      <c r="EL106" s="5">
        <v>5202</v>
      </c>
      <c r="EM106" s="7">
        <f>EL106/EK106*1000</f>
        <v>15034.682080924857</v>
      </c>
      <c r="EN106" s="9">
        <v>0</v>
      </c>
      <c r="EO106" s="5">
        <v>0</v>
      </c>
      <c r="EP106" s="7">
        <v>0</v>
      </c>
      <c r="EQ106" s="9">
        <v>0</v>
      </c>
      <c r="ER106" s="5">
        <v>0</v>
      </c>
      <c r="ES106" s="7">
        <v>0</v>
      </c>
      <c r="ET106" s="9">
        <v>0</v>
      </c>
      <c r="EU106" s="5">
        <v>0</v>
      </c>
      <c r="EV106" s="7">
        <v>0</v>
      </c>
      <c r="EW106" s="9">
        <v>-562</v>
      </c>
      <c r="EX106" s="5">
        <v>-7588</v>
      </c>
      <c r="EY106" s="7">
        <f>EX106/EW106*1000</f>
        <v>13501.779359430606</v>
      </c>
      <c r="EZ106" s="9">
        <v>0</v>
      </c>
      <c r="FA106" s="5">
        <v>0</v>
      </c>
      <c r="FB106" s="7">
        <v>0</v>
      </c>
      <c r="FC106" s="9">
        <v>0</v>
      </c>
      <c r="FD106" s="5">
        <v>0</v>
      </c>
      <c r="FE106" s="7">
        <v>0</v>
      </c>
      <c r="FF106" s="9">
        <v>0</v>
      </c>
      <c r="FG106" s="5">
        <v>0</v>
      </c>
      <c r="FH106" s="7">
        <v>0</v>
      </c>
      <c r="FI106" s="9">
        <v>1178</v>
      </c>
      <c r="FJ106" s="5">
        <v>7377</v>
      </c>
      <c r="FK106" s="7">
        <f t="shared" si="672"/>
        <v>6262.3089983022073</v>
      </c>
      <c r="FL106" s="9">
        <v>0</v>
      </c>
      <c r="FM106" s="5">
        <v>0</v>
      </c>
      <c r="FN106" s="7">
        <v>0</v>
      </c>
      <c r="FO106" s="9">
        <v>0</v>
      </c>
      <c r="FP106" s="5">
        <v>0</v>
      </c>
      <c r="FQ106" s="7">
        <v>0</v>
      </c>
      <c r="FR106" s="9">
        <v>0</v>
      </c>
      <c r="FS106" s="5">
        <v>0</v>
      </c>
      <c r="FT106" s="7">
        <v>0</v>
      </c>
      <c r="FU106" s="9">
        <v>0</v>
      </c>
      <c r="FV106" s="5">
        <v>0</v>
      </c>
      <c r="FW106" s="7">
        <v>0</v>
      </c>
      <c r="FX106" s="9">
        <v>0</v>
      </c>
      <c r="FY106" s="5">
        <v>0</v>
      </c>
      <c r="FZ106" s="7">
        <f t="shared" si="673"/>
        <v>0</v>
      </c>
      <c r="GA106" s="9">
        <v>0</v>
      </c>
      <c r="GB106" s="5">
        <v>0</v>
      </c>
      <c r="GC106" s="7">
        <v>0</v>
      </c>
      <c r="GD106" s="9">
        <v>0</v>
      </c>
      <c r="GE106" s="5">
        <v>0</v>
      </c>
      <c r="GF106" s="7">
        <v>0</v>
      </c>
      <c r="GG106" s="9">
        <v>2092</v>
      </c>
      <c r="GH106" s="5">
        <v>57349</v>
      </c>
      <c r="GI106" s="7">
        <f t="shared" si="674"/>
        <v>27413.479923518164</v>
      </c>
      <c r="GJ106" s="9">
        <v>0</v>
      </c>
      <c r="GK106" s="5">
        <v>0</v>
      </c>
      <c r="GL106" s="7">
        <v>0</v>
      </c>
      <c r="GM106" s="9">
        <v>0</v>
      </c>
      <c r="GN106" s="5">
        <v>0</v>
      </c>
      <c r="GO106" s="7">
        <v>0</v>
      </c>
      <c r="GP106" s="9">
        <v>0</v>
      </c>
      <c r="GQ106" s="5">
        <v>0</v>
      </c>
      <c r="GR106" s="7">
        <v>0</v>
      </c>
      <c r="GS106" s="9">
        <v>0</v>
      </c>
      <c r="GT106" s="5">
        <v>0</v>
      </c>
      <c r="GU106" s="7">
        <v>0</v>
      </c>
      <c r="GV106" s="9">
        <v>0</v>
      </c>
      <c r="GW106" s="5">
        <v>0</v>
      </c>
      <c r="GX106" s="7">
        <v>0</v>
      </c>
      <c r="GY106" s="9">
        <v>0</v>
      </c>
      <c r="GZ106" s="5">
        <v>0</v>
      </c>
      <c r="HA106" s="7">
        <v>0</v>
      </c>
      <c r="HB106" s="9">
        <v>0</v>
      </c>
      <c r="HC106" s="5">
        <v>0</v>
      </c>
      <c r="HD106" s="7">
        <v>0</v>
      </c>
      <c r="HE106" s="9">
        <v>0</v>
      </c>
      <c r="HF106" s="5">
        <v>0</v>
      </c>
      <c r="HG106" s="7">
        <v>0</v>
      </c>
      <c r="HH106" s="9">
        <v>0</v>
      </c>
      <c r="HI106" s="5">
        <v>0</v>
      </c>
      <c r="HJ106" s="7">
        <v>0</v>
      </c>
      <c r="HK106" s="9">
        <v>0</v>
      </c>
      <c r="HL106" s="5">
        <v>0</v>
      </c>
      <c r="HM106" s="7">
        <v>0</v>
      </c>
      <c r="HN106" s="9">
        <v>0</v>
      </c>
      <c r="HO106" s="5">
        <v>0</v>
      </c>
      <c r="HP106" s="7">
        <v>0</v>
      </c>
      <c r="HQ106" s="9">
        <v>0</v>
      </c>
      <c r="HR106" s="5">
        <v>0</v>
      </c>
      <c r="HS106" s="7">
        <f t="shared" si="675"/>
        <v>0</v>
      </c>
      <c r="HT106" s="9">
        <v>0</v>
      </c>
      <c r="HU106" s="5">
        <v>0</v>
      </c>
      <c r="HV106" s="7">
        <v>0</v>
      </c>
      <c r="HW106" s="9">
        <v>0</v>
      </c>
      <c r="HX106" s="5">
        <v>0</v>
      </c>
      <c r="HY106" s="7">
        <v>0</v>
      </c>
      <c r="HZ106" s="9">
        <v>0</v>
      </c>
      <c r="IA106" s="5">
        <v>0</v>
      </c>
      <c r="IB106" s="7">
        <v>0</v>
      </c>
      <c r="IC106" s="9">
        <v>0</v>
      </c>
      <c r="ID106" s="5">
        <v>0</v>
      </c>
      <c r="IE106" s="7">
        <v>0</v>
      </c>
      <c r="IF106" s="9">
        <v>0</v>
      </c>
      <c r="IG106" s="5">
        <v>0</v>
      </c>
      <c r="IH106" s="7">
        <f t="shared" si="676"/>
        <v>0</v>
      </c>
      <c r="II106" s="9">
        <v>0</v>
      </c>
      <c r="IJ106" s="5">
        <v>0</v>
      </c>
      <c r="IK106" s="7">
        <v>0</v>
      </c>
      <c r="IL106" s="9">
        <v>542</v>
      </c>
      <c r="IM106" s="5">
        <v>5116</v>
      </c>
      <c r="IN106" s="7">
        <f>IM106/IL106*1000</f>
        <v>9439.1143911439121</v>
      </c>
      <c r="IO106" s="9">
        <v>0</v>
      </c>
      <c r="IP106" s="5">
        <v>0</v>
      </c>
      <c r="IQ106" s="7">
        <v>0</v>
      </c>
      <c r="IR106" s="9">
        <v>0</v>
      </c>
      <c r="IS106" s="5">
        <v>0</v>
      </c>
      <c r="IT106" s="7">
        <v>0</v>
      </c>
      <c r="IU106" s="9">
        <v>0</v>
      </c>
      <c r="IV106" s="5">
        <v>0</v>
      </c>
      <c r="IW106" s="7">
        <v>0</v>
      </c>
      <c r="IX106" s="9">
        <v>0</v>
      </c>
      <c r="IY106" s="5">
        <v>0</v>
      </c>
      <c r="IZ106" s="7">
        <v>0</v>
      </c>
      <c r="JA106" s="9">
        <v>0</v>
      </c>
      <c r="JB106" s="5">
        <v>0</v>
      </c>
      <c r="JC106" s="7">
        <v>0</v>
      </c>
      <c r="JD106" s="9">
        <v>0</v>
      </c>
      <c r="JE106" s="5">
        <v>0</v>
      </c>
      <c r="JF106" s="7">
        <v>0</v>
      </c>
      <c r="JG106" s="9">
        <v>-542</v>
      </c>
      <c r="JH106" s="5">
        <v>-5076</v>
      </c>
      <c r="JI106" s="7">
        <f t="shared" si="707"/>
        <v>-9365.3136531365326</v>
      </c>
      <c r="JJ106" s="9">
        <v>0</v>
      </c>
      <c r="JK106" s="5">
        <v>0</v>
      </c>
      <c r="JL106" s="7">
        <v>0</v>
      </c>
      <c r="JM106" s="9">
        <v>0</v>
      </c>
      <c r="JN106" s="5">
        <v>0</v>
      </c>
      <c r="JO106" s="7">
        <v>0</v>
      </c>
      <c r="JP106" s="9">
        <v>0</v>
      </c>
      <c r="JQ106" s="5">
        <v>0</v>
      </c>
      <c r="JR106" s="7">
        <v>0</v>
      </c>
      <c r="JS106" s="9">
        <v>0</v>
      </c>
      <c r="JT106" s="5">
        <v>0</v>
      </c>
      <c r="JU106" s="7">
        <v>0</v>
      </c>
      <c r="JV106" s="9">
        <v>335</v>
      </c>
      <c r="JW106" s="5">
        <v>8702</v>
      </c>
      <c r="JX106" s="7">
        <f t="shared" si="698"/>
        <v>25976.119402985074</v>
      </c>
      <c r="JY106" s="9">
        <v>1665</v>
      </c>
      <c r="JZ106" s="5">
        <v>19928</v>
      </c>
      <c r="KA106" s="7">
        <f t="shared" si="690"/>
        <v>11968.768768768768</v>
      </c>
      <c r="KB106" s="9">
        <f t="shared" si="682"/>
        <v>3896</v>
      </c>
      <c r="KC106" s="7">
        <f t="shared" si="683"/>
        <v>72371</v>
      </c>
    </row>
    <row r="107" spans="1:289" x14ac:dyDescent="0.3">
      <c r="A107" s="56">
        <v>2011</v>
      </c>
      <c r="B107" s="57" t="s">
        <v>12</v>
      </c>
      <c r="C107" s="9">
        <v>0</v>
      </c>
      <c r="D107" s="5">
        <v>0</v>
      </c>
      <c r="E107" s="7">
        <v>0</v>
      </c>
      <c r="F107" s="9">
        <v>-1978</v>
      </c>
      <c r="G107" s="5">
        <v>-28271</v>
      </c>
      <c r="H107" s="7">
        <f t="shared" si="704"/>
        <v>-14292.719919110212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>
        <v>0</v>
      </c>
      <c r="P107" s="5">
        <v>0</v>
      </c>
      <c r="Q107" s="7">
        <v>0</v>
      </c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>
        <v>0</v>
      </c>
      <c r="AH107" s="5">
        <v>0</v>
      </c>
      <c r="AI107" s="7">
        <v>0</v>
      </c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0</v>
      </c>
      <c r="AQ107" s="5">
        <v>0</v>
      </c>
      <c r="AR107" s="7">
        <v>0</v>
      </c>
      <c r="AS107" s="9">
        <v>0</v>
      </c>
      <c r="AT107" s="5">
        <v>0</v>
      </c>
      <c r="AU107" s="7">
        <v>0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v>0</v>
      </c>
      <c r="BB107" s="9">
        <v>0</v>
      </c>
      <c r="BC107" s="5">
        <v>0</v>
      </c>
      <c r="BD107" s="7">
        <v>0</v>
      </c>
      <c r="BE107" s="9">
        <v>212</v>
      </c>
      <c r="BF107" s="5">
        <v>4284</v>
      </c>
      <c r="BG107" s="7">
        <f t="shared" si="684"/>
        <v>20207.547169811322</v>
      </c>
      <c r="BH107" s="9">
        <v>0</v>
      </c>
      <c r="BI107" s="5">
        <v>0</v>
      </c>
      <c r="BJ107" s="7">
        <v>0</v>
      </c>
      <c r="BK107" s="9">
        <v>0</v>
      </c>
      <c r="BL107" s="5">
        <v>0</v>
      </c>
      <c r="BM107" s="7">
        <f t="shared" si="668"/>
        <v>0</v>
      </c>
      <c r="BN107" s="9">
        <v>0</v>
      </c>
      <c r="BO107" s="5">
        <v>0</v>
      </c>
      <c r="BP107" s="7">
        <v>0</v>
      </c>
      <c r="BQ107" s="9">
        <v>0</v>
      </c>
      <c r="BR107" s="5">
        <v>0</v>
      </c>
      <c r="BS107" s="7">
        <v>0</v>
      </c>
      <c r="BT107" s="9">
        <v>0</v>
      </c>
      <c r="BU107" s="5">
        <v>0</v>
      </c>
      <c r="BV107" s="7">
        <v>0</v>
      </c>
      <c r="BW107" s="9">
        <v>0</v>
      </c>
      <c r="BX107" s="5">
        <v>0</v>
      </c>
      <c r="BY107" s="7">
        <v>0</v>
      </c>
      <c r="BZ107" s="9">
        <v>0</v>
      </c>
      <c r="CA107" s="5">
        <v>0</v>
      </c>
      <c r="CB107" s="7">
        <v>0</v>
      </c>
      <c r="CC107" s="9">
        <v>21</v>
      </c>
      <c r="CD107" s="5">
        <v>6639</v>
      </c>
      <c r="CE107" s="7">
        <f t="shared" ref="CE107" si="708">CD107/CC107*1000</f>
        <v>316142.85714285716</v>
      </c>
      <c r="CF107" s="9">
        <v>-16</v>
      </c>
      <c r="CG107" s="5">
        <v>-6236</v>
      </c>
      <c r="CH107" s="7">
        <f t="shared" si="705"/>
        <v>-389750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v>0</v>
      </c>
      <c r="CU107" s="9">
        <v>0</v>
      </c>
      <c r="CV107" s="5">
        <v>0</v>
      </c>
      <c r="CW107" s="7">
        <v>0</v>
      </c>
      <c r="CX107" s="9">
        <v>0</v>
      </c>
      <c r="CY107" s="5">
        <v>0</v>
      </c>
      <c r="CZ107" s="7">
        <v>0</v>
      </c>
      <c r="DA107" s="15">
        <v>0</v>
      </c>
      <c r="DB107" s="5">
        <v>0</v>
      </c>
      <c r="DC107" s="7">
        <v>0</v>
      </c>
      <c r="DD107" s="9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f t="shared" si="669"/>
        <v>0</v>
      </c>
      <c r="DJ107" s="9">
        <v>0</v>
      </c>
      <c r="DK107" s="5">
        <v>0</v>
      </c>
      <c r="DL107" s="7">
        <v>0</v>
      </c>
      <c r="DM107" s="9">
        <v>0</v>
      </c>
      <c r="DN107" s="5">
        <v>0</v>
      </c>
      <c r="DO107" s="7">
        <v>0</v>
      </c>
      <c r="DP107" s="9">
        <v>0</v>
      </c>
      <c r="DQ107" s="5">
        <v>0</v>
      </c>
      <c r="DR107" s="7">
        <v>0</v>
      </c>
      <c r="DS107" s="9">
        <v>0</v>
      </c>
      <c r="DT107" s="5">
        <v>0</v>
      </c>
      <c r="DU107" s="7">
        <v>0</v>
      </c>
      <c r="DV107" s="9">
        <v>0</v>
      </c>
      <c r="DW107" s="5">
        <v>0</v>
      </c>
      <c r="DX107" s="7">
        <v>0</v>
      </c>
      <c r="DY107" s="9">
        <v>0</v>
      </c>
      <c r="DZ107" s="5">
        <v>0</v>
      </c>
      <c r="EA107" s="7">
        <v>0</v>
      </c>
      <c r="EB107" s="9">
        <v>0</v>
      </c>
      <c r="EC107" s="5">
        <v>0</v>
      </c>
      <c r="ED107" s="7">
        <v>0</v>
      </c>
      <c r="EE107" s="15">
        <v>0</v>
      </c>
      <c r="EF107" s="3">
        <v>0</v>
      </c>
      <c r="EG107" s="7">
        <v>0</v>
      </c>
      <c r="EH107" s="9">
        <v>0</v>
      </c>
      <c r="EI107" s="5">
        <v>0</v>
      </c>
      <c r="EJ107" s="7">
        <v>0</v>
      </c>
      <c r="EK107" s="9">
        <v>674</v>
      </c>
      <c r="EL107" s="5">
        <v>8762</v>
      </c>
      <c r="EM107" s="7">
        <f t="shared" si="670"/>
        <v>13000</v>
      </c>
      <c r="EN107" s="9">
        <v>0</v>
      </c>
      <c r="EO107" s="5">
        <v>0</v>
      </c>
      <c r="EP107" s="7">
        <v>0</v>
      </c>
      <c r="EQ107" s="9">
        <v>0</v>
      </c>
      <c r="ER107" s="5">
        <v>0</v>
      </c>
      <c r="ES107" s="7">
        <v>0</v>
      </c>
      <c r="ET107" s="9">
        <v>0</v>
      </c>
      <c r="EU107" s="5">
        <v>0</v>
      </c>
      <c r="EV107" s="7">
        <v>0</v>
      </c>
      <c r="EW107" s="9">
        <v>0</v>
      </c>
      <c r="EX107" s="5">
        <v>0</v>
      </c>
      <c r="EY107" s="7">
        <v>0</v>
      </c>
      <c r="EZ107" s="9">
        <v>0</v>
      </c>
      <c r="FA107" s="5">
        <v>0</v>
      </c>
      <c r="FB107" s="7">
        <v>0</v>
      </c>
      <c r="FC107" s="9">
        <v>0</v>
      </c>
      <c r="FD107" s="5">
        <v>0</v>
      </c>
      <c r="FE107" s="7">
        <v>0</v>
      </c>
      <c r="FF107" s="9">
        <v>0</v>
      </c>
      <c r="FG107" s="5">
        <v>0</v>
      </c>
      <c r="FH107" s="7">
        <v>0</v>
      </c>
      <c r="FI107" s="9">
        <v>592</v>
      </c>
      <c r="FJ107" s="5">
        <v>-482</v>
      </c>
      <c r="FK107" s="7">
        <f t="shared" si="672"/>
        <v>-814.18918918918916</v>
      </c>
      <c r="FL107" s="9">
        <v>0</v>
      </c>
      <c r="FM107" s="5">
        <v>0</v>
      </c>
      <c r="FN107" s="7">
        <v>0</v>
      </c>
      <c r="FO107" s="9">
        <v>0</v>
      </c>
      <c r="FP107" s="5">
        <v>0</v>
      </c>
      <c r="FQ107" s="7">
        <v>0</v>
      </c>
      <c r="FR107" s="9">
        <v>0</v>
      </c>
      <c r="FS107" s="5">
        <v>0</v>
      </c>
      <c r="FT107" s="7">
        <v>0</v>
      </c>
      <c r="FU107" s="9">
        <v>0</v>
      </c>
      <c r="FV107" s="5">
        <v>0</v>
      </c>
      <c r="FW107" s="7">
        <v>0</v>
      </c>
      <c r="FX107" s="9">
        <v>0</v>
      </c>
      <c r="FY107" s="5">
        <v>0</v>
      </c>
      <c r="FZ107" s="7">
        <f t="shared" si="673"/>
        <v>0</v>
      </c>
      <c r="GA107" s="9">
        <v>0</v>
      </c>
      <c r="GB107" s="5">
        <v>0</v>
      </c>
      <c r="GC107" s="7">
        <v>0</v>
      </c>
      <c r="GD107" s="9">
        <v>0</v>
      </c>
      <c r="GE107" s="5">
        <v>0</v>
      </c>
      <c r="GF107" s="7">
        <v>0</v>
      </c>
      <c r="GG107" s="9">
        <v>1342</v>
      </c>
      <c r="GH107" s="5">
        <v>62445</v>
      </c>
      <c r="GI107" s="7">
        <f t="shared" si="674"/>
        <v>46531.296572280175</v>
      </c>
      <c r="GJ107" s="9">
        <v>0</v>
      </c>
      <c r="GK107" s="5">
        <v>0</v>
      </c>
      <c r="GL107" s="7">
        <v>0</v>
      </c>
      <c r="GM107" s="9">
        <v>0</v>
      </c>
      <c r="GN107" s="5">
        <v>0</v>
      </c>
      <c r="GO107" s="7">
        <v>0</v>
      </c>
      <c r="GP107" s="9">
        <v>0</v>
      </c>
      <c r="GQ107" s="5">
        <v>0</v>
      </c>
      <c r="GR107" s="7">
        <v>0</v>
      </c>
      <c r="GS107" s="9">
        <v>0</v>
      </c>
      <c r="GT107" s="5">
        <v>0</v>
      </c>
      <c r="GU107" s="7">
        <v>0</v>
      </c>
      <c r="GV107" s="9">
        <v>0</v>
      </c>
      <c r="GW107" s="5">
        <v>0</v>
      </c>
      <c r="GX107" s="7">
        <v>0</v>
      </c>
      <c r="GY107" s="9">
        <v>0</v>
      </c>
      <c r="GZ107" s="5">
        <v>0</v>
      </c>
      <c r="HA107" s="7">
        <v>0</v>
      </c>
      <c r="HB107" s="9">
        <v>0</v>
      </c>
      <c r="HC107" s="5">
        <v>0</v>
      </c>
      <c r="HD107" s="7">
        <v>0</v>
      </c>
      <c r="HE107" s="9">
        <v>0</v>
      </c>
      <c r="HF107" s="5">
        <v>0</v>
      </c>
      <c r="HG107" s="7">
        <v>0</v>
      </c>
      <c r="HH107" s="9">
        <v>0</v>
      </c>
      <c r="HI107" s="5">
        <v>0</v>
      </c>
      <c r="HJ107" s="7">
        <v>0</v>
      </c>
      <c r="HK107" s="9">
        <v>0</v>
      </c>
      <c r="HL107" s="5">
        <v>0</v>
      </c>
      <c r="HM107" s="7">
        <v>0</v>
      </c>
      <c r="HN107" s="9">
        <v>0</v>
      </c>
      <c r="HO107" s="5">
        <v>0</v>
      </c>
      <c r="HP107" s="7">
        <v>0</v>
      </c>
      <c r="HQ107" s="9">
        <v>0</v>
      </c>
      <c r="HR107" s="5">
        <v>0</v>
      </c>
      <c r="HS107" s="7">
        <f t="shared" si="675"/>
        <v>0</v>
      </c>
      <c r="HT107" s="9">
        <v>0</v>
      </c>
      <c r="HU107" s="5">
        <v>0</v>
      </c>
      <c r="HV107" s="7">
        <v>0</v>
      </c>
      <c r="HW107" s="9">
        <v>0</v>
      </c>
      <c r="HX107" s="5">
        <v>0</v>
      </c>
      <c r="HY107" s="7">
        <v>0</v>
      </c>
      <c r="HZ107" s="9">
        <v>0</v>
      </c>
      <c r="IA107" s="5">
        <v>0</v>
      </c>
      <c r="IB107" s="7">
        <v>0</v>
      </c>
      <c r="IC107" s="9">
        <v>0</v>
      </c>
      <c r="ID107" s="5">
        <v>0</v>
      </c>
      <c r="IE107" s="7">
        <v>0</v>
      </c>
      <c r="IF107" s="9">
        <v>0</v>
      </c>
      <c r="IG107" s="5">
        <v>0</v>
      </c>
      <c r="IH107" s="7">
        <f t="shared" si="676"/>
        <v>0</v>
      </c>
      <c r="II107" s="9">
        <v>0</v>
      </c>
      <c r="IJ107" s="5">
        <v>0</v>
      </c>
      <c r="IK107" s="7">
        <v>0</v>
      </c>
      <c r="IL107" s="9">
        <v>544</v>
      </c>
      <c r="IM107" s="5">
        <v>5127</v>
      </c>
      <c r="IN107" s="7">
        <f t="shared" si="680"/>
        <v>9424.6323529411766</v>
      </c>
      <c r="IO107" s="9">
        <v>0</v>
      </c>
      <c r="IP107" s="5">
        <v>0</v>
      </c>
      <c r="IQ107" s="7">
        <v>0</v>
      </c>
      <c r="IR107" s="9">
        <v>0</v>
      </c>
      <c r="IS107" s="5">
        <v>0</v>
      </c>
      <c r="IT107" s="7">
        <v>0</v>
      </c>
      <c r="IU107" s="9">
        <v>0</v>
      </c>
      <c r="IV107" s="5">
        <v>0</v>
      </c>
      <c r="IW107" s="7">
        <v>0</v>
      </c>
      <c r="IX107" s="9">
        <v>0</v>
      </c>
      <c r="IY107" s="5">
        <v>0</v>
      </c>
      <c r="IZ107" s="7">
        <v>0</v>
      </c>
      <c r="JA107" s="9">
        <v>0</v>
      </c>
      <c r="JB107" s="5">
        <v>0</v>
      </c>
      <c r="JC107" s="7">
        <v>0</v>
      </c>
      <c r="JD107" s="9">
        <v>0</v>
      </c>
      <c r="JE107" s="5">
        <v>0</v>
      </c>
      <c r="JF107" s="7">
        <v>0</v>
      </c>
      <c r="JG107" s="9">
        <v>-544</v>
      </c>
      <c r="JH107" s="5">
        <v>-5087</v>
      </c>
      <c r="JI107" s="7">
        <f t="shared" si="707"/>
        <v>-9351.1029411764703</v>
      </c>
      <c r="JJ107" s="9">
        <v>0</v>
      </c>
      <c r="JK107" s="5">
        <v>0</v>
      </c>
      <c r="JL107" s="7">
        <v>0</v>
      </c>
      <c r="JM107" s="9">
        <v>0</v>
      </c>
      <c r="JN107" s="5">
        <v>0</v>
      </c>
      <c r="JO107" s="7">
        <v>0</v>
      </c>
      <c r="JP107" s="9">
        <v>0</v>
      </c>
      <c r="JQ107" s="5">
        <v>0</v>
      </c>
      <c r="JR107" s="7">
        <v>0</v>
      </c>
      <c r="JS107" s="9">
        <v>0</v>
      </c>
      <c r="JT107" s="5">
        <v>0</v>
      </c>
      <c r="JU107" s="7">
        <v>0</v>
      </c>
      <c r="JV107" s="9">
        <v>357</v>
      </c>
      <c r="JW107" s="5">
        <v>8909</v>
      </c>
      <c r="JX107" s="7">
        <f t="shared" si="698"/>
        <v>24955.182072829131</v>
      </c>
      <c r="JY107" s="9">
        <v>2316</v>
      </c>
      <c r="JZ107" s="5">
        <v>26856</v>
      </c>
      <c r="KA107" s="7">
        <f t="shared" si="690"/>
        <v>11595.854922279794</v>
      </c>
      <c r="KB107" s="9">
        <f t="shared" si="682"/>
        <v>3520</v>
      </c>
      <c r="KC107" s="7">
        <f t="shared" si="683"/>
        <v>82946</v>
      </c>
    </row>
    <row r="108" spans="1:289" x14ac:dyDescent="0.3">
      <c r="A108" s="56">
        <v>2011</v>
      </c>
      <c r="B108" s="57" t="s">
        <v>13</v>
      </c>
      <c r="C108" s="9">
        <v>-714</v>
      </c>
      <c r="D108" s="5">
        <v>-17702</v>
      </c>
      <c r="E108" s="7">
        <f t="shared" ref="E108" si="709">D108/C108*-1000</f>
        <v>-24792.717086834735</v>
      </c>
      <c r="F108" s="9">
        <v>-1937</v>
      </c>
      <c r="G108" s="5">
        <v>-17704</v>
      </c>
      <c r="H108" s="7">
        <f t="shared" si="704"/>
        <v>-9139.9070727929793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>
        <v>0</v>
      </c>
      <c r="P108" s="5">
        <v>0</v>
      </c>
      <c r="Q108" s="7">
        <v>0</v>
      </c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>
        <v>0</v>
      </c>
      <c r="AH108" s="5">
        <v>0</v>
      </c>
      <c r="AI108" s="7">
        <v>0</v>
      </c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0</v>
      </c>
      <c r="AQ108" s="5">
        <v>0</v>
      </c>
      <c r="AR108" s="7">
        <v>0</v>
      </c>
      <c r="AS108" s="9">
        <v>0</v>
      </c>
      <c r="AT108" s="5">
        <v>0</v>
      </c>
      <c r="AU108" s="7">
        <v>0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v>0</v>
      </c>
      <c r="BB108" s="9">
        <v>0</v>
      </c>
      <c r="BC108" s="5">
        <v>0</v>
      </c>
      <c r="BD108" s="7">
        <v>0</v>
      </c>
      <c r="BE108" s="9">
        <v>212</v>
      </c>
      <c r="BF108" s="5">
        <v>4287</v>
      </c>
      <c r="BG108" s="7">
        <f>BF108/BE108*1000</f>
        <v>20221.698113207549</v>
      </c>
      <c r="BH108" s="9">
        <v>3</v>
      </c>
      <c r="BI108" s="5">
        <v>50</v>
      </c>
      <c r="BJ108" s="7">
        <f t="shared" ref="BJ108" si="710">BI108/BH108*1000</f>
        <v>16666.666666666668</v>
      </c>
      <c r="BK108" s="9">
        <v>0</v>
      </c>
      <c r="BL108" s="5">
        <v>0</v>
      </c>
      <c r="BM108" s="7">
        <f t="shared" si="668"/>
        <v>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405</v>
      </c>
      <c r="BX108" s="5">
        <v>6294</v>
      </c>
      <c r="BY108" s="7">
        <f t="shared" si="685"/>
        <v>15540.740740740741</v>
      </c>
      <c r="BZ108" s="9">
        <v>0</v>
      </c>
      <c r="CA108" s="5">
        <v>0</v>
      </c>
      <c r="CB108" s="7">
        <v>0</v>
      </c>
      <c r="CC108" s="9">
        <v>0</v>
      </c>
      <c r="CD108" s="5">
        <v>0</v>
      </c>
      <c r="CE108" s="7">
        <v>0</v>
      </c>
      <c r="CF108" s="9">
        <v>-403</v>
      </c>
      <c r="CG108" s="5">
        <v>-5940</v>
      </c>
      <c r="CH108" s="7">
        <f t="shared" si="705"/>
        <v>-14739.454094292803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v>0</v>
      </c>
      <c r="CU108" s="9">
        <v>0</v>
      </c>
      <c r="CV108" s="5">
        <v>0</v>
      </c>
      <c r="CW108" s="7">
        <v>0</v>
      </c>
      <c r="CX108" s="9">
        <v>0</v>
      </c>
      <c r="CY108" s="5">
        <v>0</v>
      </c>
      <c r="CZ108" s="7">
        <v>0</v>
      </c>
      <c r="DA108" s="15">
        <v>0</v>
      </c>
      <c r="DB108" s="5">
        <v>0</v>
      </c>
      <c r="DC108" s="7">
        <v>0</v>
      </c>
      <c r="DD108" s="9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f t="shared" si="669"/>
        <v>0</v>
      </c>
      <c r="DJ108" s="9">
        <v>0</v>
      </c>
      <c r="DK108" s="5">
        <v>0</v>
      </c>
      <c r="DL108" s="7">
        <v>0</v>
      </c>
      <c r="DM108" s="9">
        <v>0</v>
      </c>
      <c r="DN108" s="5">
        <v>0</v>
      </c>
      <c r="DO108" s="7">
        <v>0</v>
      </c>
      <c r="DP108" s="9">
        <v>0</v>
      </c>
      <c r="DQ108" s="5">
        <v>0</v>
      </c>
      <c r="DR108" s="7">
        <v>0</v>
      </c>
      <c r="DS108" s="9">
        <v>0</v>
      </c>
      <c r="DT108" s="5">
        <v>0</v>
      </c>
      <c r="DU108" s="7">
        <v>0</v>
      </c>
      <c r="DV108" s="9">
        <v>0</v>
      </c>
      <c r="DW108" s="5">
        <v>0</v>
      </c>
      <c r="DX108" s="7">
        <v>0</v>
      </c>
      <c r="DY108" s="9">
        <v>19</v>
      </c>
      <c r="DZ108" s="5">
        <v>90</v>
      </c>
      <c r="EA108" s="7">
        <f t="shared" ref="EA108" si="711">DZ108/DY108*1000</f>
        <v>4736.8421052631575</v>
      </c>
      <c r="EB108" s="9">
        <v>0</v>
      </c>
      <c r="EC108" s="5">
        <v>0</v>
      </c>
      <c r="ED108" s="7">
        <v>0</v>
      </c>
      <c r="EE108" s="15">
        <v>0</v>
      </c>
      <c r="EF108" s="3">
        <v>0</v>
      </c>
      <c r="EG108" s="7">
        <v>0</v>
      </c>
      <c r="EH108" s="9">
        <v>0</v>
      </c>
      <c r="EI108" s="5">
        <v>0</v>
      </c>
      <c r="EJ108" s="7">
        <v>0</v>
      </c>
      <c r="EK108" s="9">
        <v>655</v>
      </c>
      <c r="EL108" s="5">
        <v>8690</v>
      </c>
      <c r="EM108" s="7">
        <f>EL108/EK108*1000</f>
        <v>13267.175572519085</v>
      </c>
      <c r="EN108" s="9">
        <v>0</v>
      </c>
      <c r="EO108" s="5">
        <v>0</v>
      </c>
      <c r="EP108" s="7">
        <v>0</v>
      </c>
      <c r="EQ108" s="9">
        <v>-597</v>
      </c>
      <c r="ER108" s="5">
        <v>-7757</v>
      </c>
      <c r="ES108" s="7">
        <f t="shared" si="671"/>
        <v>12993.299832495813</v>
      </c>
      <c r="ET108" s="9">
        <v>0</v>
      </c>
      <c r="EU108" s="5">
        <v>0</v>
      </c>
      <c r="EV108" s="7">
        <v>0</v>
      </c>
      <c r="EW108" s="9">
        <v>0</v>
      </c>
      <c r="EX108" s="5">
        <v>0</v>
      </c>
      <c r="EY108" s="7">
        <v>0</v>
      </c>
      <c r="EZ108" s="9">
        <v>0</v>
      </c>
      <c r="FA108" s="5">
        <v>0</v>
      </c>
      <c r="FB108" s="7">
        <v>0</v>
      </c>
      <c r="FC108" s="9">
        <v>97937</v>
      </c>
      <c r="FD108" s="5">
        <v>235945</v>
      </c>
      <c r="FE108" s="7">
        <f>FD108/FC108*1000</f>
        <v>2409.1507806038576</v>
      </c>
      <c r="FF108" s="9">
        <v>0</v>
      </c>
      <c r="FG108" s="5">
        <v>0</v>
      </c>
      <c r="FH108" s="7">
        <v>0</v>
      </c>
      <c r="FI108" s="9">
        <v>-96736</v>
      </c>
      <c r="FJ108" s="5">
        <v>-228573</v>
      </c>
      <c r="FK108" s="7">
        <f>FJ108/FI108*-1000</f>
        <v>-2362.8535395302679</v>
      </c>
      <c r="FL108" s="9">
        <v>0</v>
      </c>
      <c r="FM108" s="5">
        <v>0</v>
      </c>
      <c r="FN108" s="7">
        <v>0</v>
      </c>
      <c r="FO108" s="9">
        <v>0</v>
      </c>
      <c r="FP108" s="5">
        <v>0</v>
      </c>
      <c r="FQ108" s="7">
        <v>0</v>
      </c>
      <c r="FR108" s="9">
        <v>0</v>
      </c>
      <c r="FS108" s="5">
        <v>0</v>
      </c>
      <c r="FT108" s="7">
        <v>0</v>
      </c>
      <c r="FU108" s="9">
        <v>0</v>
      </c>
      <c r="FV108" s="5">
        <v>0</v>
      </c>
      <c r="FW108" s="7">
        <v>0</v>
      </c>
      <c r="FX108" s="9">
        <v>0</v>
      </c>
      <c r="FY108" s="5">
        <v>0</v>
      </c>
      <c r="FZ108" s="7">
        <f t="shared" si="673"/>
        <v>0</v>
      </c>
      <c r="GA108" s="9">
        <v>0</v>
      </c>
      <c r="GB108" s="5">
        <v>0</v>
      </c>
      <c r="GC108" s="7">
        <v>0</v>
      </c>
      <c r="GD108" s="9">
        <v>0</v>
      </c>
      <c r="GE108" s="5">
        <v>0</v>
      </c>
      <c r="GF108" s="7">
        <v>0</v>
      </c>
      <c r="GG108" s="9">
        <v>1809</v>
      </c>
      <c r="GH108" s="5">
        <v>72423</v>
      </c>
      <c r="GI108" s="7">
        <f t="shared" si="674"/>
        <v>40034.82587064676</v>
      </c>
      <c r="GJ108" s="9">
        <v>0</v>
      </c>
      <c r="GK108" s="5">
        <v>0</v>
      </c>
      <c r="GL108" s="7">
        <v>0</v>
      </c>
      <c r="GM108" s="9">
        <v>0</v>
      </c>
      <c r="GN108" s="5">
        <v>0</v>
      </c>
      <c r="GO108" s="7">
        <v>0</v>
      </c>
      <c r="GP108" s="9">
        <v>0</v>
      </c>
      <c r="GQ108" s="5">
        <v>0</v>
      </c>
      <c r="GR108" s="7">
        <v>0</v>
      </c>
      <c r="GS108" s="9">
        <v>0</v>
      </c>
      <c r="GT108" s="5">
        <v>0</v>
      </c>
      <c r="GU108" s="7">
        <v>0</v>
      </c>
      <c r="GV108" s="9">
        <v>0</v>
      </c>
      <c r="GW108" s="5">
        <v>0</v>
      </c>
      <c r="GX108" s="7">
        <v>0</v>
      </c>
      <c r="GY108" s="9">
        <v>0</v>
      </c>
      <c r="GZ108" s="5">
        <v>0</v>
      </c>
      <c r="HA108" s="7">
        <v>0</v>
      </c>
      <c r="HB108" s="9">
        <v>-2238</v>
      </c>
      <c r="HC108" s="5">
        <v>-76733</v>
      </c>
      <c r="HD108" s="7">
        <f>HC108/HB108*-1000</f>
        <v>-34286.416443252907</v>
      </c>
      <c r="HE108" s="9">
        <v>0</v>
      </c>
      <c r="HF108" s="5">
        <v>0</v>
      </c>
      <c r="HG108" s="7">
        <v>0</v>
      </c>
      <c r="HH108" s="9">
        <v>0</v>
      </c>
      <c r="HI108" s="5">
        <v>0</v>
      </c>
      <c r="HJ108" s="7">
        <v>0</v>
      </c>
      <c r="HK108" s="9">
        <v>0</v>
      </c>
      <c r="HL108" s="5">
        <v>0</v>
      </c>
      <c r="HM108" s="7">
        <v>0</v>
      </c>
      <c r="HN108" s="9">
        <v>0</v>
      </c>
      <c r="HO108" s="5">
        <v>0</v>
      </c>
      <c r="HP108" s="7">
        <v>0</v>
      </c>
      <c r="HQ108" s="9">
        <v>0</v>
      </c>
      <c r="HR108" s="5">
        <v>0</v>
      </c>
      <c r="HS108" s="7">
        <f t="shared" si="675"/>
        <v>0</v>
      </c>
      <c r="HT108" s="9">
        <v>0</v>
      </c>
      <c r="HU108" s="5">
        <v>0</v>
      </c>
      <c r="HV108" s="7">
        <v>0</v>
      </c>
      <c r="HW108" s="9">
        <v>0</v>
      </c>
      <c r="HX108" s="5">
        <v>0</v>
      </c>
      <c r="HY108" s="7">
        <v>0</v>
      </c>
      <c r="HZ108" s="9">
        <v>0</v>
      </c>
      <c r="IA108" s="5">
        <v>0</v>
      </c>
      <c r="IB108" s="7">
        <v>0</v>
      </c>
      <c r="IC108" s="9">
        <v>0</v>
      </c>
      <c r="ID108" s="5">
        <v>0</v>
      </c>
      <c r="IE108" s="7">
        <v>0</v>
      </c>
      <c r="IF108" s="9">
        <v>0</v>
      </c>
      <c r="IG108" s="5">
        <v>0</v>
      </c>
      <c r="IH108" s="7">
        <f t="shared" si="676"/>
        <v>0</v>
      </c>
      <c r="II108" s="9">
        <v>0</v>
      </c>
      <c r="IJ108" s="5">
        <v>0</v>
      </c>
      <c r="IK108" s="7">
        <v>0</v>
      </c>
      <c r="IL108" s="9">
        <v>0</v>
      </c>
      <c r="IM108" s="5">
        <v>0</v>
      </c>
      <c r="IN108" s="7">
        <v>0</v>
      </c>
      <c r="IO108" s="9">
        <v>0</v>
      </c>
      <c r="IP108" s="5">
        <v>0</v>
      </c>
      <c r="IQ108" s="7">
        <v>0</v>
      </c>
      <c r="IR108" s="9">
        <v>0</v>
      </c>
      <c r="IS108" s="5">
        <v>0</v>
      </c>
      <c r="IT108" s="7">
        <v>0</v>
      </c>
      <c r="IU108" s="9">
        <v>0</v>
      </c>
      <c r="IV108" s="5">
        <v>0</v>
      </c>
      <c r="IW108" s="7">
        <v>0</v>
      </c>
      <c r="IX108" s="9">
        <v>0</v>
      </c>
      <c r="IY108" s="5">
        <v>0</v>
      </c>
      <c r="IZ108" s="7">
        <v>0</v>
      </c>
      <c r="JA108" s="9">
        <v>0</v>
      </c>
      <c r="JB108" s="5">
        <v>0</v>
      </c>
      <c r="JC108" s="7">
        <v>0</v>
      </c>
      <c r="JD108" s="9">
        <v>0</v>
      </c>
      <c r="JE108" s="5">
        <v>0</v>
      </c>
      <c r="JF108" s="7">
        <v>0</v>
      </c>
      <c r="JG108" s="9">
        <v>-849</v>
      </c>
      <c r="JH108" s="5">
        <v>-4045</v>
      </c>
      <c r="JI108" s="7">
        <f t="shared" si="707"/>
        <v>-4764.4287396937571</v>
      </c>
      <c r="JJ108" s="9">
        <v>0</v>
      </c>
      <c r="JK108" s="5">
        <v>0</v>
      </c>
      <c r="JL108" s="7">
        <v>0</v>
      </c>
      <c r="JM108" s="9">
        <v>0</v>
      </c>
      <c r="JN108" s="5">
        <v>0</v>
      </c>
      <c r="JO108" s="7">
        <v>0</v>
      </c>
      <c r="JP108" s="9">
        <v>0</v>
      </c>
      <c r="JQ108" s="5">
        <v>0</v>
      </c>
      <c r="JR108" s="7">
        <v>0</v>
      </c>
      <c r="JS108" s="9">
        <v>24</v>
      </c>
      <c r="JT108" s="5">
        <v>73</v>
      </c>
      <c r="JU108" s="7">
        <f t="shared" ref="JU108" si="712">JT108/JS108*1000</f>
        <v>3041.6666666666665</v>
      </c>
      <c r="JV108" s="9">
        <v>338</v>
      </c>
      <c r="JW108" s="5">
        <v>9060</v>
      </c>
      <c r="JX108" s="7">
        <f t="shared" si="698"/>
        <v>26804.73372781065</v>
      </c>
      <c r="JY108" s="9">
        <v>4009</v>
      </c>
      <c r="JZ108" s="5">
        <v>45061</v>
      </c>
      <c r="KA108" s="7">
        <f t="shared" si="690"/>
        <v>11239.960089797954</v>
      </c>
      <c r="KB108" s="9">
        <f t="shared" si="682"/>
        <v>1937</v>
      </c>
      <c r="KC108" s="7">
        <f t="shared" si="683"/>
        <v>23519</v>
      </c>
    </row>
    <row r="109" spans="1:289" ht="15" thickBot="1" x14ac:dyDescent="0.35">
      <c r="A109" s="72"/>
      <c r="B109" s="73" t="s">
        <v>14</v>
      </c>
      <c r="C109" s="49">
        <f>SUM(C97:C108)</f>
        <v>-203</v>
      </c>
      <c r="D109" s="48">
        <f>SUM(D97:D108)</f>
        <v>-13527</v>
      </c>
      <c r="E109" s="50"/>
      <c r="F109" s="49">
        <f>SUM(F97:F108)</f>
        <v>-6856</v>
      </c>
      <c r="G109" s="48">
        <f>SUM(G97:G108)</f>
        <v>-74428</v>
      </c>
      <c r="H109" s="50"/>
      <c r="I109" s="49">
        <f>SUM(I97:I108)</f>
        <v>0</v>
      </c>
      <c r="J109" s="48">
        <f>SUM(J97:J108)</f>
        <v>0</v>
      </c>
      <c r="K109" s="50"/>
      <c r="L109" s="49">
        <f>SUM(L97:L108)</f>
        <v>0</v>
      </c>
      <c r="M109" s="48">
        <f>SUM(M97:M108)</f>
        <v>0</v>
      </c>
      <c r="N109" s="50"/>
      <c r="O109" s="49">
        <f>SUM(O97:O108)</f>
        <v>0</v>
      </c>
      <c r="P109" s="48">
        <f>SUM(P97:P108)</f>
        <v>0</v>
      </c>
      <c r="Q109" s="50"/>
      <c r="R109" s="49">
        <f>SUM(R97:R108)</f>
        <v>0</v>
      </c>
      <c r="S109" s="48">
        <f>SUM(S97:S108)</f>
        <v>0</v>
      </c>
      <c r="T109" s="50"/>
      <c r="U109" s="49">
        <f>SUM(U97:U108)</f>
        <v>0</v>
      </c>
      <c r="V109" s="48">
        <f>SUM(V97:V108)</f>
        <v>0</v>
      </c>
      <c r="W109" s="50"/>
      <c r="X109" s="49">
        <f>SUM(X97:X108)</f>
        <v>190</v>
      </c>
      <c r="Y109" s="48">
        <f>SUM(Y97:Y108)</f>
        <v>3360</v>
      </c>
      <c r="Z109" s="50"/>
      <c r="AA109" s="49">
        <f>SUM(AA97:AA108)</f>
        <v>-782</v>
      </c>
      <c r="AB109" s="48">
        <f>SUM(AB97:AB108)</f>
        <v>-6989</v>
      </c>
      <c r="AC109" s="50"/>
      <c r="AD109" s="49">
        <f>SUM(AD97:AD108)</f>
        <v>-782</v>
      </c>
      <c r="AE109" s="48">
        <f>SUM(AE97:AE108)</f>
        <v>-6989</v>
      </c>
      <c r="AF109" s="50"/>
      <c r="AG109" s="49">
        <f>SUM(AG97:AG108)</f>
        <v>0</v>
      </c>
      <c r="AH109" s="48">
        <f>SUM(AH97:AH108)</f>
        <v>0</v>
      </c>
      <c r="AI109" s="50"/>
      <c r="AJ109" s="49">
        <f>SUM(AJ97:AJ108)</f>
        <v>0</v>
      </c>
      <c r="AK109" s="48">
        <f>SUM(AK97:AK108)</f>
        <v>0</v>
      </c>
      <c r="AL109" s="50"/>
      <c r="AM109" s="49">
        <f>SUM(AM97:AM108)</f>
        <v>80</v>
      </c>
      <c r="AN109" s="48">
        <f>SUM(AN97:AN108)</f>
        <v>1070</v>
      </c>
      <c r="AO109" s="50"/>
      <c r="AP109" s="49">
        <f>SUM(AP97:AP108)</f>
        <v>0</v>
      </c>
      <c r="AQ109" s="48">
        <f>SUM(AQ97:AQ108)</f>
        <v>0</v>
      </c>
      <c r="AR109" s="50"/>
      <c r="AS109" s="49">
        <f>SUM(AS97:AS108)</f>
        <v>0</v>
      </c>
      <c r="AT109" s="48">
        <f>SUM(AT97:AT108)</f>
        <v>0</v>
      </c>
      <c r="AU109" s="50"/>
      <c r="AV109" s="49">
        <f>SUM(AV97:AV108)</f>
        <v>-21</v>
      </c>
      <c r="AW109" s="48">
        <f>SUM(AW97:AW108)</f>
        <v>-366</v>
      </c>
      <c r="AX109" s="50"/>
      <c r="AY109" s="49">
        <f>SUM(AY97:AY108)</f>
        <v>0</v>
      </c>
      <c r="AZ109" s="48">
        <f>SUM(AZ97:AZ108)</f>
        <v>0</v>
      </c>
      <c r="BA109" s="50"/>
      <c r="BB109" s="49">
        <f>SUM(BB97:BB108)</f>
        <v>-21</v>
      </c>
      <c r="BC109" s="48">
        <f>SUM(BC97:BC108)</f>
        <v>-366</v>
      </c>
      <c r="BD109" s="50"/>
      <c r="BE109" s="49">
        <f>SUM(BE97:BE108)</f>
        <v>696</v>
      </c>
      <c r="BF109" s="48">
        <f>SUM(BF97:BF108)</f>
        <v>12864</v>
      </c>
      <c r="BG109" s="50"/>
      <c r="BH109" s="49">
        <f>SUM(BH97:BH108)</f>
        <v>3</v>
      </c>
      <c r="BI109" s="48">
        <f>SUM(BI97:BI108)</f>
        <v>50</v>
      </c>
      <c r="BJ109" s="50"/>
      <c r="BK109" s="49">
        <f t="shared" ref="BK109:BL109" si="713">SUM(BK97:BK108)</f>
        <v>0</v>
      </c>
      <c r="BL109" s="48">
        <f t="shared" si="713"/>
        <v>0</v>
      </c>
      <c r="BM109" s="50"/>
      <c r="BN109" s="49">
        <f>SUM(BN97:BN108)</f>
        <v>0</v>
      </c>
      <c r="BO109" s="48">
        <f>SUM(BO97:BO108)</f>
        <v>0</v>
      </c>
      <c r="BP109" s="50"/>
      <c r="BQ109" s="49">
        <f>SUM(BQ97:BQ108)</f>
        <v>0</v>
      </c>
      <c r="BR109" s="48">
        <f>SUM(BR97:BR108)</f>
        <v>0</v>
      </c>
      <c r="BS109" s="50"/>
      <c r="BT109" s="49">
        <f>SUM(BT97:BT108)</f>
        <v>0</v>
      </c>
      <c r="BU109" s="48">
        <f>SUM(BU97:BU108)</f>
        <v>0</v>
      </c>
      <c r="BV109" s="50"/>
      <c r="BW109" s="49">
        <f>SUM(BW97:BW108)</f>
        <v>613</v>
      </c>
      <c r="BX109" s="48">
        <f>SUM(BX97:BX108)</f>
        <v>10942</v>
      </c>
      <c r="BY109" s="50"/>
      <c r="BZ109" s="49">
        <f t="shared" ref="BZ109:CA109" si="714">SUM(BZ97:BZ108)</f>
        <v>0</v>
      </c>
      <c r="CA109" s="48">
        <f t="shared" si="714"/>
        <v>0</v>
      </c>
      <c r="CB109" s="50"/>
      <c r="CC109" s="49">
        <f>SUM(CC97:CC108)</f>
        <v>21</v>
      </c>
      <c r="CD109" s="48">
        <f>SUM(CD97:CD108)</f>
        <v>6639</v>
      </c>
      <c r="CE109" s="50"/>
      <c r="CF109" s="49">
        <f>SUM(CF97:CF108)</f>
        <v>-808</v>
      </c>
      <c r="CG109" s="48">
        <f>SUM(CG97:CG108)</f>
        <v>-18239</v>
      </c>
      <c r="CH109" s="50"/>
      <c r="CI109" s="49">
        <f>SUM(CI97:CI108)</f>
        <v>0</v>
      </c>
      <c r="CJ109" s="48">
        <f>SUM(CJ97:CJ108)</f>
        <v>0</v>
      </c>
      <c r="CK109" s="50"/>
      <c r="CL109" s="49">
        <f>SUM(CL97:CL108)</f>
        <v>0</v>
      </c>
      <c r="CM109" s="48">
        <f>SUM(CM97:CM108)</f>
        <v>0</v>
      </c>
      <c r="CN109" s="50"/>
      <c r="CO109" s="49">
        <f>SUM(CO97:CO108)</f>
        <v>1542</v>
      </c>
      <c r="CP109" s="48">
        <f>SUM(CP97:CP108)</f>
        <v>35609</v>
      </c>
      <c r="CQ109" s="50"/>
      <c r="CR109" s="49">
        <f>SUM(CR97:CR108)</f>
        <v>0</v>
      </c>
      <c r="CS109" s="48">
        <f>SUM(CS97:CS108)</f>
        <v>0</v>
      </c>
      <c r="CT109" s="50"/>
      <c r="CU109" s="49">
        <f>SUM(CU97:CU108)</f>
        <v>0</v>
      </c>
      <c r="CV109" s="48">
        <f>SUM(CV97:CV108)</f>
        <v>0</v>
      </c>
      <c r="CW109" s="50"/>
      <c r="CX109" s="49">
        <f>SUM(CX97:CX108)</f>
        <v>0</v>
      </c>
      <c r="CY109" s="48">
        <f>SUM(CY97:CY108)</f>
        <v>0</v>
      </c>
      <c r="CZ109" s="50"/>
      <c r="DA109" s="78">
        <v>0</v>
      </c>
      <c r="DB109" s="48">
        <v>0</v>
      </c>
      <c r="DC109" s="50"/>
      <c r="DD109" s="49">
        <f>SUM(DD97:DD108)</f>
        <v>0</v>
      </c>
      <c r="DE109" s="48">
        <f>SUM(DE97:DE108)</f>
        <v>0</v>
      </c>
      <c r="DF109" s="50"/>
      <c r="DG109" s="49">
        <f t="shared" ref="DG109:DH109" si="715">SUM(DG97:DG108)</f>
        <v>0</v>
      </c>
      <c r="DH109" s="48">
        <f t="shared" si="715"/>
        <v>0</v>
      </c>
      <c r="DI109" s="50"/>
      <c r="DJ109" s="49">
        <f>SUM(DJ97:DJ108)</f>
        <v>0</v>
      </c>
      <c r="DK109" s="48">
        <f>SUM(DK97:DK108)</f>
        <v>0</v>
      </c>
      <c r="DL109" s="50"/>
      <c r="DM109" s="49">
        <f>SUM(DM97:DM108)</f>
        <v>0</v>
      </c>
      <c r="DN109" s="48">
        <f>SUM(DN97:DN108)</f>
        <v>0</v>
      </c>
      <c r="DO109" s="50"/>
      <c r="DP109" s="49">
        <f>SUM(DP97:DP108)</f>
        <v>0</v>
      </c>
      <c r="DQ109" s="48">
        <f>SUM(DQ97:DQ108)</f>
        <v>0</v>
      </c>
      <c r="DR109" s="50"/>
      <c r="DS109" s="49">
        <f>SUM(DS97:DS108)</f>
        <v>0</v>
      </c>
      <c r="DT109" s="48">
        <f>SUM(DT97:DT108)</f>
        <v>0</v>
      </c>
      <c r="DU109" s="50"/>
      <c r="DV109" s="49">
        <f>SUM(DV97:DV108)</f>
        <v>-209</v>
      </c>
      <c r="DW109" s="48">
        <f>SUM(DW97:DW108)</f>
        <v>-10609</v>
      </c>
      <c r="DX109" s="50"/>
      <c r="DY109" s="49">
        <f t="shared" ref="DY109:DZ109" si="716">SUM(DY97:DY108)</f>
        <v>19</v>
      </c>
      <c r="DZ109" s="48">
        <f t="shared" si="716"/>
        <v>90</v>
      </c>
      <c r="EA109" s="50"/>
      <c r="EB109" s="49">
        <f t="shared" ref="EB109:EC109" si="717">SUM(EB97:EB108)</f>
        <v>0</v>
      </c>
      <c r="EC109" s="48">
        <f t="shared" si="717"/>
        <v>0</v>
      </c>
      <c r="ED109" s="50"/>
      <c r="EE109" s="78">
        <f t="shared" ref="EE109:EF109" si="718">SUM(EE97:EE108)</f>
        <v>55</v>
      </c>
      <c r="EF109" s="47">
        <f t="shared" si="718"/>
        <v>616</v>
      </c>
      <c r="EG109" s="50"/>
      <c r="EH109" s="49">
        <f t="shared" ref="EH109:EI109" si="719">SUM(EH97:EH108)</f>
        <v>55</v>
      </c>
      <c r="EI109" s="48">
        <f t="shared" si="719"/>
        <v>616</v>
      </c>
      <c r="EJ109" s="50"/>
      <c r="EK109" s="49">
        <f t="shared" ref="EK109:EL109" si="720">SUM(EK97:EK108)</f>
        <v>2432</v>
      </c>
      <c r="EL109" s="48">
        <f t="shared" si="720"/>
        <v>29483</v>
      </c>
      <c r="EM109" s="50"/>
      <c r="EN109" s="49">
        <f t="shared" ref="EN109:EO109" si="721">SUM(EN97:EN108)</f>
        <v>0</v>
      </c>
      <c r="EO109" s="48">
        <f t="shared" si="721"/>
        <v>0</v>
      </c>
      <c r="EP109" s="50"/>
      <c r="EQ109" s="49">
        <f t="shared" ref="EQ109:ER109" si="722">SUM(EQ97:EQ108)</f>
        <v>-578</v>
      </c>
      <c r="ER109" s="48">
        <f t="shared" si="722"/>
        <v>-7502</v>
      </c>
      <c r="ES109" s="50"/>
      <c r="ET109" s="49">
        <f t="shared" ref="ET109:EU109" si="723">SUM(ET97:ET108)</f>
        <v>0</v>
      </c>
      <c r="EU109" s="48">
        <f t="shared" si="723"/>
        <v>0</v>
      </c>
      <c r="EV109" s="50"/>
      <c r="EW109" s="49">
        <f t="shared" ref="EW109:EX109" si="724">SUM(EW97:EW108)</f>
        <v>-1124</v>
      </c>
      <c r="EX109" s="48">
        <f t="shared" si="724"/>
        <v>-15176</v>
      </c>
      <c r="EY109" s="50"/>
      <c r="EZ109" s="49">
        <f t="shared" ref="EZ109:FA109" si="725">SUM(EZ97:EZ108)</f>
        <v>0</v>
      </c>
      <c r="FA109" s="48">
        <f t="shared" si="725"/>
        <v>0</v>
      </c>
      <c r="FB109" s="50"/>
      <c r="FC109" s="49">
        <f t="shared" ref="FC109:FD109" si="726">SUM(FC97:FC108)</f>
        <v>351913</v>
      </c>
      <c r="FD109" s="48">
        <f t="shared" si="726"/>
        <v>846926</v>
      </c>
      <c r="FE109" s="50"/>
      <c r="FF109" s="49">
        <f t="shared" ref="FF109:FG109" si="727">SUM(FF97:FF108)</f>
        <v>0</v>
      </c>
      <c r="FG109" s="48">
        <f t="shared" si="727"/>
        <v>0</v>
      </c>
      <c r="FH109" s="50"/>
      <c r="FI109" s="49">
        <f t="shared" ref="FI109:FJ109" si="728">SUM(FI97:FI108)</f>
        <v>-344948</v>
      </c>
      <c r="FJ109" s="48">
        <f t="shared" si="728"/>
        <v>-817280</v>
      </c>
      <c r="FK109" s="50"/>
      <c r="FL109" s="49">
        <f t="shared" ref="FL109:FM109" si="729">SUM(FL97:FL108)</f>
        <v>0</v>
      </c>
      <c r="FM109" s="48">
        <f t="shared" si="729"/>
        <v>0</v>
      </c>
      <c r="FN109" s="50"/>
      <c r="FO109" s="49">
        <f t="shared" ref="FO109:FP109" si="730">SUM(FO97:FO108)</f>
        <v>0</v>
      </c>
      <c r="FP109" s="48">
        <f t="shared" si="730"/>
        <v>0</v>
      </c>
      <c r="FQ109" s="50"/>
      <c r="FR109" s="49">
        <f t="shared" ref="FR109:FS109" si="731">SUM(FR97:FR108)</f>
        <v>0</v>
      </c>
      <c r="FS109" s="48">
        <f t="shared" si="731"/>
        <v>0</v>
      </c>
      <c r="FT109" s="50"/>
      <c r="FU109" s="49">
        <f t="shared" ref="FU109:FV109" si="732">SUM(FU97:FU108)</f>
        <v>-867</v>
      </c>
      <c r="FV109" s="48">
        <f t="shared" si="732"/>
        <v>-3120</v>
      </c>
      <c r="FW109" s="50"/>
      <c r="FX109" s="49">
        <f t="shared" ref="FX109:FY109" si="733">SUM(FX97:FX108)</f>
        <v>0</v>
      </c>
      <c r="FY109" s="48">
        <f t="shared" si="733"/>
        <v>0</v>
      </c>
      <c r="FZ109" s="50"/>
      <c r="GA109" s="49">
        <f t="shared" ref="GA109:GB109" si="734">SUM(GA97:GA108)</f>
        <v>0</v>
      </c>
      <c r="GB109" s="48">
        <f t="shared" si="734"/>
        <v>0</v>
      </c>
      <c r="GC109" s="50"/>
      <c r="GD109" s="49">
        <f t="shared" ref="GD109:GE109" si="735">SUM(GD97:GD108)</f>
        <v>0</v>
      </c>
      <c r="GE109" s="48">
        <f t="shared" si="735"/>
        <v>0</v>
      </c>
      <c r="GF109" s="50"/>
      <c r="GG109" s="49">
        <f t="shared" ref="GG109:GH109" si="736">SUM(GG97:GG108)</f>
        <v>10219</v>
      </c>
      <c r="GH109" s="48">
        <f t="shared" si="736"/>
        <v>407853</v>
      </c>
      <c r="GI109" s="50">
        <f t="shared" si="674"/>
        <v>39911.243761620513</v>
      </c>
      <c r="GJ109" s="49">
        <f t="shared" ref="GJ109:GK109" si="737">SUM(GJ97:GJ108)</f>
        <v>0</v>
      </c>
      <c r="GK109" s="48">
        <f t="shared" si="737"/>
        <v>0</v>
      </c>
      <c r="GL109" s="50"/>
      <c r="GM109" s="49">
        <f t="shared" ref="GM109:GN109" si="738">SUM(GM97:GM108)</f>
        <v>0</v>
      </c>
      <c r="GN109" s="48">
        <f t="shared" si="738"/>
        <v>0</v>
      </c>
      <c r="GO109" s="50"/>
      <c r="GP109" s="49">
        <f t="shared" ref="GP109:GQ109" si="739">SUM(GP97:GP108)</f>
        <v>2</v>
      </c>
      <c r="GQ109" s="48">
        <f t="shared" si="739"/>
        <v>155</v>
      </c>
      <c r="GR109" s="50"/>
      <c r="GS109" s="49">
        <f t="shared" ref="GS109:GT109" si="740">SUM(GS97:GS108)</f>
        <v>0</v>
      </c>
      <c r="GT109" s="48">
        <f t="shared" si="740"/>
        <v>0</v>
      </c>
      <c r="GU109" s="50"/>
      <c r="GV109" s="49">
        <f t="shared" ref="GV109:GW109" si="741">SUM(GV97:GV108)</f>
        <v>0</v>
      </c>
      <c r="GW109" s="48">
        <f t="shared" si="741"/>
        <v>0</v>
      </c>
      <c r="GX109" s="50"/>
      <c r="GY109" s="49">
        <f t="shared" ref="GY109:GZ109" si="742">SUM(GY97:GY108)</f>
        <v>0</v>
      </c>
      <c r="GZ109" s="48">
        <f t="shared" si="742"/>
        <v>0</v>
      </c>
      <c r="HA109" s="50"/>
      <c r="HB109" s="49">
        <f t="shared" ref="HB109:HC109" si="743">SUM(HB97:HB108)</f>
        <v>-4546</v>
      </c>
      <c r="HC109" s="48">
        <f t="shared" si="743"/>
        <v>-152533</v>
      </c>
      <c r="HD109" s="50"/>
      <c r="HE109" s="49">
        <f t="shared" ref="HE109:HF109" si="744">SUM(HE97:HE108)</f>
        <v>0</v>
      </c>
      <c r="HF109" s="48">
        <f t="shared" si="744"/>
        <v>0</v>
      </c>
      <c r="HG109" s="50"/>
      <c r="HH109" s="49">
        <f t="shared" ref="HH109:HI109" si="745">SUM(HH97:HH108)</f>
        <v>0</v>
      </c>
      <c r="HI109" s="48">
        <f t="shared" si="745"/>
        <v>0</v>
      </c>
      <c r="HJ109" s="50"/>
      <c r="HK109" s="49">
        <f t="shared" ref="HK109:HL109" si="746">SUM(HK97:HK108)</f>
        <v>0</v>
      </c>
      <c r="HL109" s="48">
        <f t="shared" si="746"/>
        <v>0</v>
      </c>
      <c r="HM109" s="50"/>
      <c r="HN109" s="49">
        <f t="shared" ref="HN109:HO109" si="747">SUM(HN97:HN108)</f>
        <v>0</v>
      </c>
      <c r="HO109" s="48">
        <f t="shared" si="747"/>
        <v>0</v>
      </c>
      <c r="HP109" s="50"/>
      <c r="HQ109" s="49">
        <f t="shared" ref="HQ109:HR109" si="748">SUM(HQ97:HQ108)</f>
        <v>0</v>
      </c>
      <c r="HR109" s="48">
        <f t="shared" si="748"/>
        <v>0</v>
      </c>
      <c r="HS109" s="50"/>
      <c r="HT109" s="49">
        <f t="shared" ref="HT109:HU109" si="749">SUM(HT97:HT108)</f>
        <v>0</v>
      </c>
      <c r="HU109" s="48">
        <f t="shared" si="749"/>
        <v>0</v>
      </c>
      <c r="HV109" s="50"/>
      <c r="HW109" s="49">
        <f t="shared" ref="HW109:HX109" si="750">SUM(HW97:HW108)</f>
        <v>0</v>
      </c>
      <c r="HX109" s="48">
        <f t="shared" si="750"/>
        <v>0</v>
      </c>
      <c r="HY109" s="50"/>
      <c r="HZ109" s="49">
        <f t="shared" ref="HZ109:IA109" si="751">SUM(HZ97:HZ108)</f>
        <v>-76</v>
      </c>
      <c r="IA109" s="48">
        <f t="shared" si="751"/>
        <v>-650</v>
      </c>
      <c r="IB109" s="50"/>
      <c r="IC109" s="49">
        <f t="shared" ref="IC109:ID109" si="752">SUM(IC97:IC108)</f>
        <v>0</v>
      </c>
      <c r="ID109" s="48">
        <f t="shared" si="752"/>
        <v>0</v>
      </c>
      <c r="IE109" s="50"/>
      <c r="IF109" s="49">
        <f t="shared" ref="IF109:IG109" si="753">SUM(IF97:IF108)</f>
        <v>0</v>
      </c>
      <c r="IG109" s="48">
        <f t="shared" si="753"/>
        <v>0</v>
      </c>
      <c r="IH109" s="50"/>
      <c r="II109" s="49">
        <f t="shared" ref="II109:IJ109" si="754">SUM(II97:II108)</f>
        <v>0</v>
      </c>
      <c r="IJ109" s="48">
        <f t="shared" si="754"/>
        <v>0</v>
      </c>
      <c r="IK109" s="50"/>
      <c r="IL109" s="49">
        <f t="shared" ref="IL109:IM109" si="755">SUM(IL97:IL108)</f>
        <v>565</v>
      </c>
      <c r="IM109" s="48">
        <f t="shared" si="755"/>
        <v>-25771</v>
      </c>
      <c r="IN109" s="50"/>
      <c r="IO109" s="49">
        <f t="shared" ref="IO109:IP109" si="756">SUM(IO97:IO108)</f>
        <v>0</v>
      </c>
      <c r="IP109" s="48">
        <f t="shared" si="756"/>
        <v>0</v>
      </c>
      <c r="IQ109" s="50"/>
      <c r="IR109" s="49">
        <f t="shared" ref="IR109:IS109" si="757">SUM(IR97:IR108)</f>
        <v>0</v>
      </c>
      <c r="IS109" s="48">
        <f t="shared" si="757"/>
        <v>0</v>
      </c>
      <c r="IT109" s="50"/>
      <c r="IU109" s="49">
        <f t="shared" ref="IU109:IV109" si="758">SUM(IU97:IU108)</f>
        <v>0</v>
      </c>
      <c r="IV109" s="48">
        <f t="shared" si="758"/>
        <v>0</v>
      </c>
      <c r="IW109" s="50"/>
      <c r="IX109" s="49">
        <f t="shared" ref="IX109:IY109" si="759">SUM(IX97:IX108)</f>
        <v>0</v>
      </c>
      <c r="IY109" s="48">
        <f t="shared" si="759"/>
        <v>0</v>
      </c>
      <c r="IZ109" s="50"/>
      <c r="JA109" s="49">
        <f t="shared" ref="JA109:JB109" si="760">SUM(JA97:JA108)</f>
        <v>0</v>
      </c>
      <c r="JB109" s="48">
        <f t="shared" si="760"/>
        <v>0</v>
      </c>
      <c r="JC109" s="50"/>
      <c r="JD109" s="49">
        <f t="shared" ref="JD109:JE109" si="761">SUM(JD97:JD108)</f>
        <v>-425</v>
      </c>
      <c r="JE109" s="48">
        <f t="shared" si="761"/>
        <v>-4013</v>
      </c>
      <c r="JF109" s="50"/>
      <c r="JG109" s="49">
        <f t="shared" ref="JG109:JH109" si="762">SUM(JG97:JG108)</f>
        <v>-3087</v>
      </c>
      <c r="JH109" s="48">
        <f t="shared" si="762"/>
        <v>-25076</v>
      </c>
      <c r="JI109" s="50">
        <v>0</v>
      </c>
      <c r="JJ109" s="49">
        <f t="shared" ref="JJ109:JK109" si="763">SUM(JJ97:JJ108)</f>
        <v>0</v>
      </c>
      <c r="JK109" s="48">
        <f t="shared" si="763"/>
        <v>0</v>
      </c>
      <c r="JL109" s="50"/>
      <c r="JM109" s="49">
        <f t="shared" ref="JM109:JN109" si="764">SUM(JM97:JM108)</f>
        <v>0</v>
      </c>
      <c r="JN109" s="48">
        <f t="shared" si="764"/>
        <v>0</v>
      </c>
      <c r="JO109" s="50"/>
      <c r="JP109" s="49">
        <f t="shared" ref="JP109:JQ109" si="765">SUM(JP97:JP108)</f>
        <v>0</v>
      </c>
      <c r="JQ109" s="48">
        <f t="shared" si="765"/>
        <v>0</v>
      </c>
      <c r="JR109" s="50"/>
      <c r="JS109" s="49">
        <f t="shared" ref="JS109:JT109" si="766">SUM(JS97:JS108)</f>
        <v>24</v>
      </c>
      <c r="JT109" s="48">
        <f t="shared" si="766"/>
        <v>73</v>
      </c>
      <c r="JU109" s="50"/>
      <c r="JV109" s="49">
        <f t="shared" ref="JV109:JW109" si="767">SUM(JV97:JV108)</f>
        <v>1264</v>
      </c>
      <c r="JW109" s="48">
        <f t="shared" si="767"/>
        <v>33745</v>
      </c>
      <c r="JX109" s="50"/>
      <c r="JY109" s="49">
        <f t="shared" ref="JY109:JZ109" si="768">SUM(JY97:JY108)</f>
        <v>11313</v>
      </c>
      <c r="JZ109" s="48">
        <f t="shared" si="768"/>
        <v>125371</v>
      </c>
      <c r="KA109" s="50"/>
      <c r="KB109" s="49">
        <f t="shared" si="682"/>
        <v>16421</v>
      </c>
      <c r="KC109" s="50">
        <f t="shared" si="683"/>
        <v>339567</v>
      </c>
    </row>
    <row r="110" spans="1:289" x14ac:dyDescent="0.3">
      <c r="A110" s="56">
        <v>2012</v>
      </c>
      <c r="B110" s="57" t="s">
        <v>2</v>
      </c>
      <c r="C110" s="10">
        <v>0</v>
      </c>
      <c r="D110" s="32">
        <v>0</v>
      </c>
      <c r="E110" s="13">
        <v>0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>
        <v>0</v>
      </c>
      <c r="P110" s="32">
        <v>0</v>
      </c>
      <c r="Q110" s="13">
        <v>0</v>
      </c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0</v>
      </c>
      <c r="AB110" s="32">
        <v>0</v>
      </c>
      <c r="AC110" s="13">
        <v>0</v>
      </c>
      <c r="AD110" s="10">
        <v>0</v>
      </c>
      <c r="AE110" s="32">
        <v>0</v>
      </c>
      <c r="AF110" s="13">
        <v>0</v>
      </c>
      <c r="AG110" s="10">
        <v>0</v>
      </c>
      <c r="AH110" s="32">
        <v>0</v>
      </c>
      <c r="AI110" s="13">
        <v>0</v>
      </c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v>0</v>
      </c>
      <c r="BB110" s="10">
        <v>0</v>
      </c>
      <c r="BC110" s="32">
        <v>0</v>
      </c>
      <c r="BD110" s="13">
        <v>0</v>
      </c>
      <c r="BE110" s="10">
        <v>8</v>
      </c>
      <c r="BF110" s="32">
        <v>55</v>
      </c>
      <c r="BG110" s="13">
        <f>BF110/BE110*1000</f>
        <v>6875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f t="shared" ref="BM110:BM121" si="769">IF(BK110=0,0,BL110/BK110*1000)</f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0</v>
      </c>
      <c r="CA110" s="32">
        <v>0</v>
      </c>
      <c r="CB110" s="13">
        <v>0</v>
      </c>
      <c r="CC110" s="10">
        <v>0</v>
      </c>
      <c r="CD110" s="32">
        <v>0</v>
      </c>
      <c r="CE110" s="13">
        <v>0</v>
      </c>
      <c r="CF110" s="10">
        <v>4</v>
      </c>
      <c r="CG110" s="32">
        <v>233</v>
      </c>
      <c r="CH110" s="13">
        <f>CG110/CF110*1000</f>
        <v>58250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20</v>
      </c>
      <c r="CP110" s="32">
        <v>273</v>
      </c>
      <c r="CQ110" s="13">
        <f>CP110/CO110*1000</f>
        <v>13650</v>
      </c>
      <c r="CR110" s="10">
        <v>0</v>
      </c>
      <c r="CS110" s="32">
        <v>0</v>
      </c>
      <c r="CT110" s="13">
        <v>0</v>
      </c>
      <c r="CU110" s="10">
        <v>0</v>
      </c>
      <c r="CV110" s="32">
        <v>0</v>
      </c>
      <c r="CW110" s="13">
        <v>0</v>
      </c>
      <c r="CX110" s="10">
        <v>0</v>
      </c>
      <c r="CY110" s="32">
        <v>0</v>
      </c>
      <c r="CZ110" s="13">
        <v>0</v>
      </c>
      <c r="DA110" s="79">
        <v>0</v>
      </c>
      <c r="DB110" s="32">
        <v>0</v>
      </c>
      <c r="DC110" s="13">
        <v>0</v>
      </c>
      <c r="DD110" s="10">
        <v>0</v>
      </c>
      <c r="DE110" s="32">
        <v>0</v>
      </c>
      <c r="DF110" s="13">
        <v>0</v>
      </c>
      <c r="DG110" s="10">
        <v>0</v>
      </c>
      <c r="DH110" s="32">
        <v>0</v>
      </c>
      <c r="DI110" s="13">
        <f t="shared" ref="DI110:DI121" si="770">IF(DG110=0,0,DH110/DG110*1000)</f>
        <v>0</v>
      </c>
      <c r="DJ110" s="10">
        <v>0</v>
      </c>
      <c r="DK110" s="32">
        <v>0</v>
      </c>
      <c r="DL110" s="13">
        <v>0</v>
      </c>
      <c r="DM110" s="10">
        <v>0</v>
      </c>
      <c r="DN110" s="32">
        <v>0</v>
      </c>
      <c r="DO110" s="13">
        <v>0</v>
      </c>
      <c r="DP110" s="10">
        <v>0</v>
      </c>
      <c r="DQ110" s="32">
        <v>0</v>
      </c>
      <c r="DR110" s="13">
        <v>0</v>
      </c>
      <c r="DS110" s="10">
        <v>0</v>
      </c>
      <c r="DT110" s="32">
        <v>0</v>
      </c>
      <c r="DU110" s="13">
        <v>0</v>
      </c>
      <c r="DV110" s="10">
        <v>0</v>
      </c>
      <c r="DW110" s="32">
        <v>0</v>
      </c>
      <c r="DX110" s="13">
        <v>0</v>
      </c>
      <c r="DY110" s="10">
        <v>5</v>
      </c>
      <c r="DZ110" s="32">
        <v>323</v>
      </c>
      <c r="EA110" s="13">
        <f t="shared" ref="EA110" si="771">DZ110/DY110*1000</f>
        <v>64599.999999999993</v>
      </c>
      <c r="EB110" s="10">
        <v>0</v>
      </c>
      <c r="EC110" s="32">
        <v>0</v>
      </c>
      <c r="ED110" s="13">
        <v>0</v>
      </c>
      <c r="EE110" s="79">
        <v>0</v>
      </c>
      <c r="EF110" s="31">
        <v>0</v>
      </c>
      <c r="EG110" s="13">
        <v>0</v>
      </c>
      <c r="EH110" s="10">
        <v>0</v>
      </c>
      <c r="EI110" s="32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</v>
      </c>
      <c r="EO110" s="32">
        <v>0</v>
      </c>
      <c r="EP110" s="13">
        <v>0</v>
      </c>
      <c r="EQ110" s="10">
        <v>0</v>
      </c>
      <c r="ER110" s="32">
        <v>0</v>
      </c>
      <c r="ES110" s="13">
        <v>0</v>
      </c>
      <c r="ET110" s="10">
        <v>0</v>
      </c>
      <c r="EU110" s="32">
        <v>0</v>
      </c>
      <c r="EV110" s="13">
        <v>0</v>
      </c>
      <c r="EW110" s="10">
        <v>0</v>
      </c>
      <c r="EX110" s="32">
        <v>0</v>
      </c>
      <c r="EY110" s="13">
        <v>0</v>
      </c>
      <c r="EZ110" s="10">
        <v>0</v>
      </c>
      <c r="FA110" s="32">
        <v>0</v>
      </c>
      <c r="FB110" s="13">
        <v>0</v>
      </c>
      <c r="FC110" s="10">
        <v>0</v>
      </c>
      <c r="FD110" s="32">
        <v>0</v>
      </c>
      <c r="FE110" s="13">
        <v>0</v>
      </c>
      <c r="FF110" s="10">
        <v>0</v>
      </c>
      <c r="FG110" s="32">
        <v>0</v>
      </c>
      <c r="FH110" s="13">
        <v>0</v>
      </c>
      <c r="FI110" s="10">
        <v>0</v>
      </c>
      <c r="FJ110" s="32">
        <v>0</v>
      </c>
      <c r="FK110" s="13">
        <v>0</v>
      </c>
      <c r="FL110" s="10">
        <v>0</v>
      </c>
      <c r="FM110" s="32">
        <v>0</v>
      </c>
      <c r="FN110" s="13">
        <v>0</v>
      </c>
      <c r="FO110" s="10">
        <v>0</v>
      </c>
      <c r="FP110" s="32">
        <v>0</v>
      </c>
      <c r="FQ110" s="13">
        <v>0</v>
      </c>
      <c r="FR110" s="10">
        <v>0</v>
      </c>
      <c r="FS110" s="32">
        <v>0</v>
      </c>
      <c r="FT110" s="13">
        <v>0</v>
      </c>
      <c r="FU110" s="10">
        <v>0</v>
      </c>
      <c r="FV110" s="32">
        <v>0</v>
      </c>
      <c r="FW110" s="13">
        <v>0</v>
      </c>
      <c r="FX110" s="10">
        <v>0</v>
      </c>
      <c r="FY110" s="32">
        <v>0</v>
      </c>
      <c r="FZ110" s="13">
        <f t="shared" ref="FZ110:FZ173" si="772">IF(FX110=0,0,FY110/FX110*1000)</f>
        <v>0</v>
      </c>
      <c r="GA110" s="10">
        <v>0</v>
      </c>
      <c r="GB110" s="32">
        <v>0</v>
      </c>
      <c r="GC110" s="13">
        <v>0</v>
      </c>
      <c r="GD110" s="10">
        <v>0</v>
      </c>
      <c r="GE110" s="32">
        <v>0</v>
      </c>
      <c r="GF110" s="13">
        <v>0</v>
      </c>
      <c r="GG110" s="10">
        <v>928</v>
      </c>
      <c r="GH110" s="32">
        <v>23640</v>
      </c>
      <c r="GI110" s="13">
        <f t="shared" ref="GI110:GI121" si="773">GH110/GG110*1000</f>
        <v>25474.137931034486</v>
      </c>
      <c r="GJ110" s="10">
        <v>0</v>
      </c>
      <c r="GK110" s="32">
        <v>0</v>
      </c>
      <c r="GL110" s="13">
        <v>0</v>
      </c>
      <c r="GM110" s="10">
        <v>0</v>
      </c>
      <c r="GN110" s="32">
        <v>0</v>
      </c>
      <c r="GO110" s="13">
        <v>0</v>
      </c>
      <c r="GP110" s="10">
        <v>0</v>
      </c>
      <c r="GQ110" s="32">
        <v>0</v>
      </c>
      <c r="GR110" s="13">
        <v>0</v>
      </c>
      <c r="GS110" s="10">
        <v>0</v>
      </c>
      <c r="GT110" s="32">
        <v>0</v>
      </c>
      <c r="GU110" s="13">
        <v>0</v>
      </c>
      <c r="GV110" s="10">
        <v>0</v>
      </c>
      <c r="GW110" s="32">
        <v>0</v>
      </c>
      <c r="GX110" s="13">
        <v>0</v>
      </c>
      <c r="GY110" s="10">
        <v>10</v>
      </c>
      <c r="GZ110" s="32">
        <v>445</v>
      </c>
      <c r="HA110" s="13">
        <f t="shared" ref="HA110" si="774">GZ110/GY110*1000</f>
        <v>44500</v>
      </c>
      <c r="HB110" s="10">
        <v>0</v>
      </c>
      <c r="HC110" s="32">
        <v>0</v>
      </c>
      <c r="HD110" s="13">
        <v>0</v>
      </c>
      <c r="HE110" s="10">
        <v>0</v>
      </c>
      <c r="HF110" s="32">
        <v>0</v>
      </c>
      <c r="HG110" s="13">
        <v>0</v>
      </c>
      <c r="HH110" s="10">
        <v>0</v>
      </c>
      <c r="HI110" s="32">
        <v>0</v>
      </c>
      <c r="HJ110" s="13">
        <v>0</v>
      </c>
      <c r="HK110" s="10">
        <v>0</v>
      </c>
      <c r="HL110" s="32">
        <v>0</v>
      </c>
      <c r="HM110" s="13">
        <v>0</v>
      </c>
      <c r="HN110" s="10">
        <v>0</v>
      </c>
      <c r="HO110" s="32">
        <v>0</v>
      </c>
      <c r="HP110" s="13">
        <v>0</v>
      </c>
      <c r="HQ110" s="10">
        <v>0</v>
      </c>
      <c r="HR110" s="32">
        <v>0</v>
      </c>
      <c r="HS110" s="13">
        <f t="shared" ref="HS110:HS121" si="775">IF(HQ110=0,0,HR110/HQ110*1000)</f>
        <v>0</v>
      </c>
      <c r="HT110" s="10">
        <v>0</v>
      </c>
      <c r="HU110" s="32">
        <v>0</v>
      </c>
      <c r="HV110" s="13">
        <v>0</v>
      </c>
      <c r="HW110" s="10">
        <v>0</v>
      </c>
      <c r="HX110" s="32">
        <v>0</v>
      </c>
      <c r="HY110" s="13">
        <v>0</v>
      </c>
      <c r="HZ110" s="10">
        <v>0</v>
      </c>
      <c r="IA110" s="32">
        <v>0</v>
      </c>
      <c r="IB110" s="13">
        <v>0</v>
      </c>
      <c r="IC110" s="10">
        <v>0</v>
      </c>
      <c r="ID110" s="32">
        <v>0</v>
      </c>
      <c r="IE110" s="13">
        <v>0</v>
      </c>
      <c r="IF110" s="10">
        <v>0</v>
      </c>
      <c r="IG110" s="32">
        <v>0</v>
      </c>
      <c r="IH110" s="13">
        <f t="shared" ref="IH110:IH121" si="776">IF(IF110=0,0,IG110/IF110*1000)</f>
        <v>0</v>
      </c>
      <c r="II110" s="10">
        <v>0</v>
      </c>
      <c r="IJ110" s="32">
        <v>0</v>
      </c>
      <c r="IK110" s="13">
        <v>0</v>
      </c>
      <c r="IL110" s="10">
        <v>0</v>
      </c>
      <c r="IM110" s="32">
        <v>0</v>
      </c>
      <c r="IN110" s="13">
        <v>0</v>
      </c>
      <c r="IO110" s="10">
        <v>0</v>
      </c>
      <c r="IP110" s="32">
        <v>0</v>
      </c>
      <c r="IQ110" s="13">
        <v>0</v>
      </c>
      <c r="IR110" s="10">
        <v>0</v>
      </c>
      <c r="IS110" s="32">
        <v>0</v>
      </c>
      <c r="IT110" s="13">
        <v>0</v>
      </c>
      <c r="IU110" s="10">
        <v>0</v>
      </c>
      <c r="IV110" s="32">
        <v>0</v>
      </c>
      <c r="IW110" s="13">
        <v>0</v>
      </c>
      <c r="IX110" s="10">
        <v>0</v>
      </c>
      <c r="IY110" s="32">
        <v>0</v>
      </c>
      <c r="IZ110" s="13">
        <v>0</v>
      </c>
      <c r="JA110" s="10">
        <v>0</v>
      </c>
      <c r="JB110" s="32">
        <v>0</v>
      </c>
      <c r="JC110" s="13">
        <v>0</v>
      </c>
      <c r="JD110" s="10">
        <v>0</v>
      </c>
      <c r="JE110" s="32">
        <v>0</v>
      </c>
      <c r="JF110" s="13">
        <v>0</v>
      </c>
      <c r="JG110" s="10">
        <v>0</v>
      </c>
      <c r="JH110" s="32">
        <v>0</v>
      </c>
      <c r="JI110" s="13">
        <v>0</v>
      </c>
      <c r="JJ110" s="10">
        <v>0</v>
      </c>
      <c r="JK110" s="32">
        <v>0</v>
      </c>
      <c r="JL110" s="13">
        <v>0</v>
      </c>
      <c r="JM110" s="10">
        <v>0</v>
      </c>
      <c r="JN110" s="32">
        <v>0</v>
      </c>
      <c r="JO110" s="13">
        <v>0</v>
      </c>
      <c r="JP110" s="10">
        <v>0</v>
      </c>
      <c r="JQ110" s="32">
        <v>0</v>
      </c>
      <c r="JR110" s="13">
        <v>0</v>
      </c>
      <c r="JS110" s="10">
        <v>0</v>
      </c>
      <c r="JT110" s="32">
        <v>0</v>
      </c>
      <c r="JU110" s="13">
        <v>0</v>
      </c>
      <c r="JV110" s="10"/>
      <c r="JW110" s="32"/>
      <c r="JX110" s="13">
        <v>0</v>
      </c>
      <c r="JY110" s="10"/>
      <c r="JZ110" s="32"/>
      <c r="KA110" s="13">
        <v>0</v>
      </c>
      <c r="KB110" s="10">
        <f t="shared" ref="KB110:KB135" si="777">JY110+JV110+JS110+JP110+JJ110+JG110+JD110+JA110+IX110+IU110+IO110+IL110+II110+BZ110+HZ110+HW110+HK110+HH110+HE110+HB110+GY110+GV110+GS110+GP110+GG110+GA110+FU110+FR110+FO110+FI110+FF110+FC110+EZ110+EW110+EQ110+EK110+EH110+DY110+DV110+DS110+DP110+DM110+CU110+CR110+CO110+CF110+CC110+BW110+BN110+BH110+BE110+BB110+AM110+AJ110+AD110+R110+I110+F110+C110</f>
        <v>975</v>
      </c>
      <c r="KC110" s="13">
        <f t="shared" ref="KC110:KC135" si="778">JZ110+JW110+JT110+JQ110+JK110+JH110+JE110+JB110+IY110+IV110+IP110+IM110+IJ110+CA110+IA110+HX110+HL110+HI110+HF110+HC110+GZ110+GW110+GT110+GQ110+GH110+GB110+FV110+FS110+FP110+FJ110+FG110+FD110+FA110+EX110+ER110+EL110+EI110+DZ110+DW110+DT110+DQ110+DN110+CV110+CS110+CP110+CG110+CD110+BX110+BO110+BI110+BF110+BC110+AN110+AK110+AE110+S110+J110+G110+D110</f>
        <v>24969</v>
      </c>
    </row>
    <row r="111" spans="1:289" x14ac:dyDescent="0.3">
      <c r="A111" s="56">
        <v>2012</v>
      </c>
      <c r="B111" s="57" t="s">
        <v>3</v>
      </c>
      <c r="C111" s="9">
        <v>43</v>
      </c>
      <c r="D111" s="5">
        <v>342</v>
      </c>
      <c r="E111" s="7">
        <f t="shared" ref="E111:E121" si="779">D111/C111*1000</f>
        <v>7953.4883720930229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>
        <v>0</v>
      </c>
      <c r="P111" s="5">
        <v>0</v>
      </c>
      <c r="Q111" s="7">
        <v>0</v>
      </c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>
        <v>0</v>
      </c>
      <c r="AH111" s="5">
        <v>0</v>
      </c>
      <c r="AI111" s="7">
        <v>0</v>
      </c>
      <c r="AJ111" s="9">
        <v>0</v>
      </c>
      <c r="AK111" s="5">
        <v>0</v>
      </c>
      <c r="AL111" s="7">
        <v>0</v>
      </c>
      <c r="AM111" s="9">
        <v>62</v>
      </c>
      <c r="AN111" s="5">
        <v>885</v>
      </c>
      <c r="AO111" s="7">
        <f t="shared" ref="AO111:AO115" si="780">AN111/AM111*1000</f>
        <v>14274.193548387097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v>0</v>
      </c>
      <c r="BB111" s="9">
        <v>0</v>
      </c>
      <c r="BC111" s="5">
        <v>0</v>
      </c>
      <c r="BD111" s="7"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f t="shared" si="769"/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0</v>
      </c>
      <c r="CA111" s="5">
        <v>0</v>
      </c>
      <c r="CB111" s="7">
        <v>0</v>
      </c>
      <c r="CC111" s="9">
        <v>0</v>
      </c>
      <c r="CD111" s="5">
        <v>0</v>
      </c>
      <c r="CE111" s="7">
        <v>0</v>
      </c>
      <c r="CF111" s="9">
        <v>81</v>
      </c>
      <c r="CG111" s="5">
        <v>386</v>
      </c>
      <c r="CH111" s="7">
        <f t="shared" ref="CH111:CH120" si="781">CG111/CF111*1000</f>
        <v>4765.4320987654319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v>0</v>
      </c>
      <c r="CU111" s="9">
        <v>0</v>
      </c>
      <c r="CV111" s="5">
        <v>0</v>
      </c>
      <c r="CW111" s="7">
        <v>0</v>
      </c>
      <c r="CX111" s="9">
        <v>0</v>
      </c>
      <c r="CY111" s="5">
        <v>0</v>
      </c>
      <c r="CZ111" s="7">
        <v>0</v>
      </c>
      <c r="DA111" s="15">
        <v>0</v>
      </c>
      <c r="DB111" s="5">
        <v>0</v>
      </c>
      <c r="DC111" s="7">
        <v>0</v>
      </c>
      <c r="DD111" s="9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f t="shared" si="770"/>
        <v>0</v>
      </c>
      <c r="DJ111" s="9">
        <v>0</v>
      </c>
      <c r="DK111" s="5">
        <v>0</v>
      </c>
      <c r="DL111" s="7">
        <v>0</v>
      </c>
      <c r="DM111" s="9">
        <v>246</v>
      </c>
      <c r="DN111" s="5">
        <v>8228</v>
      </c>
      <c r="DO111" s="7">
        <f t="shared" ref="DO111" si="782">DN111/DM111*1000</f>
        <v>33447.154471544716</v>
      </c>
      <c r="DP111" s="9">
        <v>0</v>
      </c>
      <c r="DQ111" s="5">
        <v>0</v>
      </c>
      <c r="DR111" s="7">
        <v>0</v>
      </c>
      <c r="DS111" s="9">
        <v>0</v>
      </c>
      <c r="DT111" s="5">
        <v>0</v>
      </c>
      <c r="DU111" s="7">
        <v>0</v>
      </c>
      <c r="DV111" s="9">
        <v>0</v>
      </c>
      <c r="DW111" s="5">
        <v>0</v>
      </c>
      <c r="DX111" s="7">
        <v>0</v>
      </c>
      <c r="DY111" s="9">
        <v>0</v>
      </c>
      <c r="DZ111" s="5">
        <v>0</v>
      </c>
      <c r="EA111" s="7">
        <v>0</v>
      </c>
      <c r="EB111" s="9">
        <v>0</v>
      </c>
      <c r="EC111" s="5">
        <v>0</v>
      </c>
      <c r="ED111" s="7">
        <v>0</v>
      </c>
      <c r="EE111" s="15">
        <v>0</v>
      </c>
      <c r="EF111" s="3">
        <v>0</v>
      </c>
      <c r="EG111" s="7">
        <v>0</v>
      </c>
      <c r="EH111" s="9">
        <v>0</v>
      </c>
      <c r="EI111" s="5">
        <v>0</v>
      </c>
      <c r="EJ111" s="7">
        <v>0</v>
      </c>
      <c r="EK111" s="9">
        <v>0</v>
      </c>
      <c r="EL111" s="5">
        <v>0</v>
      </c>
      <c r="EM111" s="7">
        <v>0</v>
      </c>
      <c r="EN111" s="9">
        <v>0</v>
      </c>
      <c r="EO111" s="5">
        <v>0</v>
      </c>
      <c r="EP111" s="7">
        <v>0</v>
      </c>
      <c r="EQ111" s="9">
        <v>19</v>
      </c>
      <c r="ER111" s="5">
        <v>301</v>
      </c>
      <c r="ES111" s="7">
        <f t="shared" ref="ES111" si="783">ER111/EQ111*1000</f>
        <v>15842.105263157895</v>
      </c>
      <c r="ET111" s="9">
        <v>0</v>
      </c>
      <c r="EU111" s="5">
        <v>0</v>
      </c>
      <c r="EV111" s="7">
        <v>0</v>
      </c>
      <c r="EW111" s="9">
        <v>0</v>
      </c>
      <c r="EX111" s="5">
        <v>0</v>
      </c>
      <c r="EY111" s="7">
        <v>0</v>
      </c>
      <c r="EZ111" s="9">
        <v>0</v>
      </c>
      <c r="FA111" s="5">
        <v>0</v>
      </c>
      <c r="FB111" s="7">
        <v>0</v>
      </c>
      <c r="FC111" s="9">
        <v>62</v>
      </c>
      <c r="FD111" s="5">
        <v>1204</v>
      </c>
      <c r="FE111" s="7">
        <f t="shared" ref="FE111" si="784">FD111/FC111*1000</f>
        <v>19419.354838709674</v>
      </c>
      <c r="FF111" s="9">
        <v>0</v>
      </c>
      <c r="FG111" s="5">
        <v>0</v>
      </c>
      <c r="FH111" s="7">
        <v>0</v>
      </c>
      <c r="FI111" s="9">
        <v>-81</v>
      </c>
      <c r="FJ111" s="5">
        <v>-1502</v>
      </c>
      <c r="FK111" s="7">
        <f t="shared" ref="FK111:FK112" si="785">FJ111/FI111*-1000</f>
        <v>-18543.209876543209</v>
      </c>
      <c r="FL111" s="9">
        <v>0</v>
      </c>
      <c r="FM111" s="5">
        <v>0</v>
      </c>
      <c r="FN111" s="7">
        <v>0</v>
      </c>
      <c r="FO111" s="9">
        <v>0</v>
      </c>
      <c r="FP111" s="5">
        <v>0</v>
      </c>
      <c r="FQ111" s="7">
        <v>0</v>
      </c>
      <c r="FR111" s="9">
        <v>0</v>
      </c>
      <c r="FS111" s="5">
        <v>0</v>
      </c>
      <c r="FT111" s="7">
        <v>0</v>
      </c>
      <c r="FU111" s="9">
        <v>0</v>
      </c>
      <c r="FV111" s="5">
        <v>0</v>
      </c>
      <c r="FW111" s="7">
        <v>0</v>
      </c>
      <c r="FX111" s="9">
        <v>0</v>
      </c>
      <c r="FY111" s="5">
        <v>0</v>
      </c>
      <c r="FZ111" s="7">
        <f t="shared" si="772"/>
        <v>0</v>
      </c>
      <c r="GA111" s="9">
        <v>0</v>
      </c>
      <c r="GB111" s="5">
        <v>0</v>
      </c>
      <c r="GC111" s="7">
        <v>0</v>
      </c>
      <c r="GD111" s="9">
        <v>0</v>
      </c>
      <c r="GE111" s="5">
        <v>0</v>
      </c>
      <c r="GF111" s="7">
        <v>0</v>
      </c>
      <c r="GG111" s="9">
        <v>1028</v>
      </c>
      <c r="GH111" s="5">
        <v>24152</v>
      </c>
      <c r="GI111" s="7">
        <f t="shared" si="773"/>
        <v>23494.163424124512</v>
      </c>
      <c r="GJ111" s="9">
        <v>0</v>
      </c>
      <c r="GK111" s="5">
        <v>0</v>
      </c>
      <c r="GL111" s="7">
        <v>0</v>
      </c>
      <c r="GM111" s="9">
        <v>0</v>
      </c>
      <c r="GN111" s="5">
        <v>0</v>
      </c>
      <c r="GO111" s="7">
        <v>0</v>
      </c>
      <c r="GP111" s="9">
        <v>0</v>
      </c>
      <c r="GQ111" s="5">
        <v>0</v>
      </c>
      <c r="GR111" s="7">
        <v>0</v>
      </c>
      <c r="GS111" s="9">
        <v>0</v>
      </c>
      <c r="GT111" s="5">
        <v>0</v>
      </c>
      <c r="GU111" s="7">
        <v>0</v>
      </c>
      <c r="GV111" s="9">
        <v>0</v>
      </c>
      <c r="GW111" s="5">
        <v>0</v>
      </c>
      <c r="GX111" s="7">
        <v>0</v>
      </c>
      <c r="GY111" s="9">
        <v>0</v>
      </c>
      <c r="GZ111" s="5">
        <v>0</v>
      </c>
      <c r="HA111" s="7">
        <v>0</v>
      </c>
      <c r="HB111" s="9">
        <v>0</v>
      </c>
      <c r="HC111" s="5">
        <v>0</v>
      </c>
      <c r="HD111" s="7">
        <v>0</v>
      </c>
      <c r="HE111" s="9">
        <v>0</v>
      </c>
      <c r="HF111" s="5">
        <v>0</v>
      </c>
      <c r="HG111" s="7">
        <v>0</v>
      </c>
      <c r="HH111" s="9">
        <v>0</v>
      </c>
      <c r="HI111" s="5">
        <v>0</v>
      </c>
      <c r="HJ111" s="7">
        <v>0</v>
      </c>
      <c r="HK111" s="9">
        <v>0</v>
      </c>
      <c r="HL111" s="5">
        <v>0</v>
      </c>
      <c r="HM111" s="7">
        <v>0</v>
      </c>
      <c r="HN111" s="9">
        <v>0</v>
      </c>
      <c r="HO111" s="5">
        <v>0</v>
      </c>
      <c r="HP111" s="7">
        <v>0</v>
      </c>
      <c r="HQ111" s="9">
        <v>0</v>
      </c>
      <c r="HR111" s="5">
        <v>0</v>
      </c>
      <c r="HS111" s="7">
        <f t="shared" si="775"/>
        <v>0</v>
      </c>
      <c r="HT111" s="9">
        <v>0</v>
      </c>
      <c r="HU111" s="5">
        <v>0</v>
      </c>
      <c r="HV111" s="7">
        <v>0</v>
      </c>
      <c r="HW111" s="9">
        <v>0</v>
      </c>
      <c r="HX111" s="5">
        <v>0</v>
      </c>
      <c r="HY111" s="7">
        <v>0</v>
      </c>
      <c r="HZ111" s="9">
        <v>0</v>
      </c>
      <c r="IA111" s="5">
        <v>0</v>
      </c>
      <c r="IB111" s="7">
        <v>0</v>
      </c>
      <c r="IC111" s="9">
        <v>0</v>
      </c>
      <c r="ID111" s="5">
        <v>0</v>
      </c>
      <c r="IE111" s="7">
        <v>0</v>
      </c>
      <c r="IF111" s="9">
        <v>0</v>
      </c>
      <c r="IG111" s="5">
        <v>0</v>
      </c>
      <c r="IH111" s="7">
        <f t="shared" si="776"/>
        <v>0</v>
      </c>
      <c r="II111" s="9">
        <v>0</v>
      </c>
      <c r="IJ111" s="5">
        <v>0</v>
      </c>
      <c r="IK111" s="7">
        <v>0</v>
      </c>
      <c r="IL111" s="9">
        <v>0</v>
      </c>
      <c r="IM111" s="5">
        <v>0</v>
      </c>
      <c r="IN111" s="7">
        <v>0</v>
      </c>
      <c r="IO111" s="9">
        <v>0</v>
      </c>
      <c r="IP111" s="5">
        <v>0</v>
      </c>
      <c r="IQ111" s="7">
        <v>0</v>
      </c>
      <c r="IR111" s="9">
        <v>0</v>
      </c>
      <c r="IS111" s="5">
        <v>0</v>
      </c>
      <c r="IT111" s="7">
        <v>0</v>
      </c>
      <c r="IU111" s="9">
        <v>0</v>
      </c>
      <c r="IV111" s="5">
        <v>0</v>
      </c>
      <c r="IW111" s="7">
        <v>0</v>
      </c>
      <c r="IX111" s="9">
        <v>0</v>
      </c>
      <c r="IY111" s="5">
        <v>0</v>
      </c>
      <c r="IZ111" s="7">
        <v>0</v>
      </c>
      <c r="JA111" s="9">
        <v>0</v>
      </c>
      <c r="JB111" s="5">
        <v>0</v>
      </c>
      <c r="JC111" s="7">
        <v>0</v>
      </c>
      <c r="JD111" s="9">
        <v>0</v>
      </c>
      <c r="JE111" s="5">
        <v>0</v>
      </c>
      <c r="JF111" s="7">
        <v>0</v>
      </c>
      <c r="JG111" s="9">
        <v>0</v>
      </c>
      <c r="JH111" s="5">
        <v>0</v>
      </c>
      <c r="JI111" s="7">
        <v>0</v>
      </c>
      <c r="JJ111" s="9">
        <v>0</v>
      </c>
      <c r="JK111" s="5">
        <v>0</v>
      </c>
      <c r="JL111" s="7">
        <v>0</v>
      </c>
      <c r="JM111" s="9">
        <v>0</v>
      </c>
      <c r="JN111" s="5">
        <v>0</v>
      </c>
      <c r="JO111" s="7">
        <v>0</v>
      </c>
      <c r="JP111" s="9">
        <v>0</v>
      </c>
      <c r="JQ111" s="5">
        <v>0</v>
      </c>
      <c r="JR111" s="7">
        <v>0</v>
      </c>
      <c r="JS111" s="9">
        <v>0</v>
      </c>
      <c r="JT111" s="5">
        <v>0</v>
      </c>
      <c r="JU111" s="7">
        <v>0</v>
      </c>
      <c r="JV111" s="9">
        <v>1</v>
      </c>
      <c r="JW111" s="5">
        <v>20</v>
      </c>
      <c r="JX111" s="7">
        <f t="shared" ref="JX111:JX121" si="786">JW111/JV111*1000</f>
        <v>20000</v>
      </c>
      <c r="JY111" s="9">
        <v>1</v>
      </c>
      <c r="JZ111" s="5">
        <v>8</v>
      </c>
      <c r="KA111" s="7">
        <f t="shared" ref="KA111:KA120" si="787">JZ111/JY111*1000</f>
        <v>8000</v>
      </c>
      <c r="KB111" s="9">
        <f t="shared" si="777"/>
        <v>1462</v>
      </c>
      <c r="KC111" s="7">
        <f t="shared" si="778"/>
        <v>34024</v>
      </c>
    </row>
    <row r="112" spans="1:289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>
        <v>0</v>
      </c>
      <c r="P112" s="5">
        <v>0</v>
      </c>
      <c r="Q112" s="7">
        <v>0</v>
      </c>
      <c r="R112" s="9">
        <v>0</v>
      </c>
      <c r="S112" s="5">
        <v>0</v>
      </c>
      <c r="T112" s="7">
        <v>0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>
        <v>0</v>
      </c>
      <c r="AH112" s="5">
        <v>0</v>
      </c>
      <c r="AI112" s="7">
        <v>0</v>
      </c>
      <c r="AJ112" s="9">
        <v>0</v>
      </c>
      <c r="AK112" s="5">
        <v>0</v>
      </c>
      <c r="AL112" s="7">
        <v>0</v>
      </c>
      <c r="AM112" s="9">
        <v>111</v>
      </c>
      <c r="AN112" s="5">
        <v>1537</v>
      </c>
      <c r="AO112" s="7">
        <f t="shared" si="780"/>
        <v>13846.846846846845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v>0</v>
      </c>
      <c r="BB112" s="9">
        <v>0</v>
      </c>
      <c r="BC112" s="5">
        <v>0</v>
      </c>
      <c r="BD112" s="7"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f t="shared" si="769"/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</v>
      </c>
      <c r="CA112" s="5">
        <v>0</v>
      </c>
      <c r="CB112" s="7">
        <v>0</v>
      </c>
      <c r="CC112" s="9">
        <v>0</v>
      </c>
      <c r="CD112" s="5">
        <v>0</v>
      </c>
      <c r="CE112" s="7">
        <v>0</v>
      </c>
      <c r="CF112" s="9">
        <v>39</v>
      </c>
      <c r="CG112" s="5">
        <v>194</v>
      </c>
      <c r="CH112" s="7">
        <f t="shared" si="781"/>
        <v>4974.3589743589746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50</v>
      </c>
      <c r="CP112" s="5">
        <v>896</v>
      </c>
      <c r="CQ112" s="7">
        <f t="shared" ref="CQ112" si="788">CP112/CO112*1000</f>
        <v>17920</v>
      </c>
      <c r="CR112" s="9">
        <v>0</v>
      </c>
      <c r="CS112" s="5">
        <v>0</v>
      </c>
      <c r="CT112" s="7">
        <v>0</v>
      </c>
      <c r="CU112" s="9">
        <v>0</v>
      </c>
      <c r="CV112" s="5">
        <v>0</v>
      </c>
      <c r="CW112" s="7">
        <v>0</v>
      </c>
      <c r="CX112" s="9">
        <v>0</v>
      </c>
      <c r="CY112" s="5">
        <v>0</v>
      </c>
      <c r="CZ112" s="7">
        <v>0</v>
      </c>
      <c r="DA112" s="15">
        <v>0</v>
      </c>
      <c r="DB112" s="5">
        <v>0</v>
      </c>
      <c r="DC112" s="7">
        <v>0</v>
      </c>
      <c r="DD112" s="9">
        <v>0</v>
      </c>
      <c r="DE112" s="5">
        <v>0</v>
      </c>
      <c r="DF112" s="7">
        <v>0</v>
      </c>
      <c r="DG112" s="9">
        <v>0</v>
      </c>
      <c r="DH112" s="5">
        <v>0</v>
      </c>
      <c r="DI112" s="7">
        <f t="shared" si="770"/>
        <v>0</v>
      </c>
      <c r="DJ112" s="9">
        <v>0</v>
      </c>
      <c r="DK112" s="5">
        <v>0</v>
      </c>
      <c r="DL112" s="7">
        <v>0</v>
      </c>
      <c r="DM112" s="9">
        <v>0</v>
      </c>
      <c r="DN112" s="5">
        <v>0</v>
      </c>
      <c r="DO112" s="7">
        <v>0</v>
      </c>
      <c r="DP112" s="9">
        <v>0</v>
      </c>
      <c r="DQ112" s="5">
        <v>0</v>
      </c>
      <c r="DR112" s="7">
        <v>0</v>
      </c>
      <c r="DS112" s="9">
        <v>0</v>
      </c>
      <c r="DT112" s="5">
        <v>0</v>
      </c>
      <c r="DU112" s="7">
        <v>0</v>
      </c>
      <c r="DV112" s="9">
        <v>0</v>
      </c>
      <c r="DW112" s="5">
        <v>0</v>
      </c>
      <c r="DX112" s="7">
        <v>0</v>
      </c>
      <c r="DY112" s="9">
        <v>0</v>
      </c>
      <c r="DZ112" s="5">
        <v>0</v>
      </c>
      <c r="EA112" s="7">
        <v>0</v>
      </c>
      <c r="EB112" s="9">
        <v>0</v>
      </c>
      <c r="EC112" s="5">
        <v>0</v>
      </c>
      <c r="ED112" s="7">
        <v>0</v>
      </c>
      <c r="EE112" s="15">
        <v>0</v>
      </c>
      <c r="EF112" s="3">
        <v>0</v>
      </c>
      <c r="EG112" s="7">
        <v>0</v>
      </c>
      <c r="EH112" s="9">
        <v>0</v>
      </c>
      <c r="EI112" s="5">
        <v>0</v>
      </c>
      <c r="EJ112" s="7">
        <v>0</v>
      </c>
      <c r="EK112" s="9">
        <v>-200</v>
      </c>
      <c r="EL112" s="5">
        <v>-2625</v>
      </c>
      <c r="EM112" s="7">
        <f>EL112/EK112*1000</f>
        <v>13125</v>
      </c>
      <c r="EN112" s="9">
        <v>0</v>
      </c>
      <c r="EO112" s="5">
        <v>0</v>
      </c>
      <c r="EP112" s="7">
        <v>0</v>
      </c>
      <c r="EQ112" s="9">
        <v>0</v>
      </c>
      <c r="ER112" s="5">
        <v>0</v>
      </c>
      <c r="ES112" s="7">
        <v>0</v>
      </c>
      <c r="ET112" s="9">
        <v>0</v>
      </c>
      <c r="EU112" s="5">
        <v>0</v>
      </c>
      <c r="EV112" s="7">
        <v>0</v>
      </c>
      <c r="EW112" s="9">
        <v>0</v>
      </c>
      <c r="EX112" s="5">
        <v>0</v>
      </c>
      <c r="EY112" s="7">
        <v>0</v>
      </c>
      <c r="EZ112" s="9">
        <v>0</v>
      </c>
      <c r="FA112" s="5">
        <v>0</v>
      </c>
      <c r="FB112" s="7">
        <v>0</v>
      </c>
      <c r="FC112" s="9">
        <v>81</v>
      </c>
      <c r="FD112" s="5">
        <v>1503</v>
      </c>
      <c r="FE112" s="7">
        <f>FD112/FC112*1000</f>
        <v>18555.555555555558</v>
      </c>
      <c r="FF112" s="9">
        <v>0</v>
      </c>
      <c r="FG112" s="5">
        <v>0</v>
      </c>
      <c r="FH112" s="7">
        <v>0</v>
      </c>
      <c r="FI112" s="9">
        <v>-81</v>
      </c>
      <c r="FJ112" s="5">
        <v>-1451</v>
      </c>
      <c r="FK112" s="7">
        <f t="shared" si="785"/>
        <v>-17913.580246913578</v>
      </c>
      <c r="FL112" s="9">
        <v>0</v>
      </c>
      <c r="FM112" s="5">
        <v>0</v>
      </c>
      <c r="FN112" s="7">
        <v>0</v>
      </c>
      <c r="FO112" s="9">
        <v>0</v>
      </c>
      <c r="FP112" s="5">
        <v>0</v>
      </c>
      <c r="FQ112" s="7">
        <v>0</v>
      </c>
      <c r="FR112" s="9">
        <v>0</v>
      </c>
      <c r="FS112" s="5">
        <v>0</v>
      </c>
      <c r="FT112" s="7">
        <v>0</v>
      </c>
      <c r="FU112" s="9">
        <v>0</v>
      </c>
      <c r="FV112" s="5">
        <v>0</v>
      </c>
      <c r="FW112" s="7">
        <v>0</v>
      </c>
      <c r="FX112" s="9">
        <v>0</v>
      </c>
      <c r="FY112" s="5">
        <v>0</v>
      </c>
      <c r="FZ112" s="7">
        <f t="shared" si="772"/>
        <v>0</v>
      </c>
      <c r="GA112" s="9">
        <v>0</v>
      </c>
      <c r="GB112" s="5">
        <v>0</v>
      </c>
      <c r="GC112" s="7">
        <v>0</v>
      </c>
      <c r="GD112" s="9">
        <v>0</v>
      </c>
      <c r="GE112" s="5">
        <v>0</v>
      </c>
      <c r="GF112" s="7">
        <v>0</v>
      </c>
      <c r="GG112" s="9">
        <v>1456</v>
      </c>
      <c r="GH112" s="5">
        <v>32853</v>
      </c>
      <c r="GI112" s="7">
        <f t="shared" si="773"/>
        <v>22563.873626373628</v>
      </c>
      <c r="GJ112" s="9">
        <v>0</v>
      </c>
      <c r="GK112" s="5">
        <v>0</v>
      </c>
      <c r="GL112" s="7">
        <v>0</v>
      </c>
      <c r="GM112" s="9">
        <v>0</v>
      </c>
      <c r="GN112" s="5">
        <v>0</v>
      </c>
      <c r="GO112" s="7">
        <v>0</v>
      </c>
      <c r="GP112" s="9">
        <v>-1456</v>
      </c>
      <c r="GQ112" s="5">
        <v>-32907</v>
      </c>
      <c r="GR112" s="7">
        <f>GQ112/GP112*-1000</f>
        <v>-22600.961538461539</v>
      </c>
      <c r="GS112" s="9">
        <v>0</v>
      </c>
      <c r="GT112" s="5">
        <v>0</v>
      </c>
      <c r="GU112" s="7">
        <v>0</v>
      </c>
      <c r="GV112" s="9">
        <v>0</v>
      </c>
      <c r="GW112" s="5">
        <v>0</v>
      </c>
      <c r="GX112" s="7">
        <v>0</v>
      </c>
      <c r="GY112" s="9">
        <v>0</v>
      </c>
      <c r="GZ112" s="5">
        <v>0</v>
      </c>
      <c r="HA112" s="7">
        <v>0</v>
      </c>
      <c r="HB112" s="9">
        <v>20</v>
      </c>
      <c r="HC112" s="5">
        <v>256</v>
      </c>
      <c r="HD112" s="7">
        <f t="shared" ref="HD112" si="789">HC112/HB112*1000</f>
        <v>12800</v>
      </c>
      <c r="HE112" s="9">
        <v>0</v>
      </c>
      <c r="HF112" s="5">
        <v>0</v>
      </c>
      <c r="HG112" s="7">
        <v>0</v>
      </c>
      <c r="HH112" s="9">
        <v>0</v>
      </c>
      <c r="HI112" s="5">
        <v>0</v>
      </c>
      <c r="HJ112" s="7">
        <v>0</v>
      </c>
      <c r="HK112" s="9">
        <v>0</v>
      </c>
      <c r="HL112" s="5">
        <v>0</v>
      </c>
      <c r="HM112" s="7">
        <v>0</v>
      </c>
      <c r="HN112" s="9">
        <v>0</v>
      </c>
      <c r="HO112" s="5">
        <v>0</v>
      </c>
      <c r="HP112" s="7">
        <v>0</v>
      </c>
      <c r="HQ112" s="9">
        <v>0</v>
      </c>
      <c r="HR112" s="5">
        <v>0</v>
      </c>
      <c r="HS112" s="7">
        <f t="shared" si="775"/>
        <v>0</v>
      </c>
      <c r="HT112" s="9">
        <v>0</v>
      </c>
      <c r="HU112" s="5">
        <v>0</v>
      </c>
      <c r="HV112" s="7">
        <v>0</v>
      </c>
      <c r="HW112" s="9">
        <v>0</v>
      </c>
      <c r="HX112" s="5">
        <v>0</v>
      </c>
      <c r="HY112" s="7">
        <v>0</v>
      </c>
      <c r="HZ112" s="9">
        <v>0</v>
      </c>
      <c r="IA112" s="5">
        <v>0</v>
      </c>
      <c r="IB112" s="7">
        <v>0</v>
      </c>
      <c r="IC112" s="9">
        <v>0</v>
      </c>
      <c r="ID112" s="5">
        <v>0</v>
      </c>
      <c r="IE112" s="7">
        <v>0</v>
      </c>
      <c r="IF112" s="9">
        <v>0</v>
      </c>
      <c r="IG112" s="5">
        <v>0</v>
      </c>
      <c r="IH112" s="7">
        <f t="shared" si="776"/>
        <v>0</v>
      </c>
      <c r="II112" s="9">
        <v>0</v>
      </c>
      <c r="IJ112" s="5">
        <v>0</v>
      </c>
      <c r="IK112" s="7">
        <v>0</v>
      </c>
      <c r="IL112" s="9">
        <v>0</v>
      </c>
      <c r="IM112" s="5">
        <v>0</v>
      </c>
      <c r="IN112" s="7">
        <v>0</v>
      </c>
      <c r="IO112" s="9">
        <v>0</v>
      </c>
      <c r="IP112" s="5">
        <v>0</v>
      </c>
      <c r="IQ112" s="7">
        <v>0</v>
      </c>
      <c r="IR112" s="9">
        <v>0</v>
      </c>
      <c r="IS112" s="5">
        <v>0</v>
      </c>
      <c r="IT112" s="7">
        <v>0</v>
      </c>
      <c r="IU112" s="9">
        <v>0</v>
      </c>
      <c r="IV112" s="5">
        <v>0</v>
      </c>
      <c r="IW112" s="7">
        <v>0</v>
      </c>
      <c r="IX112" s="9">
        <v>0</v>
      </c>
      <c r="IY112" s="5">
        <v>0</v>
      </c>
      <c r="IZ112" s="7">
        <v>0</v>
      </c>
      <c r="JA112" s="9">
        <v>0</v>
      </c>
      <c r="JB112" s="5">
        <v>0</v>
      </c>
      <c r="JC112" s="7">
        <v>0</v>
      </c>
      <c r="JD112" s="9">
        <v>0</v>
      </c>
      <c r="JE112" s="5">
        <v>0</v>
      </c>
      <c r="JF112" s="7">
        <v>0</v>
      </c>
      <c r="JG112" s="9">
        <v>0</v>
      </c>
      <c r="JH112" s="5">
        <v>0</v>
      </c>
      <c r="JI112" s="7">
        <v>0</v>
      </c>
      <c r="JJ112" s="9">
        <v>0</v>
      </c>
      <c r="JK112" s="5">
        <v>0</v>
      </c>
      <c r="JL112" s="7">
        <v>0</v>
      </c>
      <c r="JM112" s="9">
        <v>0</v>
      </c>
      <c r="JN112" s="5">
        <v>0</v>
      </c>
      <c r="JO112" s="7">
        <v>0</v>
      </c>
      <c r="JP112" s="9">
        <v>0</v>
      </c>
      <c r="JQ112" s="5">
        <v>0</v>
      </c>
      <c r="JR112" s="7">
        <v>0</v>
      </c>
      <c r="JS112" s="9">
        <v>24</v>
      </c>
      <c r="JT112" s="5">
        <v>73</v>
      </c>
      <c r="JU112" s="7">
        <f t="shared" ref="JU112:JU121" si="790">JT112/JS112*1000</f>
        <v>3041.6666666666665</v>
      </c>
      <c r="JV112" s="9">
        <v>-21</v>
      </c>
      <c r="JW112" s="5">
        <v>-24</v>
      </c>
      <c r="JX112" s="7">
        <f>JW112/JV112*-1000</f>
        <v>-1142.8571428571429</v>
      </c>
      <c r="JY112" s="9">
        <v>0</v>
      </c>
      <c r="JZ112" s="5">
        <v>0</v>
      </c>
      <c r="KA112" s="7">
        <v>0</v>
      </c>
      <c r="KB112" s="9">
        <f t="shared" si="777"/>
        <v>23</v>
      </c>
      <c r="KC112" s="7">
        <f t="shared" si="778"/>
        <v>305</v>
      </c>
    </row>
    <row r="113" spans="1:289" x14ac:dyDescent="0.3">
      <c r="A113" s="56">
        <v>2012</v>
      </c>
      <c r="B113" s="57" t="s">
        <v>5</v>
      </c>
      <c r="C113" s="9">
        <v>41</v>
      </c>
      <c r="D113" s="5">
        <v>298</v>
      </c>
      <c r="E113" s="7">
        <f t="shared" si="779"/>
        <v>7268.2926829268299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>
        <v>0</v>
      </c>
      <c r="P113" s="5">
        <v>0</v>
      </c>
      <c r="Q113" s="7">
        <v>0</v>
      </c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>
        <v>0</v>
      </c>
      <c r="AH113" s="5">
        <v>0</v>
      </c>
      <c r="AI113" s="7">
        <v>0</v>
      </c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v>0</v>
      </c>
      <c r="BB113" s="9">
        <v>0</v>
      </c>
      <c r="BC113" s="5">
        <v>0</v>
      </c>
      <c r="BD113" s="7">
        <v>0</v>
      </c>
      <c r="BE113" s="9">
        <v>0</v>
      </c>
      <c r="BF113" s="5">
        <v>0</v>
      </c>
      <c r="BG113" s="7">
        <v>0</v>
      </c>
      <c r="BH113" s="9">
        <v>0</v>
      </c>
      <c r="BI113" s="5">
        <v>0</v>
      </c>
      <c r="BJ113" s="7">
        <v>0</v>
      </c>
      <c r="BK113" s="9">
        <v>0</v>
      </c>
      <c r="BL113" s="5">
        <v>0</v>
      </c>
      <c r="BM113" s="7">
        <f t="shared" si="769"/>
        <v>0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3</v>
      </c>
      <c r="CD113" s="5">
        <v>938</v>
      </c>
      <c r="CE113" s="7">
        <f t="shared" ref="CE113" si="791">CD113/CC113*1000</f>
        <v>312666.66666666669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v>0</v>
      </c>
      <c r="CU113" s="9">
        <v>0</v>
      </c>
      <c r="CV113" s="5">
        <v>0</v>
      </c>
      <c r="CW113" s="7">
        <v>0</v>
      </c>
      <c r="CX113" s="9">
        <v>0</v>
      </c>
      <c r="CY113" s="5">
        <v>0</v>
      </c>
      <c r="CZ113" s="7">
        <v>0</v>
      </c>
      <c r="DA113" s="15">
        <v>0</v>
      </c>
      <c r="DB113" s="5">
        <v>0</v>
      </c>
      <c r="DC113" s="7">
        <v>0</v>
      </c>
      <c r="DD113" s="9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f t="shared" si="770"/>
        <v>0</v>
      </c>
      <c r="DJ113" s="9">
        <v>0</v>
      </c>
      <c r="DK113" s="5">
        <v>0</v>
      </c>
      <c r="DL113" s="7">
        <v>0</v>
      </c>
      <c r="DM113" s="9">
        <v>0</v>
      </c>
      <c r="DN113" s="5">
        <v>0</v>
      </c>
      <c r="DO113" s="7">
        <v>0</v>
      </c>
      <c r="DP113" s="9">
        <v>0</v>
      </c>
      <c r="DQ113" s="5">
        <v>0</v>
      </c>
      <c r="DR113" s="7">
        <v>0</v>
      </c>
      <c r="DS113" s="9">
        <v>0</v>
      </c>
      <c r="DT113" s="5">
        <v>0</v>
      </c>
      <c r="DU113" s="7">
        <v>0</v>
      </c>
      <c r="DV113" s="9">
        <v>0</v>
      </c>
      <c r="DW113" s="5">
        <v>0</v>
      </c>
      <c r="DX113" s="7">
        <v>0</v>
      </c>
      <c r="DY113" s="9">
        <v>0</v>
      </c>
      <c r="DZ113" s="5">
        <v>0</v>
      </c>
      <c r="EA113" s="7">
        <v>0</v>
      </c>
      <c r="EB113" s="9">
        <v>0</v>
      </c>
      <c r="EC113" s="5">
        <v>0</v>
      </c>
      <c r="ED113" s="7">
        <v>0</v>
      </c>
      <c r="EE113" s="15">
        <v>0</v>
      </c>
      <c r="EF113" s="3">
        <v>0</v>
      </c>
      <c r="EG113" s="7">
        <v>0</v>
      </c>
      <c r="EH113" s="9">
        <v>0</v>
      </c>
      <c r="EI113" s="5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0</v>
      </c>
      <c r="EO113" s="5">
        <v>0</v>
      </c>
      <c r="EP113" s="7">
        <v>0</v>
      </c>
      <c r="EQ113" s="9">
        <v>0</v>
      </c>
      <c r="ER113" s="5">
        <v>0</v>
      </c>
      <c r="ES113" s="7">
        <v>0</v>
      </c>
      <c r="ET113" s="9">
        <v>0</v>
      </c>
      <c r="EU113" s="5">
        <v>0</v>
      </c>
      <c r="EV113" s="7">
        <v>0</v>
      </c>
      <c r="EW113" s="9">
        <v>0</v>
      </c>
      <c r="EX113" s="5">
        <v>0</v>
      </c>
      <c r="EY113" s="7">
        <v>0</v>
      </c>
      <c r="EZ113" s="9">
        <v>0</v>
      </c>
      <c r="FA113" s="5">
        <v>0</v>
      </c>
      <c r="FB113" s="7">
        <v>0</v>
      </c>
      <c r="FC113" s="9">
        <v>0</v>
      </c>
      <c r="FD113" s="5">
        <v>0</v>
      </c>
      <c r="FE113" s="7">
        <v>0</v>
      </c>
      <c r="FF113" s="9">
        <v>0</v>
      </c>
      <c r="FG113" s="5">
        <v>0</v>
      </c>
      <c r="FH113" s="7">
        <v>0</v>
      </c>
      <c r="FI113" s="9">
        <v>1</v>
      </c>
      <c r="FJ113" s="5">
        <v>46</v>
      </c>
      <c r="FK113" s="7">
        <f t="shared" ref="FK113:FK121" si="792">FJ113/FI113*1000</f>
        <v>46000</v>
      </c>
      <c r="FL113" s="9">
        <v>49</v>
      </c>
      <c r="FM113" s="5">
        <v>658</v>
      </c>
      <c r="FN113" s="7">
        <f t="shared" ref="FN113" si="793">FM113/FL113*1000</f>
        <v>13428.571428571429</v>
      </c>
      <c r="FO113" s="9">
        <v>49</v>
      </c>
      <c r="FP113" s="5">
        <v>658</v>
      </c>
      <c r="FQ113" s="7">
        <f t="shared" ref="FQ113" si="794">FP113/FO113*1000</f>
        <v>13428.571428571429</v>
      </c>
      <c r="FR113" s="9">
        <v>0</v>
      </c>
      <c r="FS113" s="5">
        <v>0</v>
      </c>
      <c r="FT113" s="7">
        <v>0</v>
      </c>
      <c r="FU113" s="9">
        <v>0</v>
      </c>
      <c r="FV113" s="5">
        <v>0</v>
      </c>
      <c r="FW113" s="7">
        <v>0</v>
      </c>
      <c r="FX113" s="9">
        <v>0</v>
      </c>
      <c r="FY113" s="5">
        <v>0</v>
      </c>
      <c r="FZ113" s="7">
        <f t="shared" si="772"/>
        <v>0</v>
      </c>
      <c r="GA113" s="9">
        <v>0</v>
      </c>
      <c r="GB113" s="5">
        <v>0</v>
      </c>
      <c r="GC113" s="7">
        <v>0</v>
      </c>
      <c r="GD113" s="9">
        <v>0</v>
      </c>
      <c r="GE113" s="5">
        <v>0</v>
      </c>
      <c r="GF113" s="7">
        <v>0</v>
      </c>
      <c r="GG113" s="9">
        <v>1821</v>
      </c>
      <c r="GH113" s="5">
        <v>45862</v>
      </c>
      <c r="GI113" s="7">
        <f t="shared" si="773"/>
        <v>25185.06315211422</v>
      </c>
      <c r="GJ113" s="9">
        <v>0</v>
      </c>
      <c r="GK113" s="5">
        <v>0</v>
      </c>
      <c r="GL113" s="7">
        <v>0</v>
      </c>
      <c r="GM113" s="9">
        <v>0</v>
      </c>
      <c r="GN113" s="5">
        <v>0</v>
      </c>
      <c r="GO113" s="7">
        <v>0</v>
      </c>
      <c r="GP113" s="9">
        <v>0</v>
      </c>
      <c r="GQ113" s="5">
        <v>0</v>
      </c>
      <c r="GR113" s="7">
        <v>0</v>
      </c>
      <c r="GS113" s="9">
        <v>0</v>
      </c>
      <c r="GT113" s="5">
        <v>0</v>
      </c>
      <c r="GU113" s="7">
        <v>0</v>
      </c>
      <c r="GV113" s="9">
        <v>-1871</v>
      </c>
      <c r="GW113" s="5">
        <v>-46584</v>
      </c>
      <c r="GX113" s="7">
        <f>GW113/GV113*-1000</f>
        <v>-24897.915553180115</v>
      </c>
      <c r="GY113" s="9">
        <v>0</v>
      </c>
      <c r="GZ113" s="5">
        <v>0</v>
      </c>
      <c r="HA113" s="7">
        <v>0</v>
      </c>
      <c r="HB113" s="9">
        <v>0</v>
      </c>
      <c r="HC113" s="5">
        <v>0</v>
      </c>
      <c r="HD113" s="7">
        <v>0</v>
      </c>
      <c r="HE113" s="9">
        <v>0</v>
      </c>
      <c r="HF113" s="5">
        <v>0</v>
      </c>
      <c r="HG113" s="7">
        <v>0</v>
      </c>
      <c r="HH113" s="9">
        <v>0</v>
      </c>
      <c r="HI113" s="5">
        <v>0</v>
      </c>
      <c r="HJ113" s="7">
        <v>0</v>
      </c>
      <c r="HK113" s="9">
        <v>0</v>
      </c>
      <c r="HL113" s="5">
        <v>0</v>
      </c>
      <c r="HM113" s="7">
        <v>0</v>
      </c>
      <c r="HN113" s="9">
        <v>0</v>
      </c>
      <c r="HO113" s="5">
        <v>0</v>
      </c>
      <c r="HP113" s="7">
        <v>0</v>
      </c>
      <c r="HQ113" s="9">
        <v>0</v>
      </c>
      <c r="HR113" s="5">
        <v>0</v>
      </c>
      <c r="HS113" s="7">
        <f t="shared" si="775"/>
        <v>0</v>
      </c>
      <c r="HT113" s="9">
        <v>0</v>
      </c>
      <c r="HU113" s="5">
        <v>0</v>
      </c>
      <c r="HV113" s="7">
        <v>0</v>
      </c>
      <c r="HW113" s="9">
        <v>0</v>
      </c>
      <c r="HX113" s="5">
        <v>0</v>
      </c>
      <c r="HY113" s="7">
        <v>0</v>
      </c>
      <c r="HZ113" s="9">
        <v>0</v>
      </c>
      <c r="IA113" s="5">
        <v>0</v>
      </c>
      <c r="IB113" s="7">
        <v>0</v>
      </c>
      <c r="IC113" s="9">
        <v>0</v>
      </c>
      <c r="ID113" s="5">
        <v>0</v>
      </c>
      <c r="IE113" s="7">
        <v>0</v>
      </c>
      <c r="IF113" s="9">
        <v>0</v>
      </c>
      <c r="IG113" s="5">
        <v>0</v>
      </c>
      <c r="IH113" s="7">
        <f t="shared" si="776"/>
        <v>0</v>
      </c>
      <c r="II113" s="9">
        <v>0</v>
      </c>
      <c r="IJ113" s="5">
        <v>0</v>
      </c>
      <c r="IK113" s="7">
        <v>0</v>
      </c>
      <c r="IL113" s="9">
        <v>0</v>
      </c>
      <c r="IM113" s="5">
        <v>0</v>
      </c>
      <c r="IN113" s="7">
        <v>0</v>
      </c>
      <c r="IO113" s="9">
        <v>0</v>
      </c>
      <c r="IP113" s="5">
        <v>0</v>
      </c>
      <c r="IQ113" s="7">
        <v>0</v>
      </c>
      <c r="IR113" s="9">
        <v>0</v>
      </c>
      <c r="IS113" s="5">
        <v>0</v>
      </c>
      <c r="IT113" s="7">
        <v>0</v>
      </c>
      <c r="IU113" s="9">
        <v>0</v>
      </c>
      <c r="IV113" s="5">
        <v>0</v>
      </c>
      <c r="IW113" s="7">
        <v>0</v>
      </c>
      <c r="IX113" s="9">
        <v>0</v>
      </c>
      <c r="IY113" s="5">
        <v>0</v>
      </c>
      <c r="IZ113" s="7">
        <v>0</v>
      </c>
      <c r="JA113" s="9">
        <v>0</v>
      </c>
      <c r="JB113" s="5">
        <v>0</v>
      </c>
      <c r="JC113" s="7">
        <v>0</v>
      </c>
      <c r="JD113" s="9">
        <v>0</v>
      </c>
      <c r="JE113" s="5">
        <v>0</v>
      </c>
      <c r="JF113" s="7">
        <v>0</v>
      </c>
      <c r="JG113" s="9">
        <v>0</v>
      </c>
      <c r="JH113" s="5">
        <v>0</v>
      </c>
      <c r="JI113" s="7">
        <v>0</v>
      </c>
      <c r="JJ113" s="9">
        <v>0</v>
      </c>
      <c r="JK113" s="5">
        <v>0</v>
      </c>
      <c r="JL113" s="7">
        <v>0</v>
      </c>
      <c r="JM113" s="9">
        <v>0</v>
      </c>
      <c r="JN113" s="5">
        <v>0</v>
      </c>
      <c r="JO113" s="7">
        <v>0</v>
      </c>
      <c r="JP113" s="9">
        <v>0</v>
      </c>
      <c r="JQ113" s="5">
        <v>0</v>
      </c>
      <c r="JR113" s="7">
        <v>0</v>
      </c>
      <c r="JS113" s="9">
        <v>48</v>
      </c>
      <c r="JT113" s="5">
        <v>122</v>
      </c>
      <c r="JU113" s="7">
        <f t="shared" si="790"/>
        <v>2541.6666666666665</v>
      </c>
      <c r="JV113" s="9">
        <v>-44</v>
      </c>
      <c r="JW113" s="5">
        <v>-54</v>
      </c>
      <c r="JX113" s="7">
        <f>JW113/JV113*-1000</f>
        <v>-1227.2727272727273</v>
      </c>
      <c r="JY113" s="9">
        <v>0</v>
      </c>
      <c r="JZ113" s="5">
        <v>0</v>
      </c>
      <c r="KA113" s="7">
        <v>0</v>
      </c>
      <c r="KB113" s="9">
        <f t="shared" si="777"/>
        <v>48</v>
      </c>
      <c r="KC113" s="7">
        <f t="shared" si="778"/>
        <v>1286</v>
      </c>
    </row>
    <row r="114" spans="1:289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>
        <v>0</v>
      </c>
      <c r="P114" s="5">
        <v>0</v>
      </c>
      <c r="Q114" s="7">
        <v>0</v>
      </c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>
        <v>0</v>
      </c>
      <c r="AH114" s="5">
        <v>0</v>
      </c>
      <c r="AI114" s="7">
        <v>0</v>
      </c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v>0</v>
      </c>
      <c r="BB114" s="9">
        <v>0</v>
      </c>
      <c r="BC114" s="5">
        <v>0</v>
      </c>
      <c r="BD114" s="7">
        <v>0</v>
      </c>
      <c r="BE114" s="9">
        <v>6</v>
      </c>
      <c r="BF114" s="5">
        <v>39</v>
      </c>
      <c r="BG114" s="7">
        <f t="shared" ref="BG114:BG121" si="795">BF114/BE114*1000</f>
        <v>6500</v>
      </c>
      <c r="BH114" s="9">
        <v>5</v>
      </c>
      <c r="BI114" s="5">
        <v>70</v>
      </c>
      <c r="BJ114" s="7">
        <f t="shared" ref="BJ114" si="796">BI114/BH114*1000</f>
        <v>14000</v>
      </c>
      <c r="BK114" s="9">
        <v>0</v>
      </c>
      <c r="BL114" s="5">
        <v>0</v>
      </c>
      <c r="BM114" s="7">
        <f t="shared" si="769"/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146</v>
      </c>
      <c r="CG114" s="5">
        <v>1667</v>
      </c>
      <c r="CH114" s="7">
        <f t="shared" si="781"/>
        <v>11417.808219178083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v>0</v>
      </c>
      <c r="CU114" s="9">
        <v>0</v>
      </c>
      <c r="CV114" s="5">
        <v>0</v>
      </c>
      <c r="CW114" s="7">
        <v>0</v>
      </c>
      <c r="CX114" s="9">
        <v>0</v>
      </c>
      <c r="CY114" s="5">
        <v>0</v>
      </c>
      <c r="CZ114" s="7">
        <v>0</v>
      </c>
      <c r="DA114" s="15">
        <v>0</v>
      </c>
      <c r="DB114" s="5">
        <v>0</v>
      </c>
      <c r="DC114" s="7">
        <v>0</v>
      </c>
      <c r="DD114" s="9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f t="shared" si="770"/>
        <v>0</v>
      </c>
      <c r="DJ114" s="9">
        <v>0</v>
      </c>
      <c r="DK114" s="5">
        <v>0</v>
      </c>
      <c r="DL114" s="7">
        <v>0</v>
      </c>
      <c r="DM114" s="9">
        <v>0</v>
      </c>
      <c r="DN114" s="5">
        <v>0</v>
      </c>
      <c r="DO114" s="7">
        <v>0</v>
      </c>
      <c r="DP114" s="9">
        <v>0</v>
      </c>
      <c r="DQ114" s="5">
        <v>0</v>
      </c>
      <c r="DR114" s="7">
        <v>0</v>
      </c>
      <c r="DS114" s="9">
        <v>0</v>
      </c>
      <c r="DT114" s="5">
        <v>0</v>
      </c>
      <c r="DU114" s="7">
        <v>0</v>
      </c>
      <c r="DV114" s="9">
        <v>-151</v>
      </c>
      <c r="DW114" s="5">
        <v>-1716</v>
      </c>
      <c r="DX114" s="7">
        <f>DW114/DV114*-1000</f>
        <v>-11364.238410596026</v>
      </c>
      <c r="DY114" s="9">
        <v>0</v>
      </c>
      <c r="DZ114" s="5">
        <v>0</v>
      </c>
      <c r="EA114" s="7">
        <v>0</v>
      </c>
      <c r="EB114" s="9">
        <v>0</v>
      </c>
      <c r="EC114" s="5">
        <v>0</v>
      </c>
      <c r="ED114" s="7">
        <v>0</v>
      </c>
      <c r="EE114" s="15">
        <v>0</v>
      </c>
      <c r="EF114" s="3">
        <v>0</v>
      </c>
      <c r="EG114" s="7">
        <v>0</v>
      </c>
      <c r="EH114" s="9">
        <v>0</v>
      </c>
      <c r="EI114" s="5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0</v>
      </c>
      <c r="EO114" s="5">
        <v>0</v>
      </c>
      <c r="EP114" s="7">
        <v>0</v>
      </c>
      <c r="EQ114" s="9">
        <v>0</v>
      </c>
      <c r="ER114" s="5">
        <v>0</v>
      </c>
      <c r="ES114" s="7">
        <v>0</v>
      </c>
      <c r="ET114" s="9">
        <v>0</v>
      </c>
      <c r="EU114" s="5">
        <v>0</v>
      </c>
      <c r="EV114" s="7">
        <v>0</v>
      </c>
      <c r="EW114" s="9">
        <v>0</v>
      </c>
      <c r="EX114" s="5">
        <v>0</v>
      </c>
      <c r="EY114" s="7">
        <v>0</v>
      </c>
      <c r="EZ114" s="9">
        <v>0</v>
      </c>
      <c r="FA114" s="5">
        <v>0</v>
      </c>
      <c r="FB114" s="7">
        <v>0</v>
      </c>
      <c r="FC114" s="9">
        <v>0</v>
      </c>
      <c r="FD114" s="5">
        <v>0</v>
      </c>
      <c r="FE114" s="7">
        <v>0</v>
      </c>
      <c r="FF114" s="9">
        <v>0</v>
      </c>
      <c r="FG114" s="5">
        <v>0</v>
      </c>
      <c r="FH114" s="7">
        <v>0</v>
      </c>
      <c r="FI114" s="9">
        <v>1172</v>
      </c>
      <c r="FJ114" s="5">
        <v>2511</v>
      </c>
      <c r="FK114" s="7">
        <f t="shared" si="792"/>
        <v>2142.4914675767918</v>
      </c>
      <c r="FL114" s="9">
        <v>-1092</v>
      </c>
      <c r="FM114" s="5">
        <v>-1202</v>
      </c>
      <c r="FN114" s="7">
        <f t="shared" ref="FN114" si="797">FM114/FL114*-1000</f>
        <v>-1100.7326007326008</v>
      </c>
      <c r="FO114" s="9">
        <v>-1092</v>
      </c>
      <c r="FP114" s="5">
        <v>-1202</v>
      </c>
      <c r="FQ114" s="7">
        <f t="shared" ref="FQ114" si="798">FP114/FO114*-1000</f>
        <v>-1100.7326007326008</v>
      </c>
      <c r="FR114" s="9">
        <v>0</v>
      </c>
      <c r="FS114" s="5">
        <v>0</v>
      </c>
      <c r="FT114" s="7">
        <v>0</v>
      </c>
      <c r="FU114" s="9">
        <v>0</v>
      </c>
      <c r="FV114" s="5">
        <v>0</v>
      </c>
      <c r="FW114" s="7">
        <v>0</v>
      </c>
      <c r="FX114" s="9">
        <v>0</v>
      </c>
      <c r="FY114" s="5">
        <v>0</v>
      </c>
      <c r="FZ114" s="7">
        <f t="shared" si="772"/>
        <v>0</v>
      </c>
      <c r="GA114" s="9">
        <v>0</v>
      </c>
      <c r="GB114" s="5">
        <v>0</v>
      </c>
      <c r="GC114" s="7">
        <v>0</v>
      </c>
      <c r="GD114" s="9">
        <v>0</v>
      </c>
      <c r="GE114" s="5">
        <v>0</v>
      </c>
      <c r="GF114" s="7">
        <v>0</v>
      </c>
      <c r="GG114" s="9">
        <v>2694</v>
      </c>
      <c r="GH114" s="5">
        <v>62762</v>
      </c>
      <c r="GI114" s="7">
        <f t="shared" si="773"/>
        <v>23296.956198960655</v>
      </c>
      <c r="GJ114" s="9">
        <v>0</v>
      </c>
      <c r="GK114" s="5">
        <v>0</v>
      </c>
      <c r="GL114" s="7">
        <v>0</v>
      </c>
      <c r="GM114" s="9">
        <v>0</v>
      </c>
      <c r="GN114" s="5">
        <v>0</v>
      </c>
      <c r="GO114" s="7">
        <v>0</v>
      </c>
      <c r="GP114" s="9">
        <v>0</v>
      </c>
      <c r="GQ114" s="5">
        <v>0</v>
      </c>
      <c r="GR114" s="7">
        <v>0</v>
      </c>
      <c r="GS114" s="9">
        <v>0</v>
      </c>
      <c r="GT114" s="5">
        <v>0</v>
      </c>
      <c r="GU114" s="7">
        <v>0</v>
      </c>
      <c r="GV114" s="9">
        <v>0</v>
      </c>
      <c r="GW114" s="5">
        <v>0</v>
      </c>
      <c r="GX114" s="7">
        <v>0</v>
      </c>
      <c r="GY114" s="9">
        <v>0</v>
      </c>
      <c r="GZ114" s="5">
        <v>0</v>
      </c>
      <c r="HA114" s="7">
        <v>0</v>
      </c>
      <c r="HB114" s="9">
        <v>0</v>
      </c>
      <c r="HC114" s="5">
        <v>0</v>
      </c>
      <c r="HD114" s="7">
        <v>0</v>
      </c>
      <c r="HE114" s="9">
        <v>0</v>
      </c>
      <c r="HF114" s="5">
        <v>0</v>
      </c>
      <c r="HG114" s="7">
        <v>0</v>
      </c>
      <c r="HH114" s="9">
        <v>0</v>
      </c>
      <c r="HI114" s="5">
        <v>0</v>
      </c>
      <c r="HJ114" s="7">
        <v>0</v>
      </c>
      <c r="HK114" s="9">
        <v>0</v>
      </c>
      <c r="HL114" s="5">
        <v>0</v>
      </c>
      <c r="HM114" s="7">
        <v>0</v>
      </c>
      <c r="HN114" s="9">
        <v>0</v>
      </c>
      <c r="HO114" s="5">
        <v>0</v>
      </c>
      <c r="HP114" s="7">
        <v>0</v>
      </c>
      <c r="HQ114" s="9">
        <v>0</v>
      </c>
      <c r="HR114" s="5">
        <v>0</v>
      </c>
      <c r="HS114" s="7">
        <f t="shared" si="775"/>
        <v>0</v>
      </c>
      <c r="HT114" s="9">
        <v>0</v>
      </c>
      <c r="HU114" s="5">
        <v>0</v>
      </c>
      <c r="HV114" s="7">
        <v>0</v>
      </c>
      <c r="HW114" s="9">
        <v>0</v>
      </c>
      <c r="HX114" s="5">
        <v>0</v>
      </c>
      <c r="HY114" s="7">
        <v>0</v>
      </c>
      <c r="HZ114" s="9">
        <v>0</v>
      </c>
      <c r="IA114" s="5">
        <v>0</v>
      </c>
      <c r="IB114" s="7">
        <v>0</v>
      </c>
      <c r="IC114" s="9">
        <v>0</v>
      </c>
      <c r="ID114" s="5">
        <v>0</v>
      </c>
      <c r="IE114" s="7">
        <v>0</v>
      </c>
      <c r="IF114" s="9">
        <v>0</v>
      </c>
      <c r="IG114" s="5">
        <v>0</v>
      </c>
      <c r="IH114" s="7">
        <f t="shared" si="776"/>
        <v>0</v>
      </c>
      <c r="II114" s="9">
        <v>0</v>
      </c>
      <c r="IJ114" s="5">
        <v>0</v>
      </c>
      <c r="IK114" s="7">
        <v>0</v>
      </c>
      <c r="IL114" s="9">
        <v>0</v>
      </c>
      <c r="IM114" s="5">
        <v>0</v>
      </c>
      <c r="IN114" s="7">
        <v>0</v>
      </c>
      <c r="IO114" s="9">
        <v>0</v>
      </c>
      <c r="IP114" s="5">
        <v>0</v>
      </c>
      <c r="IQ114" s="7">
        <v>0</v>
      </c>
      <c r="IR114" s="9">
        <v>0</v>
      </c>
      <c r="IS114" s="5">
        <v>0</v>
      </c>
      <c r="IT114" s="7">
        <v>0</v>
      </c>
      <c r="IU114" s="9">
        <v>0</v>
      </c>
      <c r="IV114" s="5">
        <v>0</v>
      </c>
      <c r="IW114" s="7">
        <v>0</v>
      </c>
      <c r="IX114" s="9">
        <v>0</v>
      </c>
      <c r="IY114" s="5">
        <v>0</v>
      </c>
      <c r="IZ114" s="7">
        <v>0</v>
      </c>
      <c r="JA114" s="9">
        <v>0</v>
      </c>
      <c r="JB114" s="5">
        <v>0</v>
      </c>
      <c r="JC114" s="7">
        <v>0</v>
      </c>
      <c r="JD114" s="9">
        <v>0</v>
      </c>
      <c r="JE114" s="5">
        <v>0</v>
      </c>
      <c r="JF114" s="7">
        <v>0</v>
      </c>
      <c r="JG114" s="9">
        <v>0</v>
      </c>
      <c r="JH114" s="5">
        <v>0</v>
      </c>
      <c r="JI114" s="7">
        <v>0</v>
      </c>
      <c r="JJ114" s="9">
        <v>0</v>
      </c>
      <c r="JK114" s="5">
        <v>0</v>
      </c>
      <c r="JL114" s="7">
        <v>0</v>
      </c>
      <c r="JM114" s="9">
        <v>0</v>
      </c>
      <c r="JN114" s="5">
        <v>0</v>
      </c>
      <c r="JO114" s="7">
        <v>0</v>
      </c>
      <c r="JP114" s="9">
        <v>0</v>
      </c>
      <c r="JQ114" s="5">
        <v>0</v>
      </c>
      <c r="JR114" s="7">
        <v>0</v>
      </c>
      <c r="JS114" s="9">
        <v>0</v>
      </c>
      <c r="JT114" s="5">
        <v>0</v>
      </c>
      <c r="JU114" s="7">
        <v>0</v>
      </c>
      <c r="JV114" s="9">
        <v>6</v>
      </c>
      <c r="JW114" s="5">
        <v>107</v>
      </c>
      <c r="JX114" s="7">
        <f t="shared" si="786"/>
        <v>17833.333333333332</v>
      </c>
      <c r="JY114" s="9">
        <v>-5</v>
      </c>
      <c r="JZ114" s="5">
        <v>-96</v>
      </c>
      <c r="KA114" s="7">
        <f t="shared" ref="KA114:KA117" si="799">JZ114/JY114*-1000</f>
        <v>-19200</v>
      </c>
      <c r="KB114" s="9">
        <f t="shared" si="777"/>
        <v>2781</v>
      </c>
      <c r="KC114" s="7">
        <f t="shared" si="778"/>
        <v>64142</v>
      </c>
    </row>
    <row r="115" spans="1:289" x14ac:dyDescent="0.3">
      <c r="A115" s="56">
        <v>2012</v>
      </c>
      <c r="B115" s="57" t="s">
        <v>7</v>
      </c>
      <c r="C115" s="9">
        <v>82</v>
      </c>
      <c r="D115" s="5">
        <v>987</v>
      </c>
      <c r="E115" s="7">
        <f t="shared" si="779"/>
        <v>12036.58536585366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>
        <v>0</v>
      </c>
      <c r="P115" s="5">
        <v>0</v>
      </c>
      <c r="Q115" s="7">
        <v>0</v>
      </c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0</v>
      </c>
      <c r="AB115" s="5">
        <v>0</v>
      </c>
      <c r="AC115" s="7">
        <v>0</v>
      </c>
      <c r="AD115" s="9">
        <v>0</v>
      </c>
      <c r="AE115" s="5">
        <v>0</v>
      </c>
      <c r="AF115" s="7">
        <v>0</v>
      </c>
      <c r="AG115" s="9">
        <v>0</v>
      </c>
      <c r="AH115" s="5">
        <v>0</v>
      </c>
      <c r="AI115" s="7">
        <v>0</v>
      </c>
      <c r="AJ115" s="9">
        <v>0</v>
      </c>
      <c r="AK115" s="5">
        <v>0</v>
      </c>
      <c r="AL115" s="7">
        <v>0</v>
      </c>
      <c r="AM115" s="9">
        <v>48</v>
      </c>
      <c r="AN115" s="5">
        <v>1161</v>
      </c>
      <c r="AO115" s="7">
        <f t="shared" si="780"/>
        <v>24187.5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v>0</v>
      </c>
      <c r="BB115" s="9">
        <v>0</v>
      </c>
      <c r="BC115" s="5">
        <v>0</v>
      </c>
      <c r="BD115" s="7">
        <v>0</v>
      </c>
      <c r="BE115" s="9">
        <v>10</v>
      </c>
      <c r="BF115" s="5">
        <v>109</v>
      </c>
      <c r="BG115" s="7">
        <f>BF115/BE115*1000</f>
        <v>10900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f t="shared" si="769"/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0</v>
      </c>
      <c r="CA115" s="5">
        <v>0</v>
      </c>
      <c r="CB115" s="7">
        <v>0</v>
      </c>
      <c r="CC115" s="9">
        <v>0</v>
      </c>
      <c r="CD115" s="5">
        <v>0</v>
      </c>
      <c r="CE115" s="7">
        <v>0</v>
      </c>
      <c r="CF115" s="9">
        <v>141</v>
      </c>
      <c r="CG115" s="5">
        <v>1633</v>
      </c>
      <c r="CH115" s="7">
        <f>CG115/CF115*1000</f>
        <v>11581.560283687944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v>0</v>
      </c>
      <c r="CU115" s="9">
        <v>0</v>
      </c>
      <c r="CV115" s="5">
        <v>0</v>
      </c>
      <c r="CW115" s="7">
        <v>0</v>
      </c>
      <c r="CX115" s="9">
        <v>0</v>
      </c>
      <c r="CY115" s="5">
        <v>0</v>
      </c>
      <c r="CZ115" s="7">
        <v>0</v>
      </c>
      <c r="DA115" s="15">
        <v>0</v>
      </c>
      <c r="DB115" s="5">
        <v>0</v>
      </c>
      <c r="DC115" s="7">
        <v>0</v>
      </c>
      <c r="DD115" s="9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f t="shared" si="770"/>
        <v>0</v>
      </c>
      <c r="DJ115" s="9">
        <v>0</v>
      </c>
      <c r="DK115" s="5">
        <v>0</v>
      </c>
      <c r="DL115" s="7">
        <v>0</v>
      </c>
      <c r="DM115" s="9">
        <v>0</v>
      </c>
      <c r="DN115" s="5">
        <v>0</v>
      </c>
      <c r="DO115" s="7">
        <v>0</v>
      </c>
      <c r="DP115" s="9">
        <v>0</v>
      </c>
      <c r="DQ115" s="5">
        <v>0</v>
      </c>
      <c r="DR115" s="7">
        <v>0</v>
      </c>
      <c r="DS115" s="9">
        <v>0</v>
      </c>
      <c r="DT115" s="5">
        <v>0</v>
      </c>
      <c r="DU115" s="7">
        <v>0</v>
      </c>
      <c r="DV115" s="9">
        <v>-150</v>
      </c>
      <c r="DW115" s="5">
        <v>-1716</v>
      </c>
      <c r="DX115" s="7">
        <f>DW115/DV115*-1000</f>
        <v>-11440</v>
      </c>
      <c r="DY115" s="9">
        <v>0</v>
      </c>
      <c r="DZ115" s="5">
        <v>0</v>
      </c>
      <c r="EA115" s="7">
        <v>0</v>
      </c>
      <c r="EB115" s="9">
        <v>0</v>
      </c>
      <c r="EC115" s="5">
        <v>0</v>
      </c>
      <c r="ED115" s="7">
        <v>0</v>
      </c>
      <c r="EE115" s="15">
        <v>0</v>
      </c>
      <c r="EF115" s="3">
        <v>0</v>
      </c>
      <c r="EG115" s="7">
        <v>0</v>
      </c>
      <c r="EH115" s="9">
        <v>0</v>
      </c>
      <c r="EI115" s="5">
        <v>0</v>
      </c>
      <c r="EJ115" s="7">
        <v>0</v>
      </c>
      <c r="EK115" s="9">
        <v>-1</v>
      </c>
      <c r="EL115" s="5">
        <v>-21</v>
      </c>
      <c r="EM115" s="7">
        <f>EL115/EK115*1000</f>
        <v>21000</v>
      </c>
      <c r="EN115" s="9">
        <v>0</v>
      </c>
      <c r="EO115" s="5">
        <v>0</v>
      </c>
      <c r="EP115" s="7">
        <v>0</v>
      </c>
      <c r="EQ115" s="9">
        <v>0</v>
      </c>
      <c r="ER115" s="5">
        <v>0</v>
      </c>
      <c r="ES115" s="7">
        <v>0</v>
      </c>
      <c r="ET115" s="9">
        <v>0</v>
      </c>
      <c r="EU115" s="5">
        <v>0</v>
      </c>
      <c r="EV115" s="7">
        <v>0</v>
      </c>
      <c r="EW115" s="9">
        <v>0</v>
      </c>
      <c r="EX115" s="5">
        <v>0</v>
      </c>
      <c r="EY115" s="7">
        <v>0</v>
      </c>
      <c r="EZ115" s="9">
        <v>0</v>
      </c>
      <c r="FA115" s="5">
        <v>0</v>
      </c>
      <c r="FB115" s="7">
        <v>0</v>
      </c>
      <c r="FC115" s="9">
        <v>81</v>
      </c>
      <c r="FD115" s="5">
        <v>1500</v>
      </c>
      <c r="FE115" s="7">
        <f t="shared" ref="FE115:FE120" si="800">FD115/FC115*1000</f>
        <v>18518.518518518518</v>
      </c>
      <c r="FF115" s="9">
        <v>0</v>
      </c>
      <c r="FG115" s="5">
        <v>0</v>
      </c>
      <c r="FH115" s="7">
        <v>0</v>
      </c>
      <c r="FI115" s="9">
        <v>3177</v>
      </c>
      <c r="FJ115" s="5">
        <v>5416</v>
      </c>
      <c r="FK115" s="7">
        <f t="shared" si="792"/>
        <v>1704.7529115517784</v>
      </c>
      <c r="FL115" s="9">
        <v>0</v>
      </c>
      <c r="FM115" s="5">
        <v>0</v>
      </c>
      <c r="FN115" s="7">
        <v>0</v>
      </c>
      <c r="FO115" s="9">
        <v>0</v>
      </c>
      <c r="FP115" s="5">
        <v>0</v>
      </c>
      <c r="FQ115" s="7">
        <v>0</v>
      </c>
      <c r="FR115" s="9">
        <v>0</v>
      </c>
      <c r="FS115" s="5">
        <v>0</v>
      </c>
      <c r="FT115" s="7">
        <v>0</v>
      </c>
      <c r="FU115" s="9">
        <v>0</v>
      </c>
      <c r="FV115" s="5">
        <v>0</v>
      </c>
      <c r="FW115" s="7">
        <v>0</v>
      </c>
      <c r="FX115" s="9">
        <v>0</v>
      </c>
      <c r="FY115" s="5">
        <v>0</v>
      </c>
      <c r="FZ115" s="7">
        <f t="shared" si="772"/>
        <v>0</v>
      </c>
      <c r="GA115" s="9">
        <v>0</v>
      </c>
      <c r="GB115" s="5">
        <v>0</v>
      </c>
      <c r="GC115" s="7">
        <v>0</v>
      </c>
      <c r="GD115" s="9">
        <v>0</v>
      </c>
      <c r="GE115" s="5">
        <v>0</v>
      </c>
      <c r="GF115" s="7">
        <v>0</v>
      </c>
      <c r="GG115" s="9">
        <v>481</v>
      </c>
      <c r="GH115" s="5">
        <v>78460</v>
      </c>
      <c r="GI115" s="7">
        <f t="shared" si="773"/>
        <v>163118.50311850314</v>
      </c>
      <c r="GJ115" s="9">
        <v>0</v>
      </c>
      <c r="GK115" s="5">
        <v>0</v>
      </c>
      <c r="GL115" s="7">
        <v>0</v>
      </c>
      <c r="GM115" s="9">
        <v>0</v>
      </c>
      <c r="GN115" s="5">
        <v>0</v>
      </c>
      <c r="GO115" s="7">
        <v>0</v>
      </c>
      <c r="GP115" s="9">
        <v>0</v>
      </c>
      <c r="GQ115" s="5">
        <v>0</v>
      </c>
      <c r="GR115" s="7">
        <v>0</v>
      </c>
      <c r="GS115" s="9">
        <v>0</v>
      </c>
      <c r="GT115" s="5">
        <v>0</v>
      </c>
      <c r="GU115" s="7">
        <v>0</v>
      </c>
      <c r="GV115" s="9">
        <v>0</v>
      </c>
      <c r="GW115" s="5">
        <v>0</v>
      </c>
      <c r="GX115" s="7">
        <v>0</v>
      </c>
      <c r="GY115" s="9">
        <v>0</v>
      </c>
      <c r="GZ115" s="5">
        <v>0</v>
      </c>
      <c r="HA115" s="7">
        <v>0</v>
      </c>
      <c r="HB115" s="9">
        <v>-3534</v>
      </c>
      <c r="HC115" s="5">
        <v>-81984</v>
      </c>
      <c r="HD115" s="7">
        <f>HC115/HB115*-1000</f>
        <v>-23198.641765704582</v>
      </c>
      <c r="HE115" s="9">
        <v>0</v>
      </c>
      <c r="HF115" s="5">
        <v>0</v>
      </c>
      <c r="HG115" s="7">
        <v>0</v>
      </c>
      <c r="HH115" s="9">
        <v>0</v>
      </c>
      <c r="HI115" s="5">
        <v>0</v>
      </c>
      <c r="HJ115" s="7">
        <v>0</v>
      </c>
      <c r="HK115" s="9">
        <v>0</v>
      </c>
      <c r="HL115" s="5">
        <v>0</v>
      </c>
      <c r="HM115" s="7">
        <v>0</v>
      </c>
      <c r="HN115" s="9">
        <v>0</v>
      </c>
      <c r="HO115" s="5">
        <v>0</v>
      </c>
      <c r="HP115" s="7">
        <v>0</v>
      </c>
      <c r="HQ115" s="9">
        <v>0</v>
      </c>
      <c r="HR115" s="5">
        <v>0</v>
      </c>
      <c r="HS115" s="7">
        <f t="shared" si="775"/>
        <v>0</v>
      </c>
      <c r="HT115" s="9">
        <v>0</v>
      </c>
      <c r="HU115" s="5">
        <v>0</v>
      </c>
      <c r="HV115" s="7">
        <v>0</v>
      </c>
      <c r="HW115" s="9">
        <v>0</v>
      </c>
      <c r="HX115" s="5">
        <v>0</v>
      </c>
      <c r="HY115" s="7">
        <v>0</v>
      </c>
      <c r="HZ115" s="9">
        <v>0</v>
      </c>
      <c r="IA115" s="5">
        <v>0</v>
      </c>
      <c r="IB115" s="7">
        <v>0</v>
      </c>
      <c r="IC115" s="9">
        <v>0</v>
      </c>
      <c r="ID115" s="5">
        <v>0</v>
      </c>
      <c r="IE115" s="7">
        <v>0</v>
      </c>
      <c r="IF115" s="9">
        <v>0</v>
      </c>
      <c r="IG115" s="5">
        <v>0</v>
      </c>
      <c r="IH115" s="7">
        <f t="shared" si="776"/>
        <v>0</v>
      </c>
      <c r="II115" s="9">
        <v>0</v>
      </c>
      <c r="IJ115" s="5">
        <v>0</v>
      </c>
      <c r="IK115" s="7">
        <v>0</v>
      </c>
      <c r="IL115" s="9">
        <v>0</v>
      </c>
      <c r="IM115" s="5">
        <v>0</v>
      </c>
      <c r="IN115" s="7">
        <v>0</v>
      </c>
      <c r="IO115" s="9">
        <v>0</v>
      </c>
      <c r="IP115" s="5">
        <v>0</v>
      </c>
      <c r="IQ115" s="7">
        <v>0</v>
      </c>
      <c r="IR115" s="9">
        <v>0</v>
      </c>
      <c r="IS115" s="5">
        <v>0</v>
      </c>
      <c r="IT115" s="7">
        <v>0</v>
      </c>
      <c r="IU115" s="9">
        <v>0</v>
      </c>
      <c r="IV115" s="5">
        <v>0</v>
      </c>
      <c r="IW115" s="7">
        <v>0</v>
      </c>
      <c r="IX115" s="9">
        <v>0</v>
      </c>
      <c r="IY115" s="5">
        <v>0</v>
      </c>
      <c r="IZ115" s="7">
        <v>0</v>
      </c>
      <c r="JA115" s="9">
        <v>0</v>
      </c>
      <c r="JB115" s="5">
        <v>0</v>
      </c>
      <c r="JC115" s="7">
        <v>0</v>
      </c>
      <c r="JD115" s="9">
        <v>0</v>
      </c>
      <c r="JE115" s="5">
        <v>0</v>
      </c>
      <c r="JF115" s="7">
        <v>0</v>
      </c>
      <c r="JG115" s="9">
        <v>0</v>
      </c>
      <c r="JH115" s="5">
        <v>0</v>
      </c>
      <c r="JI115" s="7">
        <v>0</v>
      </c>
      <c r="JJ115" s="9">
        <v>0</v>
      </c>
      <c r="JK115" s="5">
        <v>0</v>
      </c>
      <c r="JL115" s="7">
        <v>0</v>
      </c>
      <c r="JM115" s="9">
        <v>0</v>
      </c>
      <c r="JN115" s="5">
        <v>0</v>
      </c>
      <c r="JO115" s="7">
        <v>0</v>
      </c>
      <c r="JP115" s="9">
        <v>0</v>
      </c>
      <c r="JQ115" s="5">
        <v>0</v>
      </c>
      <c r="JR115" s="7">
        <v>0</v>
      </c>
      <c r="JS115" s="9">
        <v>72</v>
      </c>
      <c r="JT115" s="5">
        <v>166</v>
      </c>
      <c r="JU115" s="7">
        <f t="shared" si="790"/>
        <v>2305.5555555555552</v>
      </c>
      <c r="JV115" s="9">
        <v>-63</v>
      </c>
      <c r="JW115" s="5">
        <v>-16</v>
      </c>
      <c r="JX115" s="7">
        <f>JW115/JV115*-1000</f>
        <v>-253.96825396825395</v>
      </c>
      <c r="JY115" s="9">
        <v>-4</v>
      </c>
      <c r="JZ115" s="5">
        <v>-97</v>
      </c>
      <c r="KA115" s="7">
        <f t="shared" si="799"/>
        <v>-24250</v>
      </c>
      <c r="KB115" s="9">
        <f t="shared" si="777"/>
        <v>340</v>
      </c>
      <c r="KC115" s="7">
        <f t="shared" si="778"/>
        <v>5598</v>
      </c>
    </row>
    <row r="116" spans="1:289" x14ac:dyDescent="0.3">
      <c r="A116" s="56">
        <v>2012</v>
      </c>
      <c r="B116" s="57" t="s">
        <v>8</v>
      </c>
      <c r="C116" s="9">
        <v>238</v>
      </c>
      <c r="D116" s="5">
        <v>1466</v>
      </c>
      <c r="E116" s="7">
        <f t="shared" si="779"/>
        <v>6159.6638655462184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0</v>
      </c>
      <c r="M116" s="5">
        <v>0</v>
      </c>
      <c r="N116" s="7">
        <v>0</v>
      </c>
      <c r="O116" s="9">
        <v>0</v>
      </c>
      <c r="P116" s="5">
        <v>0</v>
      </c>
      <c r="Q116" s="7">
        <v>0</v>
      </c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>
        <v>0</v>
      </c>
      <c r="AH116" s="5">
        <v>0</v>
      </c>
      <c r="AI116" s="7">
        <v>0</v>
      </c>
      <c r="AJ116" s="9">
        <v>24</v>
      </c>
      <c r="AK116" s="5">
        <v>58</v>
      </c>
      <c r="AL116" s="7">
        <f>AK116/AJ116*1000</f>
        <v>2416.6666666666665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v>0</v>
      </c>
      <c r="BB116" s="9">
        <v>0</v>
      </c>
      <c r="BC116" s="5">
        <v>0</v>
      </c>
      <c r="BD116" s="7">
        <v>0</v>
      </c>
      <c r="BE116" s="9">
        <v>-1</v>
      </c>
      <c r="BF116" s="5">
        <v>148</v>
      </c>
      <c r="BG116" s="7">
        <f t="shared" si="795"/>
        <v>-148000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f t="shared" si="769"/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</v>
      </c>
      <c r="CA116" s="5">
        <v>0</v>
      </c>
      <c r="CB116" s="7">
        <v>0</v>
      </c>
      <c r="CC116" s="9">
        <v>0</v>
      </c>
      <c r="CD116" s="5">
        <v>0</v>
      </c>
      <c r="CE116" s="7">
        <v>0</v>
      </c>
      <c r="CF116" s="9">
        <v>589</v>
      </c>
      <c r="CG116" s="5">
        <v>3085</v>
      </c>
      <c r="CH116" s="7">
        <f t="shared" si="781"/>
        <v>5237.6910016977927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v>0</v>
      </c>
      <c r="CU116" s="9">
        <v>0</v>
      </c>
      <c r="CV116" s="5">
        <v>0</v>
      </c>
      <c r="CW116" s="7">
        <v>0</v>
      </c>
      <c r="CX116" s="9">
        <v>0</v>
      </c>
      <c r="CY116" s="5">
        <v>0</v>
      </c>
      <c r="CZ116" s="7">
        <v>0</v>
      </c>
      <c r="DA116" s="15">
        <v>0</v>
      </c>
      <c r="DB116" s="5">
        <v>0</v>
      </c>
      <c r="DC116" s="7">
        <v>0</v>
      </c>
      <c r="DD116" s="9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f t="shared" si="770"/>
        <v>0</v>
      </c>
      <c r="DJ116" s="9">
        <v>0</v>
      </c>
      <c r="DK116" s="5">
        <v>0</v>
      </c>
      <c r="DL116" s="7">
        <v>0</v>
      </c>
      <c r="DM116" s="9">
        <v>0</v>
      </c>
      <c r="DN116" s="5">
        <v>0</v>
      </c>
      <c r="DO116" s="7">
        <v>0</v>
      </c>
      <c r="DP116" s="9">
        <v>0</v>
      </c>
      <c r="DQ116" s="5">
        <v>0</v>
      </c>
      <c r="DR116" s="7">
        <v>0</v>
      </c>
      <c r="DS116" s="9">
        <v>1</v>
      </c>
      <c r="DT116" s="5">
        <v>27</v>
      </c>
      <c r="DU116" s="7">
        <f t="shared" ref="DU116" si="801">DT116/DS116*1000</f>
        <v>27000</v>
      </c>
      <c r="DV116" s="9">
        <v>0</v>
      </c>
      <c r="DW116" s="5">
        <v>0</v>
      </c>
      <c r="DX116" s="7">
        <v>0</v>
      </c>
      <c r="DY116" s="9">
        <v>0</v>
      </c>
      <c r="DZ116" s="5">
        <v>0</v>
      </c>
      <c r="EA116" s="7">
        <v>0</v>
      </c>
      <c r="EB116" s="9">
        <v>0</v>
      </c>
      <c r="EC116" s="5">
        <v>0</v>
      </c>
      <c r="ED116" s="7">
        <v>0</v>
      </c>
      <c r="EE116" s="15">
        <v>0</v>
      </c>
      <c r="EF116" s="3">
        <v>0</v>
      </c>
      <c r="EG116" s="7">
        <v>0</v>
      </c>
      <c r="EH116" s="9">
        <v>0</v>
      </c>
      <c r="EI116" s="5">
        <v>0</v>
      </c>
      <c r="EJ116" s="7">
        <v>0</v>
      </c>
      <c r="EK116" s="9">
        <v>2</v>
      </c>
      <c r="EL116" s="5">
        <v>-21</v>
      </c>
      <c r="EM116" s="7">
        <f t="shared" ref="EM116:EM120" si="802">EL116/EK116*1000</f>
        <v>-10500</v>
      </c>
      <c r="EN116" s="9">
        <v>0</v>
      </c>
      <c r="EO116" s="5">
        <v>0</v>
      </c>
      <c r="EP116" s="7">
        <v>0</v>
      </c>
      <c r="EQ116" s="9">
        <v>0</v>
      </c>
      <c r="ER116" s="5">
        <v>0</v>
      </c>
      <c r="ES116" s="7">
        <v>0</v>
      </c>
      <c r="ET116" s="9">
        <v>0</v>
      </c>
      <c r="EU116" s="5">
        <v>0</v>
      </c>
      <c r="EV116" s="7">
        <v>0</v>
      </c>
      <c r="EW116" s="9">
        <v>0</v>
      </c>
      <c r="EX116" s="5">
        <v>0</v>
      </c>
      <c r="EY116" s="7">
        <v>0</v>
      </c>
      <c r="EZ116" s="9">
        <v>0</v>
      </c>
      <c r="FA116" s="5">
        <v>0</v>
      </c>
      <c r="FB116" s="7">
        <v>0</v>
      </c>
      <c r="FC116" s="9">
        <v>78</v>
      </c>
      <c r="FD116" s="5">
        <v>1499</v>
      </c>
      <c r="FE116" s="7">
        <f t="shared" si="800"/>
        <v>19217.948717948719</v>
      </c>
      <c r="FF116" s="9">
        <v>0</v>
      </c>
      <c r="FG116" s="5">
        <v>0</v>
      </c>
      <c r="FH116" s="7">
        <v>0</v>
      </c>
      <c r="FI116" s="9">
        <v>4497</v>
      </c>
      <c r="FJ116" s="5">
        <v>8071</v>
      </c>
      <c r="FK116" s="7">
        <f t="shared" si="792"/>
        <v>1794.7520569268399</v>
      </c>
      <c r="FL116" s="9">
        <v>0</v>
      </c>
      <c r="FM116" s="5">
        <v>0</v>
      </c>
      <c r="FN116" s="7">
        <v>0</v>
      </c>
      <c r="FO116" s="9">
        <v>0</v>
      </c>
      <c r="FP116" s="5">
        <v>0</v>
      </c>
      <c r="FQ116" s="7">
        <v>0</v>
      </c>
      <c r="FR116" s="9">
        <v>0</v>
      </c>
      <c r="FS116" s="5">
        <v>0</v>
      </c>
      <c r="FT116" s="7">
        <v>0</v>
      </c>
      <c r="FU116" s="9">
        <v>0</v>
      </c>
      <c r="FV116" s="5">
        <v>0</v>
      </c>
      <c r="FW116" s="7">
        <v>0</v>
      </c>
      <c r="FX116" s="9">
        <v>0</v>
      </c>
      <c r="FY116" s="5">
        <v>0</v>
      </c>
      <c r="FZ116" s="7">
        <f t="shared" si="772"/>
        <v>0</v>
      </c>
      <c r="GA116" s="9">
        <v>0</v>
      </c>
      <c r="GB116" s="5">
        <v>0</v>
      </c>
      <c r="GC116" s="7">
        <v>0</v>
      </c>
      <c r="GD116" s="9">
        <v>0</v>
      </c>
      <c r="GE116" s="5">
        <v>0</v>
      </c>
      <c r="GF116" s="7">
        <v>0</v>
      </c>
      <c r="GG116" s="9">
        <v>-41</v>
      </c>
      <c r="GH116" s="5">
        <v>92779</v>
      </c>
      <c r="GI116" s="7">
        <f t="shared" si="773"/>
        <v>-2262902.4390243902</v>
      </c>
      <c r="GJ116" s="9">
        <v>0</v>
      </c>
      <c r="GK116" s="5">
        <v>0</v>
      </c>
      <c r="GL116" s="7">
        <v>0</v>
      </c>
      <c r="GM116" s="9">
        <v>0</v>
      </c>
      <c r="GN116" s="5">
        <v>0</v>
      </c>
      <c r="GO116" s="7">
        <v>0</v>
      </c>
      <c r="GP116" s="9">
        <v>0</v>
      </c>
      <c r="GQ116" s="5">
        <v>0</v>
      </c>
      <c r="GR116" s="7">
        <v>0</v>
      </c>
      <c r="GS116" s="9">
        <v>0</v>
      </c>
      <c r="GT116" s="5">
        <v>0</v>
      </c>
      <c r="GU116" s="7">
        <v>0</v>
      </c>
      <c r="GV116" s="9">
        <v>0</v>
      </c>
      <c r="GW116" s="5">
        <v>0</v>
      </c>
      <c r="GX116" s="7">
        <v>0</v>
      </c>
      <c r="GY116" s="9">
        <v>0</v>
      </c>
      <c r="GZ116" s="5">
        <v>0</v>
      </c>
      <c r="HA116" s="7">
        <v>0</v>
      </c>
      <c r="HB116" s="9">
        <v>0</v>
      </c>
      <c r="HC116" s="5">
        <v>0</v>
      </c>
      <c r="HD116" s="7">
        <v>0</v>
      </c>
      <c r="HE116" s="9">
        <v>0</v>
      </c>
      <c r="HF116" s="5">
        <v>0</v>
      </c>
      <c r="HG116" s="7">
        <v>0</v>
      </c>
      <c r="HH116" s="9">
        <v>0</v>
      </c>
      <c r="HI116" s="5">
        <v>0</v>
      </c>
      <c r="HJ116" s="7">
        <v>0</v>
      </c>
      <c r="HK116" s="9">
        <v>0</v>
      </c>
      <c r="HL116" s="5">
        <v>0</v>
      </c>
      <c r="HM116" s="7">
        <v>0</v>
      </c>
      <c r="HN116" s="9">
        <v>0</v>
      </c>
      <c r="HO116" s="5">
        <v>0</v>
      </c>
      <c r="HP116" s="7">
        <v>0</v>
      </c>
      <c r="HQ116" s="9">
        <v>0</v>
      </c>
      <c r="HR116" s="5">
        <v>0</v>
      </c>
      <c r="HS116" s="7">
        <f t="shared" si="775"/>
        <v>0</v>
      </c>
      <c r="HT116" s="9">
        <v>0</v>
      </c>
      <c r="HU116" s="5">
        <v>0</v>
      </c>
      <c r="HV116" s="7">
        <v>0</v>
      </c>
      <c r="HW116" s="9">
        <v>0</v>
      </c>
      <c r="HX116" s="5">
        <v>0</v>
      </c>
      <c r="HY116" s="7">
        <v>0</v>
      </c>
      <c r="HZ116" s="9">
        <v>0</v>
      </c>
      <c r="IA116" s="5">
        <v>0</v>
      </c>
      <c r="IB116" s="7">
        <v>0</v>
      </c>
      <c r="IC116" s="9">
        <v>0</v>
      </c>
      <c r="ID116" s="5">
        <v>0</v>
      </c>
      <c r="IE116" s="7">
        <v>0</v>
      </c>
      <c r="IF116" s="9">
        <v>0</v>
      </c>
      <c r="IG116" s="5">
        <v>0</v>
      </c>
      <c r="IH116" s="7">
        <f t="shared" si="776"/>
        <v>0</v>
      </c>
      <c r="II116" s="9">
        <v>0</v>
      </c>
      <c r="IJ116" s="5">
        <v>0</v>
      </c>
      <c r="IK116" s="7">
        <v>0</v>
      </c>
      <c r="IL116" s="9">
        <v>0</v>
      </c>
      <c r="IM116" s="5">
        <v>0</v>
      </c>
      <c r="IN116" s="7">
        <v>0</v>
      </c>
      <c r="IO116" s="9">
        <v>0</v>
      </c>
      <c r="IP116" s="5">
        <v>0</v>
      </c>
      <c r="IQ116" s="7">
        <v>0</v>
      </c>
      <c r="IR116" s="9">
        <v>0</v>
      </c>
      <c r="IS116" s="5">
        <v>0</v>
      </c>
      <c r="IT116" s="7">
        <v>0</v>
      </c>
      <c r="IU116" s="9">
        <v>0</v>
      </c>
      <c r="IV116" s="5">
        <v>0</v>
      </c>
      <c r="IW116" s="7">
        <v>0</v>
      </c>
      <c r="IX116" s="9">
        <v>0</v>
      </c>
      <c r="IY116" s="5">
        <v>0</v>
      </c>
      <c r="IZ116" s="7">
        <v>0</v>
      </c>
      <c r="JA116" s="9">
        <v>0</v>
      </c>
      <c r="JB116" s="5">
        <v>0</v>
      </c>
      <c r="JC116" s="7">
        <v>0</v>
      </c>
      <c r="JD116" s="9">
        <v>0</v>
      </c>
      <c r="JE116" s="5">
        <v>0</v>
      </c>
      <c r="JF116" s="7">
        <v>0</v>
      </c>
      <c r="JG116" s="9">
        <v>0</v>
      </c>
      <c r="JH116" s="5">
        <v>0</v>
      </c>
      <c r="JI116" s="7">
        <v>0</v>
      </c>
      <c r="JJ116" s="9">
        <v>0</v>
      </c>
      <c r="JK116" s="5">
        <v>0</v>
      </c>
      <c r="JL116" s="7">
        <v>0</v>
      </c>
      <c r="JM116" s="9">
        <v>0</v>
      </c>
      <c r="JN116" s="5">
        <v>0</v>
      </c>
      <c r="JO116" s="7">
        <v>0</v>
      </c>
      <c r="JP116" s="9">
        <v>0</v>
      </c>
      <c r="JQ116" s="5">
        <v>0</v>
      </c>
      <c r="JR116" s="7">
        <v>0</v>
      </c>
      <c r="JS116" s="9">
        <v>0</v>
      </c>
      <c r="JT116" s="5">
        <v>0</v>
      </c>
      <c r="JU116" s="7">
        <v>0</v>
      </c>
      <c r="JV116" s="9">
        <v>10</v>
      </c>
      <c r="JW116" s="5">
        <v>172</v>
      </c>
      <c r="JX116" s="7">
        <f t="shared" si="786"/>
        <v>17200</v>
      </c>
      <c r="JY116" s="9">
        <v>-5</v>
      </c>
      <c r="JZ116" s="5">
        <v>-116</v>
      </c>
      <c r="KA116" s="7">
        <f t="shared" si="799"/>
        <v>-23200</v>
      </c>
      <c r="KB116" s="9">
        <f t="shared" si="777"/>
        <v>5392</v>
      </c>
      <c r="KC116" s="7">
        <f t="shared" si="778"/>
        <v>107168</v>
      </c>
    </row>
    <row r="117" spans="1:289" x14ac:dyDescent="0.3">
      <c r="A117" s="56">
        <v>2012</v>
      </c>
      <c r="B117" s="57" t="s">
        <v>9</v>
      </c>
      <c r="C117" s="9">
        <v>565</v>
      </c>
      <c r="D117" s="5">
        <v>4869</v>
      </c>
      <c r="E117" s="7">
        <f t="shared" si="779"/>
        <v>8617.6991150442482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>
        <v>0</v>
      </c>
      <c r="P117" s="5">
        <v>0</v>
      </c>
      <c r="Q117" s="7">
        <v>0</v>
      </c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>
        <v>0</v>
      </c>
      <c r="AH117" s="5">
        <v>0</v>
      </c>
      <c r="AI117" s="7">
        <v>0</v>
      </c>
      <c r="AJ117" s="9">
        <v>-513</v>
      </c>
      <c r="AK117" s="5">
        <v>-4861</v>
      </c>
      <c r="AL117" s="7">
        <f t="shared" ref="AL117" si="803">AK117/AJ117*-1000</f>
        <v>-9475.6335282651071</v>
      </c>
      <c r="AM117" s="9">
        <v>0</v>
      </c>
      <c r="AN117" s="5">
        <v>0</v>
      </c>
      <c r="AO117" s="7">
        <v>0</v>
      </c>
      <c r="AP117" s="9">
        <v>0</v>
      </c>
      <c r="AQ117" s="5">
        <v>0</v>
      </c>
      <c r="AR117" s="7">
        <v>0</v>
      </c>
      <c r="AS117" s="9">
        <v>0</v>
      </c>
      <c r="AT117" s="5">
        <v>0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v>0</v>
      </c>
      <c r="BB117" s="9">
        <v>0</v>
      </c>
      <c r="BC117" s="5">
        <v>0</v>
      </c>
      <c r="BD117" s="7">
        <v>0</v>
      </c>
      <c r="BE117" s="9">
        <v>-17</v>
      </c>
      <c r="BF117" s="5">
        <v>408</v>
      </c>
      <c r="BG117" s="7">
        <f t="shared" si="795"/>
        <v>-24000</v>
      </c>
      <c r="BH117" s="9">
        <v>0</v>
      </c>
      <c r="BI117" s="5">
        <v>0</v>
      </c>
      <c r="BJ117" s="7">
        <v>0</v>
      </c>
      <c r="BK117" s="9">
        <v>0</v>
      </c>
      <c r="BL117" s="5">
        <v>0</v>
      </c>
      <c r="BM117" s="7">
        <f t="shared" si="769"/>
        <v>0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0</v>
      </c>
      <c r="BX117" s="5">
        <v>0</v>
      </c>
      <c r="BY117" s="7">
        <v>0</v>
      </c>
      <c r="BZ117" s="9">
        <v>0</v>
      </c>
      <c r="CA117" s="5">
        <v>0</v>
      </c>
      <c r="CB117" s="7">
        <v>0</v>
      </c>
      <c r="CC117" s="9">
        <v>0</v>
      </c>
      <c r="CD117" s="5">
        <v>0</v>
      </c>
      <c r="CE117" s="7">
        <v>0</v>
      </c>
      <c r="CF117" s="9">
        <v>893</v>
      </c>
      <c r="CG117" s="5">
        <v>5249</v>
      </c>
      <c r="CH117" s="7">
        <f t="shared" si="781"/>
        <v>5877.9395296752518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v>0</v>
      </c>
      <c r="CU117" s="9">
        <v>0</v>
      </c>
      <c r="CV117" s="5">
        <v>0</v>
      </c>
      <c r="CW117" s="7">
        <v>0</v>
      </c>
      <c r="CX117" s="9">
        <v>0</v>
      </c>
      <c r="CY117" s="5">
        <v>0</v>
      </c>
      <c r="CZ117" s="7">
        <v>0</v>
      </c>
      <c r="DA117" s="15">
        <v>0</v>
      </c>
      <c r="DB117" s="5">
        <v>0</v>
      </c>
      <c r="DC117" s="7">
        <v>0</v>
      </c>
      <c r="DD117" s="9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f t="shared" si="770"/>
        <v>0</v>
      </c>
      <c r="DJ117" s="9">
        <v>0</v>
      </c>
      <c r="DK117" s="5">
        <v>0</v>
      </c>
      <c r="DL117" s="7">
        <v>0</v>
      </c>
      <c r="DM117" s="9">
        <v>0</v>
      </c>
      <c r="DN117" s="5">
        <v>0</v>
      </c>
      <c r="DO117" s="7">
        <v>0</v>
      </c>
      <c r="DP117" s="9">
        <v>0</v>
      </c>
      <c r="DQ117" s="5">
        <v>0</v>
      </c>
      <c r="DR117" s="7">
        <v>0</v>
      </c>
      <c r="DS117" s="9">
        <v>0</v>
      </c>
      <c r="DT117" s="5">
        <v>0</v>
      </c>
      <c r="DU117" s="7">
        <v>0</v>
      </c>
      <c r="DV117" s="9">
        <v>4</v>
      </c>
      <c r="DW117" s="5">
        <v>83</v>
      </c>
      <c r="DX117" s="7">
        <f>DW117/DV117*1000</f>
        <v>20750</v>
      </c>
      <c r="DY117" s="9">
        <v>0</v>
      </c>
      <c r="DZ117" s="5">
        <v>0</v>
      </c>
      <c r="EA117" s="7">
        <v>0</v>
      </c>
      <c r="EB117" s="9">
        <v>0</v>
      </c>
      <c r="EC117" s="5">
        <v>0</v>
      </c>
      <c r="ED117" s="7">
        <v>0</v>
      </c>
      <c r="EE117" s="15">
        <v>0</v>
      </c>
      <c r="EF117" s="3">
        <v>0</v>
      </c>
      <c r="EG117" s="7">
        <v>0</v>
      </c>
      <c r="EH117" s="9">
        <v>0</v>
      </c>
      <c r="EI117" s="5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0</v>
      </c>
      <c r="EO117" s="5">
        <v>0</v>
      </c>
      <c r="EP117" s="7">
        <v>0</v>
      </c>
      <c r="EQ117" s="9">
        <v>0</v>
      </c>
      <c r="ER117" s="5">
        <v>0</v>
      </c>
      <c r="ES117" s="7">
        <v>0</v>
      </c>
      <c r="ET117" s="9">
        <v>0</v>
      </c>
      <c r="EU117" s="5">
        <v>0</v>
      </c>
      <c r="EV117" s="7">
        <v>0</v>
      </c>
      <c r="EW117" s="9">
        <v>0</v>
      </c>
      <c r="EX117" s="5">
        <v>0</v>
      </c>
      <c r="EY117" s="7">
        <v>0</v>
      </c>
      <c r="EZ117" s="9">
        <v>0</v>
      </c>
      <c r="FA117" s="5">
        <v>0</v>
      </c>
      <c r="FB117" s="7">
        <v>0</v>
      </c>
      <c r="FC117" s="9">
        <v>81</v>
      </c>
      <c r="FD117" s="5">
        <v>1495</v>
      </c>
      <c r="FE117" s="7">
        <f t="shared" si="800"/>
        <v>18456.790123456791</v>
      </c>
      <c r="FF117" s="9">
        <v>0</v>
      </c>
      <c r="FG117" s="5">
        <v>0</v>
      </c>
      <c r="FH117" s="7">
        <v>0</v>
      </c>
      <c r="FI117" s="9">
        <v>7054</v>
      </c>
      <c r="FJ117" s="5">
        <v>20398</v>
      </c>
      <c r="FK117" s="7">
        <f t="shared" si="792"/>
        <v>2891.69265664871</v>
      </c>
      <c r="FL117" s="9">
        <v>0</v>
      </c>
      <c r="FM117" s="5">
        <v>0</v>
      </c>
      <c r="FN117" s="7">
        <v>0</v>
      </c>
      <c r="FO117" s="9">
        <v>0</v>
      </c>
      <c r="FP117" s="5">
        <v>0</v>
      </c>
      <c r="FQ117" s="7">
        <v>0</v>
      </c>
      <c r="FR117" s="9">
        <v>0</v>
      </c>
      <c r="FS117" s="5">
        <v>0</v>
      </c>
      <c r="FT117" s="7">
        <v>0</v>
      </c>
      <c r="FU117" s="9">
        <v>0</v>
      </c>
      <c r="FV117" s="5">
        <v>0</v>
      </c>
      <c r="FW117" s="7">
        <v>0</v>
      </c>
      <c r="FX117" s="9">
        <v>0</v>
      </c>
      <c r="FY117" s="5">
        <v>0</v>
      </c>
      <c r="FZ117" s="7">
        <f t="shared" si="772"/>
        <v>0</v>
      </c>
      <c r="GA117" s="9">
        <v>0</v>
      </c>
      <c r="GB117" s="5">
        <v>0</v>
      </c>
      <c r="GC117" s="7">
        <v>0</v>
      </c>
      <c r="GD117" s="9">
        <v>0</v>
      </c>
      <c r="GE117" s="5">
        <v>0</v>
      </c>
      <c r="GF117" s="7">
        <v>0</v>
      </c>
      <c r="GG117" s="9">
        <v>-1534</v>
      </c>
      <c r="GH117" s="5">
        <v>103849</v>
      </c>
      <c r="GI117" s="7">
        <f t="shared" si="773"/>
        <v>-67698.174706649283</v>
      </c>
      <c r="GJ117" s="9">
        <v>0</v>
      </c>
      <c r="GK117" s="5">
        <v>0</v>
      </c>
      <c r="GL117" s="7">
        <v>0</v>
      </c>
      <c r="GM117" s="9">
        <v>0</v>
      </c>
      <c r="GN117" s="5">
        <v>0</v>
      </c>
      <c r="GO117" s="7">
        <v>0</v>
      </c>
      <c r="GP117" s="9">
        <v>0</v>
      </c>
      <c r="GQ117" s="5">
        <v>0</v>
      </c>
      <c r="GR117" s="7">
        <v>0</v>
      </c>
      <c r="GS117" s="9">
        <v>0</v>
      </c>
      <c r="GT117" s="5">
        <v>0</v>
      </c>
      <c r="GU117" s="7">
        <v>0</v>
      </c>
      <c r="GV117" s="9">
        <v>0</v>
      </c>
      <c r="GW117" s="5">
        <v>0</v>
      </c>
      <c r="GX117" s="7">
        <v>0</v>
      </c>
      <c r="GY117" s="9">
        <v>0</v>
      </c>
      <c r="GZ117" s="5">
        <v>0</v>
      </c>
      <c r="HA117" s="7">
        <v>0</v>
      </c>
      <c r="HB117" s="9">
        <v>0</v>
      </c>
      <c r="HC117" s="5">
        <v>0</v>
      </c>
      <c r="HD117" s="7">
        <v>0</v>
      </c>
      <c r="HE117" s="9">
        <v>0</v>
      </c>
      <c r="HF117" s="5">
        <v>0</v>
      </c>
      <c r="HG117" s="7">
        <v>0</v>
      </c>
      <c r="HH117" s="9">
        <v>0</v>
      </c>
      <c r="HI117" s="5">
        <v>0</v>
      </c>
      <c r="HJ117" s="7">
        <v>0</v>
      </c>
      <c r="HK117" s="9">
        <v>0</v>
      </c>
      <c r="HL117" s="5">
        <v>0</v>
      </c>
      <c r="HM117" s="7">
        <v>0</v>
      </c>
      <c r="HN117" s="9">
        <v>0</v>
      </c>
      <c r="HO117" s="5">
        <v>0</v>
      </c>
      <c r="HP117" s="7">
        <v>0</v>
      </c>
      <c r="HQ117" s="9">
        <v>0</v>
      </c>
      <c r="HR117" s="5">
        <v>0</v>
      </c>
      <c r="HS117" s="7">
        <f t="shared" si="775"/>
        <v>0</v>
      </c>
      <c r="HT117" s="9">
        <v>0</v>
      </c>
      <c r="HU117" s="5">
        <v>0</v>
      </c>
      <c r="HV117" s="7">
        <v>0</v>
      </c>
      <c r="HW117" s="9">
        <v>0</v>
      </c>
      <c r="HX117" s="5">
        <v>0</v>
      </c>
      <c r="HY117" s="7">
        <v>0</v>
      </c>
      <c r="HZ117" s="9">
        <v>0</v>
      </c>
      <c r="IA117" s="5">
        <v>0</v>
      </c>
      <c r="IB117" s="7">
        <v>0</v>
      </c>
      <c r="IC117" s="9">
        <v>0</v>
      </c>
      <c r="ID117" s="5">
        <v>0</v>
      </c>
      <c r="IE117" s="7">
        <v>0</v>
      </c>
      <c r="IF117" s="9">
        <v>0</v>
      </c>
      <c r="IG117" s="5">
        <v>0</v>
      </c>
      <c r="IH117" s="7">
        <f t="shared" si="776"/>
        <v>0</v>
      </c>
      <c r="II117" s="9">
        <v>0</v>
      </c>
      <c r="IJ117" s="5">
        <v>0</v>
      </c>
      <c r="IK117" s="7">
        <v>0</v>
      </c>
      <c r="IL117" s="9">
        <v>-5596</v>
      </c>
      <c r="IM117" s="5">
        <v>-125718</v>
      </c>
      <c r="IN117" s="7">
        <f t="shared" ref="IN117:IN118" si="804">IM117/IL117*-1000</f>
        <v>-22465.689778413154</v>
      </c>
      <c r="IO117" s="9">
        <v>0</v>
      </c>
      <c r="IP117" s="5">
        <v>0</v>
      </c>
      <c r="IQ117" s="7">
        <v>0</v>
      </c>
      <c r="IR117" s="9">
        <v>0</v>
      </c>
      <c r="IS117" s="5">
        <v>0</v>
      </c>
      <c r="IT117" s="7">
        <v>0</v>
      </c>
      <c r="IU117" s="9">
        <v>0</v>
      </c>
      <c r="IV117" s="5">
        <v>0</v>
      </c>
      <c r="IW117" s="7">
        <v>0</v>
      </c>
      <c r="IX117" s="9">
        <v>0</v>
      </c>
      <c r="IY117" s="5">
        <v>0</v>
      </c>
      <c r="IZ117" s="7">
        <v>0</v>
      </c>
      <c r="JA117" s="9">
        <v>0</v>
      </c>
      <c r="JB117" s="5">
        <v>0</v>
      </c>
      <c r="JC117" s="7">
        <v>0</v>
      </c>
      <c r="JD117" s="9">
        <v>0</v>
      </c>
      <c r="JE117" s="5">
        <v>0</v>
      </c>
      <c r="JF117" s="7">
        <v>0</v>
      </c>
      <c r="JG117" s="9">
        <v>0</v>
      </c>
      <c r="JH117" s="5">
        <v>0</v>
      </c>
      <c r="JI117" s="7">
        <v>0</v>
      </c>
      <c r="JJ117" s="9">
        <v>0</v>
      </c>
      <c r="JK117" s="5">
        <v>0</v>
      </c>
      <c r="JL117" s="7">
        <v>0</v>
      </c>
      <c r="JM117" s="9">
        <v>0</v>
      </c>
      <c r="JN117" s="5">
        <v>0</v>
      </c>
      <c r="JO117" s="7">
        <v>0</v>
      </c>
      <c r="JP117" s="9">
        <v>0</v>
      </c>
      <c r="JQ117" s="5">
        <v>0</v>
      </c>
      <c r="JR117" s="7">
        <v>0</v>
      </c>
      <c r="JS117" s="9">
        <v>96</v>
      </c>
      <c r="JT117" s="5">
        <v>210</v>
      </c>
      <c r="JU117" s="7">
        <f t="shared" si="790"/>
        <v>2187.5</v>
      </c>
      <c r="JV117" s="9">
        <v>-84</v>
      </c>
      <c r="JW117" s="5">
        <v>-14</v>
      </c>
      <c r="JX117" s="7">
        <f>JW117/JV117*-1000</f>
        <v>-166.66666666666666</v>
      </c>
      <c r="JY117" s="9">
        <v>-2</v>
      </c>
      <c r="JZ117" s="5">
        <v>-136</v>
      </c>
      <c r="KA117" s="7">
        <f t="shared" si="799"/>
        <v>-68000</v>
      </c>
      <c r="KB117" s="9">
        <f t="shared" si="777"/>
        <v>947</v>
      </c>
      <c r="KC117" s="7">
        <f t="shared" si="778"/>
        <v>5832</v>
      </c>
    </row>
    <row r="118" spans="1:289" x14ac:dyDescent="0.3">
      <c r="A118" s="56">
        <v>2012</v>
      </c>
      <c r="B118" s="57" t="s">
        <v>10</v>
      </c>
      <c r="C118" s="9">
        <v>939</v>
      </c>
      <c r="D118" s="5">
        <v>9126</v>
      </c>
      <c r="E118" s="7">
        <f t="shared" si="779"/>
        <v>9718.8498402555924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>
        <v>0</v>
      </c>
      <c r="P118" s="5">
        <v>0</v>
      </c>
      <c r="Q118" s="7">
        <v>0</v>
      </c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>
        <v>0</v>
      </c>
      <c r="AH118" s="5">
        <v>0</v>
      </c>
      <c r="AI118" s="7">
        <v>0</v>
      </c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10</v>
      </c>
      <c r="AW118" s="5">
        <v>308</v>
      </c>
      <c r="AX118" s="7">
        <f t="shared" ref="AX118" si="805">AW118/AV118*1000</f>
        <v>30800</v>
      </c>
      <c r="AY118" s="9">
        <v>0</v>
      </c>
      <c r="AZ118" s="5">
        <v>0</v>
      </c>
      <c r="BA118" s="7">
        <v>0</v>
      </c>
      <c r="BB118" s="9">
        <v>10</v>
      </c>
      <c r="BC118" s="5">
        <v>308</v>
      </c>
      <c r="BD118" s="7">
        <f t="shared" ref="BD118" si="806">BC118/BB118*1000</f>
        <v>30800</v>
      </c>
      <c r="BE118" s="9">
        <v>63</v>
      </c>
      <c r="BF118" s="5">
        <v>890</v>
      </c>
      <c r="BG118" s="7">
        <f t="shared" si="795"/>
        <v>14126.984126984127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f t="shared" si="769"/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</v>
      </c>
      <c r="CA118" s="5">
        <v>0</v>
      </c>
      <c r="CB118" s="7">
        <v>0</v>
      </c>
      <c r="CC118" s="9">
        <v>0</v>
      </c>
      <c r="CD118" s="5">
        <v>0</v>
      </c>
      <c r="CE118" s="7">
        <v>0</v>
      </c>
      <c r="CF118" s="9">
        <v>1369</v>
      </c>
      <c r="CG118" s="5">
        <v>6315</v>
      </c>
      <c r="CH118" s="7">
        <f t="shared" si="781"/>
        <v>4612.8560993425854</v>
      </c>
      <c r="CI118" s="9">
        <v>0</v>
      </c>
      <c r="CJ118" s="5">
        <v>0</v>
      </c>
      <c r="CK118" s="7">
        <v>0</v>
      </c>
      <c r="CL118" s="9">
        <v>0</v>
      </c>
      <c r="CM118" s="5">
        <v>0</v>
      </c>
      <c r="CN118" s="7">
        <v>0</v>
      </c>
      <c r="CO118" s="9">
        <v>0</v>
      </c>
      <c r="CP118" s="5">
        <v>0</v>
      </c>
      <c r="CQ118" s="7">
        <v>0</v>
      </c>
      <c r="CR118" s="9">
        <v>0</v>
      </c>
      <c r="CS118" s="5">
        <v>0</v>
      </c>
      <c r="CT118" s="7">
        <v>0</v>
      </c>
      <c r="CU118" s="9">
        <v>0</v>
      </c>
      <c r="CV118" s="5">
        <v>0</v>
      </c>
      <c r="CW118" s="7">
        <v>0</v>
      </c>
      <c r="CX118" s="9">
        <v>0</v>
      </c>
      <c r="CY118" s="5">
        <v>0</v>
      </c>
      <c r="CZ118" s="7">
        <v>0</v>
      </c>
      <c r="DA118" s="15">
        <v>0</v>
      </c>
      <c r="DB118" s="5">
        <v>0</v>
      </c>
      <c r="DC118" s="7">
        <v>0</v>
      </c>
      <c r="DD118" s="9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f t="shared" si="770"/>
        <v>0</v>
      </c>
      <c r="DJ118" s="9">
        <v>0</v>
      </c>
      <c r="DK118" s="5">
        <v>0</v>
      </c>
      <c r="DL118" s="7">
        <v>0</v>
      </c>
      <c r="DM118" s="9">
        <v>0</v>
      </c>
      <c r="DN118" s="5">
        <v>0</v>
      </c>
      <c r="DO118" s="7">
        <v>0</v>
      </c>
      <c r="DP118" s="9">
        <v>0</v>
      </c>
      <c r="DQ118" s="5">
        <v>0</v>
      </c>
      <c r="DR118" s="7">
        <v>0</v>
      </c>
      <c r="DS118" s="9">
        <v>0</v>
      </c>
      <c r="DT118" s="5">
        <v>0</v>
      </c>
      <c r="DU118" s="7">
        <v>0</v>
      </c>
      <c r="DV118" s="9">
        <v>0</v>
      </c>
      <c r="DW118" s="5">
        <v>0</v>
      </c>
      <c r="DX118" s="7">
        <v>0</v>
      </c>
      <c r="DY118" s="9">
        <v>0</v>
      </c>
      <c r="DZ118" s="5">
        <v>0</v>
      </c>
      <c r="EA118" s="7">
        <v>0</v>
      </c>
      <c r="EB118" s="9">
        <v>0</v>
      </c>
      <c r="EC118" s="5">
        <v>0</v>
      </c>
      <c r="ED118" s="7">
        <v>0</v>
      </c>
      <c r="EE118" s="15">
        <v>0</v>
      </c>
      <c r="EF118" s="3">
        <v>0</v>
      </c>
      <c r="EG118" s="7">
        <v>0</v>
      </c>
      <c r="EH118" s="9">
        <v>0</v>
      </c>
      <c r="EI118" s="5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0</v>
      </c>
      <c r="EO118" s="5">
        <v>0</v>
      </c>
      <c r="EP118" s="7">
        <v>0</v>
      </c>
      <c r="EQ118" s="9">
        <v>0</v>
      </c>
      <c r="ER118" s="5">
        <v>0</v>
      </c>
      <c r="ES118" s="7">
        <v>0</v>
      </c>
      <c r="ET118" s="9">
        <v>0</v>
      </c>
      <c r="EU118" s="5">
        <v>0</v>
      </c>
      <c r="EV118" s="7">
        <v>0</v>
      </c>
      <c r="EW118" s="9">
        <v>0</v>
      </c>
      <c r="EX118" s="5">
        <v>0</v>
      </c>
      <c r="EY118" s="7">
        <v>0</v>
      </c>
      <c r="EZ118" s="9">
        <v>0</v>
      </c>
      <c r="FA118" s="5">
        <v>0</v>
      </c>
      <c r="FB118" s="7">
        <v>0</v>
      </c>
      <c r="FC118" s="9">
        <v>-1361</v>
      </c>
      <c r="FD118" s="5">
        <v>-6008</v>
      </c>
      <c r="FE118" s="7">
        <f t="shared" ref="FE118" si="807">FD118/FC118*-1000</f>
        <v>-4414.4011756061718</v>
      </c>
      <c r="FF118" s="9">
        <v>0</v>
      </c>
      <c r="FG118" s="5">
        <v>0</v>
      </c>
      <c r="FH118" s="7">
        <v>0</v>
      </c>
      <c r="FI118" s="9">
        <v>7892</v>
      </c>
      <c r="FJ118" s="5">
        <v>23961</v>
      </c>
      <c r="FK118" s="7">
        <f t="shared" si="792"/>
        <v>3036.1125190065891</v>
      </c>
      <c r="FL118" s="9">
        <v>0</v>
      </c>
      <c r="FM118" s="5">
        <v>0</v>
      </c>
      <c r="FN118" s="7">
        <v>0</v>
      </c>
      <c r="FO118" s="9">
        <v>0</v>
      </c>
      <c r="FP118" s="5">
        <v>0</v>
      </c>
      <c r="FQ118" s="7">
        <v>0</v>
      </c>
      <c r="FR118" s="9">
        <v>0</v>
      </c>
      <c r="FS118" s="5">
        <v>0</v>
      </c>
      <c r="FT118" s="7">
        <v>0</v>
      </c>
      <c r="FU118" s="9">
        <v>0</v>
      </c>
      <c r="FV118" s="5">
        <v>0</v>
      </c>
      <c r="FW118" s="7">
        <v>0</v>
      </c>
      <c r="FX118" s="9">
        <v>0</v>
      </c>
      <c r="FY118" s="5">
        <v>0</v>
      </c>
      <c r="FZ118" s="7">
        <f t="shared" si="772"/>
        <v>0</v>
      </c>
      <c r="GA118" s="9">
        <v>0</v>
      </c>
      <c r="GB118" s="5">
        <v>0</v>
      </c>
      <c r="GC118" s="7">
        <v>0</v>
      </c>
      <c r="GD118" s="9">
        <v>0</v>
      </c>
      <c r="GE118" s="5">
        <v>0</v>
      </c>
      <c r="GF118" s="7">
        <v>0</v>
      </c>
      <c r="GG118" s="9">
        <v>6253</v>
      </c>
      <c r="GH118" s="5">
        <v>141493</v>
      </c>
      <c r="GI118" s="7">
        <f t="shared" si="773"/>
        <v>22628.018551095476</v>
      </c>
      <c r="GJ118" s="9">
        <v>0</v>
      </c>
      <c r="GK118" s="5">
        <v>0</v>
      </c>
      <c r="GL118" s="7">
        <v>0</v>
      </c>
      <c r="GM118" s="9">
        <v>0</v>
      </c>
      <c r="GN118" s="5">
        <v>0</v>
      </c>
      <c r="GO118" s="7">
        <v>0</v>
      </c>
      <c r="GP118" s="9">
        <v>0</v>
      </c>
      <c r="GQ118" s="5">
        <v>0</v>
      </c>
      <c r="GR118" s="7">
        <v>0</v>
      </c>
      <c r="GS118" s="9">
        <v>0</v>
      </c>
      <c r="GT118" s="5">
        <v>0</v>
      </c>
      <c r="GU118" s="7">
        <v>0</v>
      </c>
      <c r="GV118" s="9">
        <v>0</v>
      </c>
      <c r="GW118" s="5">
        <v>0</v>
      </c>
      <c r="GX118" s="7">
        <v>0</v>
      </c>
      <c r="GY118" s="9">
        <v>0</v>
      </c>
      <c r="GZ118" s="5">
        <v>0</v>
      </c>
      <c r="HA118" s="7">
        <v>0</v>
      </c>
      <c r="HB118" s="9">
        <v>0</v>
      </c>
      <c r="HC118" s="5">
        <v>0</v>
      </c>
      <c r="HD118" s="7">
        <v>0</v>
      </c>
      <c r="HE118" s="9">
        <v>0</v>
      </c>
      <c r="HF118" s="5">
        <v>0</v>
      </c>
      <c r="HG118" s="7">
        <v>0</v>
      </c>
      <c r="HH118" s="9">
        <v>0</v>
      </c>
      <c r="HI118" s="5">
        <v>0</v>
      </c>
      <c r="HJ118" s="7">
        <v>0</v>
      </c>
      <c r="HK118" s="9">
        <v>0</v>
      </c>
      <c r="HL118" s="5">
        <v>0</v>
      </c>
      <c r="HM118" s="7">
        <v>0</v>
      </c>
      <c r="HN118" s="9">
        <v>0</v>
      </c>
      <c r="HO118" s="5">
        <v>0</v>
      </c>
      <c r="HP118" s="7">
        <v>0</v>
      </c>
      <c r="HQ118" s="9">
        <v>0</v>
      </c>
      <c r="HR118" s="5">
        <v>0</v>
      </c>
      <c r="HS118" s="7">
        <f t="shared" si="775"/>
        <v>0</v>
      </c>
      <c r="HT118" s="9">
        <v>0</v>
      </c>
      <c r="HU118" s="5">
        <v>0</v>
      </c>
      <c r="HV118" s="7">
        <v>0</v>
      </c>
      <c r="HW118" s="9">
        <v>0</v>
      </c>
      <c r="HX118" s="5">
        <v>0</v>
      </c>
      <c r="HY118" s="7">
        <v>0</v>
      </c>
      <c r="HZ118" s="9">
        <v>0</v>
      </c>
      <c r="IA118" s="5">
        <v>0</v>
      </c>
      <c r="IB118" s="7">
        <v>0</v>
      </c>
      <c r="IC118" s="9">
        <v>0</v>
      </c>
      <c r="ID118" s="5">
        <v>0</v>
      </c>
      <c r="IE118" s="7">
        <v>0</v>
      </c>
      <c r="IF118" s="9">
        <v>0</v>
      </c>
      <c r="IG118" s="5">
        <v>0</v>
      </c>
      <c r="IH118" s="7">
        <f t="shared" si="776"/>
        <v>0</v>
      </c>
      <c r="II118" s="9">
        <v>0</v>
      </c>
      <c r="IJ118" s="5">
        <v>0</v>
      </c>
      <c r="IK118" s="7">
        <v>0</v>
      </c>
      <c r="IL118" s="9">
        <v>-6247</v>
      </c>
      <c r="IM118" s="5">
        <v>-141458</v>
      </c>
      <c r="IN118" s="7">
        <f t="shared" si="804"/>
        <v>-22644.149191611974</v>
      </c>
      <c r="IO118" s="9">
        <v>0</v>
      </c>
      <c r="IP118" s="5">
        <v>0</v>
      </c>
      <c r="IQ118" s="7">
        <v>0</v>
      </c>
      <c r="IR118" s="9">
        <v>0</v>
      </c>
      <c r="IS118" s="5">
        <v>0</v>
      </c>
      <c r="IT118" s="7">
        <v>0</v>
      </c>
      <c r="IU118" s="9">
        <v>0</v>
      </c>
      <c r="IV118" s="5">
        <v>0</v>
      </c>
      <c r="IW118" s="7">
        <v>0</v>
      </c>
      <c r="IX118" s="9">
        <v>0</v>
      </c>
      <c r="IY118" s="5">
        <v>0</v>
      </c>
      <c r="IZ118" s="7">
        <v>0</v>
      </c>
      <c r="JA118" s="9">
        <v>0</v>
      </c>
      <c r="JB118" s="5">
        <v>0</v>
      </c>
      <c r="JC118" s="7">
        <v>0</v>
      </c>
      <c r="JD118" s="9">
        <v>0</v>
      </c>
      <c r="JE118" s="5">
        <v>0</v>
      </c>
      <c r="JF118" s="7">
        <v>0</v>
      </c>
      <c r="JG118" s="9">
        <v>0</v>
      </c>
      <c r="JH118" s="5">
        <v>0</v>
      </c>
      <c r="JI118" s="7">
        <v>0</v>
      </c>
      <c r="JJ118" s="9">
        <v>0</v>
      </c>
      <c r="JK118" s="5">
        <v>0</v>
      </c>
      <c r="JL118" s="7">
        <v>0</v>
      </c>
      <c r="JM118" s="9">
        <v>0</v>
      </c>
      <c r="JN118" s="5">
        <v>0</v>
      </c>
      <c r="JO118" s="7">
        <v>0</v>
      </c>
      <c r="JP118" s="9">
        <v>0</v>
      </c>
      <c r="JQ118" s="5">
        <v>0</v>
      </c>
      <c r="JR118" s="7">
        <v>0</v>
      </c>
      <c r="JS118" s="9">
        <v>0</v>
      </c>
      <c r="JT118" s="5">
        <v>0</v>
      </c>
      <c r="JU118" s="7">
        <v>0</v>
      </c>
      <c r="JV118" s="9">
        <v>77</v>
      </c>
      <c r="JW118" s="5">
        <v>6410</v>
      </c>
      <c r="JX118" s="7">
        <f t="shared" si="786"/>
        <v>83246.753246753244</v>
      </c>
      <c r="JY118" s="9">
        <v>0</v>
      </c>
      <c r="JZ118" s="5">
        <v>0</v>
      </c>
      <c r="KA118" s="7">
        <v>0</v>
      </c>
      <c r="KB118" s="9">
        <f t="shared" si="777"/>
        <v>8995</v>
      </c>
      <c r="KC118" s="7">
        <f t="shared" si="778"/>
        <v>41037</v>
      </c>
    </row>
    <row r="119" spans="1:289" x14ac:dyDescent="0.3">
      <c r="A119" s="56">
        <v>2012</v>
      </c>
      <c r="B119" s="57" t="s">
        <v>11</v>
      </c>
      <c r="C119" s="9">
        <v>1157</v>
      </c>
      <c r="D119" s="5">
        <v>5851</v>
      </c>
      <c r="E119" s="7">
        <f t="shared" si="779"/>
        <v>5057.0440795159893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>
        <v>0</v>
      </c>
      <c r="P119" s="5">
        <v>0</v>
      </c>
      <c r="Q119" s="7">
        <v>0</v>
      </c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>
        <v>0</v>
      </c>
      <c r="AH119" s="5">
        <v>0</v>
      </c>
      <c r="AI119" s="7">
        <v>0</v>
      </c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0</v>
      </c>
      <c r="AQ119" s="5">
        <v>0</v>
      </c>
      <c r="AR119" s="7">
        <v>0</v>
      </c>
      <c r="AS119" s="9">
        <v>0</v>
      </c>
      <c r="AT119" s="5">
        <v>0</v>
      </c>
      <c r="AU119" s="7">
        <v>0</v>
      </c>
      <c r="AV119" s="9">
        <v>10</v>
      </c>
      <c r="AW119" s="5">
        <v>290</v>
      </c>
      <c r="AX119" s="7">
        <f>AW119/AV119*1000</f>
        <v>29000</v>
      </c>
      <c r="AY119" s="9">
        <v>0</v>
      </c>
      <c r="AZ119" s="5">
        <v>0</v>
      </c>
      <c r="BA119" s="7">
        <v>0</v>
      </c>
      <c r="BB119" s="9">
        <v>10</v>
      </c>
      <c r="BC119" s="5">
        <v>290</v>
      </c>
      <c r="BD119" s="7">
        <f>BC119/BB119*1000</f>
        <v>29000</v>
      </c>
      <c r="BE119" s="9">
        <v>204</v>
      </c>
      <c r="BF119" s="5">
        <v>4693</v>
      </c>
      <c r="BG119" s="7">
        <f t="shared" si="795"/>
        <v>23004.901960784311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f t="shared" si="769"/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0</v>
      </c>
      <c r="CA119" s="5">
        <v>0</v>
      </c>
      <c r="CB119" s="7">
        <v>0</v>
      </c>
      <c r="CC119" s="9">
        <v>0</v>
      </c>
      <c r="CD119" s="5">
        <v>0</v>
      </c>
      <c r="CE119" s="7">
        <v>0</v>
      </c>
      <c r="CF119" s="9">
        <v>1294</v>
      </c>
      <c r="CG119" s="5">
        <v>2558</v>
      </c>
      <c r="CH119" s="7">
        <f t="shared" si="781"/>
        <v>1976.8160741885624</v>
      </c>
      <c r="CI119" s="9">
        <v>0</v>
      </c>
      <c r="CJ119" s="5">
        <v>0</v>
      </c>
      <c r="CK119" s="7">
        <v>0</v>
      </c>
      <c r="CL119" s="9">
        <v>0</v>
      </c>
      <c r="CM119" s="5">
        <v>0</v>
      </c>
      <c r="CN119" s="7">
        <v>0</v>
      </c>
      <c r="CO119" s="9">
        <v>-1308</v>
      </c>
      <c r="CP119" s="5">
        <v>-4933</v>
      </c>
      <c r="CQ119" s="7">
        <f>CP119/CO119*-1000</f>
        <v>-3771.4067278287462</v>
      </c>
      <c r="CR119" s="9">
        <v>0</v>
      </c>
      <c r="CS119" s="5">
        <v>0</v>
      </c>
      <c r="CT119" s="7">
        <v>0</v>
      </c>
      <c r="CU119" s="9">
        <v>0</v>
      </c>
      <c r="CV119" s="5">
        <v>0</v>
      </c>
      <c r="CW119" s="7">
        <v>0</v>
      </c>
      <c r="CX119" s="9">
        <v>0</v>
      </c>
      <c r="CY119" s="5">
        <v>0</v>
      </c>
      <c r="CZ119" s="7">
        <v>0</v>
      </c>
      <c r="DA119" s="15">
        <v>0</v>
      </c>
      <c r="DB119" s="5">
        <v>0</v>
      </c>
      <c r="DC119" s="7">
        <v>0</v>
      </c>
      <c r="DD119" s="9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f t="shared" si="770"/>
        <v>0</v>
      </c>
      <c r="DJ119" s="9">
        <v>0</v>
      </c>
      <c r="DK119" s="5">
        <v>0</v>
      </c>
      <c r="DL119" s="7">
        <v>0</v>
      </c>
      <c r="DM119" s="9">
        <v>0</v>
      </c>
      <c r="DN119" s="5">
        <v>0</v>
      </c>
      <c r="DO119" s="7">
        <v>0</v>
      </c>
      <c r="DP119" s="9">
        <v>0</v>
      </c>
      <c r="DQ119" s="5">
        <v>0</v>
      </c>
      <c r="DR119" s="7">
        <v>0</v>
      </c>
      <c r="DS119" s="9">
        <v>0</v>
      </c>
      <c r="DT119" s="5">
        <v>0</v>
      </c>
      <c r="DU119" s="7">
        <v>0</v>
      </c>
      <c r="DV119" s="9">
        <v>4</v>
      </c>
      <c r="DW119" s="5">
        <v>85</v>
      </c>
      <c r="DX119" s="7">
        <f>DW119/DV119*1000</f>
        <v>21250</v>
      </c>
      <c r="DY119" s="9">
        <v>0</v>
      </c>
      <c r="DZ119" s="5">
        <v>0</v>
      </c>
      <c r="EA119" s="7">
        <v>0</v>
      </c>
      <c r="EB119" s="9">
        <v>0</v>
      </c>
      <c r="EC119" s="5">
        <v>0</v>
      </c>
      <c r="ED119" s="7">
        <v>0</v>
      </c>
      <c r="EE119" s="15">
        <v>0</v>
      </c>
      <c r="EF119" s="3">
        <v>0</v>
      </c>
      <c r="EG119" s="7">
        <v>0</v>
      </c>
      <c r="EH119" s="9">
        <v>0</v>
      </c>
      <c r="EI119" s="5">
        <v>0</v>
      </c>
      <c r="EJ119" s="7">
        <v>0</v>
      </c>
      <c r="EK119" s="9">
        <v>4</v>
      </c>
      <c r="EL119" s="5">
        <v>261</v>
      </c>
      <c r="EM119" s="7">
        <f t="shared" si="802"/>
        <v>65250</v>
      </c>
      <c r="EN119" s="9">
        <v>0</v>
      </c>
      <c r="EO119" s="5">
        <v>0</v>
      </c>
      <c r="EP119" s="7">
        <v>0</v>
      </c>
      <c r="EQ119" s="9">
        <v>0</v>
      </c>
      <c r="ER119" s="5">
        <v>0</v>
      </c>
      <c r="ES119" s="7">
        <v>0</v>
      </c>
      <c r="ET119" s="9">
        <v>0</v>
      </c>
      <c r="EU119" s="5">
        <v>0</v>
      </c>
      <c r="EV119" s="7">
        <v>0</v>
      </c>
      <c r="EW119" s="9">
        <v>0</v>
      </c>
      <c r="EX119" s="5">
        <v>0</v>
      </c>
      <c r="EY119" s="7">
        <v>0</v>
      </c>
      <c r="EZ119" s="9">
        <v>0</v>
      </c>
      <c r="FA119" s="5">
        <v>0</v>
      </c>
      <c r="FB119" s="7">
        <v>0</v>
      </c>
      <c r="FC119" s="9">
        <v>81</v>
      </c>
      <c r="FD119" s="5">
        <v>1492</v>
      </c>
      <c r="FE119" s="7">
        <f t="shared" si="800"/>
        <v>18419.753086419754</v>
      </c>
      <c r="FF119" s="9">
        <v>0</v>
      </c>
      <c r="FG119" s="5">
        <v>0</v>
      </c>
      <c r="FH119" s="7">
        <v>0</v>
      </c>
      <c r="FI119" s="9">
        <v>11472</v>
      </c>
      <c r="FJ119" s="5">
        <v>33387</v>
      </c>
      <c r="FK119" s="7">
        <f t="shared" si="792"/>
        <v>2910.3033472803345</v>
      </c>
      <c r="FL119" s="9">
        <v>0</v>
      </c>
      <c r="FM119" s="5">
        <v>0</v>
      </c>
      <c r="FN119" s="7">
        <v>0</v>
      </c>
      <c r="FO119" s="9">
        <v>0</v>
      </c>
      <c r="FP119" s="5">
        <v>0</v>
      </c>
      <c r="FQ119" s="7">
        <v>0</v>
      </c>
      <c r="FR119" s="9">
        <v>0</v>
      </c>
      <c r="FS119" s="5">
        <v>0</v>
      </c>
      <c r="FT119" s="7">
        <v>0</v>
      </c>
      <c r="FU119" s="9">
        <v>0</v>
      </c>
      <c r="FV119" s="5">
        <v>0</v>
      </c>
      <c r="FW119" s="7">
        <v>0</v>
      </c>
      <c r="FX119" s="9">
        <v>0</v>
      </c>
      <c r="FY119" s="5">
        <v>0</v>
      </c>
      <c r="FZ119" s="7">
        <f t="shared" si="772"/>
        <v>0</v>
      </c>
      <c r="GA119" s="9">
        <v>0</v>
      </c>
      <c r="GB119" s="5">
        <v>0</v>
      </c>
      <c r="GC119" s="7">
        <v>0</v>
      </c>
      <c r="GD119" s="9">
        <v>0</v>
      </c>
      <c r="GE119" s="5">
        <v>0</v>
      </c>
      <c r="GF119" s="7">
        <v>0</v>
      </c>
      <c r="GG119" s="9">
        <v>-4888</v>
      </c>
      <c r="GH119" s="5">
        <v>117209</v>
      </c>
      <c r="GI119" s="7">
        <f t="shared" si="773"/>
        <v>-23978.92798690671</v>
      </c>
      <c r="GJ119" s="9">
        <v>0</v>
      </c>
      <c r="GK119" s="5">
        <v>0</v>
      </c>
      <c r="GL119" s="7">
        <v>0</v>
      </c>
      <c r="GM119" s="9">
        <v>0</v>
      </c>
      <c r="GN119" s="5">
        <v>0</v>
      </c>
      <c r="GO119" s="7">
        <v>0</v>
      </c>
      <c r="GP119" s="9">
        <v>0</v>
      </c>
      <c r="GQ119" s="5">
        <v>0</v>
      </c>
      <c r="GR119" s="7">
        <v>0</v>
      </c>
      <c r="GS119" s="9">
        <v>0</v>
      </c>
      <c r="GT119" s="5">
        <v>0</v>
      </c>
      <c r="GU119" s="7">
        <v>0</v>
      </c>
      <c r="GV119" s="9">
        <v>0</v>
      </c>
      <c r="GW119" s="5">
        <v>0</v>
      </c>
      <c r="GX119" s="7">
        <v>0</v>
      </c>
      <c r="GY119" s="9">
        <v>0</v>
      </c>
      <c r="GZ119" s="5">
        <v>0</v>
      </c>
      <c r="HA119" s="7">
        <v>0</v>
      </c>
      <c r="HB119" s="9">
        <v>0</v>
      </c>
      <c r="HC119" s="5">
        <v>0</v>
      </c>
      <c r="HD119" s="7">
        <v>0</v>
      </c>
      <c r="HE119" s="9">
        <v>0</v>
      </c>
      <c r="HF119" s="5">
        <v>0</v>
      </c>
      <c r="HG119" s="7">
        <v>0</v>
      </c>
      <c r="HH119" s="9">
        <v>0</v>
      </c>
      <c r="HI119" s="5">
        <v>0</v>
      </c>
      <c r="HJ119" s="7">
        <v>0</v>
      </c>
      <c r="HK119" s="9">
        <v>0</v>
      </c>
      <c r="HL119" s="5">
        <v>0</v>
      </c>
      <c r="HM119" s="7">
        <v>0</v>
      </c>
      <c r="HN119" s="9">
        <v>0</v>
      </c>
      <c r="HO119" s="5">
        <v>0</v>
      </c>
      <c r="HP119" s="7">
        <v>0</v>
      </c>
      <c r="HQ119" s="9">
        <v>0</v>
      </c>
      <c r="HR119" s="5">
        <v>0</v>
      </c>
      <c r="HS119" s="7">
        <f t="shared" si="775"/>
        <v>0</v>
      </c>
      <c r="HT119" s="9">
        <v>0</v>
      </c>
      <c r="HU119" s="5">
        <v>0</v>
      </c>
      <c r="HV119" s="7">
        <v>0</v>
      </c>
      <c r="HW119" s="9">
        <v>0</v>
      </c>
      <c r="HX119" s="5">
        <v>0</v>
      </c>
      <c r="HY119" s="7">
        <v>0</v>
      </c>
      <c r="HZ119" s="9">
        <v>0</v>
      </c>
      <c r="IA119" s="5">
        <v>0</v>
      </c>
      <c r="IB119" s="7">
        <v>0</v>
      </c>
      <c r="IC119" s="9">
        <v>0</v>
      </c>
      <c r="ID119" s="5">
        <v>0</v>
      </c>
      <c r="IE119" s="7">
        <v>0</v>
      </c>
      <c r="IF119" s="9">
        <v>0</v>
      </c>
      <c r="IG119" s="5">
        <v>0</v>
      </c>
      <c r="IH119" s="7">
        <f t="shared" si="776"/>
        <v>0</v>
      </c>
      <c r="II119" s="9">
        <v>0</v>
      </c>
      <c r="IJ119" s="5">
        <v>0</v>
      </c>
      <c r="IK119" s="7">
        <v>0</v>
      </c>
      <c r="IL119" s="9">
        <v>0</v>
      </c>
      <c r="IM119" s="5">
        <v>0</v>
      </c>
      <c r="IN119" s="7">
        <v>0</v>
      </c>
      <c r="IO119" s="9">
        <v>0</v>
      </c>
      <c r="IP119" s="5">
        <v>0</v>
      </c>
      <c r="IQ119" s="7">
        <v>0</v>
      </c>
      <c r="IR119" s="9">
        <v>0</v>
      </c>
      <c r="IS119" s="5">
        <v>0</v>
      </c>
      <c r="IT119" s="7">
        <v>0</v>
      </c>
      <c r="IU119" s="9">
        <v>0</v>
      </c>
      <c r="IV119" s="5">
        <v>0</v>
      </c>
      <c r="IW119" s="7">
        <v>0</v>
      </c>
      <c r="IX119" s="9">
        <v>0</v>
      </c>
      <c r="IY119" s="5">
        <v>0</v>
      </c>
      <c r="IZ119" s="7">
        <v>0</v>
      </c>
      <c r="JA119" s="9">
        <v>0</v>
      </c>
      <c r="JB119" s="5">
        <v>0</v>
      </c>
      <c r="JC119" s="7">
        <v>0</v>
      </c>
      <c r="JD119" s="9">
        <v>0</v>
      </c>
      <c r="JE119" s="5">
        <v>0</v>
      </c>
      <c r="JF119" s="7">
        <v>0</v>
      </c>
      <c r="JG119" s="9">
        <v>0</v>
      </c>
      <c r="JH119" s="5">
        <v>0</v>
      </c>
      <c r="JI119" s="7">
        <v>0</v>
      </c>
      <c r="JJ119" s="9">
        <v>0</v>
      </c>
      <c r="JK119" s="5">
        <v>0</v>
      </c>
      <c r="JL119" s="7">
        <v>0</v>
      </c>
      <c r="JM119" s="9">
        <v>0</v>
      </c>
      <c r="JN119" s="5">
        <v>0</v>
      </c>
      <c r="JO119" s="7">
        <v>0</v>
      </c>
      <c r="JP119" s="9">
        <v>0</v>
      </c>
      <c r="JQ119" s="5">
        <v>0</v>
      </c>
      <c r="JR119" s="7">
        <v>0</v>
      </c>
      <c r="JS119" s="9">
        <v>120</v>
      </c>
      <c r="JT119" s="5">
        <v>255</v>
      </c>
      <c r="JU119" s="7">
        <f t="shared" si="790"/>
        <v>2125</v>
      </c>
      <c r="JV119" s="9">
        <v>105</v>
      </c>
      <c r="JW119" s="5">
        <v>10392</v>
      </c>
      <c r="JX119" s="7">
        <f t="shared" si="786"/>
        <v>98971.42857142858</v>
      </c>
      <c r="JY119" s="9">
        <v>-91</v>
      </c>
      <c r="JZ119" s="5">
        <v>3326</v>
      </c>
      <c r="KA119" s="7">
        <f t="shared" si="787"/>
        <v>-36549.45054945055</v>
      </c>
      <c r="KB119" s="9">
        <f t="shared" si="777"/>
        <v>8164</v>
      </c>
      <c r="KC119" s="7">
        <f t="shared" si="778"/>
        <v>174866</v>
      </c>
    </row>
    <row r="120" spans="1:289" x14ac:dyDescent="0.3">
      <c r="A120" s="56">
        <v>2012</v>
      </c>
      <c r="B120" s="57" t="s">
        <v>12</v>
      </c>
      <c r="C120" s="9">
        <v>1270</v>
      </c>
      <c r="D120" s="5">
        <v>34</v>
      </c>
      <c r="E120" s="7">
        <f t="shared" si="779"/>
        <v>26.771653543307085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>
        <v>0</v>
      </c>
      <c r="P120" s="5">
        <v>0</v>
      </c>
      <c r="Q120" s="7">
        <v>0</v>
      </c>
      <c r="R120" s="9">
        <v>0</v>
      </c>
      <c r="S120" s="5">
        <v>0</v>
      </c>
      <c r="T120" s="7">
        <v>0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1</v>
      </c>
      <c r="AB120" s="5">
        <v>104</v>
      </c>
      <c r="AC120" s="7">
        <f t="shared" ref="AC120" si="808">AB120/AA120*1000</f>
        <v>104000</v>
      </c>
      <c r="AD120" s="9">
        <v>1</v>
      </c>
      <c r="AE120" s="5">
        <v>104</v>
      </c>
      <c r="AF120" s="7">
        <f t="shared" ref="AF120" si="809">AE120/AD120*1000</f>
        <v>104000</v>
      </c>
      <c r="AG120" s="9">
        <v>0</v>
      </c>
      <c r="AH120" s="5">
        <v>0</v>
      </c>
      <c r="AI120" s="7">
        <v>0</v>
      </c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</v>
      </c>
      <c r="AQ120" s="5">
        <v>0</v>
      </c>
      <c r="AR120" s="7">
        <v>0</v>
      </c>
      <c r="AS120" s="9">
        <v>0</v>
      </c>
      <c r="AT120" s="5">
        <v>0</v>
      </c>
      <c r="AU120" s="7">
        <v>0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v>0</v>
      </c>
      <c r="BB120" s="9">
        <v>0</v>
      </c>
      <c r="BC120" s="5">
        <v>0</v>
      </c>
      <c r="BD120" s="7">
        <v>0</v>
      </c>
      <c r="BE120" s="9">
        <v>215</v>
      </c>
      <c r="BF120" s="5">
        <v>4835</v>
      </c>
      <c r="BG120" s="7">
        <f t="shared" si="795"/>
        <v>22488.372093023256</v>
      </c>
      <c r="BH120" s="9">
        <v>0</v>
      </c>
      <c r="BI120" s="5">
        <v>0</v>
      </c>
      <c r="BJ120" s="7">
        <v>0</v>
      </c>
      <c r="BK120" s="9">
        <v>0</v>
      </c>
      <c r="BL120" s="5">
        <v>0</v>
      </c>
      <c r="BM120" s="7">
        <f t="shared" si="769"/>
        <v>0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</v>
      </c>
      <c r="CA120" s="5">
        <v>0</v>
      </c>
      <c r="CB120" s="7">
        <v>0</v>
      </c>
      <c r="CC120" s="9">
        <v>0</v>
      </c>
      <c r="CD120" s="5">
        <v>0</v>
      </c>
      <c r="CE120" s="7">
        <v>0</v>
      </c>
      <c r="CF120" s="9">
        <v>1292</v>
      </c>
      <c r="CG120" s="5">
        <v>2622</v>
      </c>
      <c r="CH120" s="7">
        <f t="shared" si="781"/>
        <v>2029.4117647058822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v>0</v>
      </c>
      <c r="CU120" s="9">
        <v>0</v>
      </c>
      <c r="CV120" s="5">
        <v>0</v>
      </c>
      <c r="CW120" s="7">
        <v>0</v>
      </c>
      <c r="CX120" s="9">
        <v>0</v>
      </c>
      <c r="CY120" s="5">
        <v>0</v>
      </c>
      <c r="CZ120" s="7">
        <v>0</v>
      </c>
      <c r="DA120" s="15">
        <v>0</v>
      </c>
      <c r="DB120" s="5">
        <v>0</v>
      </c>
      <c r="DC120" s="7">
        <v>0</v>
      </c>
      <c r="DD120" s="9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f t="shared" si="770"/>
        <v>0</v>
      </c>
      <c r="DJ120" s="9">
        <v>0</v>
      </c>
      <c r="DK120" s="5">
        <v>0</v>
      </c>
      <c r="DL120" s="7">
        <v>0</v>
      </c>
      <c r="DM120" s="9">
        <v>0</v>
      </c>
      <c r="DN120" s="5">
        <v>0</v>
      </c>
      <c r="DO120" s="7">
        <v>0</v>
      </c>
      <c r="DP120" s="9">
        <v>0</v>
      </c>
      <c r="DQ120" s="5">
        <v>0</v>
      </c>
      <c r="DR120" s="7">
        <v>0</v>
      </c>
      <c r="DS120" s="9">
        <v>0</v>
      </c>
      <c r="DT120" s="5">
        <v>0</v>
      </c>
      <c r="DU120" s="7">
        <v>0</v>
      </c>
      <c r="DV120" s="9">
        <v>0</v>
      </c>
      <c r="DW120" s="5">
        <v>0</v>
      </c>
      <c r="DX120" s="7">
        <v>0</v>
      </c>
      <c r="DY120" s="9">
        <v>0</v>
      </c>
      <c r="DZ120" s="5">
        <v>0</v>
      </c>
      <c r="EA120" s="7">
        <v>0</v>
      </c>
      <c r="EB120" s="9">
        <v>0</v>
      </c>
      <c r="EC120" s="5">
        <v>0</v>
      </c>
      <c r="ED120" s="7">
        <v>0</v>
      </c>
      <c r="EE120" s="15">
        <v>0</v>
      </c>
      <c r="EF120" s="3">
        <v>0</v>
      </c>
      <c r="EG120" s="7">
        <v>0</v>
      </c>
      <c r="EH120" s="9">
        <v>0</v>
      </c>
      <c r="EI120" s="5">
        <v>0</v>
      </c>
      <c r="EJ120" s="7">
        <v>0</v>
      </c>
      <c r="EK120" s="9">
        <v>47</v>
      </c>
      <c r="EL120" s="5">
        <v>819</v>
      </c>
      <c r="EM120" s="7">
        <f t="shared" si="802"/>
        <v>17425.531914893618</v>
      </c>
      <c r="EN120" s="9">
        <v>0</v>
      </c>
      <c r="EO120" s="5">
        <v>0</v>
      </c>
      <c r="EP120" s="7">
        <v>0</v>
      </c>
      <c r="EQ120" s="9">
        <v>0</v>
      </c>
      <c r="ER120" s="5">
        <v>0</v>
      </c>
      <c r="ES120" s="7">
        <v>0</v>
      </c>
      <c r="ET120" s="9">
        <v>0</v>
      </c>
      <c r="EU120" s="5">
        <v>0</v>
      </c>
      <c r="EV120" s="7">
        <v>0</v>
      </c>
      <c r="EW120" s="9">
        <v>0</v>
      </c>
      <c r="EX120" s="5">
        <v>0</v>
      </c>
      <c r="EY120" s="7">
        <v>0</v>
      </c>
      <c r="EZ120" s="9">
        <v>0</v>
      </c>
      <c r="FA120" s="5">
        <v>0</v>
      </c>
      <c r="FB120" s="7">
        <v>0</v>
      </c>
      <c r="FC120" s="9">
        <v>34</v>
      </c>
      <c r="FD120" s="5">
        <v>686</v>
      </c>
      <c r="FE120" s="7">
        <f t="shared" si="800"/>
        <v>20176.470588235294</v>
      </c>
      <c r="FF120" s="9">
        <v>0</v>
      </c>
      <c r="FG120" s="5">
        <v>0</v>
      </c>
      <c r="FH120" s="7">
        <v>0</v>
      </c>
      <c r="FI120" s="9">
        <v>16521</v>
      </c>
      <c r="FJ120" s="5">
        <v>47217</v>
      </c>
      <c r="FK120" s="7">
        <f t="shared" si="792"/>
        <v>2857.9989104775741</v>
      </c>
      <c r="FL120" s="9">
        <v>0</v>
      </c>
      <c r="FM120" s="5">
        <v>0</v>
      </c>
      <c r="FN120" s="7">
        <v>0</v>
      </c>
      <c r="FO120" s="9">
        <v>0</v>
      </c>
      <c r="FP120" s="5">
        <v>0</v>
      </c>
      <c r="FQ120" s="7">
        <v>0</v>
      </c>
      <c r="FR120" s="9">
        <v>0</v>
      </c>
      <c r="FS120" s="5">
        <v>0</v>
      </c>
      <c r="FT120" s="7">
        <v>0</v>
      </c>
      <c r="FU120" s="9">
        <v>0</v>
      </c>
      <c r="FV120" s="5">
        <v>0</v>
      </c>
      <c r="FW120" s="7">
        <v>0</v>
      </c>
      <c r="FX120" s="9">
        <v>0</v>
      </c>
      <c r="FY120" s="5">
        <v>0</v>
      </c>
      <c r="FZ120" s="7">
        <f t="shared" si="772"/>
        <v>0</v>
      </c>
      <c r="GA120" s="9">
        <v>0</v>
      </c>
      <c r="GB120" s="5">
        <v>0</v>
      </c>
      <c r="GC120" s="7">
        <v>0</v>
      </c>
      <c r="GD120" s="9">
        <v>0</v>
      </c>
      <c r="GE120" s="5">
        <v>0</v>
      </c>
      <c r="GF120" s="7">
        <v>0</v>
      </c>
      <c r="GG120" s="9">
        <v>-9895</v>
      </c>
      <c r="GH120" s="5">
        <v>105271</v>
      </c>
      <c r="GI120" s="7">
        <f t="shared" si="773"/>
        <v>-10638.807478524506</v>
      </c>
      <c r="GJ120" s="9">
        <v>0</v>
      </c>
      <c r="GK120" s="5">
        <v>0</v>
      </c>
      <c r="GL120" s="7">
        <v>0</v>
      </c>
      <c r="GM120" s="9">
        <v>0</v>
      </c>
      <c r="GN120" s="5">
        <v>0</v>
      </c>
      <c r="GO120" s="7">
        <v>0</v>
      </c>
      <c r="GP120" s="9">
        <v>0</v>
      </c>
      <c r="GQ120" s="5">
        <v>0</v>
      </c>
      <c r="GR120" s="7">
        <v>0</v>
      </c>
      <c r="GS120" s="9">
        <v>0</v>
      </c>
      <c r="GT120" s="5">
        <v>0</v>
      </c>
      <c r="GU120" s="7">
        <v>0</v>
      </c>
      <c r="GV120" s="9">
        <v>0</v>
      </c>
      <c r="GW120" s="5">
        <v>0</v>
      </c>
      <c r="GX120" s="7">
        <v>0</v>
      </c>
      <c r="GY120" s="9">
        <v>0</v>
      </c>
      <c r="GZ120" s="5">
        <v>0</v>
      </c>
      <c r="HA120" s="7">
        <v>0</v>
      </c>
      <c r="HB120" s="9">
        <v>0</v>
      </c>
      <c r="HC120" s="5">
        <v>0</v>
      </c>
      <c r="HD120" s="7">
        <v>0</v>
      </c>
      <c r="HE120" s="9">
        <v>0</v>
      </c>
      <c r="HF120" s="5">
        <v>0</v>
      </c>
      <c r="HG120" s="7">
        <v>0</v>
      </c>
      <c r="HH120" s="9">
        <v>0</v>
      </c>
      <c r="HI120" s="5">
        <v>0</v>
      </c>
      <c r="HJ120" s="7">
        <v>0</v>
      </c>
      <c r="HK120" s="9">
        <v>0</v>
      </c>
      <c r="HL120" s="5">
        <v>0</v>
      </c>
      <c r="HM120" s="7">
        <v>0</v>
      </c>
      <c r="HN120" s="9">
        <v>0</v>
      </c>
      <c r="HO120" s="5">
        <v>0</v>
      </c>
      <c r="HP120" s="7">
        <v>0</v>
      </c>
      <c r="HQ120" s="9">
        <v>0</v>
      </c>
      <c r="HR120" s="5">
        <v>0</v>
      </c>
      <c r="HS120" s="7">
        <f t="shared" si="775"/>
        <v>0</v>
      </c>
      <c r="HT120" s="9">
        <v>0</v>
      </c>
      <c r="HU120" s="5">
        <v>0</v>
      </c>
      <c r="HV120" s="7">
        <v>0</v>
      </c>
      <c r="HW120" s="9">
        <v>0</v>
      </c>
      <c r="HX120" s="5">
        <v>0</v>
      </c>
      <c r="HY120" s="7">
        <v>0</v>
      </c>
      <c r="HZ120" s="9">
        <v>0</v>
      </c>
      <c r="IA120" s="5">
        <v>0</v>
      </c>
      <c r="IB120" s="7">
        <v>0</v>
      </c>
      <c r="IC120" s="9">
        <v>0</v>
      </c>
      <c r="ID120" s="5">
        <v>0</v>
      </c>
      <c r="IE120" s="7">
        <v>0</v>
      </c>
      <c r="IF120" s="9">
        <v>0</v>
      </c>
      <c r="IG120" s="5">
        <v>0</v>
      </c>
      <c r="IH120" s="7">
        <f t="shared" si="776"/>
        <v>0</v>
      </c>
      <c r="II120" s="9">
        <v>0</v>
      </c>
      <c r="IJ120" s="5">
        <v>0</v>
      </c>
      <c r="IK120" s="7">
        <v>0</v>
      </c>
      <c r="IL120" s="9">
        <v>0</v>
      </c>
      <c r="IM120" s="5">
        <v>0</v>
      </c>
      <c r="IN120" s="7">
        <v>0</v>
      </c>
      <c r="IO120" s="9">
        <v>0</v>
      </c>
      <c r="IP120" s="5">
        <v>0</v>
      </c>
      <c r="IQ120" s="7">
        <v>0</v>
      </c>
      <c r="IR120" s="9">
        <v>0</v>
      </c>
      <c r="IS120" s="5">
        <v>0</v>
      </c>
      <c r="IT120" s="7">
        <v>0</v>
      </c>
      <c r="IU120" s="9">
        <v>0</v>
      </c>
      <c r="IV120" s="5">
        <v>0</v>
      </c>
      <c r="IW120" s="7">
        <v>0</v>
      </c>
      <c r="IX120" s="9">
        <v>0</v>
      </c>
      <c r="IY120" s="5">
        <v>0</v>
      </c>
      <c r="IZ120" s="7">
        <v>0</v>
      </c>
      <c r="JA120" s="9">
        <v>0</v>
      </c>
      <c r="JB120" s="5">
        <v>0</v>
      </c>
      <c r="JC120" s="7">
        <v>0</v>
      </c>
      <c r="JD120" s="9">
        <v>0</v>
      </c>
      <c r="JE120" s="5">
        <v>0</v>
      </c>
      <c r="JF120" s="7">
        <v>0</v>
      </c>
      <c r="JG120" s="9">
        <v>0</v>
      </c>
      <c r="JH120" s="5">
        <v>0</v>
      </c>
      <c r="JI120" s="7">
        <v>0</v>
      </c>
      <c r="JJ120" s="9">
        <v>0</v>
      </c>
      <c r="JK120" s="5">
        <v>0</v>
      </c>
      <c r="JL120" s="7">
        <v>0</v>
      </c>
      <c r="JM120" s="9">
        <v>0</v>
      </c>
      <c r="JN120" s="5">
        <v>0</v>
      </c>
      <c r="JO120" s="7">
        <v>0</v>
      </c>
      <c r="JP120" s="9">
        <v>0</v>
      </c>
      <c r="JQ120" s="5">
        <v>0</v>
      </c>
      <c r="JR120" s="7">
        <v>0</v>
      </c>
      <c r="JS120" s="9">
        <v>144</v>
      </c>
      <c r="JT120" s="5">
        <v>299</v>
      </c>
      <c r="JU120" s="7">
        <f t="shared" si="790"/>
        <v>2076.3888888888887</v>
      </c>
      <c r="JV120" s="9">
        <v>87</v>
      </c>
      <c r="JW120" s="5">
        <v>10531</v>
      </c>
      <c r="JX120" s="7">
        <f t="shared" si="786"/>
        <v>121045.97701149427</v>
      </c>
      <c r="JY120" s="9">
        <v>-11</v>
      </c>
      <c r="JZ120" s="5">
        <v>4129</v>
      </c>
      <c r="KA120" s="7">
        <f t="shared" si="787"/>
        <v>-375363.63636363635</v>
      </c>
      <c r="KB120" s="9">
        <f t="shared" si="777"/>
        <v>9705</v>
      </c>
      <c r="KC120" s="7">
        <f t="shared" si="778"/>
        <v>176547</v>
      </c>
    </row>
    <row r="121" spans="1:289" x14ac:dyDescent="0.3">
      <c r="A121" s="56">
        <v>2012</v>
      </c>
      <c r="B121" s="57" t="s">
        <v>13</v>
      </c>
      <c r="C121" s="9">
        <v>1273</v>
      </c>
      <c r="D121" s="5">
        <v>-141</v>
      </c>
      <c r="E121" s="7">
        <f t="shared" si="779"/>
        <v>-110.76197957580517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>
        <v>0</v>
      </c>
      <c r="P121" s="5">
        <v>0</v>
      </c>
      <c r="Q121" s="7">
        <v>0</v>
      </c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>
        <v>0</v>
      </c>
      <c r="AH121" s="5">
        <v>0</v>
      </c>
      <c r="AI121" s="7">
        <v>0</v>
      </c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v>0</v>
      </c>
      <c r="BB121" s="9">
        <v>0</v>
      </c>
      <c r="BC121" s="5">
        <v>0</v>
      </c>
      <c r="BD121" s="7">
        <v>0</v>
      </c>
      <c r="BE121" s="9">
        <v>248</v>
      </c>
      <c r="BF121" s="5">
        <v>5828</v>
      </c>
      <c r="BG121" s="7">
        <f t="shared" si="795"/>
        <v>23500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f t="shared" si="769"/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27</v>
      </c>
      <c r="CA121" s="5">
        <v>70</v>
      </c>
      <c r="CB121" s="7">
        <f t="shared" ref="CB121" si="810">CA121/BZ121*1000</f>
        <v>2592.5925925925926</v>
      </c>
      <c r="CC121" s="9">
        <v>0</v>
      </c>
      <c r="CD121" s="5">
        <v>0</v>
      </c>
      <c r="CE121" s="7">
        <v>0</v>
      </c>
      <c r="CF121" s="9">
        <v>1260</v>
      </c>
      <c r="CG121" s="5">
        <v>1734</v>
      </c>
      <c r="CH121" s="7">
        <f>CG121/CF121*1000</f>
        <v>1376.1904761904761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v>0</v>
      </c>
      <c r="CU121" s="9">
        <v>0</v>
      </c>
      <c r="CV121" s="5">
        <v>0</v>
      </c>
      <c r="CW121" s="7">
        <v>0</v>
      </c>
      <c r="CX121" s="9">
        <v>0</v>
      </c>
      <c r="CY121" s="5">
        <v>0</v>
      </c>
      <c r="CZ121" s="7">
        <v>0</v>
      </c>
      <c r="DA121" s="15">
        <v>0</v>
      </c>
      <c r="DB121" s="5">
        <v>0</v>
      </c>
      <c r="DC121" s="7">
        <v>0</v>
      </c>
      <c r="DD121" s="9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f t="shared" si="770"/>
        <v>0</v>
      </c>
      <c r="DJ121" s="9">
        <v>0</v>
      </c>
      <c r="DK121" s="5">
        <v>0</v>
      </c>
      <c r="DL121" s="7">
        <v>0</v>
      </c>
      <c r="DM121" s="9">
        <v>0</v>
      </c>
      <c r="DN121" s="5">
        <v>0</v>
      </c>
      <c r="DO121" s="7">
        <v>0</v>
      </c>
      <c r="DP121" s="9">
        <v>0</v>
      </c>
      <c r="DQ121" s="5">
        <v>0</v>
      </c>
      <c r="DR121" s="7">
        <v>0</v>
      </c>
      <c r="DS121" s="9">
        <v>0</v>
      </c>
      <c r="DT121" s="5">
        <v>0</v>
      </c>
      <c r="DU121" s="7">
        <v>0</v>
      </c>
      <c r="DV121" s="9">
        <v>-1274</v>
      </c>
      <c r="DW121" s="5">
        <v>-4772</v>
      </c>
      <c r="DX121" s="7">
        <f>DW121/DV121*-1000</f>
        <v>-3745.6828885400314</v>
      </c>
      <c r="DY121" s="9">
        <v>-210</v>
      </c>
      <c r="DZ121" s="5">
        <v>-2393</v>
      </c>
      <c r="EA121" s="7">
        <f>DZ121/DY121*-1000</f>
        <v>-11395.238095238095</v>
      </c>
      <c r="EB121" s="9">
        <v>0</v>
      </c>
      <c r="EC121" s="5">
        <v>0</v>
      </c>
      <c r="ED121" s="7">
        <v>0</v>
      </c>
      <c r="EE121" s="15">
        <v>18</v>
      </c>
      <c r="EF121" s="3">
        <v>391</v>
      </c>
      <c r="EG121" s="7">
        <f t="shared" ref="EG121" si="811">EF121/EE121*1000</f>
        <v>21722.222222222223</v>
      </c>
      <c r="EH121" s="9">
        <v>18</v>
      </c>
      <c r="EI121" s="5">
        <v>391</v>
      </c>
      <c r="EJ121" s="7">
        <f t="shared" ref="EJ121" si="812">EI121/EH121*1000</f>
        <v>21722.222222222223</v>
      </c>
      <c r="EK121" s="9">
        <v>29</v>
      </c>
      <c r="EL121" s="5">
        <v>429</v>
      </c>
      <c r="EM121" s="7">
        <f>EL121/EK121*1000</f>
        <v>14793.103448275861</v>
      </c>
      <c r="EN121" s="9">
        <v>0</v>
      </c>
      <c r="EO121" s="5">
        <v>0</v>
      </c>
      <c r="EP121" s="7">
        <v>0</v>
      </c>
      <c r="EQ121" s="9">
        <v>0</v>
      </c>
      <c r="ER121" s="5">
        <v>0</v>
      </c>
      <c r="ES121" s="7">
        <v>0</v>
      </c>
      <c r="ET121" s="9">
        <v>0</v>
      </c>
      <c r="EU121" s="5">
        <v>0</v>
      </c>
      <c r="EV121" s="7">
        <v>0</v>
      </c>
      <c r="EW121" s="9">
        <v>0</v>
      </c>
      <c r="EX121" s="5">
        <v>0</v>
      </c>
      <c r="EY121" s="7">
        <v>0</v>
      </c>
      <c r="EZ121" s="9">
        <v>0</v>
      </c>
      <c r="FA121" s="5">
        <v>0</v>
      </c>
      <c r="FB121" s="7">
        <v>0</v>
      </c>
      <c r="FC121" s="9">
        <v>0</v>
      </c>
      <c r="FD121" s="5">
        <v>0</v>
      </c>
      <c r="FE121" s="7">
        <v>0</v>
      </c>
      <c r="FF121" s="9">
        <v>0</v>
      </c>
      <c r="FG121" s="5">
        <v>0</v>
      </c>
      <c r="FH121" s="7">
        <v>0</v>
      </c>
      <c r="FI121" s="9">
        <v>19239</v>
      </c>
      <c r="FJ121" s="5">
        <v>70820</v>
      </c>
      <c r="FK121" s="7">
        <f t="shared" si="792"/>
        <v>3681.0645043921204</v>
      </c>
      <c r="FL121" s="9">
        <v>0</v>
      </c>
      <c r="FM121" s="5">
        <v>0</v>
      </c>
      <c r="FN121" s="7">
        <v>0</v>
      </c>
      <c r="FO121" s="9">
        <v>0</v>
      </c>
      <c r="FP121" s="5">
        <v>0</v>
      </c>
      <c r="FQ121" s="7">
        <v>0</v>
      </c>
      <c r="FR121" s="9">
        <v>0</v>
      </c>
      <c r="FS121" s="5">
        <v>0</v>
      </c>
      <c r="FT121" s="7">
        <v>0</v>
      </c>
      <c r="FU121" s="9">
        <v>0</v>
      </c>
      <c r="FV121" s="5">
        <v>0</v>
      </c>
      <c r="FW121" s="7">
        <v>0</v>
      </c>
      <c r="FX121" s="9">
        <v>0</v>
      </c>
      <c r="FY121" s="5">
        <v>0</v>
      </c>
      <c r="FZ121" s="7">
        <f t="shared" si="772"/>
        <v>0</v>
      </c>
      <c r="GA121" s="9">
        <v>0</v>
      </c>
      <c r="GB121" s="5">
        <v>0</v>
      </c>
      <c r="GC121" s="7">
        <v>0</v>
      </c>
      <c r="GD121" s="9">
        <v>0</v>
      </c>
      <c r="GE121" s="5">
        <v>0</v>
      </c>
      <c r="GF121" s="7">
        <v>0</v>
      </c>
      <c r="GG121" s="9">
        <v>-12572</v>
      </c>
      <c r="GH121" s="5">
        <v>82556</v>
      </c>
      <c r="GI121" s="7">
        <f t="shared" si="773"/>
        <v>-6566.6560610881315</v>
      </c>
      <c r="GJ121" s="9">
        <v>0</v>
      </c>
      <c r="GK121" s="5">
        <v>0</v>
      </c>
      <c r="GL121" s="7">
        <v>0</v>
      </c>
      <c r="GM121" s="9">
        <v>0</v>
      </c>
      <c r="GN121" s="5">
        <v>0</v>
      </c>
      <c r="GO121" s="7">
        <v>0</v>
      </c>
      <c r="GP121" s="9">
        <v>0</v>
      </c>
      <c r="GQ121" s="5">
        <v>0</v>
      </c>
      <c r="GR121" s="7">
        <v>0</v>
      </c>
      <c r="GS121" s="9">
        <v>0</v>
      </c>
      <c r="GT121" s="5">
        <v>0</v>
      </c>
      <c r="GU121" s="7">
        <v>0</v>
      </c>
      <c r="GV121" s="9">
        <v>0</v>
      </c>
      <c r="GW121" s="5">
        <v>0</v>
      </c>
      <c r="GX121" s="7">
        <v>0</v>
      </c>
      <c r="GY121" s="9">
        <v>0</v>
      </c>
      <c r="GZ121" s="5">
        <v>0</v>
      </c>
      <c r="HA121" s="7">
        <v>0</v>
      </c>
      <c r="HB121" s="9">
        <v>0</v>
      </c>
      <c r="HC121" s="5">
        <v>0</v>
      </c>
      <c r="HD121" s="7">
        <v>0</v>
      </c>
      <c r="HE121" s="9">
        <v>0</v>
      </c>
      <c r="HF121" s="5">
        <v>0</v>
      </c>
      <c r="HG121" s="7">
        <v>0</v>
      </c>
      <c r="HH121" s="9">
        <v>0</v>
      </c>
      <c r="HI121" s="5">
        <v>0</v>
      </c>
      <c r="HJ121" s="7">
        <v>0</v>
      </c>
      <c r="HK121" s="9">
        <v>0</v>
      </c>
      <c r="HL121" s="5">
        <v>0</v>
      </c>
      <c r="HM121" s="7">
        <v>0</v>
      </c>
      <c r="HN121" s="9">
        <v>0</v>
      </c>
      <c r="HO121" s="5">
        <v>0</v>
      </c>
      <c r="HP121" s="7">
        <v>0</v>
      </c>
      <c r="HQ121" s="9">
        <v>0</v>
      </c>
      <c r="HR121" s="5">
        <v>0</v>
      </c>
      <c r="HS121" s="7">
        <f t="shared" si="775"/>
        <v>0</v>
      </c>
      <c r="HT121" s="9">
        <v>0</v>
      </c>
      <c r="HU121" s="5">
        <v>0</v>
      </c>
      <c r="HV121" s="7">
        <v>0</v>
      </c>
      <c r="HW121" s="9">
        <v>0</v>
      </c>
      <c r="HX121" s="5">
        <v>0</v>
      </c>
      <c r="HY121" s="7">
        <v>0</v>
      </c>
      <c r="HZ121" s="9">
        <v>0</v>
      </c>
      <c r="IA121" s="5">
        <v>0</v>
      </c>
      <c r="IB121" s="7">
        <v>0</v>
      </c>
      <c r="IC121" s="9">
        <v>0</v>
      </c>
      <c r="ID121" s="5">
        <v>0</v>
      </c>
      <c r="IE121" s="7">
        <v>0</v>
      </c>
      <c r="IF121" s="9">
        <v>0</v>
      </c>
      <c r="IG121" s="5">
        <v>0</v>
      </c>
      <c r="IH121" s="7">
        <f t="shared" si="776"/>
        <v>0</v>
      </c>
      <c r="II121" s="9">
        <v>0</v>
      </c>
      <c r="IJ121" s="5">
        <v>0</v>
      </c>
      <c r="IK121" s="7">
        <v>0</v>
      </c>
      <c r="IL121" s="9">
        <v>-17</v>
      </c>
      <c r="IM121" s="5">
        <v>14</v>
      </c>
      <c r="IN121" s="7">
        <f t="shared" ref="IN121" si="813">IM121/IL121*1000</f>
        <v>-823.52941176470586</v>
      </c>
      <c r="IO121" s="9">
        <v>0</v>
      </c>
      <c r="IP121" s="5">
        <v>0</v>
      </c>
      <c r="IQ121" s="7">
        <v>0</v>
      </c>
      <c r="IR121" s="9">
        <v>0</v>
      </c>
      <c r="IS121" s="5">
        <v>0</v>
      </c>
      <c r="IT121" s="7">
        <v>0</v>
      </c>
      <c r="IU121" s="9">
        <v>0</v>
      </c>
      <c r="IV121" s="5">
        <v>0</v>
      </c>
      <c r="IW121" s="7">
        <v>0</v>
      </c>
      <c r="IX121" s="9">
        <v>0</v>
      </c>
      <c r="IY121" s="5">
        <v>0</v>
      </c>
      <c r="IZ121" s="7">
        <v>0</v>
      </c>
      <c r="JA121" s="9">
        <v>0</v>
      </c>
      <c r="JB121" s="5">
        <v>0</v>
      </c>
      <c r="JC121" s="7">
        <v>0</v>
      </c>
      <c r="JD121" s="9">
        <v>0</v>
      </c>
      <c r="JE121" s="5">
        <v>0</v>
      </c>
      <c r="JF121" s="7">
        <v>0</v>
      </c>
      <c r="JG121" s="9">
        <v>0</v>
      </c>
      <c r="JH121" s="5">
        <v>0</v>
      </c>
      <c r="JI121" s="7">
        <v>0</v>
      </c>
      <c r="JJ121" s="9">
        <v>0</v>
      </c>
      <c r="JK121" s="5">
        <v>0</v>
      </c>
      <c r="JL121" s="7">
        <v>0</v>
      </c>
      <c r="JM121" s="9">
        <v>0</v>
      </c>
      <c r="JN121" s="5">
        <v>0</v>
      </c>
      <c r="JO121" s="7">
        <v>0</v>
      </c>
      <c r="JP121" s="9">
        <v>0</v>
      </c>
      <c r="JQ121" s="5">
        <v>0</v>
      </c>
      <c r="JR121" s="7">
        <v>0</v>
      </c>
      <c r="JS121" s="9">
        <v>168</v>
      </c>
      <c r="JT121" s="5">
        <v>344</v>
      </c>
      <c r="JU121" s="7">
        <f t="shared" si="790"/>
        <v>2047.6190476190475</v>
      </c>
      <c r="JV121" s="9">
        <v>71</v>
      </c>
      <c r="JW121" s="5">
        <v>10723</v>
      </c>
      <c r="JX121" s="7">
        <f t="shared" si="786"/>
        <v>151028.1690140845</v>
      </c>
      <c r="JY121" s="9">
        <v>0</v>
      </c>
      <c r="JZ121" s="5">
        <v>0</v>
      </c>
      <c r="KA121" s="7">
        <v>0</v>
      </c>
      <c r="KB121" s="9">
        <f t="shared" si="777"/>
        <v>8260</v>
      </c>
      <c r="KC121" s="7">
        <f t="shared" si="778"/>
        <v>165603</v>
      </c>
    </row>
    <row r="122" spans="1:289" ht="15" thickBot="1" x14ac:dyDescent="0.35">
      <c r="A122" s="72"/>
      <c r="B122" s="73" t="s">
        <v>14</v>
      </c>
      <c r="C122" s="49">
        <f>SUM(C110:C121)</f>
        <v>5608</v>
      </c>
      <c r="D122" s="48">
        <f>SUM(D110:D121)</f>
        <v>22832</v>
      </c>
      <c r="E122" s="50"/>
      <c r="F122" s="49">
        <f>SUM(F110:F121)</f>
        <v>0</v>
      </c>
      <c r="G122" s="48">
        <f>SUM(G110:G121)</f>
        <v>0</v>
      </c>
      <c r="H122" s="50"/>
      <c r="I122" s="49">
        <f>SUM(I110:I121)</f>
        <v>0</v>
      </c>
      <c r="J122" s="48">
        <f>SUM(J110:J121)</f>
        <v>0</v>
      </c>
      <c r="K122" s="50"/>
      <c r="L122" s="49">
        <f>SUM(L110:L121)</f>
        <v>0</v>
      </c>
      <c r="M122" s="48">
        <f>SUM(M110:M121)</f>
        <v>0</v>
      </c>
      <c r="N122" s="50"/>
      <c r="O122" s="49">
        <f>SUM(O110:O121)</f>
        <v>0</v>
      </c>
      <c r="P122" s="48">
        <f>SUM(P110:P121)</f>
        <v>0</v>
      </c>
      <c r="Q122" s="50"/>
      <c r="R122" s="49">
        <f>SUM(R110:R121)</f>
        <v>0</v>
      </c>
      <c r="S122" s="48">
        <f>SUM(S110:S121)</f>
        <v>0</v>
      </c>
      <c r="T122" s="50"/>
      <c r="U122" s="49">
        <f>SUM(U110:U121)</f>
        <v>0</v>
      </c>
      <c r="V122" s="48">
        <f>SUM(V110:V121)</f>
        <v>0</v>
      </c>
      <c r="W122" s="50"/>
      <c r="X122" s="49">
        <f>SUM(X110:X121)</f>
        <v>0</v>
      </c>
      <c r="Y122" s="48">
        <f>SUM(Y110:Y121)</f>
        <v>0</v>
      </c>
      <c r="Z122" s="50"/>
      <c r="AA122" s="49">
        <f>SUM(AA110:AA121)</f>
        <v>1</v>
      </c>
      <c r="AB122" s="48">
        <f>SUM(AB110:AB121)</f>
        <v>104</v>
      </c>
      <c r="AC122" s="50"/>
      <c r="AD122" s="49">
        <f>SUM(AD110:AD121)</f>
        <v>1</v>
      </c>
      <c r="AE122" s="48">
        <f>SUM(AE110:AE121)</f>
        <v>104</v>
      </c>
      <c r="AF122" s="50"/>
      <c r="AG122" s="49">
        <f>SUM(AG110:AG121)</f>
        <v>0</v>
      </c>
      <c r="AH122" s="48">
        <f>SUM(AH110:AH121)</f>
        <v>0</v>
      </c>
      <c r="AI122" s="50"/>
      <c r="AJ122" s="49">
        <f>SUM(AJ110:AJ121)</f>
        <v>-489</v>
      </c>
      <c r="AK122" s="48">
        <f>SUM(AK110:AK121)</f>
        <v>-4803</v>
      </c>
      <c r="AL122" s="50"/>
      <c r="AM122" s="49">
        <f>SUM(AM110:AM121)</f>
        <v>221</v>
      </c>
      <c r="AN122" s="48">
        <f>SUM(AN110:AN121)</f>
        <v>3583</v>
      </c>
      <c r="AO122" s="50"/>
      <c r="AP122" s="49">
        <f>SUM(AP110:AP121)</f>
        <v>0</v>
      </c>
      <c r="AQ122" s="48">
        <f>SUM(AQ110:AQ121)</f>
        <v>0</v>
      </c>
      <c r="AR122" s="50"/>
      <c r="AS122" s="49">
        <f>SUM(AS110:AS121)</f>
        <v>0</v>
      </c>
      <c r="AT122" s="48">
        <f>SUM(AT110:AT121)</f>
        <v>0</v>
      </c>
      <c r="AU122" s="50"/>
      <c r="AV122" s="49">
        <f>SUM(AV110:AV121)</f>
        <v>20</v>
      </c>
      <c r="AW122" s="48">
        <f>SUM(AW110:AW121)</f>
        <v>598</v>
      </c>
      <c r="AX122" s="50"/>
      <c r="AY122" s="49">
        <f>SUM(AY110:AY121)</f>
        <v>0</v>
      </c>
      <c r="AZ122" s="48">
        <f>SUM(AZ110:AZ121)</f>
        <v>0</v>
      </c>
      <c r="BA122" s="50"/>
      <c r="BB122" s="49">
        <f>SUM(BB110:BB121)</f>
        <v>20</v>
      </c>
      <c r="BC122" s="48">
        <f>SUM(BC110:BC121)</f>
        <v>598</v>
      </c>
      <c r="BD122" s="50"/>
      <c r="BE122" s="49">
        <f>SUM(BE110:BE121)</f>
        <v>736</v>
      </c>
      <c r="BF122" s="48">
        <f>SUM(BF110:BF121)</f>
        <v>17005</v>
      </c>
      <c r="BG122" s="50"/>
      <c r="BH122" s="49">
        <f>SUM(BH110:BH121)</f>
        <v>5</v>
      </c>
      <c r="BI122" s="48">
        <f>SUM(BI110:BI121)</f>
        <v>70</v>
      </c>
      <c r="BJ122" s="50"/>
      <c r="BK122" s="49">
        <f t="shared" ref="BK122:BL122" si="814">SUM(BK110:BK121)</f>
        <v>0</v>
      </c>
      <c r="BL122" s="48">
        <f t="shared" si="814"/>
        <v>0</v>
      </c>
      <c r="BM122" s="50"/>
      <c r="BN122" s="49">
        <f>SUM(BN110:BN121)</f>
        <v>0</v>
      </c>
      <c r="BO122" s="48">
        <f>SUM(BO110:BO121)</f>
        <v>0</v>
      </c>
      <c r="BP122" s="50"/>
      <c r="BQ122" s="49">
        <f>SUM(BQ110:BQ121)</f>
        <v>0</v>
      </c>
      <c r="BR122" s="48">
        <f>SUM(BR110:BR121)</f>
        <v>0</v>
      </c>
      <c r="BS122" s="50"/>
      <c r="BT122" s="49">
        <f>SUM(BT110:BT121)</f>
        <v>0</v>
      </c>
      <c r="BU122" s="48">
        <f>SUM(BU110:BU121)</f>
        <v>0</v>
      </c>
      <c r="BV122" s="50"/>
      <c r="BW122" s="49">
        <f>SUM(BW110:BW121)</f>
        <v>0</v>
      </c>
      <c r="BX122" s="48">
        <f>SUM(BX110:BX121)</f>
        <v>0</v>
      </c>
      <c r="BY122" s="50"/>
      <c r="BZ122" s="49">
        <f t="shared" ref="BZ122:CA122" si="815">SUM(BZ110:BZ121)</f>
        <v>27</v>
      </c>
      <c r="CA122" s="48">
        <f t="shared" si="815"/>
        <v>70</v>
      </c>
      <c r="CB122" s="50"/>
      <c r="CC122" s="49">
        <f>SUM(CC110:CC121)</f>
        <v>3</v>
      </c>
      <c r="CD122" s="48">
        <f>SUM(CD110:CD121)</f>
        <v>938</v>
      </c>
      <c r="CE122" s="50"/>
      <c r="CF122" s="49">
        <f>SUM(CF110:CF121)</f>
        <v>7108</v>
      </c>
      <c r="CG122" s="48">
        <f>SUM(CG110:CG121)</f>
        <v>25676</v>
      </c>
      <c r="CH122" s="50"/>
      <c r="CI122" s="49">
        <f>SUM(CI110:CI121)</f>
        <v>0</v>
      </c>
      <c r="CJ122" s="48">
        <f>SUM(CJ110:CJ121)</f>
        <v>0</v>
      </c>
      <c r="CK122" s="50"/>
      <c r="CL122" s="49">
        <f>SUM(CL110:CL121)</f>
        <v>0</v>
      </c>
      <c r="CM122" s="48">
        <f>SUM(CM110:CM121)</f>
        <v>0</v>
      </c>
      <c r="CN122" s="50"/>
      <c r="CO122" s="49">
        <f>SUM(CO110:CO121)</f>
        <v>-1238</v>
      </c>
      <c r="CP122" s="48">
        <f>SUM(CP110:CP121)</f>
        <v>-3764</v>
      </c>
      <c r="CQ122" s="50"/>
      <c r="CR122" s="49">
        <f>SUM(CR110:CR121)</f>
        <v>0</v>
      </c>
      <c r="CS122" s="48">
        <f>SUM(CS110:CS121)</f>
        <v>0</v>
      </c>
      <c r="CT122" s="50"/>
      <c r="CU122" s="49">
        <f>SUM(CU110:CU121)</f>
        <v>0</v>
      </c>
      <c r="CV122" s="48">
        <f>SUM(CV110:CV121)</f>
        <v>0</v>
      </c>
      <c r="CW122" s="50"/>
      <c r="CX122" s="49">
        <f>SUM(CX110:CX121)</f>
        <v>0</v>
      </c>
      <c r="CY122" s="48">
        <f>SUM(CY110:CY121)</f>
        <v>0</v>
      </c>
      <c r="CZ122" s="50"/>
      <c r="DA122" s="78">
        <v>0</v>
      </c>
      <c r="DB122" s="48">
        <v>0</v>
      </c>
      <c r="DC122" s="50"/>
      <c r="DD122" s="49">
        <f>SUM(DD110:DD121)</f>
        <v>0</v>
      </c>
      <c r="DE122" s="48">
        <f>SUM(DE110:DE121)</f>
        <v>0</v>
      </c>
      <c r="DF122" s="50"/>
      <c r="DG122" s="49">
        <f t="shared" ref="DG122:DH122" si="816">SUM(DG110:DG121)</f>
        <v>0</v>
      </c>
      <c r="DH122" s="48">
        <f t="shared" si="816"/>
        <v>0</v>
      </c>
      <c r="DI122" s="50"/>
      <c r="DJ122" s="49">
        <f>SUM(DJ110:DJ121)</f>
        <v>0</v>
      </c>
      <c r="DK122" s="48">
        <f>SUM(DK110:DK121)</f>
        <v>0</v>
      </c>
      <c r="DL122" s="50"/>
      <c r="DM122" s="49">
        <f>SUM(DM110:DM121)</f>
        <v>246</v>
      </c>
      <c r="DN122" s="48">
        <f>SUM(DN110:DN121)</f>
        <v>8228</v>
      </c>
      <c r="DO122" s="50"/>
      <c r="DP122" s="49">
        <f>SUM(DP110:DP121)</f>
        <v>0</v>
      </c>
      <c r="DQ122" s="48">
        <f>SUM(DQ110:DQ121)</f>
        <v>0</v>
      </c>
      <c r="DR122" s="50"/>
      <c r="DS122" s="49">
        <f>SUM(DS110:DS121)</f>
        <v>1</v>
      </c>
      <c r="DT122" s="48">
        <f>SUM(DT110:DT121)</f>
        <v>27</v>
      </c>
      <c r="DU122" s="50"/>
      <c r="DV122" s="49">
        <f>SUM(DV110:DV121)</f>
        <v>-1567</v>
      </c>
      <c r="DW122" s="48">
        <f>SUM(DW110:DW121)</f>
        <v>-8036</v>
      </c>
      <c r="DX122" s="50"/>
      <c r="DY122" s="49">
        <f t="shared" ref="DY122:DZ122" si="817">SUM(DY110:DY121)</f>
        <v>-205</v>
      </c>
      <c r="DZ122" s="48">
        <f t="shared" si="817"/>
        <v>-2070</v>
      </c>
      <c r="EA122" s="50"/>
      <c r="EB122" s="49">
        <f t="shared" ref="EB122:EC122" si="818">SUM(EB110:EB121)</f>
        <v>0</v>
      </c>
      <c r="EC122" s="48">
        <f t="shared" si="818"/>
        <v>0</v>
      </c>
      <c r="ED122" s="50"/>
      <c r="EE122" s="78">
        <f t="shared" ref="EE122:EF122" si="819">SUM(EE110:EE121)</f>
        <v>18</v>
      </c>
      <c r="EF122" s="47">
        <f t="shared" si="819"/>
        <v>391</v>
      </c>
      <c r="EG122" s="50"/>
      <c r="EH122" s="49">
        <f t="shared" ref="EH122:EI122" si="820">SUM(EH110:EH121)</f>
        <v>18</v>
      </c>
      <c r="EI122" s="48">
        <f t="shared" si="820"/>
        <v>391</v>
      </c>
      <c r="EJ122" s="50"/>
      <c r="EK122" s="49">
        <f t="shared" ref="EK122:EL122" si="821">SUM(EK110:EK121)</f>
        <v>-119</v>
      </c>
      <c r="EL122" s="48">
        <f t="shared" si="821"/>
        <v>-1158</v>
      </c>
      <c r="EM122" s="50"/>
      <c r="EN122" s="49">
        <f t="shared" ref="EN122:EO122" si="822">SUM(EN110:EN121)</f>
        <v>0</v>
      </c>
      <c r="EO122" s="48">
        <f t="shared" si="822"/>
        <v>0</v>
      </c>
      <c r="EP122" s="50"/>
      <c r="EQ122" s="49">
        <f t="shared" ref="EQ122:ER122" si="823">SUM(EQ110:EQ121)</f>
        <v>19</v>
      </c>
      <c r="ER122" s="48">
        <f t="shared" si="823"/>
        <v>301</v>
      </c>
      <c r="ES122" s="50"/>
      <c r="ET122" s="49">
        <f t="shared" ref="ET122:EU122" si="824">SUM(ET110:ET121)</f>
        <v>0</v>
      </c>
      <c r="EU122" s="48">
        <f t="shared" si="824"/>
        <v>0</v>
      </c>
      <c r="EV122" s="50"/>
      <c r="EW122" s="49">
        <f t="shared" ref="EW122:EX122" si="825">SUM(EW110:EW121)</f>
        <v>0</v>
      </c>
      <c r="EX122" s="48">
        <f t="shared" si="825"/>
        <v>0</v>
      </c>
      <c r="EY122" s="50"/>
      <c r="EZ122" s="49">
        <f t="shared" ref="EZ122:FA122" si="826">SUM(EZ110:EZ121)</f>
        <v>0</v>
      </c>
      <c r="FA122" s="48">
        <f t="shared" si="826"/>
        <v>0</v>
      </c>
      <c r="FB122" s="50"/>
      <c r="FC122" s="49">
        <f t="shared" ref="FC122:FD122" si="827">SUM(FC110:FC121)</f>
        <v>-863</v>
      </c>
      <c r="FD122" s="48">
        <f t="shared" si="827"/>
        <v>3371</v>
      </c>
      <c r="FE122" s="50"/>
      <c r="FF122" s="49">
        <f t="shared" ref="FF122:FG122" si="828">SUM(FF110:FF121)</f>
        <v>0</v>
      </c>
      <c r="FG122" s="48">
        <f t="shared" si="828"/>
        <v>0</v>
      </c>
      <c r="FH122" s="50"/>
      <c r="FI122" s="49">
        <f t="shared" ref="FI122:FJ122" si="829">SUM(FI110:FI121)</f>
        <v>70863</v>
      </c>
      <c r="FJ122" s="48">
        <f t="shared" si="829"/>
        <v>208874</v>
      </c>
      <c r="FK122" s="50"/>
      <c r="FL122" s="49">
        <f t="shared" ref="FL122:FM122" si="830">SUM(FL110:FL121)</f>
        <v>-1043</v>
      </c>
      <c r="FM122" s="48">
        <f t="shared" si="830"/>
        <v>-544</v>
      </c>
      <c r="FN122" s="50"/>
      <c r="FO122" s="49">
        <f t="shared" ref="FO122:FP122" si="831">SUM(FO110:FO121)</f>
        <v>-1043</v>
      </c>
      <c r="FP122" s="48">
        <f t="shared" si="831"/>
        <v>-544</v>
      </c>
      <c r="FQ122" s="50"/>
      <c r="FR122" s="49">
        <f t="shared" ref="FR122:FS122" si="832">SUM(FR110:FR121)</f>
        <v>0</v>
      </c>
      <c r="FS122" s="48">
        <f t="shared" si="832"/>
        <v>0</v>
      </c>
      <c r="FT122" s="50"/>
      <c r="FU122" s="49">
        <f t="shared" ref="FU122:FV122" si="833">SUM(FU110:FU121)</f>
        <v>0</v>
      </c>
      <c r="FV122" s="48">
        <f t="shared" si="833"/>
        <v>0</v>
      </c>
      <c r="FW122" s="50"/>
      <c r="FX122" s="49">
        <f t="shared" ref="FX122:FY122" si="834">SUM(FX110:FX121)</f>
        <v>0</v>
      </c>
      <c r="FY122" s="48">
        <f t="shared" si="834"/>
        <v>0</v>
      </c>
      <c r="FZ122" s="50"/>
      <c r="GA122" s="49">
        <f t="shared" ref="GA122:GB122" si="835">SUM(GA110:GA121)</f>
        <v>0</v>
      </c>
      <c r="GB122" s="48">
        <f t="shared" si="835"/>
        <v>0</v>
      </c>
      <c r="GC122" s="50"/>
      <c r="GD122" s="49">
        <f t="shared" ref="GD122:GE122" si="836">SUM(GD110:GD121)</f>
        <v>0</v>
      </c>
      <c r="GE122" s="48">
        <f t="shared" si="836"/>
        <v>0</v>
      </c>
      <c r="GF122" s="50"/>
      <c r="GG122" s="49">
        <f t="shared" ref="GG122:GH122" si="837">SUM(GG110:GG121)</f>
        <v>-14269</v>
      </c>
      <c r="GH122" s="48">
        <f t="shared" si="837"/>
        <v>910886</v>
      </c>
      <c r="GI122" s="50"/>
      <c r="GJ122" s="49">
        <f t="shared" ref="GJ122:GK122" si="838">SUM(GJ110:GJ121)</f>
        <v>0</v>
      </c>
      <c r="GK122" s="48">
        <f t="shared" si="838"/>
        <v>0</v>
      </c>
      <c r="GL122" s="50"/>
      <c r="GM122" s="49">
        <f t="shared" ref="GM122:GN122" si="839">SUM(GM110:GM121)</f>
        <v>0</v>
      </c>
      <c r="GN122" s="48">
        <f t="shared" si="839"/>
        <v>0</v>
      </c>
      <c r="GO122" s="50"/>
      <c r="GP122" s="49">
        <f t="shared" ref="GP122:GQ122" si="840">SUM(GP110:GP121)</f>
        <v>-1456</v>
      </c>
      <c r="GQ122" s="48">
        <f t="shared" si="840"/>
        <v>-32907</v>
      </c>
      <c r="GR122" s="50"/>
      <c r="GS122" s="49">
        <f t="shared" ref="GS122:GT122" si="841">SUM(GS110:GS121)</f>
        <v>0</v>
      </c>
      <c r="GT122" s="48">
        <f t="shared" si="841"/>
        <v>0</v>
      </c>
      <c r="GU122" s="50"/>
      <c r="GV122" s="49">
        <f t="shared" ref="GV122:GW122" si="842">SUM(GV110:GV121)</f>
        <v>-1871</v>
      </c>
      <c r="GW122" s="48">
        <f t="shared" si="842"/>
        <v>-46584</v>
      </c>
      <c r="GX122" s="50"/>
      <c r="GY122" s="49">
        <f t="shared" ref="GY122:GZ122" si="843">SUM(GY110:GY121)</f>
        <v>10</v>
      </c>
      <c r="GZ122" s="48">
        <f t="shared" si="843"/>
        <v>445</v>
      </c>
      <c r="HA122" s="50"/>
      <c r="HB122" s="49">
        <f t="shared" ref="HB122:HC122" si="844">SUM(HB110:HB121)</f>
        <v>-3514</v>
      </c>
      <c r="HC122" s="48">
        <f t="shared" si="844"/>
        <v>-81728</v>
      </c>
      <c r="HD122" s="50"/>
      <c r="HE122" s="49">
        <f t="shared" ref="HE122:HF122" si="845">SUM(HE110:HE121)</f>
        <v>0</v>
      </c>
      <c r="HF122" s="48">
        <f t="shared" si="845"/>
        <v>0</v>
      </c>
      <c r="HG122" s="50"/>
      <c r="HH122" s="49">
        <f t="shared" ref="HH122:HI122" si="846">SUM(HH110:HH121)</f>
        <v>0</v>
      </c>
      <c r="HI122" s="48">
        <f t="shared" si="846"/>
        <v>0</v>
      </c>
      <c r="HJ122" s="50"/>
      <c r="HK122" s="49">
        <f t="shared" ref="HK122:HL122" si="847">SUM(HK110:HK121)</f>
        <v>0</v>
      </c>
      <c r="HL122" s="48">
        <f t="shared" si="847"/>
        <v>0</v>
      </c>
      <c r="HM122" s="50"/>
      <c r="HN122" s="49">
        <f t="shared" ref="HN122:HO122" si="848">SUM(HN110:HN121)</f>
        <v>0</v>
      </c>
      <c r="HO122" s="48">
        <f t="shared" si="848"/>
        <v>0</v>
      </c>
      <c r="HP122" s="50"/>
      <c r="HQ122" s="49">
        <f t="shared" ref="HQ122:HR122" si="849">SUM(HQ110:HQ121)</f>
        <v>0</v>
      </c>
      <c r="HR122" s="48">
        <f t="shared" si="849"/>
        <v>0</v>
      </c>
      <c r="HS122" s="50"/>
      <c r="HT122" s="49">
        <f t="shared" ref="HT122:HU122" si="850">SUM(HT110:HT121)</f>
        <v>0</v>
      </c>
      <c r="HU122" s="48">
        <f t="shared" si="850"/>
        <v>0</v>
      </c>
      <c r="HV122" s="50"/>
      <c r="HW122" s="49">
        <f t="shared" ref="HW122:HX122" si="851">SUM(HW110:HW121)</f>
        <v>0</v>
      </c>
      <c r="HX122" s="48">
        <f t="shared" si="851"/>
        <v>0</v>
      </c>
      <c r="HY122" s="50"/>
      <c r="HZ122" s="49">
        <f t="shared" ref="HZ122:IA122" si="852">SUM(HZ110:HZ121)</f>
        <v>0</v>
      </c>
      <c r="IA122" s="48">
        <f t="shared" si="852"/>
        <v>0</v>
      </c>
      <c r="IB122" s="50"/>
      <c r="IC122" s="49">
        <f t="shared" ref="IC122:ID122" si="853">SUM(IC110:IC121)</f>
        <v>0</v>
      </c>
      <c r="ID122" s="48">
        <f t="shared" si="853"/>
        <v>0</v>
      </c>
      <c r="IE122" s="50"/>
      <c r="IF122" s="49">
        <f t="shared" ref="IF122:IG122" si="854">SUM(IF110:IF121)</f>
        <v>0</v>
      </c>
      <c r="IG122" s="48">
        <f t="shared" si="854"/>
        <v>0</v>
      </c>
      <c r="IH122" s="50"/>
      <c r="II122" s="49">
        <f t="shared" ref="II122:IJ122" si="855">SUM(II110:II121)</f>
        <v>0</v>
      </c>
      <c r="IJ122" s="48">
        <f t="shared" si="855"/>
        <v>0</v>
      </c>
      <c r="IK122" s="50"/>
      <c r="IL122" s="49">
        <f t="shared" ref="IL122:IM122" si="856">SUM(IL110:IL121)</f>
        <v>-11860</v>
      </c>
      <c r="IM122" s="48">
        <f t="shared" si="856"/>
        <v>-267162</v>
      </c>
      <c r="IN122" s="50"/>
      <c r="IO122" s="49">
        <f t="shared" ref="IO122:IP122" si="857">SUM(IO110:IO121)</f>
        <v>0</v>
      </c>
      <c r="IP122" s="48">
        <f t="shared" si="857"/>
        <v>0</v>
      </c>
      <c r="IQ122" s="50"/>
      <c r="IR122" s="49">
        <f t="shared" ref="IR122:IS122" si="858">SUM(IR110:IR121)</f>
        <v>0</v>
      </c>
      <c r="IS122" s="48">
        <f t="shared" si="858"/>
        <v>0</v>
      </c>
      <c r="IT122" s="50"/>
      <c r="IU122" s="49">
        <f t="shared" ref="IU122:IV122" si="859">SUM(IU110:IU121)</f>
        <v>0</v>
      </c>
      <c r="IV122" s="48">
        <f t="shared" si="859"/>
        <v>0</v>
      </c>
      <c r="IW122" s="50"/>
      <c r="IX122" s="49">
        <f t="shared" ref="IX122:IY122" si="860">SUM(IX110:IX121)</f>
        <v>0</v>
      </c>
      <c r="IY122" s="48">
        <f t="shared" si="860"/>
        <v>0</v>
      </c>
      <c r="IZ122" s="50"/>
      <c r="JA122" s="49">
        <f t="shared" ref="JA122:JB122" si="861">SUM(JA110:JA121)</f>
        <v>0</v>
      </c>
      <c r="JB122" s="48">
        <f t="shared" si="861"/>
        <v>0</v>
      </c>
      <c r="JC122" s="50"/>
      <c r="JD122" s="49">
        <f t="shared" ref="JD122:JE122" si="862">SUM(JD110:JD121)</f>
        <v>0</v>
      </c>
      <c r="JE122" s="48">
        <f t="shared" si="862"/>
        <v>0</v>
      </c>
      <c r="JF122" s="50"/>
      <c r="JG122" s="49">
        <f t="shared" ref="JG122:JH122" si="863">SUM(JG110:JG121)</f>
        <v>0</v>
      </c>
      <c r="JH122" s="48">
        <f t="shared" si="863"/>
        <v>0</v>
      </c>
      <c r="JI122" s="50"/>
      <c r="JJ122" s="49">
        <f t="shared" ref="JJ122:JK122" si="864">SUM(JJ110:JJ121)</f>
        <v>0</v>
      </c>
      <c r="JK122" s="48">
        <f t="shared" si="864"/>
        <v>0</v>
      </c>
      <c r="JL122" s="50"/>
      <c r="JM122" s="49">
        <f t="shared" ref="JM122:JN122" si="865">SUM(JM110:JM121)</f>
        <v>0</v>
      </c>
      <c r="JN122" s="48">
        <f t="shared" si="865"/>
        <v>0</v>
      </c>
      <c r="JO122" s="50"/>
      <c r="JP122" s="49">
        <f t="shared" ref="JP122:JQ122" si="866">SUM(JP110:JP121)</f>
        <v>0</v>
      </c>
      <c r="JQ122" s="48">
        <f t="shared" si="866"/>
        <v>0</v>
      </c>
      <c r="JR122" s="50"/>
      <c r="JS122" s="49">
        <f t="shared" ref="JS122:JT122" si="867">SUM(JS110:JS121)</f>
        <v>672</v>
      </c>
      <c r="JT122" s="48">
        <f t="shared" si="867"/>
        <v>1469</v>
      </c>
      <c r="JU122" s="50"/>
      <c r="JV122" s="49">
        <f t="shared" ref="JV122:JW122" si="868">SUM(JV110:JV121)</f>
        <v>145</v>
      </c>
      <c r="JW122" s="48">
        <f t="shared" si="868"/>
        <v>38247</v>
      </c>
      <c r="JX122" s="50"/>
      <c r="JY122" s="49">
        <f t="shared" ref="JY122:JZ122" si="869">SUM(JY110:JY121)</f>
        <v>-117</v>
      </c>
      <c r="JZ122" s="48">
        <f t="shared" si="869"/>
        <v>7018</v>
      </c>
      <c r="KA122" s="50"/>
      <c r="KB122" s="49">
        <f t="shared" si="777"/>
        <v>47092</v>
      </c>
      <c r="KC122" s="50">
        <f t="shared" si="778"/>
        <v>801377</v>
      </c>
    </row>
    <row r="123" spans="1:289" x14ac:dyDescent="0.3">
      <c r="A123" s="56">
        <v>2013</v>
      </c>
      <c r="B123" s="57" t="s">
        <v>2</v>
      </c>
      <c r="C123" s="10">
        <v>19</v>
      </c>
      <c r="D123" s="32">
        <v>328</v>
      </c>
      <c r="E123" s="13">
        <f>D123/C123*1000</f>
        <v>17263.157894736843</v>
      </c>
      <c r="F123" s="10">
        <f t="shared" ref="F123:G128" si="870">SUM(F113:F122)</f>
        <v>0</v>
      </c>
      <c r="G123" s="32">
        <f t="shared" si="870"/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>
        <v>0</v>
      </c>
      <c r="P123" s="32">
        <v>0</v>
      </c>
      <c r="Q123" s="13">
        <v>0</v>
      </c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>
        <v>0</v>
      </c>
      <c r="AH123" s="32">
        <v>0</v>
      </c>
      <c r="AI123" s="13">
        <v>0</v>
      </c>
      <c r="AJ123" s="10">
        <v>0</v>
      </c>
      <c r="AK123" s="32">
        <v>0</v>
      </c>
      <c r="AL123" s="13">
        <v>0</v>
      </c>
      <c r="AM123" s="10">
        <v>38</v>
      </c>
      <c r="AN123" s="32">
        <v>653</v>
      </c>
      <c r="AO123" s="13">
        <f>AN123/AM123*1000</f>
        <v>17184.21052631579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v>0</v>
      </c>
      <c r="BB123" s="10">
        <v>0</v>
      </c>
      <c r="BC123" s="32">
        <v>0</v>
      </c>
      <c r="BD123" s="13">
        <v>0</v>
      </c>
      <c r="BE123" s="10">
        <v>30</v>
      </c>
      <c r="BF123" s="32">
        <v>719</v>
      </c>
      <c r="BG123" s="13">
        <f>BF123/BE123*1000</f>
        <v>23966.666666666664</v>
      </c>
      <c r="BH123" s="10">
        <v>0</v>
      </c>
      <c r="BI123" s="32">
        <v>0</v>
      </c>
      <c r="BJ123" s="13">
        <v>0</v>
      </c>
      <c r="BK123" s="10">
        <v>0</v>
      </c>
      <c r="BL123" s="32">
        <v>0</v>
      </c>
      <c r="BM123" s="13">
        <f t="shared" ref="BM123:BM134" si="871">IF(BK123=0,0,BL123/BK123*1000)</f>
        <v>0</v>
      </c>
      <c r="BN123" s="10">
        <v>0</v>
      </c>
      <c r="BO123" s="32">
        <v>0</v>
      </c>
      <c r="BP123" s="13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1</v>
      </c>
      <c r="CG123" s="32">
        <v>15</v>
      </c>
      <c r="CH123" s="13">
        <f>CG123/CF123*1000</f>
        <v>15000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60</v>
      </c>
      <c r="CP123" s="32">
        <v>1028</v>
      </c>
      <c r="CQ123" s="13">
        <v>0</v>
      </c>
      <c r="CR123" s="10">
        <v>0</v>
      </c>
      <c r="CS123" s="32">
        <v>0</v>
      </c>
      <c r="CT123" s="13">
        <v>0</v>
      </c>
      <c r="CU123" s="10">
        <v>0</v>
      </c>
      <c r="CV123" s="32">
        <v>0</v>
      </c>
      <c r="CW123" s="13">
        <v>0</v>
      </c>
      <c r="CX123" s="10">
        <v>0</v>
      </c>
      <c r="CY123" s="32">
        <v>0</v>
      </c>
      <c r="CZ123" s="13">
        <v>0</v>
      </c>
      <c r="DA123" s="79">
        <v>0</v>
      </c>
      <c r="DB123" s="32">
        <v>0</v>
      </c>
      <c r="DC123" s="13">
        <v>0</v>
      </c>
      <c r="DD123" s="10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f t="shared" ref="DI123:DI134" si="872">IF(DG123=0,0,DH123/DG123*1000)</f>
        <v>0</v>
      </c>
      <c r="DJ123" s="10">
        <v>0</v>
      </c>
      <c r="DK123" s="32">
        <v>0</v>
      </c>
      <c r="DL123" s="13">
        <v>0</v>
      </c>
      <c r="DM123" s="10">
        <v>420</v>
      </c>
      <c r="DN123" s="32">
        <v>19060</v>
      </c>
      <c r="DO123" s="13">
        <f>DN123/DM123*1000</f>
        <v>45380.952380952382</v>
      </c>
      <c r="DP123" s="10">
        <v>0</v>
      </c>
      <c r="DQ123" s="32">
        <v>0</v>
      </c>
      <c r="DR123" s="13">
        <v>0</v>
      </c>
      <c r="DS123" s="10">
        <v>0</v>
      </c>
      <c r="DT123" s="32">
        <v>0</v>
      </c>
      <c r="DU123" s="13">
        <v>0</v>
      </c>
      <c r="DV123" s="10">
        <v>3</v>
      </c>
      <c r="DW123" s="32">
        <v>21</v>
      </c>
      <c r="DX123" s="13">
        <f>DW123/DV123*1000</f>
        <v>7000</v>
      </c>
      <c r="DY123" s="10">
        <v>0</v>
      </c>
      <c r="DZ123" s="32">
        <v>0</v>
      </c>
      <c r="EA123" s="13">
        <v>0</v>
      </c>
      <c r="EB123" s="10">
        <v>0</v>
      </c>
      <c r="EC123" s="32">
        <v>0</v>
      </c>
      <c r="ED123" s="13">
        <v>0</v>
      </c>
      <c r="EE123" s="79">
        <v>0</v>
      </c>
      <c r="EF123" s="31">
        <v>0</v>
      </c>
      <c r="EG123" s="13">
        <v>0</v>
      </c>
      <c r="EH123" s="10">
        <v>0</v>
      </c>
      <c r="EI123" s="32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v>48</v>
      </c>
      <c r="FD123" s="32">
        <v>870</v>
      </c>
      <c r="FE123" s="13">
        <f t="shared" ref="FE123:FE124" si="873">FD123/FC123*1000</f>
        <v>18125</v>
      </c>
      <c r="FF123" s="10">
        <v>0</v>
      </c>
      <c r="FG123" s="32">
        <v>0</v>
      </c>
      <c r="FH123" s="13">
        <v>0</v>
      </c>
      <c r="FI123" s="10">
        <v>4560</v>
      </c>
      <c r="FJ123" s="32">
        <v>12313</v>
      </c>
      <c r="FK123" s="13">
        <f t="shared" ref="FK123:FK130" si="874">FJ123/FI123*1000</f>
        <v>2700.219298245614</v>
      </c>
      <c r="FL123" s="10">
        <v>773</v>
      </c>
      <c r="FM123" s="32">
        <v>15760</v>
      </c>
      <c r="FN123" s="13">
        <f t="shared" ref="FN123:FN125" si="875">FM123/FL123*1000</f>
        <v>20388.098318240623</v>
      </c>
      <c r="FO123" s="10">
        <v>773</v>
      </c>
      <c r="FP123" s="32">
        <v>15760</v>
      </c>
      <c r="FQ123" s="13">
        <f t="shared" ref="FQ123:FQ125" si="876">FP123/FO123*1000</f>
        <v>20388.098318240623</v>
      </c>
      <c r="FR123" s="10">
        <v>0</v>
      </c>
      <c r="FS123" s="32">
        <v>0</v>
      </c>
      <c r="FT123" s="13">
        <v>0</v>
      </c>
      <c r="FU123" s="10">
        <v>0</v>
      </c>
      <c r="FV123" s="32">
        <v>0</v>
      </c>
      <c r="FW123" s="13">
        <v>0</v>
      </c>
      <c r="FX123" s="10">
        <v>0</v>
      </c>
      <c r="FY123" s="32">
        <v>0</v>
      </c>
      <c r="FZ123" s="13">
        <f t="shared" ref="FZ123:FZ186" si="877">IF(FX123=0,0,FY123/FX123*1000)</f>
        <v>0</v>
      </c>
      <c r="GA123" s="10">
        <v>6</v>
      </c>
      <c r="GB123" s="32">
        <v>144</v>
      </c>
      <c r="GC123" s="13">
        <f t="shared" ref="GC123" si="878">GB123/GA123*1000</f>
        <v>24000</v>
      </c>
      <c r="GD123" s="10">
        <v>0</v>
      </c>
      <c r="GE123" s="32">
        <v>0</v>
      </c>
      <c r="GF123" s="13">
        <v>0</v>
      </c>
      <c r="GG123" s="10">
        <v>78</v>
      </c>
      <c r="GH123" s="32">
        <v>1756</v>
      </c>
      <c r="GI123" s="13">
        <f t="shared" ref="GI123:GI130" si="879">GH123/GG123*1000</f>
        <v>22512.820512820515</v>
      </c>
      <c r="GJ123" s="10">
        <v>0</v>
      </c>
      <c r="GK123" s="32">
        <v>0</v>
      </c>
      <c r="GL123" s="13">
        <v>0</v>
      </c>
      <c r="GM123" s="10">
        <v>0</v>
      </c>
      <c r="GN123" s="32">
        <v>0</v>
      </c>
      <c r="GO123" s="13">
        <v>0</v>
      </c>
      <c r="GP123" s="10">
        <v>0</v>
      </c>
      <c r="GQ123" s="32">
        <v>0</v>
      </c>
      <c r="GR123" s="13">
        <v>0</v>
      </c>
      <c r="GS123" s="10">
        <v>0</v>
      </c>
      <c r="GT123" s="32">
        <v>0</v>
      </c>
      <c r="GU123" s="13">
        <v>0</v>
      </c>
      <c r="GV123" s="10">
        <v>1</v>
      </c>
      <c r="GW123" s="32">
        <v>5</v>
      </c>
      <c r="GX123" s="13">
        <f t="shared" ref="GX123" si="880">GW123/GV123*1000</f>
        <v>5000</v>
      </c>
      <c r="GY123" s="10">
        <v>0</v>
      </c>
      <c r="GZ123" s="32">
        <v>0</v>
      </c>
      <c r="HA123" s="13">
        <v>0</v>
      </c>
      <c r="HB123" s="10">
        <v>19</v>
      </c>
      <c r="HC123" s="32">
        <v>302</v>
      </c>
      <c r="HD123" s="13">
        <f t="shared" ref="HD123:HD128" si="881">HC123/HB123*1000</f>
        <v>15894.736842105263</v>
      </c>
      <c r="HE123" s="10">
        <v>0</v>
      </c>
      <c r="HF123" s="32">
        <v>0</v>
      </c>
      <c r="HG123" s="13">
        <v>0</v>
      </c>
      <c r="HH123" s="10">
        <v>0</v>
      </c>
      <c r="HI123" s="32">
        <v>0</v>
      </c>
      <c r="HJ123" s="13">
        <v>0</v>
      </c>
      <c r="HK123" s="10">
        <v>0</v>
      </c>
      <c r="HL123" s="32">
        <v>0</v>
      </c>
      <c r="HM123" s="13">
        <v>0</v>
      </c>
      <c r="HN123" s="10">
        <v>0</v>
      </c>
      <c r="HO123" s="32">
        <v>0</v>
      </c>
      <c r="HP123" s="13">
        <v>0</v>
      </c>
      <c r="HQ123" s="10">
        <v>0</v>
      </c>
      <c r="HR123" s="32">
        <v>0</v>
      </c>
      <c r="HS123" s="13">
        <f t="shared" ref="HS123:HS134" si="882">IF(HQ123=0,0,HR123/HQ123*1000)</f>
        <v>0</v>
      </c>
      <c r="HT123" s="10">
        <v>0</v>
      </c>
      <c r="HU123" s="32">
        <v>0</v>
      </c>
      <c r="HV123" s="13">
        <v>0</v>
      </c>
      <c r="HW123" s="10">
        <v>0</v>
      </c>
      <c r="HX123" s="32">
        <v>0</v>
      </c>
      <c r="HY123" s="13">
        <v>0</v>
      </c>
      <c r="HZ123" s="10">
        <v>0</v>
      </c>
      <c r="IA123" s="32">
        <v>0</v>
      </c>
      <c r="IB123" s="13">
        <v>0</v>
      </c>
      <c r="IC123" s="9">
        <v>0</v>
      </c>
      <c r="ID123" s="5">
        <v>0</v>
      </c>
      <c r="IE123" s="7">
        <f t="shared" ref="IE123:IE134" si="883">IF(IC123=0,0,ID123/IC123*1000)</f>
        <v>0</v>
      </c>
      <c r="IF123" s="10">
        <v>0</v>
      </c>
      <c r="IG123" s="32">
        <v>0</v>
      </c>
      <c r="IH123" s="13">
        <f t="shared" ref="IH123:IH134" si="884">IF(IF123=0,0,IG123/IF123*1000)</f>
        <v>0</v>
      </c>
      <c r="II123" s="10">
        <v>0</v>
      </c>
      <c r="IJ123" s="32">
        <v>0</v>
      </c>
      <c r="IK123" s="13">
        <v>0</v>
      </c>
      <c r="IL123" s="10">
        <v>1</v>
      </c>
      <c r="IM123" s="32">
        <v>12</v>
      </c>
      <c r="IN123" s="13">
        <f t="shared" ref="IN123:IN126" si="885">IM123/IL123*1000</f>
        <v>12000</v>
      </c>
      <c r="IO123" s="10">
        <v>0</v>
      </c>
      <c r="IP123" s="32">
        <v>0</v>
      </c>
      <c r="IQ123" s="13">
        <v>0</v>
      </c>
      <c r="IR123" s="10">
        <v>0</v>
      </c>
      <c r="IS123" s="32">
        <v>0</v>
      </c>
      <c r="IT123" s="13">
        <v>0</v>
      </c>
      <c r="IU123" s="10">
        <v>0</v>
      </c>
      <c r="IV123" s="32">
        <v>0</v>
      </c>
      <c r="IW123" s="13">
        <v>0</v>
      </c>
      <c r="IX123" s="10">
        <v>0</v>
      </c>
      <c r="IY123" s="32">
        <v>0</v>
      </c>
      <c r="IZ123" s="13">
        <v>0</v>
      </c>
      <c r="JA123" s="10">
        <v>0</v>
      </c>
      <c r="JB123" s="32">
        <v>0</v>
      </c>
      <c r="JC123" s="13">
        <v>0</v>
      </c>
      <c r="JD123" s="10">
        <v>0</v>
      </c>
      <c r="JE123" s="32">
        <v>0</v>
      </c>
      <c r="JF123" s="13">
        <v>0</v>
      </c>
      <c r="JG123" s="10">
        <v>0</v>
      </c>
      <c r="JH123" s="32">
        <v>0</v>
      </c>
      <c r="JI123" s="13">
        <v>0</v>
      </c>
      <c r="JJ123" s="10">
        <v>0</v>
      </c>
      <c r="JK123" s="32">
        <v>0</v>
      </c>
      <c r="JL123" s="13">
        <v>0</v>
      </c>
      <c r="JM123" s="10">
        <v>0</v>
      </c>
      <c r="JN123" s="32">
        <v>0</v>
      </c>
      <c r="JO123" s="13">
        <v>0</v>
      </c>
      <c r="JP123" s="10">
        <v>0</v>
      </c>
      <c r="JQ123" s="32">
        <v>0</v>
      </c>
      <c r="JR123" s="13">
        <v>0</v>
      </c>
      <c r="JS123" s="10">
        <v>0</v>
      </c>
      <c r="JT123" s="32">
        <v>0</v>
      </c>
      <c r="JU123" s="13">
        <v>0</v>
      </c>
      <c r="JV123" s="10">
        <v>0</v>
      </c>
      <c r="JW123" s="32">
        <v>0</v>
      </c>
      <c r="JX123" s="13">
        <v>0</v>
      </c>
      <c r="JY123" s="10">
        <v>0</v>
      </c>
      <c r="JZ123" s="32">
        <v>0</v>
      </c>
      <c r="KA123" s="13">
        <v>0</v>
      </c>
      <c r="KB123" s="10">
        <f t="shared" si="777"/>
        <v>6057</v>
      </c>
      <c r="KC123" s="12">
        <f t="shared" si="778"/>
        <v>52986</v>
      </c>
    </row>
    <row r="124" spans="1:289" x14ac:dyDescent="0.3">
      <c r="A124" s="56">
        <v>2013</v>
      </c>
      <c r="B124" s="57" t="s">
        <v>3</v>
      </c>
      <c r="C124" s="9">
        <v>44</v>
      </c>
      <c r="D124" s="5">
        <v>1251</v>
      </c>
      <c r="E124" s="7">
        <f t="shared" ref="E124:E130" si="886">D124/C124*1000</f>
        <v>28431.818181818184</v>
      </c>
      <c r="F124" s="9">
        <f t="shared" si="870"/>
        <v>0</v>
      </c>
      <c r="G124" s="5">
        <f t="shared" si="870"/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>
        <v>0</v>
      </c>
      <c r="P124" s="5">
        <v>0</v>
      </c>
      <c r="Q124" s="7">
        <v>0</v>
      </c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4</v>
      </c>
      <c r="AB124" s="5">
        <v>7208</v>
      </c>
      <c r="AC124" s="7">
        <f t="shared" ref="AC124" si="887">AB124/AA124*1000</f>
        <v>1802000</v>
      </c>
      <c r="AD124" s="9">
        <v>4</v>
      </c>
      <c r="AE124" s="5">
        <v>7208</v>
      </c>
      <c r="AF124" s="7">
        <f t="shared" ref="AF124" si="888">AE124/AD124*1000</f>
        <v>1802000</v>
      </c>
      <c r="AG124" s="9">
        <v>0</v>
      </c>
      <c r="AH124" s="5">
        <v>0</v>
      </c>
      <c r="AI124" s="7">
        <v>0</v>
      </c>
      <c r="AJ124" s="9">
        <v>1</v>
      </c>
      <c r="AK124" s="5">
        <v>17</v>
      </c>
      <c r="AL124" s="7">
        <f>AK124/AJ124*1000</f>
        <v>17000</v>
      </c>
      <c r="AM124" s="9">
        <v>0</v>
      </c>
      <c r="AN124" s="5">
        <v>0</v>
      </c>
      <c r="AO124" s="7">
        <v>0</v>
      </c>
      <c r="AP124" s="9">
        <v>0</v>
      </c>
      <c r="AQ124" s="5">
        <v>0</v>
      </c>
      <c r="AR124" s="7">
        <v>0</v>
      </c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v>0</v>
      </c>
      <c r="BB124" s="9">
        <v>0</v>
      </c>
      <c r="BC124" s="5">
        <v>0</v>
      </c>
      <c r="BD124" s="7">
        <v>0</v>
      </c>
      <c r="BE124" s="9">
        <v>108</v>
      </c>
      <c r="BF124" s="5">
        <v>-5770</v>
      </c>
      <c r="BG124" s="7">
        <f t="shared" ref="BG124:BG131" si="889">BF124/BE124*1000</f>
        <v>-53425.925925925927</v>
      </c>
      <c r="BH124" s="9">
        <v>5</v>
      </c>
      <c r="BI124" s="5">
        <v>81</v>
      </c>
      <c r="BJ124" s="7">
        <f t="shared" ref="BJ124" si="890">BI124/BH124*1000</f>
        <v>16200</v>
      </c>
      <c r="BK124" s="9">
        <v>0</v>
      </c>
      <c r="BL124" s="5">
        <v>0</v>
      </c>
      <c r="BM124" s="7">
        <f t="shared" si="871"/>
        <v>0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-4</v>
      </c>
      <c r="CG124" s="5">
        <v>-64</v>
      </c>
      <c r="CH124" s="7">
        <f>CG124/CF124*1000</f>
        <v>16000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v>0</v>
      </c>
      <c r="CU124" s="9">
        <v>0</v>
      </c>
      <c r="CV124" s="5">
        <v>0</v>
      </c>
      <c r="CW124" s="7">
        <v>0</v>
      </c>
      <c r="CX124" s="9">
        <v>0</v>
      </c>
      <c r="CY124" s="5">
        <v>0</v>
      </c>
      <c r="CZ124" s="7">
        <v>0</v>
      </c>
      <c r="DA124" s="15">
        <v>0</v>
      </c>
      <c r="DB124" s="5">
        <v>0</v>
      </c>
      <c r="DC124" s="7">
        <v>0</v>
      </c>
      <c r="DD124" s="9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f t="shared" si="872"/>
        <v>0</v>
      </c>
      <c r="DJ124" s="9">
        <v>0</v>
      </c>
      <c r="DK124" s="5">
        <v>0</v>
      </c>
      <c r="DL124" s="7">
        <v>0</v>
      </c>
      <c r="DM124" s="9">
        <v>1077</v>
      </c>
      <c r="DN124" s="5">
        <v>33779</v>
      </c>
      <c r="DO124" s="7">
        <f t="shared" ref="DO124:DO125" si="891">DN124/DM124*1000</f>
        <v>31363.974001857008</v>
      </c>
      <c r="DP124" s="9">
        <v>0</v>
      </c>
      <c r="DQ124" s="5">
        <v>0</v>
      </c>
      <c r="DR124" s="7">
        <v>0</v>
      </c>
      <c r="DS124" s="9">
        <v>0</v>
      </c>
      <c r="DT124" s="5">
        <v>0</v>
      </c>
      <c r="DU124" s="7">
        <v>0</v>
      </c>
      <c r="DV124" s="9">
        <v>-1040</v>
      </c>
      <c r="DW124" s="5">
        <v>-33170</v>
      </c>
      <c r="DX124" s="7">
        <f t="shared" ref="DX124:DX125" si="892">DW124/DV124*1000</f>
        <v>31894.23076923077</v>
      </c>
      <c r="DY124" s="9">
        <v>0</v>
      </c>
      <c r="DZ124" s="5">
        <v>0</v>
      </c>
      <c r="EA124" s="7">
        <v>0</v>
      </c>
      <c r="EB124" s="9">
        <v>0</v>
      </c>
      <c r="EC124" s="5">
        <v>0</v>
      </c>
      <c r="ED124" s="7">
        <v>0</v>
      </c>
      <c r="EE124" s="15">
        <v>0</v>
      </c>
      <c r="EF124" s="3">
        <v>0</v>
      </c>
      <c r="EG124" s="7">
        <v>0</v>
      </c>
      <c r="EH124" s="9">
        <v>0</v>
      </c>
      <c r="EI124" s="5">
        <v>0</v>
      </c>
      <c r="EJ124" s="7">
        <v>0</v>
      </c>
      <c r="EK124" s="9">
        <v>-35</v>
      </c>
      <c r="EL124" s="5">
        <v>-575</v>
      </c>
      <c r="EM124" s="7">
        <f t="shared" ref="EM124" si="893">EL124/EK124*1000</f>
        <v>16428.571428571428</v>
      </c>
      <c r="EN124" s="9">
        <v>0</v>
      </c>
      <c r="EO124" s="5">
        <v>0</v>
      </c>
      <c r="EP124" s="7">
        <v>0</v>
      </c>
      <c r="EQ124" s="9">
        <v>0</v>
      </c>
      <c r="ER124" s="5">
        <v>0</v>
      </c>
      <c r="ES124" s="7">
        <v>0</v>
      </c>
      <c r="ET124" s="9">
        <v>0</v>
      </c>
      <c r="EU124" s="5">
        <v>0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v>96</v>
      </c>
      <c r="FD124" s="5">
        <v>1692</v>
      </c>
      <c r="FE124" s="7">
        <f t="shared" si="873"/>
        <v>17625</v>
      </c>
      <c r="FF124" s="9">
        <v>0</v>
      </c>
      <c r="FG124" s="5">
        <v>0</v>
      </c>
      <c r="FH124" s="7">
        <v>0</v>
      </c>
      <c r="FI124" s="9">
        <v>5995</v>
      </c>
      <c r="FJ124" s="5">
        <v>14543</v>
      </c>
      <c r="FK124" s="7">
        <f t="shared" si="874"/>
        <v>2425.8548790658883</v>
      </c>
      <c r="FL124" s="9">
        <v>-5153</v>
      </c>
      <c r="FM124" s="5">
        <v>5572</v>
      </c>
      <c r="FN124" s="7">
        <f t="shared" si="875"/>
        <v>-1081.3118571705802</v>
      </c>
      <c r="FO124" s="9">
        <v>-5153</v>
      </c>
      <c r="FP124" s="5">
        <v>5572</v>
      </c>
      <c r="FQ124" s="7">
        <f t="shared" si="876"/>
        <v>-1081.3118571705802</v>
      </c>
      <c r="FR124" s="9">
        <v>0</v>
      </c>
      <c r="FS124" s="5">
        <v>0</v>
      </c>
      <c r="FT124" s="7">
        <v>0</v>
      </c>
      <c r="FU124" s="9">
        <v>0</v>
      </c>
      <c r="FV124" s="5">
        <v>0</v>
      </c>
      <c r="FW124" s="7">
        <v>0</v>
      </c>
      <c r="FX124" s="9">
        <v>0</v>
      </c>
      <c r="FY124" s="5">
        <v>0</v>
      </c>
      <c r="FZ124" s="7">
        <f t="shared" si="877"/>
        <v>0</v>
      </c>
      <c r="GA124" s="9">
        <v>0</v>
      </c>
      <c r="GB124" s="5">
        <v>0</v>
      </c>
      <c r="GC124" s="7">
        <v>0</v>
      </c>
      <c r="GD124" s="9">
        <v>0</v>
      </c>
      <c r="GE124" s="5">
        <v>0</v>
      </c>
      <c r="GF124" s="7">
        <v>0</v>
      </c>
      <c r="GG124" s="9">
        <v>-841</v>
      </c>
      <c r="GH124" s="5">
        <v>-19575</v>
      </c>
      <c r="GI124" s="7">
        <f>GH124/GG124*-1000</f>
        <v>-23275.862068965514</v>
      </c>
      <c r="GJ124" s="9">
        <v>0</v>
      </c>
      <c r="GK124" s="5">
        <v>0</v>
      </c>
      <c r="GL124" s="7">
        <v>0</v>
      </c>
      <c r="GM124" s="9">
        <v>0</v>
      </c>
      <c r="GN124" s="5">
        <v>0</v>
      </c>
      <c r="GO124" s="7">
        <v>0</v>
      </c>
      <c r="GP124" s="9">
        <v>0</v>
      </c>
      <c r="GQ124" s="5">
        <v>0</v>
      </c>
      <c r="GR124" s="7">
        <v>0</v>
      </c>
      <c r="GS124" s="9">
        <v>0</v>
      </c>
      <c r="GT124" s="5">
        <v>0</v>
      </c>
      <c r="GU124" s="7">
        <v>0</v>
      </c>
      <c r="GV124" s="9">
        <v>0</v>
      </c>
      <c r="GW124" s="5">
        <v>0</v>
      </c>
      <c r="GX124" s="7">
        <v>0</v>
      </c>
      <c r="GY124" s="9">
        <v>0</v>
      </c>
      <c r="GZ124" s="5">
        <v>0</v>
      </c>
      <c r="HA124" s="7">
        <v>0</v>
      </c>
      <c r="HB124" s="9">
        <v>35</v>
      </c>
      <c r="HC124" s="5">
        <v>-48</v>
      </c>
      <c r="HD124" s="7">
        <f t="shared" si="881"/>
        <v>-1371.4285714285713</v>
      </c>
      <c r="HE124" s="9">
        <v>0</v>
      </c>
      <c r="HF124" s="5">
        <v>0</v>
      </c>
      <c r="HG124" s="7">
        <v>0</v>
      </c>
      <c r="HH124" s="9">
        <v>0</v>
      </c>
      <c r="HI124" s="5">
        <v>0</v>
      </c>
      <c r="HJ124" s="7">
        <v>0</v>
      </c>
      <c r="HK124" s="9">
        <v>0</v>
      </c>
      <c r="HL124" s="5">
        <v>0</v>
      </c>
      <c r="HM124" s="7">
        <v>0</v>
      </c>
      <c r="HN124" s="9">
        <v>0</v>
      </c>
      <c r="HO124" s="5">
        <v>0</v>
      </c>
      <c r="HP124" s="7">
        <v>0</v>
      </c>
      <c r="HQ124" s="9">
        <v>0</v>
      </c>
      <c r="HR124" s="5">
        <v>0</v>
      </c>
      <c r="HS124" s="7">
        <f t="shared" si="882"/>
        <v>0</v>
      </c>
      <c r="HT124" s="9">
        <v>0</v>
      </c>
      <c r="HU124" s="5">
        <v>0</v>
      </c>
      <c r="HV124" s="7">
        <v>0</v>
      </c>
      <c r="HW124" s="9">
        <v>0</v>
      </c>
      <c r="HX124" s="5">
        <v>0</v>
      </c>
      <c r="HY124" s="7">
        <v>0</v>
      </c>
      <c r="HZ124" s="9">
        <v>0</v>
      </c>
      <c r="IA124" s="5">
        <v>0</v>
      </c>
      <c r="IB124" s="7">
        <v>0</v>
      </c>
      <c r="IC124" s="9">
        <v>0</v>
      </c>
      <c r="ID124" s="5">
        <v>0</v>
      </c>
      <c r="IE124" s="7">
        <f t="shared" si="883"/>
        <v>0</v>
      </c>
      <c r="IF124" s="9">
        <v>0</v>
      </c>
      <c r="IG124" s="5">
        <v>0</v>
      </c>
      <c r="IH124" s="7">
        <f t="shared" si="884"/>
        <v>0</v>
      </c>
      <c r="II124" s="9">
        <v>0</v>
      </c>
      <c r="IJ124" s="5">
        <v>0</v>
      </c>
      <c r="IK124" s="7">
        <v>0</v>
      </c>
      <c r="IL124" s="9">
        <v>-133</v>
      </c>
      <c r="IM124" s="5">
        <v>-2202</v>
      </c>
      <c r="IN124" s="7">
        <f>IM124/IL124*-1000</f>
        <v>-16556.390977443611</v>
      </c>
      <c r="IO124" s="9">
        <v>0</v>
      </c>
      <c r="IP124" s="5">
        <v>0</v>
      </c>
      <c r="IQ124" s="7">
        <v>0</v>
      </c>
      <c r="IR124" s="9">
        <v>0</v>
      </c>
      <c r="IS124" s="5">
        <v>0</v>
      </c>
      <c r="IT124" s="7">
        <v>0</v>
      </c>
      <c r="IU124" s="9">
        <v>0</v>
      </c>
      <c r="IV124" s="5">
        <v>0</v>
      </c>
      <c r="IW124" s="7">
        <v>0</v>
      </c>
      <c r="IX124" s="9">
        <v>0</v>
      </c>
      <c r="IY124" s="5">
        <v>0</v>
      </c>
      <c r="IZ124" s="7">
        <v>0</v>
      </c>
      <c r="JA124" s="9">
        <v>0</v>
      </c>
      <c r="JB124" s="5">
        <v>0</v>
      </c>
      <c r="JC124" s="7">
        <v>0</v>
      </c>
      <c r="JD124" s="9">
        <v>0</v>
      </c>
      <c r="JE124" s="5">
        <v>0</v>
      </c>
      <c r="JF124" s="7">
        <v>0</v>
      </c>
      <c r="JG124" s="9">
        <v>0</v>
      </c>
      <c r="JH124" s="5">
        <v>0</v>
      </c>
      <c r="JI124" s="7">
        <v>0</v>
      </c>
      <c r="JJ124" s="9">
        <v>0</v>
      </c>
      <c r="JK124" s="5">
        <v>0</v>
      </c>
      <c r="JL124" s="7">
        <v>0</v>
      </c>
      <c r="JM124" s="9">
        <v>0</v>
      </c>
      <c r="JN124" s="5">
        <v>0</v>
      </c>
      <c r="JO124" s="7">
        <v>0</v>
      </c>
      <c r="JP124" s="9">
        <v>0</v>
      </c>
      <c r="JQ124" s="5">
        <v>0</v>
      </c>
      <c r="JR124" s="7">
        <v>0</v>
      </c>
      <c r="JS124" s="9">
        <v>0</v>
      </c>
      <c r="JT124" s="5">
        <v>0</v>
      </c>
      <c r="JU124" s="7">
        <v>0</v>
      </c>
      <c r="JV124" s="9">
        <v>0</v>
      </c>
      <c r="JW124" s="5">
        <v>0</v>
      </c>
      <c r="JX124" s="7">
        <v>0</v>
      </c>
      <c r="JY124" s="9">
        <v>0</v>
      </c>
      <c r="JZ124" s="5">
        <v>0</v>
      </c>
      <c r="KA124" s="7">
        <v>0</v>
      </c>
      <c r="KB124" s="9">
        <f t="shared" si="777"/>
        <v>159</v>
      </c>
      <c r="KC124" s="11">
        <f t="shared" si="778"/>
        <v>2739</v>
      </c>
    </row>
    <row r="125" spans="1:289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f t="shared" si="870"/>
        <v>0</v>
      </c>
      <c r="G125" s="5">
        <f t="shared" si="870"/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>
        <v>0</v>
      </c>
      <c r="P125" s="5">
        <v>0</v>
      </c>
      <c r="Q125" s="7">
        <v>0</v>
      </c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</v>
      </c>
      <c r="AB125" s="5">
        <v>7244</v>
      </c>
      <c r="AC125" s="7">
        <f>AB125/AA125*1000</f>
        <v>1448800</v>
      </c>
      <c r="AD125" s="9">
        <v>5</v>
      </c>
      <c r="AE125" s="5">
        <v>7244</v>
      </c>
      <c r="AF125" s="7">
        <f>AE125/AD125*1000</f>
        <v>1448800</v>
      </c>
      <c r="AG125" s="9">
        <v>0</v>
      </c>
      <c r="AH125" s="5">
        <v>0</v>
      </c>
      <c r="AI125" s="7">
        <v>0</v>
      </c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v>0</v>
      </c>
      <c r="BB125" s="9">
        <v>0</v>
      </c>
      <c r="BC125" s="5">
        <v>0</v>
      </c>
      <c r="BD125" s="7"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f t="shared" si="871"/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27</v>
      </c>
      <c r="CD125" s="5">
        <v>6414</v>
      </c>
      <c r="CE125" s="7">
        <f t="shared" ref="CE125:CE127" si="894">CD125/CC125*1000</f>
        <v>237555.55555555553</v>
      </c>
      <c r="CF125" s="9">
        <v>-26</v>
      </c>
      <c r="CG125" s="5">
        <v>-6394</v>
      </c>
      <c r="CH125" s="7">
        <f>CG125/CF125*1000</f>
        <v>245923.07692307694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v>0</v>
      </c>
      <c r="CU125" s="9">
        <v>0</v>
      </c>
      <c r="CV125" s="5">
        <v>0</v>
      </c>
      <c r="CW125" s="7">
        <v>0</v>
      </c>
      <c r="CX125" s="9">
        <v>0</v>
      </c>
      <c r="CY125" s="5">
        <v>0</v>
      </c>
      <c r="CZ125" s="7">
        <v>0</v>
      </c>
      <c r="DA125" s="15">
        <v>0</v>
      </c>
      <c r="DB125" s="5">
        <v>0</v>
      </c>
      <c r="DC125" s="7">
        <v>0</v>
      </c>
      <c r="DD125" s="9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f t="shared" si="872"/>
        <v>0</v>
      </c>
      <c r="DJ125" s="9">
        <v>0</v>
      </c>
      <c r="DK125" s="5">
        <v>0</v>
      </c>
      <c r="DL125" s="7">
        <v>0</v>
      </c>
      <c r="DM125" s="9">
        <v>1485</v>
      </c>
      <c r="DN125" s="5">
        <v>44630</v>
      </c>
      <c r="DO125" s="7">
        <f t="shared" si="891"/>
        <v>30053.872053872055</v>
      </c>
      <c r="DP125" s="9">
        <v>0</v>
      </c>
      <c r="DQ125" s="5">
        <v>0</v>
      </c>
      <c r="DR125" s="7">
        <v>0</v>
      </c>
      <c r="DS125" s="9">
        <v>0</v>
      </c>
      <c r="DT125" s="5">
        <v>0</v>
      </c>
      <c r="DU125" s="7">
        <v>0</v>
      </c>
      <c r="DV125" s="9">
        <v>-1448</v>
      </c>
      <c r="DW125" s="5">
        <v>-44040</v>
      </c>
      <c r="DX125" s="7">
        <f t="shared" si="892"/>
        <v>30414.364640883978</v>
      </c>
      <c r="DY125" s="9">
        <v>0</v>
      </c>
      <c r="DZ125" s="5">
        <v>0</v>
      </c>
      <c r="EA125" s="7">
        <v>0</v>
      </c>
      <c r="EB125" s="9">
        <v>0</v>
      </c>
      <c r="EC125" s="5">
        <v>0</v>
      </c>
      <c r="ED125" s="7">
        <v>0</v>
      </c>
      <c r="EE125" s="15">
        <v>0</v>
      </c>
      <c r="EF125" s="3">
        <v>0</v>
      </c>
      <c r="EG125" s="7">
        <v>0</v>
      </c>
      <c r="EH125" s="9">
        <v>0</v>
      </c>
      <c r="EI125" s="5">
        <v>0</v>
      </c>
      <c r="EJ125" s="7">
        <v>0</v>
      </c>
      <c r="EK125" s="9">
        <v>-36</v>
      </c>
      <c r="EL125" s="5">
        <v>-575</v>
      </c>
      <c r="EM125" s="7">
        <f>EL125/EK125*1000</f>
        <v>15972.222222222221</v>
      </c>
      <c r="EN125" s="9">
        <v>0</v>
      </c>
      <c r="EO125" s="5">
        <v>0</v>
      </c>
      <c r="EP125" s="7">
        <v>0</v>
      </c>
      <c r="EQ125" s="9">
        <v>0</v>
      </c>
      <c r="ER125" s="5">
        <v>0</v>
      </c>
      <c r="ES125" s="7">
        <v>0</v>
      </c>
      <c r="ET125" s="9">
        <v>0</v>
      </c>
      <c r="EU125" s="5">
        <v>0</v>
      </c>
      <c r="EV125" s="7">
        <v>0</v>
      </c>
      <c r="EW125" s="9">
        <v>-1</v>
      </c>
      <c r="EX125" s="5">
        <v>-15</v>
      </c>
      <c r="EY125" s="7">
        <f t="shared" ref="EY125" si="895">EX125/EW125*1000</f>
        <v>15000</v>
      </c>
      <c r="EZ125" s="9">
        <v>0</v>
      </c>
      <c r="FA125" s="5">
        <v>0</v>
      </c>
      <c r="FB125" s="7">
        <v>0</v>
      </c>
      <c r="FC125" s="9">
        <v>0</v>
      </c>
      <c r="FD125" s="5">
        <v>0</v>
      </c>
      <c r="FE125" s="7">
        <v>0</v>
      </c>
      <c r="FF125" s="9">
        <v>0</v>
      </c>
      <c r="FG125" s="5">
        <v>0</v>
      </c>
      <c r="FH125" s="7">
        <v>0</v>
      </c>
      <c r="FI125" s="9">
        <v>9628</v>
      </c>
      <c r="FJ125" s="5">
        <v>24058</v>
      </c>
      <c r="FK125" s="7">
        <f t="shared" si="874"/>
        <v>2498.7536352305779</v>
      </c>
      <c r="FL125" s="9">
        <v>-8480</v>
      </c>
      <c r="FM125" s="5">
        <v>2102</v>
      </c>
      <c r="FN125" s="7">
        <f t="shared" si="875"/>
        <v>-247.87735849056602</v>
      </c>
      <c r="FO125" s="9">
        <v>-8480</v>
      </c>
      <c r="FP125" s="5">
        <v>2102</v>
      </c>
      <c r="FQ125" s="7">
        <f t="shared" si="876"/>
        <v>-247.87735849056602</v>
      </c>
      <c r="FR125" s="9">
        <v>0</v>
      </c>
      <c r="FS125" s="5">
        <v>0</v>
      </c>
      <c r="FT125" s="7">
        <v>0</v>
      </c>
      <c r="FU125" s="9">
        <v>0</v>
      </c>
      <c r="FV125" s="5">
        <v>0</v>
      </c>
      <c r="FW125" s="7">
        <v>0</v>
      </c>
      <c r="FX125" s="9">
        <v>0</v>
      </c>
      <c r="FY125" s="5">
        <v>0</v>
      </c>
      <c r="FZ125" s="7">
        <f t="shared" si="877"/>
        <v>0</v>
      </c>
      <c r="GA125" s="9">
        <v>0</v>
      </c>
      <c r="GB125" s="5">
        <v>0</v>
      </c>
      <c r="GC125" s="7">
        <v>0</v>
      </c>
      <c r="GD125" s="9">
        <v>0</v>
      </c>
      <c r="GE125" s="5">
        <v>0</v>
      </c>
      <c r="GF125" s="7">
        <v>0</v>
      </c>
      <c r="GG125" s="9">
        <v>0</v>
      </c>
      <c r="GH125" s="5">
        <v>0</v>
      </c>
      <c r="GI125" s="7">
        <v>0</v>
      </c>
      <c r="GJ125" s="9">
        <v>0</v>
      </c>
      <c r="GK125" s="5">
        <v>0</v>
      </c>
      <c r="GL125" s="7">
        <v>0</v>
      </c>
      <c r="GM125" s="9">
        <v>0</v>
      </c>
      <c r="GN125" s="5">
        <v>0</v>
      </c>
      <c r="GO125" s="7">
        <v>0</v>
      </c>
      <c r="GP125" s="9">
        <v>0</v>
      </c>
      <c r="GQ125" s="5">
        <v>0</v>
      </c>
      <c r="GR125" s="7">
        <v>0</v>
      </c>
      <c r="GS125" s="9">
        <v>0</v>
      </c>
      <c r="GT125" s="5">
        <v>0</v>
      </c>
      <c r="GU125" s="7">
        <v>0</v>
      </c>
      <c r="GV125" s="9">
        <v>0</v>
      </c>
      <c r="GW125" s="5">
        <v>0</v>
      </c>
      <c r="GX125" s="7">
        <v>0</v>
      </c>
      <c r="GY125" s="9">
        <v>0</v>
      </c>
      <c r="GZ125" s="5">
        <v>0</v>
      </c>
      <c r="HA125" s="7">
        <v>0</v>
      </c>
      <c r="HB125" s="9">
        <v>0</v>
      </c>
      <c r="HC125" s="5">
        <v>0</v>
      </c>
      <c r="HD125" s="7">
        <v>0</v>
      </c>
      <c r="HE125" s="9">
        <v>0</v>
      </c>
      <c r="HF125" s="5">
        <v>0</v>
      </c>
      <c r="HG125" s="7">
        <v>0</v>
      </c>
      <c r="HH125" s="9">
        <v>0</v>
      </c>
      <c r="HI125" s="5">
        <v>0</v>
      </c>
      <c r="HJ125" s="7">
        <v>0</v>
      </c>
      <c r="HK125" s="9">
        <v>0</v>
      </c>
      <c r="HL125" s="5">
        <v>0</v>
      </c>
      <c r="HM125" s="7">
        <v>0</v>
      </c>
      <c r="HN125" s="9">
        <v>0</v>
      </c>
      <c r="HO125" s="5">
        <v>0</v>
      </c>
      <c r="HP125" s="7">
        <v>0</v>
      </c>
      <c r="HQ125" s="9">
        <v>0</v>
      </c>
      <c r="HR125" s="5">
        <v>0</v>
      </c>
      <c r="HS125" s="7">
        <f t="shared" si="882"/>
        <v>0</v>
      </c>
      <c r="HT125" s="9">
        <v>0</v>
      </c>
      <c r="HU125" s="5">
        <v>0</v>
      </c>
      <c r="HV125" s="7">
        <v>0</v>
      </c>
      <c r="HW125" s="9">
        <v>0</v>
      </c>
      <c r="HX125" s="5">
        <v>0</v>
      </c>
      <c r="HY125" s="7">
        <v>0</v>
      </c>
      <c r="HZ125" s="9">
        <v>0</v>
      </c>
      <c r="IA125" s="5">
        <v>0</v>
      </c>
      <c r="IB125" s="7">
        <v>0</v>
      </c>
      <c r="IC125" s="9">
        <v>0</v>
      </c>
      <c r="ID125" s="5">
        <v>0</v>
      </c>
      <c r="IE125" s="7">
        <f t="shared" si="883"/>
        <v>0</v>
      </c>
      <c r="IF125" s="9">
        <v>0</v>
      </c>
      <c r="IG125" s="5">
        <v>0</v>
      </c>
      <c r="IH125" s="7">
        <f t="shared" si="884"/>
        <v>0</v>
      </c>
      <c r="II125" s="9">
        <v>184</v>
      </c>
      <c r="IJ125" s="5">
        <v>493</v>
      </c>
      <c r="IK125" s="7">
        <f>IJ125/II125*1000</f>
        <v>2679.3478260869565</v>
      </c>
      <c r="IL125" s="9">
        <v>-43</v>
      </c>
      <c r="IM125" s="5">
        <v>1236</v>
      </c>
      <c r="IN125" s="7">
        <f t="shared" si="885"/>
        <v>-28744.18604651163</v>
      </c>
      <c r="IO125" s="9">
        <v>0</v>
      </c>
      <c r="IP125" s="5">
        <v>0</v>
      </c>
      <c r="IQ125" s="7">
        <v>0</v>
      </c>
      <c r="IR125" s="9">
        <v>0</v>
      </c>
      <c r="IS125" s="5">
        <v>0</v>
      </c>
      <c r="IT125" s="7">
        <v>0</v>
      </c>
      <c r="IU125" s="9">
        <v>0</v>
      </c>
      <c r="IV125" s="5">
        <v>0</v>
      </c>
      <c r="IW125" s="7">
        <v>0</v>
      </c>
      <c r="IX125" s="9">
        <v>0</v>
      </c>
      <c r="IY125" s="5">
        <v>0</v>
      </c>
      <c r="IZ125" s="7">
        <v>0</v>
      </c>
      <c r="JA125" s="9">
        <v>0</v>
      </c>
      <c r="JB125" s="5">
        <v>0</v>
      </c>
      <c r="JC125" s="7">
        <v>0</v>
      </c>
      <c r="JD125" s="9">
        <v>0</v>
      </c>
      <c r="JE125" s="5">
        <v>0</v>
      </c>
      <c r="JF125" s="7">
        <v>0</v>
      </c>
      <c r="JG125" s="9">
        <v>0</v>
      </c>
      <c r="JH125" s="5">
        <v>0</v>
      </c>
      <c r="JI125" s="7">
        <v>0</v>
      </c>
      <c r="JJ125" s="9">
        <v>0</v>
      </c>
      <c r="JK125" s="5">
        <v>0</v>
      </c>
      <c r="JL125" s="7">
        <v>0</v>
      </c>
      <c r="JM125" s="9">
        <v>0</v>
      </c>
      <c r="JN125" s="5">
        <v>0</v>
      </c>
      <c r="JO125" s="7">
        <v>0</v>
      </c>
      <c r="JP125" s="9">
        <v>0</v>
      </c>
      <c r="JQ125" s="5">
        <v>0</v>
      </c>
      <c r="JR125" s="7">
        <v>0</v>
      </c>
      <c r="JS125" s="9">
        <v>24</v>
      </c>
      <c r="JT125" s="5">
        <v>44</v>
      </c>
      <c r="JU125" s="7">
        <f t="shared" ref="JU125" si="896">JT125/JS125*1000</f>
        <v>1833.3333333333333</v>
      </c>
      <c r="JV125" s="9">
        <v>-23</v>
      </c>
      <c r="JW125" s="5">
        <v>-30</v>
      </c>
      <c r="JX125" s="7">
        <f t="shared" ref="JX125:JX126" si="897">JW125/JV125*-1000</f>
        <v>-1304.3478260869565</v>
      </c>
      <c r="JY125" s="9">
        <v>2639</v>
      </c>
      <c r="JZ125" s="5">
        <v>6938</v>
      </c>
      <c r="KA125" s="7">
        <f t="shared" ref="KA125:KA130" si="898">JZ125/JY125*1000</f>
        <v>2629.0261462675257</v>
      </c>
      <c r="KB125" s="9">
        <f t="shared" si="777"/>
        <v>3935</v>
      </c>
      <c r="KC125" s="11">
        <f t="shared" si="778"/>
        <v>42105</v>
      </c>
    </row>
    <row r="126" spans="1:289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f t="shared" si="870"/>
        <v>0</v>
      </c>
      <c r="G126" s="5">
        <f t="shared" si="870"/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>
        <v>0</v>
      </c>
      <c r="P126" s="5">
        <v>0</v>
      </c>
      <c r="Q126" s="7">
        <v>0</v>
      </c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>
        <v>0</v>
      </c>
      <c r="AH126" s="5">
        <v>0</v>
      </c>
      <c r="AI126" s="7">
        <v>0</v>
      </c>
      <c r="AJ126" s="9">
        <v>0</v>
      </c>
      <c r="AK126" s="5">
        <v>0</v>
      </c>
      <c r="AL126" s="7">
        <v>0</v>
      </c>
      <c r="AM126" s="9">
        <v>0</v>
      </c>
      <c r="AN126" s="5">
        <v>0</v>
      </c>
      <c r="AO126" s="7">
        <v>0</v>
      </c>
      <c r="AP126" s="9">
        <v>0</v>
      </c>
      <c r="AQ126" s="5">
        <v>0</v>
      </c>
      <c r="AR126" s="7">
        <v>0</v>
      </c>
      <c r="AS126" s="9">
        <v>0</v>
      </c>
      <c r="AT126" s="5">
        <v>0</v>
      </c>
      <c r="AU126" s="7">
        <v>0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v>0</v>
      </c>
      <c r="BB126" s="9">
        <v>0</v>
      </c>
      <c r="BC126" s="5">
        <v>0</v>
      </c>
      <c r="BD126" s="7">
        <v>0</v>
      </c>
      <c r="BE126" s="9">
        <v>-2520</v>
      </c>
      <c r="BF126" s="5">
        <v>-5441</v>
      </c>
      <c r="BG126" s="7">
        <f>BF126/BE126*-1000</f>
        <v>-2159.1269841269841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f t="shared" si="871"/>
        <v>0</v>
      </c>
      <c r="BN126" s="9">
        <v>0</v>
      </c>
      <c r="BO126" s="5">
        <v>0</v>
      </c>
      <c r="BP126" s="7">
        <v>0</v>
      </c>
      <c r="BQ126" s="9">
        <v>0</v>
      </c>
      <c r="BR126" s="5">
        <v>0</v>
      </c>
      <c r="BS126" s="7">
        <v>0</v>
      </c>
      <c r="BT126" s="9">
        <v>0</v>
      </c>
      <c r="BU126" s="5">
        <v>0</v>
      </c>
      <c r="BV126" s="7">
        <v>0</v>
      </c>
      <c r="BW126" s="9">
        <v>0</v>
      </c>
      <c r="BX126" s="5">
        <v>0</v>
      </c>
      <c r="BY126" s="7">
        <v>0</v>
      </c>
      <c r="BZ126" s="9">
        <v>0</v>
      </c>
      <c r="CA126" s="5">
        <v>0</v>
      </c>
      <c r="CB126" s="7">
        <v>0</v>
      </c>
      <c r="CC126" s="9">
        <v>0</v>
      </c>
      <c r="CD126" s="5">
        <v>0</v>
      </c>
      <c r="CE126" s="7">
        <v>0</v>
      </c>
      <c r="CF126" s="9">
        <v>-119</v>
      </c>
      <c r="CG126" s="5">
        <v>-1481</v>
      </c>
      <c r="CH126" s="7">
        <f>CG126/CF126*1000</f>
        <v>12445.378151260504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359</v>
      </c>
      <c r="CP126" s="5">
        <v>6132</v>
      </c>
      <c r="CQ126" s="7">
        <f t="shared" ref="CQ126:CQ130" si="899">CP126/CO126*1000</f>
        <v>17080.779944289694</v>
      </c>
      <c r="CR126" s="9">
        <v>0</v>
      </c>
      <c r="CS126" s="5">
        <v>0</v>
      </c>
      <c r="CT126" s="7">
        <v>0</v>
      </c>
      <c r="CU126" s="9">
        <v>0</v>
      </c>
      <c r="CV126" s="5">
        <v>0</v>
      </c>
      <c r="CW126" s="7">
        <v>0</v>
      </c>
      <c r="CX126" s="9">
        <v>0</v>
      </c>
      <c r="CY126" s="5">
        <v>0</v>
      </c>
      <c r="CZ126" s="7">
        <v>0</v>
      </c>
      <c r="DA126" s="15">
        <v>0</v>
      </c>
      <c r="DB126" s="5">
        <v>0</v>
      </c>
      <c r="DC126" s="7">
        <v>0</v>
      </c>
      <c r="DD126" s="9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f t="shared" si="872"/>
        <v>0</v>
      </c>
      <c r="DJ126" s="9">
        <v>0</v>
      </c>
      <c r="DK126" s="5">
        <v>0</v>
      </c>
      <c r="DL126" s="7">
        <v>0</v>
      </c>
      <c r="DM126" s="9">
        <v>0</v>
      </c>
      <c r="DN126" s="5">
        <v>0</v>
      </c>
      <c r="DO126" s="7">
        <v>0</v>
      </c>
      <c r="DP126" s="9">
        <v>0</v>
      </c>
      <c r="DQ126" s="5">
        <v>0</v>
      </c>
      <c r="DR126" s="7">
        <v>0</v>
      </c>
      <c r="DS126" s="9">
        <v>50</v>
      </c>
      <c r="DT126" s="5">
        <v>513</v>
      </c>
      <c r="DU126" s="7">
        <f t="shared" ref="DU126" si="900">DT126/DS126*1000</f>
        <v>10260</v>
      </c>
      <c r="DV126" s="9">
        <v>0</v>
      </c>
      <c r="DW126" s="5">
        <v>0</v>
      </c>
      <c r="DX126" s="7">
        <v>0</v>
      </c>
      <c r="DY126" s="9">
        <v>0</v>
      </c>
      <c r="DZ126" s="5">
        <v>0</v>
      </c>
      <c r="EA126" s="7">
        <v>0</v>
      </c>
      <c r="EB126" s="9">
        <v>0</v>
      </c>
      <c r="EC126" s="5">
        <v>0</v>
      </c>
      <c r="ED126" s="7">
        <v>0</v>
      </c>
      <c r="EE126" s="15">
        <v>0</v>
      </c>
      <c r="EF126" s="3">
        <v>0</v>
      </c>
      <c r="EG126" s="7">
        <v>0</v>
      </c>
      <c r="EH126" s="9">
        <v>0</v>
      </c>
      <c r="EI126" s="5">
        <v>0</v>
      </c>
      <c r="EJ126" s="7">
        <v>0</v>
      </c>
      <c r="EK126" s="9">
        <v>-48</v>
      </c>
      <c r="EL126" s="5">
        <v>-477</v>
      </c>
      <c r="EM126" s="7">
        <f>EL126/EK126*1000</f>
        <v>9937.5</v>
      </c>
      <c r="EN126" s="9">
        <v>0</v>
      </c>
      <c r="EO126" s="5">
        <v>0</v>
      </c>
      <c r="EP126" s="7">
        <v>0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v>96</v>
      </c>
      <c r="FD126" s="5">
        <v>1690</v>
      </c>
      <c r="FE126" s="7">
        <f>FD126/FC126*1000</f>
        <v>17604.166666666668</v>
      </c>
      <c r="FF126" s="9">
        <v>0</v>
      </c>
      <c r="FG126" s="5">
        <v>0</v>
      </c>
      <c r="FH126" s="7">
        <v>0</v>
      </c>
      <c r="FI126" s="9">
        <v>13196</v>
      </c>
      <c r="FJ126" s="5">
        <v>30810</v>
      </c>
      <c r="FK126" s="7">
        <f t="shared" si="874"/>
        <v>2334.798423764777</v>
      </c>
      <c r="FL126" s="9">
        <v>0</v>
      </c>
      <c r="FM126" s="5">
        <v>0</v>
      </c>
      <c r="FN126" s="7">
        <v>0</v>
      </c>
      <c r="FO126" s="9">
        <v>0</v>
      </c>
      <c r="FP126" s="5">
        <v>0</v>
      </c>
      <c r="FQ126" s="7">
        <v>0</v>
      </c>
      <c r="FR126" s="9">
        <v>0</v>
      </c>
      <c r="FS126" s="5">
        <v>0</v>
      </c>
      <c r="FT126" s="7">
        <v>0</v>
      </c>
      <c r="FU126" s="9">
        <v>0</v>
      </c>
      <c r="FV126" s="5">
        <v>0</v>
      </c>
      <c r="FW126" s="7">
        <v>0</v>
      </c>
      <c r="FX126" s="9">
        <v>0</v>
      </c>
      <c r="FY126" s="5">
        <v>0</v>
      </c>
      <c r="FZ126" s="7">
        <f t="shared" si="877"/>
        <v>0</v>
      </c>
      <c r="GA126" s="9">
        <v>0</v>
      </c>
      <c r="GB126" s="5">
        <v>0</v>
      </c>
      <c r="GC126" s="7">
        <v>0</v>
      </c>
      <c r="GD126" s="9">
        <v>0</v>
      </c>
      <c r="GE126" s="5">
        <v>0</v>
      </c>
      <c r="GF126" s="7">
        <v>0</v>
      </c>
      <c r="GG126" s="9">
        <v>-12335</v>
      </c>
      <c r="GH126" s="5">
        <v>-3522</v>
      </c>
      <c r="GI126" s="7">
        <f t="shared" ref="GI126:GI127" si="901">GH126/GG126*-1000</f>
        <v>-285.52898256992296</v>
      </c>
      <c r="GJ126" s="9">
        <v>0</v>
      </c>
      <c r="GK126" s="5">
        <v>0</v>
      </c>
      <c r="GL126" s="7">
        <v>0</v>
      </c>
      <c r="GM126" s="9">
        <v>0</v>
      </c>
      <c r="GN126" s="5">
        <v>0</v>
      </c>
      <c r="GO126" s="7">
        <v>0</v>
      </c>
      <c r="GP126" s="9">
        <v>0</v>
      </c>
      <c r="GQ126" s="5">
        <v>0</v>
      </c>
      <c r="GR126" s="7">
        <v>0</v>
      </c>
      <c r="GS126" s="9">
        <v>0</v>
      </c>
      <c r="GT126" s="5">
        <v>0</v>
      </c>
      <c r="GU126" s="7">
        <v>0</v>
      </c>
      <c r="GV126" s="9">
        <v>0</v>
      </c>
      <c r="GW126" s="5">
        <v>0</v>
      </c>
      <c r="GX126" s="7">
        <v>0</v>
      </c>
      <c r="GY126" s="9">
        <v>0</v>
      </c>
      <c r="GZ126" s="5">
        <v>0</v>
      </c>
      <c r="HA126" s="7">
        <v>0</v>
      </c>
      <c r="HB126" s="9">
        <v>-805</v>
      </c>
      <c r="HC126" s="5">
        <v>-26409</v>
      </c>
      <c r="HD126" s="7">
        <f>HC126/HB126*-1000</f>
        <v>-32806.211180124221</v>
      </c>
      <c r="HE126" s="9">
        <v>0</v>
      </c>
      <c r="HF126" s="5">
        <v>0</v>
      </c>
      <c r="HG126" s="7">
        <v>0</v>
      </c>
      <c r="HH126" s="9">
        <v>0</v>
      </c>
      <c r="HI126" s="5">
        <v>0</v>
      </c>
      <c r="HJ126" s="7">
        <v>0</v>
      </c>
      <c r="HK126" s="9">
        <v>0</v>
      </c>
      <c r="HL126" s="5">
        <v>0</v>
      </c>
      <c r="HM126" s="7">
        <v>0</v>
      </c>
      <c r="HN126" s="9">
        <v>0</v>
      </c>
      <c r="HO126" s="5">
        <v>0</v>
      </c>
      <c r="HP126" s="7">
        <v>0</v>
      </c>
      <c r="HQ126" s="9">
        <v>0</v>
      </c>
      <c r="HR126" s="5">
        <v>0</v>
      </c>
      <c r="HS126" s="7">
        <f t="shared" si="882"/>
        <v>0</v>
      </c>
      <c r="HT126" s="9">
        <v>0</v>
      </c>
      <c r="HU126" s="5">
        <v>0</v>
      </c>
      <c r="HV126" s="7">
        <v>0</v>
      </c>
      <c r="HW126" s="9">
        <v>0</v>
      </c>
      <c r="HX126" s="5">
        <v>0</v>
      </c>
      <c r="HY126" s="7">
        <v>0</v>
      </c>
      <c r="HZ126" s="9">
        <v>0</v>
      </c>
      <c r="IA126" s="5">
        <v>0</v>
      </c>
      <c r="IB126" s="7">
        <v>0</v>
      </c>
      <c r="IC126" s="9">
        <v>0</v>
      </c>
      <c r="ID126" s="5">
        <v>0</v>
      </c>
      <c r="IE126" s="7">
        <f t="shared" si="883"/>
        <v>0</v>
      </c>
      <c r="IF126" s="9">
        <v>0</v>
      </c>
      <c r="IG126" s="5">
        <v>0</v>
      </c>
      <c r="IH126" s="7">
        <f t="shared" si="884"/>
        <v>0</v>
      </c>
      <c r="II126" s="9">
        <v>184</v>
      </c>
      <c r="IJ126" s="5">
        <v>494</v>
      </c>
      <c r="IK126" s="7">
        <f>IJ126/II126*1000</f>
        <v>2684.7826086956525</v>
      </c>
      <c r="IL126" s="9">
        <v>117</v>
      </c>
      <c r="IM126" s="5">
        <v>3241</v>
      </c>
      <c r="IN126" s="7">
        <f t="shared" si="885"/>
        <v>27700.854700854703</v>
      </c>
      <c r="IO126" s="9">
        <v>0</v>
      </c>
      <c r="IP126" s="5">
        <v>0</v>
      </c>
      <c r="IQ126" s="7">
        <v>0</v>
      </c>
      <c r="IR126" s="9">
        <v>0</v>
      </c>
      <c r="IS126" s="5">
        <v>0</v>
      </c>
      <c r="IT126" s="7">
        <v>0</v>
      </c>
      <c r="IU126" s="9">
        <v>0</v>
      </c>
      <c r="IV126" s="5">
        <v>0</v>
      </c>
      <c r="IW126" s="7">
        <v>0</v>
      </c>
      <c r="IX126" s="9">
        <v>0</v>
      </c>
      <c r="IY126" s="5">
        <v>0</v>
      </c>
      <c r="IZ126" s="7">
        <v>0</v>
      </c>
      <c r="JA126" s="9">
        <v>0</v>
      </c>
      <c r="JB126" s="5">
        <v>0</v>
      </c>
      <c r="JC126" s="7">
        <v>0</v>
      </c>
      <c r="JD126" s="9">
        <v>0</v>
      </c>
      <c r="JE126" s="5">
        <v>0</v>
      </c>
      <c r="JF126" s="7">
        <v>0</v>
      </c>
      <c r="JG126" s="9">
        <v>0</v>
      </c>
      <c r="JH126" s="5">
        <v>0</v>
      </c>
      <c r="JI126" s="7">
        <v>0</v>
      </c>
      <c r="JJ126" s="9">
        <v>0</v>
      </c>
      <c r="JK126" s="5">
        <v>0</v>
      </c>
      <c r="JL126" s="7">
        <v>0</v>
      </c>
      <c r="JM126" s="9">
        <v>0</v>
      </c>
      <c r="JN126" s="5">
        <v>0</v>
      </c>
      <c r="JO126" s="7">
        <v>0</v>
      </c>
      <c r="JP126" s="9">
        <v>0</v>
      </c>
      <c r="JQ126" s="5">
        <v>0</v>
      </c>
      <c r="JR126" s="7">
        <v>0</v>
      </c>
      <c r="JS126" s="9">
        <v>0</v>
      </c>
      <c r="JT126" s="5">
        <v>0</v>
      </c>
      <c r="JU126" s="7">
        <v>0</v>
      </c>
      <c r="JV126" s="9">
        <v>-300</v>
      </c>
      <c r="JW126" s="5">
        <v>-3719</v>
      </c>
      <c r="JX126" s="7">
        <f t="shared" si="897"/>
        <v>-12396.666666666666</v>
      </c>
      <c r="JY126" s="9">
        <v>3563</v>
      </c>
      <c r="JZ126" s="5">
        <v>9372</v>
      </c>
      <c r="KA126" s="7">
        <f t="shared" si="898"/>
        <v>2630.3676676957621</v>
      </c>
      <c r="KB126" s="9">
        <f t="shared" si="777"/>
        <v>1438</v>
      </c>
      <c r="KC126" s="11">
        <f t="shared" si="778"/>
        <v>11203</v>
      </c>
    </row>
    <row r="127" spans="1:289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f t="shared" si="870"/>
        <v>0</v>
      </c>
      <c r="G127" s="5">
        <f t="shared" si="870"/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>
        <v>0</v>
      </c>
      <c r="P127" s="5">
        <v>0</v>
      </c>
      <c r="Q127" s="7">
        <v>0</v>
      </c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>
        <v>0</v>
      </c>
      <c r="AH127" s="5">
        <v>0</v>
      </c>
      <c r="AI127" s="7">
        <v>0</v>
      </c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v>0</v>
      </c>
      <c r="BB127" s="9">
        <v>0</v>
      </c>
      <c r="BC127" s="5">
        <v>0</v>
      </c>
      <c r="BD127" s="7">
        <v>0</v>
      </c>
      <c r="BE127" s="9">
        <v>-3423</v>
      </c>
      <c r="BF127" s="5">
        <v>-7473</v>
      </c>
      <c r="BG127" s="7">
        <f>BF127/BE127*-1000</f>
        <v>-2183.1726555652936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f t="shared" si="871"/>
        <v>0</v>
      </c>
      <c r="BN127" s="9">
        <v>0</v>
      </c>
      <c r="BO127" s="5">
        <v>0</v>
      </c>
      <c r="BP127" s="7">
        <v>0</v>
      </c>
      <c r="BQ127" s="9">
        <v>0</v>
      </c>
      <c r="BR127" s="5">
        <v>0</v>
      </c>
      <c r="BS127" s="7">
        <v>0</v>
      </c>
      <c r="BT127" s="9">
        <v>0</v>
      </c>
      <c r="BU127" s="5">
        <v>0</v>
      </c>
      <c r="BV127" s="7">
        <v>0</v>
      </c>
      <c r="BW127" s="9">
        <v>0</v>
      </c>
      <c r="BX127" s="5">
        <v>0</v>
      </c>
      <c r="BY127" s="7">
        <v>0</v>
      </c>
      <c r="BZ127" s="9">
        <v>0</v>
      </c>
      <c r="CA127" s="5">
        <v>0</v>
      </c>
      <c r="CB127" s="7">
        <v>0</v>
      </c>
      <c r="CC127" s="9">
        <v>-97</v>
      </c>
      <c r="CD127" s="5">
        <v>8553</v>
      </c>
      <c r="CE127" s="7">
        <f t="shared" si="894"/>
        <v>-88175.257731958773</v>
      </c>
      <c r="CF127" s="9">
        <v>199</v>
      </c>
      <c r="CG127" s="5">
        <v>-9405</v>
      </c>
      <c r="CH127" s="7">
        <f t="shared" ref="CH127:CH135" si="902">CG127/CF127*1000</f>
        <v>-47261.306532663322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181</v>
      </c>
      <c r="CP127" s="5">
        <v>6271</v>
      </c>
      <c r="CQ127" s="7">
        <f t="shared" si="899"/>
        <v>34646.408839779004</v>
      </c>
      <c r="CR127" s="9">
        <v>0</v>
      </c>
      <c r="CS127" s="5">
        <v>0</v>
      </c>
      <c r="CT127" s="7">
        <v>0</v>
      </c>
      <c r="CU127" s="9">
        <v>0</v>
      </c>
      <c r="CV127" s="5">
        <v>0</v>
      </c>
      <c r="CW127" s="7">
        <v>0</v>
      </c>
      <c r="CX127" s="9">
        <v>0</v>
      </c>
      <c r="CY127" s="5">
        <v>0</v>
      </c>
      <c r="CZ127" s="7">
        <v>0</v>
      </c>
      <c r="DA127" s="15">
        <v>0</v>
      </c>
      <c r="DB127" s="5">
        <v>0</v>
      </c>
      <c r="DC127" s="7">
        <v>0</v>
      </c>
      <c r="DD127" s="9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f t="shared" si="872"/>
        <v>0</v>
      </c>
      <c r="DJ127" s="9">
        <v>0</v>
      </c>
      <c r="DK127" s="5">
        <v>0</v>
      </c>
      <c r="DL127" s="7">
        <v>0</v>
      </c>
      <c r="DM127" s="9">
        <v>1062</v>
      </c>
      <c r="DN127" s="5">
        <v>27783</v>
      </c>
      <c r="DO127" s="7">
        <f>DN127/DM127*1000</f>
        <v>26161.016949152545</v>
      </c>
      <c r="DP127" s="9">
        <v>0</v>
      </c>
      <c r="DQ127" s="5">
        <v>0</v>
      </c>
      <c r="DR127" s="7">
        <v>0</v>
      </c>
      <c r="DS127" s="9">
        <v>-1436</v>
      </c>
      <c r="DT127" s="5">
        <v>-34541</v>
      </c>
      <c r="DU127" s="7">
        <f>DT127/DS127*1000</f>
        <v>24053.621169916438</v>
      </c>
      <c r="DV127" s="9">
        <v>-12</v>
      </c>
      <c r="DW127" s="5">
        <v>35</v>
      </c>
      <c r="DX127" s="7">
        <f>DW127/DV127*1000</f>
        <v>-2916.6666666666665</v>
      </c>
      <c r="DY127" s="9">
        <v>0</v>
      </c>
      <c r="DZ127" s="5">
        <v>0</v>
      </c>
      <c r="EA127" s="7">
        <v>0</v>
      </c>
      <c r="EB127" s="9">
        <v>0</v>
      </c>
      <c r="EC127" s="5">
        <v>0</v>
      </c>
      <c r="ED127" s="7">
        <v>0</v>
      </c>
      <c r="EE127" s="15">
        <v>0</v>
      </c>
      <c r="EF127" s="3">
        <v>0</v>
      </c>
      <c r="EG127" s="7">
        <v>0</v>
      </c>
      <c r="EH127" s="9">
        <v>0</v>
      </c>
      <c r="EI127" s="5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0</v>
      </c>
      <c r="EO127" s="5">
        <v>0</v>
      </c>
      <c r="EP127" s="7">
        <v>0</v>
      </c>
      <c r="EQ127" s="9">
        <v>0</v>
      </c>
      <c r="ER127" s="5">
        <v>0</v>
      </c>
      <c r="ES127" s="7">
        <v>0</v>
      </c>
      <c r="ET127" s="9">
        <v>0</v>
      </c>
      <c r="EU127" s="5">
        <v>0</v>
      </c>
      <c r="EV127" s="7">
        <v>0</v>
      </c>
      <c r="EW127" s="9">
        <v>0</v>
      </c>
      <c r="EX127" s="5">
        <v>0</v>
      </c>
      <c r="EY127" s="7">
        <v>0</v>
      </c>
      <c r="EZ127" s="9">
        <v>0</v>
      </c>
      <c r="FA127" s="5">
        <v>0</v>
      </c>
      <c r="FB127" s="7">
        <v>0</v>
      </c>
      <c r="FC127" s="9">
        <v>0</v>
      </c>
      <c r="FD127" s="5">
        <v>0</v>
      </c>
      <c r="FE127" s="7">
        <v>0</v>
      </c>
      <c r="FF127" s="9">
        <v>0</v>
      </c>
      <c r="FG127" s="5">
        <v>0</v>
      </c>
      <c r="FH127" s="7">
        <v>0</v>
      </c>
      <c r="FI127" s="9">
        <v>17480</v>
      </c>
      <c r="FJ127" s="5">
        <v>43939</v>
      </c>
      <c r="FK127" s="7">
        <f t="shared" si="874"/>
        <v>2513.6727688787187</v>
      </c>
      <c r="FL127" s="9">
        <v>0</v>
      </c>
      <c r="FM127" s="5">
        <v>0</v>
      </c>
      <c r="FN127" s="7">
        <v>0</v>
      </c>
      <c r="FO127" s="9">
        <v>0</v>
      </c>
      <c r="FP127" s="5">
        <v>0</v>
      </c>
      <c r="FQ127" s="7">
        <v>0</v>
      </c>
      <c r="FR127" s="9">
        <v>0</v>
      </c>
      <c r="FS127" s="5">
        <v>0</v>
      </c>
      <c r="FT127" s="7">
        <v>0</v>
      </c>
      <c r="FU127" s="9">
        <v>0</v>
      </c>
      <c r="FV127" s="5">
        <v>0</v>
      </c>
      <c r="FW127" s="7">
        <v>0</v>
      </c>
      <c r="FX127" s="9">
        <v>0</v>
      </c>
      <c r="FY127" s="5">
        <v>0</v>
      </c>
      <c r="FZ127" s="7">
        <f t="shared" si="877"/>
        <v>0</v>
      </c>
      <c r="GA127" s="9">
        <v>0</v>
      </c>
      <c r="GB127" s="5">
        <v>0</v>
      </c>
      <c r="GC127" s="7">
        <v>0</v>
      </c>
      <c r="GD127" s="9">
        <v>0</v>
      </c>
      <c r="GE127" s="5">
        <v>0</v>
      </c>
      <c r="GF127" s="7">
        <v>0</v>
      </c>
      <c r="GG127" s="9">
        <v>-16301</v>
      </c>
      <c r="GH127" s="5">
        <v>-6882</v>
      </c>
      <c r="GI127" s="7">
        <f t="shared" si="901"/>
        <v>-422.18268817863935</v>
      </c>
      <c r="GJ127" s="9">
        <v>0</v>
      </c>
      <c r="GK127" s="5">
        <v>0</v>
      </c>
      <c r="GL127" s="7">
        <v>0</v>
      </c>
      <c r="GM127" s="9">
        <v>0</v>
      </c>
      <c r="GN127" s="5">
        <v>0</v>
      </c>
      <c r="GO127" s="7">
        <v>0</v>
      </c>
      <c r="GP127" s="9">
        <v>0</v>
      </c>
      <c r="GQ127" s="5">
        <v>0</v>
      </c>
      <c r="GR127" s="7">
        <v>0</v>
      </c>
      <c r="GS127" s="9">
        <v>0</v>
      </c>
      <c r="GT127" s="5">
        <v>0</v>
      </c>
      <c r="GU127" s="7">
        <v>0</v>
      </c>
      <c r="GV127" s="9">
        <v>0</v>
      </c>
      <c r="GW127" s="5">
        <v>0</v>
      </c>
      <c r="GX127" s="7">
        <v>0</v>
      </c>
      <c r="GY127" s="9">
        <v>0</v>
      </c>
      <c r="GZ127" s="5">
        <v>0</v>
      </c>
      <c r="HA127" s="7">
        <v>0</v>
      </c>
      <c r="HB127" s="9">
        <v>0</v>
      </c>
      <c r="HC127" s="5">
        <v>0</v>
      </c>
      <c r="HD127" s="7">
        <v>0</v>
      </c>
      <c r="HE127" s="9">
        <v>0</v>
      </c>
      <c r="HF127" s="5">
        <v>0</v>
      </c>
      <c r="HG127" s="7">
        <v>0</v>
      </c>
      <c r="HH127" s="9">
        <v>0</v>
      </c>
      <c r="HI127" s="5">
        <v>0</v>
      </c>
      <c r="HJ127" s="7">
        <v>0</v>
      </c>
      <c r="HK127" s="9">
        <v>0</v>
      </c>
      <c r="HL127" s="5">
        <v>0</v>
      </c>
      <c r="HM127" s="7">
        <v>0</v>
      </c>
      <c r="HN127" s="9">
        <v>0</v>
      </c>
      <c r="HO127" s="5">
        <v>0</v>
      </c>
      <c r="HP127" s="7">
        <v>0</v>
      </c>
      <c r="HQ127" s="9">
        <v>0</v>
      </c>
      <c r="HR127" s="5">
        <v>0</v>
      </c>
      <c r="HS127" s="7">
        <f t="shared" si="882"/>
        <v>0</v>
      </c>
      <c r="HT127" s="9">
        <v>0</v>
      </c>
      <c r="HU127" s="5">
        <v>0</v>
      </c>
      <c r="HV127" s="7">
        <v>0</v>
      </c>
      <c r="HW127" s="9">
        <v>0</v>
      </c>
      <c r="HX127" s="5">
        <v>0</v>
      </c>
      <c r="HY127" s="7">
        <v>0</v>
      </c>
      <c r="HZ127" s="9">
        <v>0</v>
      </c>
      <c r="IA127" s="5">
        <v>0</v>
      </c>
      <c r="IB127" s="7">
        <v>0</v>
      </c>
      <c r="IC127" s="9">
        <v>0</v>
      </c>
      <c r="ID127" s="5">
        <v>0</v>
      </c>
      <c r="IE127" s="7">
        <f t="shared" si="883"/>
        <v>0</v>
      </c>
      <c r="IF127" s="9">
        <v>0</v>
      </c>
      <c r="IG127" s="5">
        <v>0</v>
      </c>
      <c r="IH127" s="7">
        <f t="shared" si="884"/>
        <v>0</v>
      </c>
      <c r="II127" s="9">
        <v>0</v>
      </c>
      <c r="IJ127" s="5">
        <v>0</v>
      </c>
      <c r="IK127" s="7">
        <v>0</v>
      </c>
      <c r="IL127" s="9">
        <v>-716</v>
      </c>
      <c r="IM127" s="5">
        <v>-31522</v>
      </c>
      <c r="IN127" s="7">
        <f>IM127/IL127*-1000</f>
        <v>-44025.139664804468</v>
      </c>
      <c r="IO127" s="9">
        <v>0</v>
      </c>
      <c r="IP127" s="5">
        <v>0</v>
      </c>
      <c r="IQ127" s="7">
        <v>0</v>
      </c>
      <c r="IR127" s="9">
        <v>0</v>
      </c>
      <c r="IS127" s="5">
        <v>0</v>
      </c>
      <c r="IT127" s="7">
        <v>0</v>
      </c>
      <c r="IU127" s="9">
        <v>0</v>
      </c>
      <c r="IV127" s="5">
        <v>0</v>
      </c>
      <c r="IW127" s="7">
        <v>0</v>
      </c>
      <c r="IX127" s="9">
        <v>0</v>
      </c>
      <c r="IY127" s="5">
        <v>0</v>
      </c>
      <c r="IZ127" s="7">
        <v>0</v>
      </c>
      <c r="JA127" s="9">
        <v>0</v>
      </c>
      <c r="JB127" s="5">
        <v>0</v>
      </c>
      <c r="JC127" s="7">
        <v>0</v>
      </c>
      <c r="JD127" s="9">
        <v>0</v>
      </c>
      <c r="JE127" s="5">
        <v>0</v>
      </c>
      <c r="JF127" s="7">
        <v>0</v>
      </c>
      <c r="JG127" s="9">
        <v>0</v>
      </c>
      <c r="JH127" s="5">
        <v>0</v>
      </c>
      <c r="JI127" s="7">
        <v>0</v>
      </c>
      <c r="JJ127" s="9">
        <v>0</v>
      </c>
      <c r="JK127" s="5">
        <v>0</v>
      </c>
      <c r="JL127" s="7">
        <v>0</v>
      </c>
      <c r="JM127" s="9">
        <v>0</v>
      </c>
      <c r="JN127" s="5">
        <v>0</v>
      </c>
      <c r="JO127" s="7">
        <v>0</v>
      </c>
      <c r="JP127" s="9">
        <v>0</v>
      </c>
      <c r="JQ127" s="5">
        <v>0</v>
      </c>
      <c r="JR127" s="7">
        <v>0</v>
      </c>
      <c r="JS127" s="9">
        <v>0</v>
      </c>
      <c r="JT127" s="5">
        <v>0</v>
      </c>
      <c r="JU127" s="7">
        <v>0</v>
      </c>
      <c r="JV127" s="9">
        <v>341</v>
      </c>
      <c r="JW127" s="5">
        <v>4636</v>
      </c>
      <c r="JX127" s="7">
        <f t="shared" ref="JX127" si="903">JW127/JV127*1000</f>
        <v>13595.307917888564</v>
      </c>
      <c r="JY127" s="9">
        <v>8434</v>
      </c>
      <c r="JZ127" s="5">
        <v>19286</v>
      </c>
      <c r="KA127" s="7">
        <f t="shared" si="898"/>
        <v>2286.69670381788</v>
      </c>
      <c r="KB127" s="9">
        <f t="shared" si="777"/>
        <v>5712</v>
      </c>
      <c r="KC127" s="11">
        <f t="shared" si="778"/>
        <v>20680</v>
      </c>
    </row>
    <row r="128" spans="1:289" x14ac:dyDescent="0.3">
      <c r="A128" s="56">
        <v>2013</v>
      </c>
      <c r="B128" s="57" t="s">
        <v>7</v>
      </c>
      <c r="C128" s="9">
        <v>76</v>
      </c>
      <c r="D128" s="5">
        <v>1488</v>
      </c>
      <c r="E128" s="7">
        <f t="shared" si="886"/>
        <v>19578.94736842105</v>
      </c>
      <c r="F128" s="9">
        <f t="shared" si="870"/>
        <v>0</v>
      </c>
      <c r="G128" s="5">
        <f t="shared" si="870"/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>
        <v>0</v>
      </c>
      <c r="P128" s="5">
        <v>0</v>
      </c>
      <c r="Q128" s="7">
        <v>0</v>
      </c>
      <c r="R128" s="9">
        <v>0</v>
      </c>
      <c r="S128" s="5">
        <v>0</v>
      </c>
      <c r="T128" s="7">
        <v>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>
        <v>0</v>
      </c>
      <c r="AH128" s="5">
        <v>0</v>
      </c>
      <c r="AI128" s="7">
        <v>0</v>
      </c>
      <c r="AJ128" s="9">
        <v>0</v>
      </c>
      <c r="AK128" s="5">
        <v>0</v>
      </c>
      <c r="AL128" s="7">
        <v>0</v>
      </c>
      <c r="AM128" s="9">
        <v>55</v>
      </c>
      <c r="AN128" s="5">
        <v>1323</v>
      </c>
      <c r="AO128" s="7">
        <f t="shared" ref="AO128" si="904">AN128/AM128*1000</f>
        <v>24054.545454545456</v>
      </c>
      <c r="AP128" s="9">
        <v>0</v>
      </c>
      <c r="AQ128" s="5">
        <v>0</v>
      </c>
      <c r="AR128" s="7">
        <v>0</v>
      </c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v>0</v>
      </c>
      <c r="BB128" s="9">
        <v>0</v>
      </c>
      <c r="BC128" s="5">
        <v>0</v>
      </c>
      <c r="BD128" s="7">
        <v>0</v>
      </c>
      <c r="BE128" s="9">
        <v>3</v>
      </c>
      <c r="BF128" s="5">
        <v>30</v>
      </c>
      <c r="BG128" s="7">
        <f t="shared" si="889"/>
        <v>10000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f t="shared" si="871"/>
        <v>0</v>
      </c>
      <c r="BN128" s="9">
        <v>0</v>
      </c>
      <c r="BO128" s="5">
        <v>0</v>
      </c>
      <c r="BP128" s="7">
        <v>0</v>
      </c>
      <c r="BQ128" s="9">
        <v>0</v>
      </c>
      <c r="BR128" s="5">
        <v>0</v>
      </c>
      <c r="BS128" s="7">
        <v>0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998</v>
      </c>
      <c r="CG128" s="5">
        <v>4867</v>
      </c>
      <c r="CH128" s="7">
        <f t="shared" si="902"/>
        <v>4876.7535070140284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417</v>
      </c>
      <c r="CP128" s="5">
        <v>7634</v>
      </c>
      <c r="CQ128" s="7">
        <f t="shared" si="899"/>
        <v>18306.95443645084</v>
      </c>
      <c r="CR128" s="9">
        <v>0</v>
      </c>
      <c r="CS128" s="5">
        <v>0</v>
      </c>
      <c r="CT128" s="7">
        <v>0</v>
      </c>
      <c r="CU128" s="9">
        <v>0</v>
      </c>
      <c r="CV128" s="5">
        <v>0</v>
      </c>
      <c r="CW128" s="7">
        <v>0</v>
      </c>
      <c r="CX128" s="9">
        <v>0</v>
      </c>
      <c r="CY128" s="5">
        <v>0</v>
      </c>
      <c r="CZ128" s="7">
        <v>0</v>
      </c>
      <c r="DA128" s="15">
        <v>0</v>
      </c>
      <c r="DB128" s="5">
        <v>0</v>
      </c>
      <c r="DC128" s="7">
        <v>0</v>
      </c>
      <c r="DD128" s="9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f t="shared" si="872"/>
        <v>0</v>
      </c>
      <c r="DJ128" s="9">
        <v>0</v>
      </c>
      <c r="DK128" s="5">
        <v>0</v>
      </c>
      <c r="DL128" s="7">
        <v>0</v>
      </c>
      <c r="DM128" s="9">
        <v>0</v>
      </c>
      <c r="DN128" s="5">
        <v>0</v>
      </c>
      <c r="DO128" s="7">
        <v>0</v>
      </c>
      <c r="DP128" s="9">
        <v>0</v>
      </c>
      <c r="DQ128" s="5">
        <v>0</v>
      </c>
      <c r="DR128" s="7">
        <v>0</v>
      </c>
      <c r="DS128" s="9">
        <v>0</v>
      </c>
      <c r="DT128" s="5">
        <v>0</v>
      </c>
      <c r="DU128" s="7">
        <v>0</v>
      </c>
      <c r="DV128" s="9">
        <v>0</v>
      </c>
      <c r="DW128" s="5">
        <v>0</v>
      </c>
      <c r="DX128" s="7">
        <v>0</v>
      </c>
      <c r="DY128" s="9">
        <v>0</v>
      </c>
      <c r="DZ128" s="5">
        <v>0</v>
      </c>
      <c r="EA128" s="7">
        <v>0</v>
      </c>
      <c r="EB128" s="9">
        <v>0</v>
      </c>
      <c r="EC128" s="5">
        <v>0</v>
      </c>
      <c r="ED128" s="7">
        <v>0</v>
      </c>
      <c r="EE128" s="15">
        <v>1140</v>
      </c>
      <c r="EF128" s="3">
        <v>3528</v>
      </c>
      <c r="EG128" s="7">
        <f t="shared" ref="EG128:EG130" si="905">EF128/EE128*1000</f>
        <v>3094.7368421052629</v>
      </c>
      <c r="EH128" s="9">
        <v>1140</v>
      </c>
      <c r="EI128" s="5">
        <v>3528</v>
      </c>
      <c r="EJ128" s="7">
        <f t="shared" ref="EJ128:EJ130" si="906">EI128/EH128*1000</f>
        <v>3094.7368421052629</v>
      </c>
      <c r="EK128" s="9">
        <v>0</v>
      </c>
      <c r="EL128" s="5">
        <v>0</v>
      </c>
      <c r="EM128" s="7">
        <v>0</v>
      </c>
      <c r="EN128" s="9">
        <v>0</v>
      </c>
      <c r="EO128" s="5">
        <v>0</v>
      </c>
      <c r="EP128" s="7">
        <v>0</v>
      </c>
      <c r="EQ128" s="9">
        <v>0</v>
      </c>
      <c r="ER128" s="5">
        <v>0</v>
      </c>
      <c r="ES128" s="7">
        <v>0</v>
      </c>
      <c r="ET128" s="9">
        <v>0</v>
      </c>
      <c r="EU128" s="5">
        <v>0</v>
      </c>
      <c r="EV128" s="7">
        <v>0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v>0</v>
      </c>
      <c r="FD128" s="5">
        <v>0</v>
      </c>
      <c r="FE128" s="7">
        <v>0</v>
      </c>
      <c r="FF128" s="9">
        <v>0</v>
      </c>
      <c r="FG128" s="5">
        <v>0</v>
      </c>
      <c r="FH128" s="7">
        <v>0</v>
      </c>
      <c r="FI128" s="9">
        <v>4584</v>
      </c>
      <c r="FJ128" s="5">
        <v>11106</v>
      </c>
      <c r="FK128" s="7">
        <f t="shared" si="874"/>
        <v>2422.7748691099478</v>
      </c>
      <c r="FL128" s="9">
        <v>0</v>
      </c>
      <c r="FM128" s="5">
        <v>0</v>
      </c>
      <c r="FN128" s="7">
        <v>0</v>
      </c>
      <c r="FO128" s="9">
        <v>0</v>
      </c>
      <c r="FP128" s="5">
        <v>0</v>
      </c>
      <c r="FQ128" s="7">
        <v>0</v>
      </c>
      <c r="FR128" s="9">
        <v>0</v>
      </c>
      <c r="FS128" s="5">
        <v>0</v>
      </c>
      <c r="FT128" s="7">
        <v>0</v>
      </c>
      <c r="FU128" s="9">
        <v>0</v>
      </c>
      <c r="FV128" s="5">
        <v>0</v>
      </c>
      <c r="FW128" s="7">
        <v>0</v>
      </c>
      <c r="FX128" s="9">
        <v>0</v>
      </c>
      <c r="FY128" s="5">
        <v>0</v>
      </c>
      <c r="FZ128" s="7">
        <f t="shared" si="877"/>
        <v>0</v>
      </c>
      <c r="GA128" s="9">
        <v>0</v>
      </c>
      <c r="GB128" s="5">
        <v>0</v>
      </c>
      <c r="GC128" s="7">
        <v>0</v>
      </c>
      <c r="GD128" s="9">
        <v>0</v>
      </c>
      <c r="GE128" s="5">
        <v>0</v>
      </c>
      <c r="GF128" s="7">
        <v>0</v>
      </c>
      <c r="GG128" s="9">
        <v>1143</v>
      </c>
      <c r="GH128" s="5">
        <v>36382</v>
      </c>
      <c r="GI128" s="7">
        <f t="shared" si="879"/>
        <v>31830.271216097986</v>
      </c>
      <c r="GJ128" s="9">
        <v>0</v>
      </c>
      <c r="GK128" s="5">
        <v>0</v>
      </c>
      <c r="GL128" s="7">
        <v>0</v>
      </c>
      <c r="GM128" s="9">
        <v>0</v>
      </c>
      <c r="GN128" s="5">
        <v>0</v>
      </c>
      <c r="GO128" s="7">
        <v>0</v>
      </c>
      <c r="GP128" s="9">
        <v>0</v>
      </c>
      <c r="GQ128" s="5">
        <v>0</v>
      </c>
      <c r="GR128" s="7">
        <v>0</v>
      </c>
      <c r="GS128" s="9">
        <v>0</v>
      </c>
      <c r="GT128" s="5">
        <v>0</v>
      </c>
      <c r="GU128" s="7">
        <v>0</v>
      </c>
      <c r="GV128" s="9">
        <v>0</v>
      </c>
      <c r="GW128" s="5">
        <v>0</v>
      </c>
      <c r="GX128" s="7">
        <v>0</v>
      </c>
      <c r="GY128" s="9">
        <v>0</v>
      </c>
      <c r="GZ128" s="5">
        <v>0</v>
      </c>
      <c r="HA128" s="7">
        <v>0</v>
      </c>
      <c r="HB128" s="9">
        <v>193</v>
      </c>
      <c r="HC128" s="5">
        <v>3768</v>
      </c>
      <c r="HD128" s="7">
        <f t="shared" si="881"/>
        <v>19523.316062176164</v>
      </c>
      <c r="HE128" s="9">
        <v>0</v>
      </c>
      <c r="HF128" s="5">
        <v>0</v>
      </c>
      <c r="HG128" s="7">
        <v>0</v>
      </c>
      <c r="HH128" s="9">
        <v>0</v>
      </c>
      <c r="HI128" s="5">
        <v>0</v>
      </c>
      <c r="HJ128" s="7">
        <v>0</v>
      </c>
      <c r="HK128" s="9">
        <v>0</v>
      </c>
      <c r="HL128" s="5">
        <v>0</v>
      </c>
      <c r="HM128" s="7">
        <v>0</v>
      </c>
      <c r="HN128" s="9">
        <v>0</v>
      </c>
      <c r="HO128" s="5">
        <v>0</v>
      </c>
      <c r="HP128" s="7">
        <v>0</v>
      </c>
      <c r="HQ128" s="9">
        <v>0</v>
      </c>
      <c r="HR128" s="5">
        <v>0</v>
      </c>
      <c r="HS128" s="7">
        <f t="shared" si="882"/>
        <v>0</v>
      </c>
      <c r="HT128" s="9">
        <v>0</v>
      </c>
      <c r="HU128" s="5">
        <v>0</v>
      </c>
      <c r="HV128" s="7">
        <v>0</v>
      </c>
      <c r="HW128" s="9">
        <v>0</v>
      </c>
      <c r="HX128" s="5">
        <v>0</v>
      </c>
      <c r="HY128" s="7">
        <v>0</v>
      </c>
      <c r="HZ128" s="9">
        <v>0</v>
      </c>
      <c r="IA128" s="5">
        <v>0</v>
      </c>
      <c r="IB128" s="7">
        <v>0</v>
      </c>
      <c r="IC128" s="9">
        <v>0</v>
      </c>
      <c r="ID128" s="5">
        <v>0</v>
      </c>
      <c r="IE128" s="7">
        <f t="shared" si="883"/>
        <v>0</v>
      </c>
      <c r="IF128" s="9">
        <v>0</v>
      </c>
      <c r="IG128" s="5">
        <v>0</v>
      </c>
      <c r="IH128" s="7">
        <f t="shared" si="884"/>
        <v>0</v>
      </c>
      <c r="II128" s="9">
        <v>0</v>
      </c>
      <c r="IJ128" s="5">
        <v>0</v>
      </c>
      <c r="IK128" s="7">
        <v>0</v>
      </c>
      <c r="IL128" s="9">
        <v>0</v>
      </c>
      <c r="IM128" s="5">
        <v>0</v>
      </c>
      <c r="IN128" s="7">
        <v>0</v>
      </c>
      <c r="IO128" s="9">
        <v>0</v>
      </c>
      <c r="IP128" s="5">
        <v>0</v>
      </c>
      <c r="IQ128" s="7">
        <v>0</v>
      </c>
      <c r="IR128" s="9">
        <v>0</v>
      </c>
      <c r="IS128" s="5">
        <v>0</v>
      </c>
      <c r="IT128" s="7">
        <v>0</v>
      </c>
      <c r="IU128" s="9">
        <v>0</v>
      </c>
      <c r="IV128" s="5">
        <v>0</v>
      </c>
      <c r="IW128" s="7">
        <v>0</v>
      </c>
      <c r="IX128" s="9">
        <v>0</v>
      </c>
      <c r="IY128" s="5">
        <v>0</v>
      </c>
      <c r="IZ128" s="7">
        <v>0</v>
      </c>
      <c r="JA128" s="9">
        <v>0</v>
      </c>
      <c r="JB128" s="5">
        <v>0</v>
      </c>
      <c r="JC128" s="7">
        <v>0</v>
      </c>
      <c r="JD128" s="9">
        <v>0</v>
      </c>
      <c r="JE128" s="5">
        <v>0</v>
      </c>
      <c r="JF128" s="7">
        <v>0</v>
      </c>
      <c r="JG128" s="9">
        <v>0</v>
      </c>
      <c r="JH128" s="5">
        <v>0</v>
      </c>
      <c r="JI128" s="7">
        <v>0</v>
      </c>
      <c r="JJ128" s="9">
        <v>0</v>
      </c>
      <c r="JK128" s="5">
        <v>0</v>
      </c>
      <c r="JL128" s="7">
        <v>0</v>
      </c>
      <c r="JM128" s="9">
        <v>0</v>
      </c>
      <c r="JN128" s="5">
        <v>0</v>
      </c>
      <c r="JO128" s="7">
        <v>0</v>
      </c>
      <c r="JP128" s="9">
        <v>0</v>
      </c>
      <c r="JQ128" s="5">
        <v>0</v>
      </c>
      <c r="JR128" s="7">
        <v>0</v>
      </c>
      <c r="JS128" s="9">
        <v>0</v>
      </c>
      <c r="JT128" s="5">
        <v>0</v>
      </c>
      <c r="JU128" s="7">
        <v>0</v>
      </c>
      <c r="JV128" s="9">
        <v>0</v>
      </c>
      <c r="JW128" s="5">
        <v>0</v>
      </c>
      <c r="JX128" s="7">
        <v>0</v>
      </c>
      <c r="JY128" s="9">
        <v>882</v>
      </c>
      <c r="JZ128" s="5">
        <v>2586</v>
      </c>
      <c r="KA128" s="7">
        <f t="shared" si="898"/>
        <v>2931.9727891156463</v>
      </c>
      <c r="KB128" s="9">
        <f t="shared" si="777"/>
        <v>9491</v>
      </c>
      <c r="KC128" s="11">
        <f t="shared" si="778"/>
        <v>72712</v>
      </c>
    </row>
    <row r="129" spans="1:289" s="8" customFormat="1" x14ac:dyDescent="0.3">
      <c r="A129" s="56">
        <v>2013</v>
      </c>
      <c r="B129" s="62" t="s">
        <v>8</v>
      </c>
      <c r="C129" s="9">
        <v>45.290999999999997</v>
      </c>
      <c r="D129" s="5">
        <v>1574.125</v>
      </c>
      <c r="E129" s="7">
        <f t="shared" si="886"/>
        <v>34755.801373341288</v>
      </c>
      <c r="F129" s="9">
        <v>28.055</v>
      </c>
      <c r="G129" s="5">
        <v>1411.2249999999999</v>
      </c>
      <c r="H129" s="7">
        <f t="shared" ref="H129:H130" si="907">G129/F129*1000</f>
        <v>50302.085189805737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>
        <v>0</v>
      </c>
      <c r="P129" s="5">
        <v>0</v>
      </c>
      <c r="Q129" s="7">
        <v>0</v>
      </c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8.0000000000000002E-3</v>
      </c>
      <c r="AB129" s="5">
        <v>4.0549999999999997</v>
      </c>
      <c r="AC129" s="7">
        <f t="shared" ref="AC129" si="908">AB129/AA129*1000</f>
        <v>506874.99999999994</v>
      </c>
      <c r="AD129" s="9">
        <v>8.0000000000000002E-3</v>
      </c>
      <c r="AE129" s="5">
        <v>4.0549999999999997</v>
      </c>
      <c r="AF129" s="7">
        <f t="shared" ref="AF129" si="909">AE129/AD129*1000</f>
        <v>506874.99999999994</v>
      </c>
      <c r="AG129" s="9">
        <v>0</v>
      </c>
      <c r="AH129" s="5">
        <v>0</v>
      </c>
      <c r="AI129" s="7">
        <v>0</v>
      </c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7">
        <v>0</v>
      </c>
      <c r="AS129" s="9">
        <v>0</v>
      </c>
      <c r="AT129" s="5">
        <v>0</v>
      </c>
      <c r="AU129" s="7">
        <v>0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v>0</v>
      </c>
      <c r="BB129" s="9">
        <v>0</v>
      </c>
      <c r="BC129" s="5">
        <v>0</v>
      </c>
      <c r="BD129" s="7">
        <v>0</v>
      </c>
      <c r="BE129" s="9">
        <v>1.976</v>
      </c>
      <c r="BF129" s="5">
        <v>71.628</v>
      </c>
      <c r="BG129" s="7">
        <f t="shared" si="889"/>
        <v>36248.987854251012</v>
      </c>
      <c r="BH129" s="9">
        <v>0</v>
      </c>
      <c r="BI129" s="5">
        <v>0</v>
      </c>
      <c r="BJ129" s="7">
        <v>0</v>
      </c>
      <c r="BK129" s="9">
        <v>0</v>
      </c>
      <c r="BL129" s="5">
        <v>0</v>
      </c>
      <c r="BM129" s="7">
        <f t="shared" si="871"/>
        <v>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</v>
      </c>
      <c r="CA129" s="5">
        <v>0</v>
      </c>
      <c r="CB129" s="7">
        <v>0</v>
      </c>
      <c r="CC129" s="9">
        <v>0</v>
      </c>
      <c r="CD129" s="5">
        <v>0</v>
      </c>
      <c r="CE129" s="7">
        <v>0</v>
      </c>
      <c r="CF129" s="9">
        <v>1447.4110000000001</v>
      </c>
      <c r="CG129" s="5">
        <v>6881.2049999999999</v>
      </c>
      <c r="CH129" s="7">
        <f t="shared" si="902"/>
        <v>4754.1472325414134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v>0</v>
      </c>
      <c r="CU129" s="9">
        <v>840.4</v>
      </c>
      <c r="CV129" s="5">
        <v>2383.6689999999999</v>
      </c>
      <c r="CW129" s="7">
        <f t="shared" ref="CW129" si="910">CV129/CU129*1000</f>
        <v>2836.3505473584009</v>
      </c>
      <c r="CX129" s="9">
        <v>0</v>
      </c>
      <c r="CY129" s="5">
        <v>0</v>
      </c>
      <c r="CZ129" s="7">
        <v>0</v>
      </c>
      <c r="DA129" s="9">
        <v>0</v>
      </c>
      <c r="DB129" s="3">
        <v>0</v>
      </c>
      <c r="DC129" s="6">
        <v>0</v>
      </c>
      <c r="DD129" s="9">
        <v>0</v>
      </c>
      <c r="DE129" s="5">
        <v>0</v>
      </c>
      <c r="DF129" s="7">
        <v>0</v>
      </c>
      <c r="DG129" s="9">
        <v>0</v>
      </c>
      <c r="DH129" s="5">
        <v>0</v>
      </c>
      <c r="DI129" s="7">
        <f t="shared" si="872"/>
        <v>0</v>
      </c>
      <c r="DJ129" s="9">
        <v>0</v>
      </c>
      <c r="DK129" s="5">
        <v>0</v>
      </c>
      <c r="DL129" s="7">
        <v>0</v>
      </c>
      <c r="DM129" s="9">
        <v>0</v>
      </c>
      <c r="DN129" s="5">
        <v>0</v>
      </c>
      <c r="DO129" s="7">
        <v>0</v>
      </c>
      <c r="DP129" s="9">
        <v>39.74</v>
      </c>
      <c r="DQ129" s="5">
        <v>124.261</v>
      </c>
      <c r="DR129" s="7">
        <f t="shared" ref="DR129" si="911">DQ129/DP129*1000</f>
        <v>3126.8495218922994</v>
      </c>
      <c r="DS129" s="9">
        <v>0</v>
      </c>
      <c r="DT129" s="5">
        <v>0</v>
      </c>
      <c r="DU129" s="7">
        <v>0</v>
      </c>
      <c r="DV129" s="9">
        <v>74.677000000000007</v>
      </c>
      <c r="DW129" s="5">
        <v>1193.681</v>
      </c>
      <c r="DX129" s="7">
        <f t="shared" ref="DX129:DX131" si="912">DW129/DV129*1000</f>
        <v>15984.586954483977</v>
      </c>
      <c r="DY129" s="9">
        <v>0</v>
      </c>
      <c r="DZ129" s="5">
        <v>0</v>
      </c>
      <c r="EA129" s="7">
        <v>0</v>
      </c>
      <c r="EB129" s="9">
        <v>0</v>
      </c>
      <c r="EC129" s="5">
        <v>0</v>
      </c>
      <c r="ED129" s="7">
        <v>0</v>
      </c>
      <c r="EE129" s="15">
        <v>2580.817</v>
      </c>
      <c r="EF129" s="3">
        <v>10188.749</v>
      </c>
      <c r="EG129" s="7">
        <f t="shared" si="905"/>
        <v>3947.8773582164094</v>
      </c>
      <c r="EH129" s="9">
        <v>2580.817</v>
      </c>
      <c r="EI129" s="5">
        <v>10188.749</v>
      </c>
      <c r="EJ129" s="7">
        <f t="shared" si="906"/>
        <v>3947.8773582164094</v>
      </c>
      <c r="EK129" s="9">
        <v>6.5000000000000002E-2</v>
      </c>
      <c r="EL129" s="5">
        <v>0.76300000000000001</v>
      </c>
      <c r="EM129" s="7">
        <f t="shared" ref="EM129:EM131" si="913">EL129/EK129*1000</f>
        <v>11738.461538461537</v>
      </c>
      <c r="EN129" s="9">
        <v>0</v>
      </c>
      <c r="EO129" s="5">
        <v>0</v>
      </c>
      <c r="EP129" s="7">
        <v>0</v>
      </c>
      <c r="EQ129" s="9">
        <v>8.6999999999999994E-2</v>
      </c>
      <c r="ER129" s="5">
        <v>0.40300000000000002</v>
      </c>
      <c r="ES129" s="7">
        <f t="shared" ref="ES129" si="914">ER129/EQ129*1000</f>
        <v>4632.1839080459777</v>
      </c>
      <c r="ET129" s="9">
        <v>0</v>
      </c>
      <c r="EU129" s="5">
        <v>0</v>
      </c>
      <c r="EV129" s="7">
        <v>0</v>
      </c>
      <c r="EW129" s="9">
        <v>0</v>
      </c>
      <c r="EX129" s="5">
        <v>0</v>
      </c>
      <c r="EY129" s="7">
        <v>0</v>
      </c>
      <c r="EZ129" s="9">
        <v>0</v>
      </c>
      <c r="FA129" s="5">
        <v>0</v>
      </c>
      <c r="FB129" s="7">
        <v>0</v>
      </c>
      <c r="FC129" s="9">
        <v>0</v>
      </c>
      <c r="FD129" s="5">
        <v>0</v>
      </c>
      <c r="FE129" s="7">
        <v>0</v>
      </c>
      <c r="FF129" s="9">
        <v>0</v>
      </c>
      <c r="FG129" s="5">
        <v>0</v>
      </c>
      <c r="FH129" s="7">
        <v>0</v>
      </c>
      <c r="FI129" s="9">
        <v>3466.17</v>
      </c>
      <c r="FJ129" s="5">
        <v>7746.1030000000001</v>
      </c>
      <c r="FK129" s="7">
        <f t="shared" si="874"/>
        <v>2234.7729626648434</v>
      </c>
      <c r="FL129" s="9">
        <v>0</v>
      </c>
      <c r="FM129" s="5">
        <v>0</v>
      </c>
      <c r="FN129" s="7">
        <v>0</v>
      </c>
      <c r="FO129" s="9">
        <v>0</v>
      </c>
      <c r="FP129" s="5">
        <v>0</v>
      </c>
      <c r="FQ129" s="7">
        <v>0</v>
      </c>
      <c r="FR129" s="9">
        <v>0</v>
      </c>
      <c r="FS129" s="5">
        <v>0</v>
      </c>
      <c r="FT129" s="7">
        <v>0</v>
      </c>
      <c r="FU129" s="9">
        <v>0</v>
      </c>
      <c r="FV129" s="5">
        <v>0</v>
      </c>
      <c r="FW129" s="7">
        <v>0</v>
      </c>
      <c r="FX129" s="9">
        <v>0</v>
      </c>
      <c r="FY129" s="5">
        <v>0</v>
      </c>
      <c r="FZ129" s="7">
        <f t="shared" si="877"/>
        <v>0</v>
      </c>
      <c r="GA129" s="9">
        <v>0</v>
      </c>
      <c r="GB129" s="5">
        <v>0</v>
      </c>
      <c r="GC129" s="7">
        <v>0</v>
      </c>
      <c r="GD129" s="9">
        <v>0</v>
      </c>
      <c r="GE129" s="5">
        <v>0</v>
      </c>
      <c r="GF129" s="7">
        <v>0</v>
      </c>
      <c r="GG129" s="9">
        <v>1.8819999999999999</v>
      </c>
      <c r="GH129" s="5">
        <v>156.11500000000001</v>
      </c>
      <c r="GI129" s="7">
        <f t="shared" si="879"/>
        <v>82951.647183846988</v>
      </c>
      <c r="GJ129" s="9">
        <v>0</v>
      </c>
      <c r="GK129" s="5">
        <v>0</v>
      </c>
      <c r="GL129" s="7">
        <v>0</v>
      </c>
      <c r="GM129" s="9">
        <v>0</v>
      </c>
      <c r="GN129" s="5">
        <v>0</v>
      </c>
      <c r="GO129" s="7">
        <v>0</v>
      </c>
      <c r="GP129" s="9">
        <v>0</v>
      </c>
      <c r="GQ129" s="5">
        <v>0</v>
      </c>
      <c r="GR129" s="7">
        <v>0</v>
      </c>
      <c r="GS129" s="9">
        <v>0</v>
      </c>
      <c r="GT129" s="5">
        <v>0</v>
      </c>
      <c r="GU129" s="7">
        <v>0</v>
      </c>
      <c r="GV129" s="9">
        <v>0</v>
      </c>
      <c r="GW129" s="5">
        <v>0</v>
      </c>
      <c r="GX129" s="7">
        <v>0</v>
      </c>
      <c r="GY129" s="9">
        <v>0</v>
      </c>
      <c r="GZ129" s="5">
        <v>0</v>
      </c>
      <c r="HA129" s="7">
        <v>0</v>
      </c>
      <c r="HB129" s="9">
        <v>0</v>
      </c>
      <c r="HC129" s="5">
        <v>0</v>
      </c>
      <c r="HD129" s="7">
        <v>0</v>
      </c>
      <c r="HE129" s="9">
        <v>0</v>
      </c>
      <c r="HF129" s="5">
        <v>0</v>
      </c>
      <c r="HG129" s="7">
        <v>0</v>
      </c>
      <c r="HH129" s="9">
        <v>0</v>
      </c>
      <c r="HI129" s="5">
        <v>0</v>
      </c>
      <c r="HJ129" s="7">
        <v>0</v>
      </c>
      <c r="HK129" s="9">
        <v>0</v>
      </c>
      <c r="HL129" s="5">
        <v>0</v>
      </c>
      <c r="HM129" s="7">
        <v>0</v>
      </c>
      <c r="HN129" s="9">
        <v>0</v>
      </c>
      <c r="HO129" s="5">
        <v>0</v>
      </c>
      <c r="HP129" s="7">
        <v>0</v>
      </c>
      <c r="HQ129" s="9">
        <v>0</v>
      </c>
      <c r="HR129" s="5">
        <v>0</v>
      </c>
      <c r="HS129" s="7">
        <f t="shared" si="882"/>
        <v>0</v>
      </c>
      <c r="HT129" s="9">
        <v>0</v>
      </c>
      <c r="HU129" s="5">
        <v>0</v>
      </c>
      <c r="HV129" s="7">
        <v>0</v>
      </c>
      <c r="HW129" s="9">
        <v>0</v>
      </c>
      <c r="HX129" s="5">
        <v>0</v>
      </c>
      <c r="HY129" s="7">
        <v>0</v>
      </c>
      <c r="HZ129" s="9">
        <v>0</v>
      </c>
      <c r="IA129" s="5">
        <v>0</v>
      </c>
      <c r="IB129" s="7">
        <v>0</v>
      </c>
      <c r="IC129" s="9">
        <v>0</v>
      </c>
      <c r="ID129" s="5">
        <v>0</v>
      </c>
      <c r="IE129" s="7">
        <f t="shared" si="883"/>
        <v>0</v>
      </c>
      <c r="IF129" s="9">
        <v>0</v>
      </c>
      <c r="IG129" s="5">
        <v>0</v>
      </c>
      <c r="IH129" s="7">
        <f t="shared" si="884"/>
        <v>0</v>
      </c>
      <c r="II129" s="9">
        <v>1800.71</v>
      </c>
      <c r="IJ129" s="5">
        <v>5107.4430000000002</v>
      </c>
      <c r="IK129" s="7">
        <f t="shared" ref="IK129:IK130" si="915">IJ129/II129*1000</f>
        <v>2836.3495510104349</v>
      </c>
      <c r="IL129" s="9">
        <v>0</v>
      </c>
      <c r="IM129" s="5">
        <v>0</v>
      </c>
      <c r="IN129" s="7">
        <v>0</v>
      </c>
      <c r="IO129" s="9">
        <v>0</v>
      </c>
      <c r="IP129" s="5">
        <v>0</v>
      </c>
      <c r="IQ129" s="7">
        <v>0</v>
      </c>
      <c r="IR129" s="9">
        <v>0</v>
      </c>
      <c r="IS129" s="5">
        <v>0</v>
      </c>
      <c r="IT129" s="7">
        <v>0</v>
      </c>
      <c r="IU129" s="9">
        <v>0</v>
      </c>
      <c r="IV129" s="5">
        <v>0</v>
      </c>
      <c r="IW129" s="7">
        <v>0</v>
      </c>
      <c r="IX129" s="9">
        <v>0</v>
      </c>
      <c r="IY129" s="5">
        <v>0</v>
      </c>
      <c r="IZ129" s="7">
        <v>0</v>
      </c>
      <c r="JA129" s="9">
        <v>0</v>
      </c>
      <c r="JB129" s="5">
        <v>0</v>
      </c>
      <c r="JC129" s="7">
        <v>0</v>
      </c>
      <c r="JD129" s="9">
        <v>0</v>
      </c>
      <c r="JE129" s="5">
        <v>0</v>
      </c>
      <c r="JF129" s="7">
        <v>0</v>
      </c>
      <c r="JG129" s="9">
        <v>0</v>
      </c>
      <c r="JH129" s="5">
        <v>0</v>
      </c>
      <c r="JI129" s="7">
        <v>0</v>
      </c>
      <c r="JJ129" s="9">
        <v>0</v>
      </c>
      <c r="JK129" s="5">
        <v>0</v>
      </c>
      <c r="JL129" s="7">
        <v>0</v>
      </c>
      <c r="JM129" s="9">
        <v>0</v>
      </c>
      <c r="JN129" s="5">
        <v>0</v>
      </c>
      <c r="JO129" s="7">
        <v>0</v>
      </c>
      <c r="JP129" s="9">
        <v>0</v>
      </c>
      <c r="JQ129" s="5">
        <v>0</v>
      </c>
      <c r="JR129" s="7">
        <v>0</v>
      </c>
      <c r="JS129" s="9">
        <v>0</v>
      </c>
      <c r="JT129" s="5">
        <v>0</v>
      </c>
      <c r="JU129" s="7">
        <v>0</v>
      </c>
      <c r="JV129" s="9">
        <v>32.075000000000003</v>
      </c>
      <c r="JW129" s="5">
        <v>456.21199999999999</v>
      </c>
      <c r="JX129" s="7">
        <f t="shared" ref="JX129:JX130" si="916">JW129/JV129*1000</f>
        <v>14223.289166017146</v>
      </c>
      <c r="JY129" s="9">
        <v>1716.999</v>
      </c>
      <c r="JZ129" s="5">
        <v>4916.7250000000004</v>
      </c>
      <c r="KA129" s="7">
        <f t="shared" si="898"/>
        <v>2863.5572880356949</v>
      </c>
      <c r="KB129" s="9">
        <f t="shared" si="777"/>
        <v>12076.362999999999</v>
      </c>
      <c r="KC129" s="11">
        <f t="shared" si="778"/>
        <v>42216.361999999994</v>
      </c>
    </row>
    <row r="130" spans="1:289" s="8" customFormat="1" x14ac:dyDescent="0.3">
      <c r="A130" s="56">
        <v>2013</v>
      </c>
      <c r="B130" s="62" t="s">
        <v>9</v>
      </c>
      <c r="C130" s="9">
        <v>96.8</v>
      </c>
      <c r="D130" s="5">
        <v>2116.884</v>
      </c>
      <c r="E130" s="7">
        <f t="shared" si="886"/>
        <v>21868.636363636368</v>
      </c>
      <c r="F130" s="9">
        <v>6.66</v>
      </c>
      <c r="G130" s="5">
        <v>424.35599999999999</v>
      </c>
      <c r="H130" s="7">
        <f t="shared" si="907"/>
        <v>63717.117117117115</v>
      </c>
      <c r="I130" s="9">
        <v>0</v>
      </c>
      <c r="J130" s="5">
        <v>0</v>
      </c>
      <c r="K130" s="7">
        <v>0</v>
      </c>
      <c r="L130" s="9">
        <v>0</v>
      </c>
      <c r="M130" s="5">
        <v>0</v>
      </c>
      <c r="N130" s="7">
        <v>0</v>
      </c>
      <c r="O130" s="9">
        <v>0</v>
      </c>
      <c r="P130" s="5">
        <v>0</v>
      </c>
      <c r="Q130" s="7">
        <v>0</v>
      </c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50</v>
      </c>
      <c r="Y130" s="5">
        <v>242.32599999999999</v>
      </c>
      <c r="Z130" s="7">
        <f t="shared" ref="Z130" si="917">Y130/X130*1000</f>
        <v>4846.5199999999995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>
        <v>0</v>
      </c>
      <c r="AH130" s="5">
        <v>0</v>
      </c>
      <c r="AI130" s="7">
        <v>0</v>
      </c>
      <c r="AJ130" s="9">
        <v>0</v>
      </c>
      <c r="AK130" s="5">
        <v>0</v>
      </c>
      <c r="AL130" s="7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7">
        <v>0</v>
      </c>
      <c r="AS130" s="9">
        <v>0</v>
      </c>
      <c r="AT130" s="5">
        <v>0</v>
      </c>
      <c r="AU130" s="7">
        <v>0</v>
      </c>
      <c r="AV130" s="9">
        <v>20</v>
      </c>
      <c r="AW130" s="5">
        <v>747.96900000000005</v>
      </c>
      <c r="AX130" s="7">
        <f t="shared" ref="AX130:AX132" si="918">AW130/AV130*1000</f>
        <v>37398.450000000004</v>
      </c>
      <c r="AY130" s="9">
        <v>0</v>
      </c>
      <c r="AZ130" s="5">
        <v>0</v>
      </c>
      <c r="BA130" s="7">
        <v>0</v>
      </c>
      <c r="BB130" s="9">
        <v>20</v>
      </c>
      <c r="BC130" s="5">
        <v>747.96900000000005</v>
      </c>
      <c r="BD130" s="7">
        <f t="shared" ref="BD130" si="919">BC130/BB130*1000</f>
        <v>37398.450000000004</v>
      </c>
      <c r="BE130" s="9">
        <v>30.888000000000002</v>
      </c>
      <c r="BF130" s="5">
        <v>3662.6370000000002</v>
      </c>
      <c r="BG130" s="7">
        <f t="shared" si="889"/>
        <v>118577.99145299145</v>
      </c>
      <c r="BH130" s="9">
        <v>5.5119999999999996</v>
      </c>
      <c r="BI130" s="5">
        <v>107.925</v>
      </c>
      <c r="BJ130" s="7">
        <f t="shared" ref="BJ130" si="920">BI130/BH130*1000</f>
        <v>19580.007256894049</v>
      </c>
      <c r="BK130" s="9">
        <v>0</v>
      </c>
      <c r="BL130" s="5">
        <v>0</v>
      </c>
      <c r="BM130" s="7">
        <f t="shared" si="871"/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</v>
      </c>
      <c r="CA130" s="5">
        <v>0</v>
      </c>
      <c r="CB130" s="7">
        <v>0</v>
      </c>
      <c r="CC130" s="9">
        <v>0</v>
      </c>
      <c r="CD130" s="5">
        <v>0</v>
      </c>
      <c r="CE130" s="7">
        <v>0</v>
      </c>
      <c r="CF130" s="9">
        <v>25.116</v>
      </c>
      <c r="CG130" s="5">
        <v>123.502</v>
      </c>
      <c r="CH130" s="7">
        <f t="shared" si="902"/>
        <v>4917.2638955247648</v>
      </c>
      <c r="CI130" s="9">
        <v>0</v>
      </c>
      <c r="CJ130" s="5">
        <v>0</v>
      </c>
      <c r="CK130" s="7">
        <v>0</v>
      </c>
      <c r="CL130" s="9">
        <v>0.22500000000000001</v>
      </c>
      <c r="CM130" s="5">
        <v>1.972</v>
      </c>
      <c r="CN130" s="7">
        <f t="shared" ref="CN130" si="921">CM130/CL130*1000</f>
        <v>8764.4444444444453</v>
      </c>
      <c r="CO130" s="9">
        <v>0.157</v>
      </c>
      <c r="CP130" s="5">
        <v>4.3579999999999997</v>
      </c>
      <c r="CQ130" s="7">
        <f t="shared" si="899"/>
        <v>27757.961783439488</v>
      </c>
      <c r="CR130" s="9">
        <v>0</v>
      </c>
      <c r="CS130" s="5">
        <v>0</v>
      </c>
      <c r="CT130" s="7">
        <v>0</v>
      </c>
      <c r="CU130" s="9">
        <v>0</v>
      </c>
      <c r="CV130" s="5">
        <v>0</v>
      </c>
      <c r="CW130" s="7">
        <v>0</v>
      </c>
      <c r="CX130" s="9">
        <v>0</v>
      </c>
      <c r="CY130" s="5">
        <v>0</v>
      </c>
      <c r="CZ130" s="7">
        <v>0</v>
      </c>
      <c r="DA130" s="9">
        <v>0</v>
      </c>
      <c r="DB130" s="3">
        <v>0</v>
      </c>
      <c r="DC130" s="6">
        <v>0</v>
      </c>
      <c r="DD130" s="9">
        <v>0</v>
      </c>
      <c r="DE130" s="5">
        <v>0</v>
      </c>
      <c r="DF130" s="7">
        <v>0</v>
      </c>
      <c r="DG130" s="9">
        <v>0</v>
      </c>
      <c r="DH130" s="5">
        <v>0</v>
      </c>
      <c r="DI130" s="7">
        <f t="shared" si="872"/>
        <v>0</v>
      </c>
      <c r="DJ130" s="9">
        <v>0</v>
      </c>
      <c r="DK130" s="5">
        <v>0</v>
      </c>
      <c r="DL130" s="7">
        <v>0</v>
      </c>
      <c r="DM130" s="9">
        <v>0</v>
      </c>
      <c r="DN130" s="5">
        <v>0</v>
      </c>
      <c r="DO130" s="7">
        <v>0</v>
      </c>
      <c r="DP130" s="9">
        <v>0</v>
      </c>
      <c r="DQ130" s="5">
        <v>0</v>
      </c>
      <c r="DR130" s="7">
        <v>0</v>
      </c>
      <c r="DS130" s="9">
        <v>0</v>
      </c>
      <c r="DT130" s="5">
        <v>0</v>
      </c>
      <c r="DU130" s="7">
        <v>0</v>
      </c>
      <c r="DV130" s="9">
        <v>8.0000000000000002E-3</v>
      </c>
      <c r="DW130" s="5">
        <v>0.13</v>
      </c>
      <c r="DX130" s="7">
        <f t="shared" si="912"/>
        <v>16250</v>
      </c>
      <c r="DY130" s="9">
        <v>0</v>
      </c>
      <c r="DZ130" s="5">
        <v>0</v>
      </c>
      <c r="EA130" s="7">
        <v>0</v>
      </c>
      <c r="EB130" s="9">
        <v>0</v>
      </c>
      <c r="EC130" s="5">
        <v>0</v>
      </c>
      <c r="ED130" s="7">
        <v>0</v>
      </c>
      <c r="EE130" s="15">
        <v>1118</v>
      </c>
      <c r="EF130" s="3">
        <v>2933.4079999999999</v>
      </c>
      <c r="EG130" s="7">
        <f t="shared" si="905"/>
        <v>2623.7996422182464</v>
      </c>
      <c r="EH130" s="9">
        <v>1118</v>
      </c>
      <c r="EI130" s="5">
        <v>2933.4079999999999</v>
      </c>
      <c r="EJ130" s="7">
        <f t="shared" si="906"/>
        <v>2623.7996422182464</v>
      </c>
      <c r="EK130" s="9">
        <v>3.5000000000000003E-2</v>
      </c>
      <c r="EL130" s="5">
        <v>0.438</v>
      </c>
      <c r="EM130" s="7">
        <f t="shared" si="913"/>
        <v>12514.285714285712</v>
      </c>
      <c r="EN130" s="9">
        <v>0</v>
      </c>
      <c r="EO130" s="5">
        <v>0</v>
      </c>
      <c r="EP130" s="7">
        <v>0</v>
      </c>
      <c r="EQ130" s="9">
        <v>0</v>
      </c>
      <c r="ER130" s="5">
        <v>0</v>
      </c>
      <c r="ES130" s="7">
        <v>0</v>
      </c>
      <c r="ET130" s="9">
        <v>0</v>
      </c>
      <c r="EU130" s="5">
        <v>0</v>
      </c>
      <c r="EV130" s="7">
        <v>0</v>
      </c>
      <c r="EW130" s="9">
        <v>0</v>
      </c>
      <c r="EX130" s="5">
        <v>0</v>
      </c>
      <c r="EY130" s="7">
        <v>0</v>
      </c>
      <c r="EZ130" s="9">
        <v>0</v>
      </c>
      <c r="FA130" s="5">
        <v>0</v>
      </c>
      <c r="FB130" s="7">
        <v>0</v>
      </c>
      <c r="FC130" s="9">
        <v>0</v>
      </c>
      <c r="FD130" s="5">
        <v>0</v>
      </c>
      <c r="FE130" s="7">
        <v>0</v>
      </c>
      <c r="FF130" s="9">
        <v>0</v>
      </c>
      <c r="FG130" s="5">
        <v>0</v>
      </c>
      <c r="FH130" s="7">
        <v>0</v>
      </c>
      <c r="FI130" s="9">
        <v>1564.2829999999999</v>
      </c>
      <c r="FJ130" s="5">
        <v>3276.6019999999999</v>
      </c>
      <c r="FK130" s="7">
        <f t="shared" si="874"/>
        <v>2094.6350500516851</v>
      </c>
      <c r="FL130" s="9">
        <v>1.6E-2</v>
      </c>
      <c r="FM130" s="5">
        <v>0.91300000000000003</v>
      </c>
      <c r="FN130" s="7">
        <f t="shared" ref="FN130" si="922">FM130/FL130*1000</f>
        <v>57062.5</v>
      </c>
      <c r="FO130" s="9">
        <v>1.6E-2</v>
      </c>
      <c r="FP130" s="5">
        <v>0.91300000000000003</v>
      </c>
      <c r="FQ130" s="7">
        <f t="shared" ref="FQ130" si="923">FP130/FO130*1000</f>
        <v>57062.5</v>
      </c>
      <c r="FR130" s="9">
        <v>0</v>
      </c>
      <c r="FS130" s="5">
        <v>0</v>
      </c>
      <c r="FT130" s="7">
        <v>0</v>
      </c>
      <c r="FU130" s="9">
        <v>0</v>
      </c>
      <c r="FV130" s="5">
        <v>0</v>
      </c>
      <c r="FW130" s="7">
        <v>0</v>
      </c>
      <c r="FX130" s="9">
        <v>0</v>
      </c>
      <c r="FY130" s="5">
        <v>0</v>
      </c>
      <c r="FZ130" s="7">
        <f t="shared" si="877"/>
        <v>0</v>
      </c>
      <c r="GA130" s="9">
        <v>0</v>
      </c>
      <c r="GB130" s="5">
        <v>0</v>
      </c>
      <c r="GC130" s="7">
        <v>0</v>
      </c>
      <c r="GD130" s="9">
        <v>0</v>
      </c>
      <c r="GE130" s="5">
        <v>0</v>
      </c>
      <c r="GF130" s="7">
        <v>0</v>
      </c>
      <c r="GG130" s="9">
        <v>1399.34</v>
      </c>
      <c r="GH130" s="5">
        <v>48334.92</v>
      </c>
      <c r="GI130" s="7">
        <f t="shared" si="879"/>
        <v>34541.22657824403</v>
      </c>
      <c r="GJ130" s="9">
        <v>0</v>
      </c>
      <c r="GK130" s="5">
        <v>0</v>
      </c>
      <c r="GL130" s="7">
        <v>0</v>
      </c>
      <c r="GM130" s="9">
        <v>0</v>
      </c>
      <c r="GN130" s="5">
        <v>0</v>
      </c>
      <c r="GO130" s="7">
        <v>0</v>
      </c>
      <c r="GP130" s="9">
        <v>0</v>
      </c>
      <c r="GQ130" s="5">
        <v>0</v>
      </c>
      <c r="GR130" s="7">
        <v>0</v>
      </c>
      <c r="GS130" s="9">
        <v>0</v>
      </c>
      <c r="GT130" s="5">
        <v>0</v>
      </c>
      <c r="GU130" s="7">
        <v>0</v>
      </c>
      <c r="GV130" s="9">
        <v>0</v>
      </c>
      <c r="GW130" s="5">
        <v>0</v>
      </c>
      <c r="GX130" s="7">
        <v>0</v>
      </c>
      <c r="GY130" s="9">
        <v>0</v>
      </c>
      <c r="GZ130" s="5">
        <v>0</v>
      </c>
      <c r="HA130" s="7">
        <v>0</v>
      </c>
      <c r="HB130" s="9">
        <v>0</v>
      </c>
      <c r="HC130" s="5">
        <v>0</v>
      </c>
      <c r="HD130" s="7">
        <v>0</v>
      </c>
      <c r="HE130" s="9">
        <v>0</v>
      </c>
      <c r="HF130" s="5">
        <v>0</v>
      </c>
      <c r="HG130" s="7">
        <v>0</v>
      </c>
      <c r="HH130" s="9">
        <v>0</v>
      </c>
      <c r="HI130" s="5">
        <v>0</v>
      </c>
      <c r="HJ130" s="7">
        <v>0</v>
      </c>
      <c r="HK130" s="9">
        <v>0</v>
      </c>
      <c r="HL130" s="5">
        <v>0</v>
      </c>
      <c r="HM130" s="7">
        <v>0</v>
      </c>
      <c r="HN130" s="9">
        <v>0</v>
      </c>
      <c r="HO130" s="5">
        <v>0</v>
      </c>
      <c r="HP130" s="7">
        <v>0</v>
      </c>
      <c r="HQ130" s="9">
        <v>0</v>
      </c>
      <c r="HR130" s="5">
        <v>0</v>
      </c>
      <c r="HS130" s="7">
        <f t="shared" si="882"/>
        <v>0</v>
      </c>
      <c r="HT130" s="9">
        <v>0</v>
      </c>
      <c r="HU130" s="5">
        <v>0</v>
      </c>
      <c r="HV130" s="7">
        <v>0</v>
      </c>
      <c r="HW130" s="9">
        <v>0</v>
      </c>
      <c r="HX130" s="5">
        <v>0</v>
      </c>
      <c r="HY130" s="7">
        <v>0</v>
      </c>
      <c r="HZ130" s="9">
        <v>0</v>
      </c>
      <c r="IA130" s="5">
        <v>0</v>
      </c>
      <c r="IB130" s="7">
        <v>0</v>
      </c>
      <c r="IC130" s="9">
        <v>0</v>
      </c>
      <c r="ID130" s="5">
        <v>0</v>
      </c>
      <c r="IE130" s="7">
        <f t="shared" si="883"/>
        <v>0</v>
      </c>
      <c r="IF130" s="9">
        <v>0</v>
      </c>
      <c r="IG130" s="5">
        <v>0</v>
      </c>
      <c r="IH130" s="7">
        <f t="shared" si="884"/>
        <v>0</v>
      </c>
      <c r="II130" s="9">
        <v>4207.8500000000004</v>
      </c>
      <c r="IJ130" s="5">
        <v>11900.018</v>
      </c>
      <c r="IK130" s="7">
        <f t="shared" si="915"/>
        <v>2828.0518554606269</v>
      </c>
      <c r="IL130" s="9">
        <v>1.4999999999999999E-2</v>
      </c>
      <c r="IM130" s="5">
        <v>0.56999999999999995</v>
      </c>
      <c r="IN130" s="7">
        <f t="shared" ref="IN130" si="924">IM130/IL130*1000</f>
        <v>38000</v>
      </c>
      <c r="IO130" s="9">
        <v>0</v>
      </c>
      <c r="IP130" s="5">
        <v>0</v>
      </c>
      <c r="IQ130" s="7">
        <v>0</v>
      </c>
      <c r="IR130" s="9">
        <v>0</v>
      </c>
      <c r="IS130" s="5">
        <v>0</v>
      </c>
      <c r="IT130" s="7">
        <v>0</v>
      </c>
      <c r="IU130" s="9">
        <v>0</v>
      </c>
      <c r="IV130" s="5">
        <v>0</v>
      </c>
      <c r="IW130" s="7">
        <v>0</v>
      </c>
      <c r="IX130" s="9">
        <v>0</v>
      </c>
      <c r="IY130" s="5">
        <v>0</v>
      </c>
      <c r="IZ130" s="7">
        <v>0</v>
      </c>
      <c r="JA130" s="9">
        <v>0</v>
      </c>
      <c r="JB130" s="5">
        <v>0</v>
      </c>
      <c r="JC130" s="7">
        <v>0</v>
      </c>
      <c r="JD130" s="9">
        <v>0</v>
      </c>
      <c r="JE130" s="5">
        <v>0</v>
      </c>
      <c r="JF130" s="7">
        <v>0</v>
      </c>
      <c r="JG130" s="9">
        <v>0</v>
      </c>
      <c r="JH130" s="5">
        <v>0</v>
      </c>
      <c r="JI130" s="7">
        <v>0</v>
      </c>
      <c r="JJ130" s="9">
        <v>0</v>
      </c>
      <c r="JK130" s="5">
        <v>0</v>
      </c>
      <c r="JL130" s="7">
        <v>0</v>
      </c>
      <c r="JM130" s="9">
        <v>0</v>
      </c>
      <c r="JN130" s="5">
        <v>0</v>
      </c>
      <c r="JO130" s="7">
        <v>0</v>
      </c>
      <c r="JP130" s="9">
        <v>0</v>
      </c>
      <c r="JQ130" s="5">
        <v>0</v>
      </c>
      <c r="JR130" s="7">
        <v>0</v>
      </c>
      <c r="JS130" s="9">
        <v>0</v>
      </c>
      <c r="JT130" s="5">
        <v>0</v>
      </c>
      <c r="JU130" s="7">
        <v>0</v>
      </c>
      <c r="JV130" s="9">
        <v>510.55399999999997</v>
      </c>
      <c r="JW130" s="5">
        <v>7411.0429999999997</v>
      </c>
      <c r="JX130" s="7">
        <f t="shared" si="916"/>
        <v>14515.688839965998</v>
      </c>
      <c r="JY130" s="9">
        <v>315.05</v>
      </c>
      <c r="JZ130" s="5">
        <v>918.923</v>
      </c>
      <c r="KA130" s="7">
        <f t="shared" si="898"/>
        <v>2916.7528963656559</v>
      </c>
      <c r="KB130" s="9">
        <f t="shared" si="777"/>
        <v>9300.2839999999997</v>
      </c>
      <c r="KC130" s="11">
        <f t="shared" si="778"/>
        <v>81964.59599999999</v>
      </c>
    </row>
    <row r="131" spans="1:289" s="8" customFormat="1" x14ac:dyDescent="0.3">
      <c r="A131" s="56">
        <v>2013</v>
      </c>
      <c r="B131" s="62" t="s">
        <v>10</v>
      </c>
      <c r="C131" s="9">
        <v>56.45</v>
      </c>
      <c r="D131" s="5">
        <v>789.60599999999999</v>
      </c>
      <c r="E131" s="7">
        <f t="shared" ref="E131" si="925">D131/C131*1000</f>
        <v>13987.705934455269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>
        <v>0</v>
      </c>
      <c r="P131" s="5">
        <v>0</v>
      </c>
      <c r="Q131" s="7">
        <v>0</v>
      </c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>
        <v>0</v>
      </c>
      <c r="AH131" s="5">
        <v>0</v>
      </c>
      <c r="AI131" s="7">
        <v>0</v>
      </c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7">
        <v>0</v>
      </c>
      <c r="AS131" s="9">
        <v>0</v>
      </c>
      <c r="AT131" s="5">
        <v>0</v>
      </c>
      <c r="AU131" s="7">
        <v>0</v>
      </c>
      <c r="AV131" s="9">
        <v>25.96</v>
      </c>
      <c r="AW131" s="5">
        <v>236.45</v>
      </c>
      <c r="AX131" s="7">
        <f t="shared" si="918"/>
        <v>9108.243451463788</v>
      </c>
      <c r="AY131" s="9">
        <v>0</v>
      </c>
      <c r="AZ131" s="5">
        <v>0</v>
      </c>
      <c r="BA131" s="7">
        <v>0</v>
      </c>
      <c r="BB131" s="9">
        <v>25.96</v>
      </c>
      <c r="BC131" s="5">
        <v>236.45</v>
      </c>
      <c r="BD131" s="7">
        <f t="shared" ref="BD131" si="926">BC131/BB131*1000</f>
        <v>9108.243451463788</v>
      </c>
      <c r="BE131" s="9">
        <v>56.677999999999997</v>
      </c>
      <c r="BF131" s="5">
        <v>1812.923</v>
      </c>
      <c r="BG131" s="7">
        <f t="shared" si="889"/>
        <v>31986.361551219168</v>
      </c>
      <c r="BH131" s="9">
        <v>0.25</v>
      </c>
      <c r="BI131" s="5">
        <v>8.3160000000000007</v>
      </c>
      <c r="BJ131" s="7">
        <f t="shared" ref="BJ131" si="927">BI131/BH131*1000</f>
        <v>33264</v>
      </c>
      <c r="BK131" s="9">
        <v>0</v>
      </c>
      <c r="BL131" s="5">
        <v>0</v>
      </c>
      <c r="BM131" s="7">
        <f t="shared" si="871"/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0</v>
      </c>
      <c r="BX131" s="5">
        <v>0</v>
      </c>
      <c r="BY131" s="7">
        <v>0</v>
      </c>
      <c r="BZ131" s="9">
        <v>0</v>
      </c>
      <c r="CA131" s="5">
        <v>0</v>
      </c>
      <c r="CB131" s="7">
        <v>0</v>
      </c>
      <c r="CC131" s="9">
        <v>0</v>
      </c>
      <c r="CD131" s="5">
        <v>0</v>
      </c>
      <c r="CE131" s="7">
        <v>0</v>
      </c>
      <c r="CF131" s="9">
        <v>221.001</v>
      </c>
      <c r="CG131" s="5">
        <v>1062.797</v>
      </c>
      <c r="CH131" s="7">
        <f t="shared" ref="CH131" si="928">CG131/CF131*1000</f>
        <v>4809.0144388486924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v>0</v>
      </c>
      <c r="CU131" s="9">
        <v>0</v>
      </c>
      <c r="CV131" s="5">
        <v>0</v>
      </c>
      <c r="CW131" s="7">
        <v>0</v>
      </c>
      <c r="CX131" s="9">
        <v>0</v>
      </c>
      <c r="CY131" s="5">
        <v>0</v>
      </c>
      <c r="CZ131" s="7">
        <v>0</v>
      </c>
      <c r="DA131" s="9">
        <v>0</v>
      </c>
      <c r="DB131" s="3">
        <v>0</v>
      </c>
      <c r="DC131" s="6">
        <v>0</v>
      </c>
      <c r="DD131" s="9">
        <v>0</v>
      </c>
      <c r="DE131" s="5">
        <v>0</v>
      </c>
      <c r="DF131" s="7">
        <v>0</v>
      </c>
      <c r="DG131" s="9">
        <v>0</v>
      </c>
      <c r="DH131" s="5">
        <v>0</v>
      </c>
      <c r="DI131" s="7">
        <f t="shared" si="872"/>
        <v>0</v>
      </c>
      <c r="DJ131" s="9">
        <v>0</v>
      </c>
      <c r="DK131" s="5">
        <v>0</v>
      </c>
      <c r="DL131" s="7">
        <v>0</v>
      </c>
      <c r="DM131" s="9">
        <v>0</v>
      </c>
      <c r="DN131" s="5">
        <v>0</v>
      </c>
      <c r="DO131" s="7">
        <v>0</v>
      </c>
      <c r="DP131" s="9">
        <v>0</v>
      </c>
      <c r="DQ131" s="5">
        <v>0</v>
      </c>
      <c r="DR131" s="7">
        <v>0</v>
      </c>
      <c r="DS131" s="9">
        <v>0</v>
      </c>
      <c r="DT131" s="5">
        <v>0</v>
      </c>
      <c r="DU131" s="7">
        <v>0</v>
      </c>
      <c r="DV131" s="9">
        <v>7.1999999999999995E-2</v>
      </c>
      <c r="DW131" s="5">
        <v>0.61499999999999999</v>
      </c>
      <c r="DX131" s="7">
        <f t="shared" si="912"/>
        <v>8541.6666666666679</v>
      </c>
      <c r="DY131" s="9">
        <v>0</v>
      </c>
      <c r="DZ131" s="5">
        <v>0</v>
      </c>
      <c r="EA131" s="7">
        <v>0</v>
      </c>
      <c r="EB131" s="9">
        <v>0</v>
      </c>
      <c r="EC131" s="5">
        <v>0</v>
      </c>
      <c r="ED131" s="7">
        <v>0</v>
      </c>
      <c r="EE131" s="15">
        <v>0</v>
      </c>
      <c r="EF131" s="3">
        <v>0</v>
      </c>
      <c r="EG131" s="7">
        <v>0</v>
      </c>
      <c r="EH131" s="9">
        <v>0</v>
      </c>
      <c r="EI131" s="5">
        <v>0</v>
      </c>
      <c r="EJ131" s="7">
        <v>0</v>
      </c>
      <c r="EK131" s="9">
        <v>27.716999999999999</v>
      </c>
      <c r="EL131" s="5">
        <v>896.77</v>
      </c>
      <c r="EM131" s="7">
        <f t="shared" si="913"/>
        <v>32354.511671537322</v>
      </c>
      <c r="EN131" s="9">
        <v>0</v>
      </c>
      <c r="EO131" s="5">
        <v>0</v>
      </c>
      <c r="EP131" s="7">
        <v>0</v>
      </c>
      <c r="EQ131" s="9">
        <v>0</v>
      </c>
      <c r="ER131" s="5">
        <v>0</v>
      </c>
      <c r="ES131" s="7">
        <v>0</v>
      </c>
      <c r="ET131" s="9">
        <v>0</v>
      </c>
      <c r="EU131" s="5">
        <v>0</v>
      </c>
      <c r="EV131" s="7">
        <v>0</v>
      </c>
      <c r="EW131" s="9">
        <v>0</v>
      </c>
      <c r="EX131" s="5">
        <v>0</v>
      </c>
      <c r="EY131" s="7">
        <v>0</v>
      </c>
      <c r="EZ131" s="9">
        <v>0</v>
      </c>
      <c r="FA131" s="5">
        <v>0</v>
      </c>
      <c r="FB131" s="7">
        <v>0</v>
      </c>
      <c r="FC131" s="9">
        <v>0</v>
      </c>
      <c r="FD131" s="5">
        <v>0</v>
      </c>
      <c r="FE131" s="7">
        <v>0</v>
      </c>
      <c r="FF131" s="9">
        <v>0</v>
      </c>
      <c r="FG131" s="5">
        <v>0</v>
      </c>
      <c r="FH131" s="7">
        <v>0</v>
      </c>
      <c r="FI131" s="9">
        <v>5307.415</v>
      </c>
      <c r="FJ131" s="5">
        <v>12334.178</v>
      </c>
      <c r="FK131" s="7">
        <f t="shared" ref="FK131" si="929">FJ131/FI131*1000</f>
        <v>2323.9520557559567</v>
      </c>
      <c r="FL131" s="9">
        <v>0</v>
      </c>
      <c r="FM131" s="5">
        <v>0</v>
      </c>
      <c r="FN131" s="7">
        <v>0</v>
      </c>
      <c r="FO131" s="9">
        <v>0</v>
      </c>
      <c r="FP131" s="5">
        <v>0</v>
      </c>
      <c r="FQ131" s="7">
        <v>0</v>
      </c>
      <c r="FR131" s="9">
        <v>0</v>
      </c>
      <c r="FS131" s="5">
        <v>0</v>
      </c>
      <c r="FT131" s="7">
        <v>0</v>
      </c>
      <c r="FU131" s="9">
        <v>0</v>
      </c>
      <c r="FV131" s="5">
        <v>0</v>
      </c>
      <c r="FW131" s="7">
        <v>0</v>
      </c>
      <c r="FX131" s="9">
        <v>0</v>
      </c>
      <c r="FY131" s="5">
        <v>0</v>
      </c>
      <c r="FZ131" s="7">
        <f t="shared" si="877"/>
        <v>0</v>
      </c>
      <c r="GA131" s="9">
        <v>0</v>
      </c>
      <c r="GB131" s="5">
        <v>0</v>
      </c>
      <c r="GC131" s="7">
        <v>0</v>
      </c>
      <c r="GD131" s="9">
        <v>0</v>
      </c>
      <c r="GE131" s="5">
        <v>0</v>
      </c>
      <c r="GF131" s="7">
        <v>0</v>
      </c>
      <c r="GG131" s="9">
        <v>0.14499999999999999</v>
      </c>
      <c r="GH131" s="5">
        <v>10</v>
      </c>
      <c r="GI131" s="7">
        <f t="shared" ref="GI131" si="930">GH131/GG131*1000</f>
        <v>68965.517241379319</v>
      </c>
      <c r="GJ131" s="9">
        <v>0</v>
      </c>
      <c r="GK131" s="5">
        <v>0</v>
      </c>
      <c r="GL131" s="7">
        <v>0</v>
      </c>
      <c r="GM131" s="9">
        <v>0</v>
      </c>
      <c r="GN131" s="5">
        <v>0</v>
      </c>
      <c r="GO131" s="7">
        <v>0</v>
      </c>
      <c r="GP131" s="9">
        <v>0</v>
      </c>
      <c r="GQ131" s="5">
        <v>0</v>
      </c>
      <c r="GR131" s="7">
        <v>0</v>
      </c>
      <c r="GS131" s="9">
        <v>0</v>
      </c>
      <c r="GT131" s="5">
        <v>0</v>
      </c>
      <c r="GU131" s="7">
        <v>0</v>
      </c>
      <c r="GV131" s="9">
        <v>0</v>
      </c>
      <c r="GW131" s="5">
        <v>0</v>
      </c>
      <c r="GX131" s="7">
        <v>0</v>
      </c>
      <c r="GY131" s="9">
        <v>0</v>
      </c>
      <c r="GZ131" s="5">
        <v>0</v>
      </c>
      <c r="HA131" s="7">
        <v>0</v>
      </c>
      <c r="HB131" s="9">
        <v>0</v>
      </c>
      <c r="HC131" s="5">
        <v>0</v>
      </c>
      <c r="HD131" s="7">
        <v>0</v>
      </c>
      <c r="HE131" s="9">
        <v>0</v>
      </c>
      <c r="HF131" s="5">
        <v>0</v>
      </c>
      <c r="HG131" s="7">
        <v>0</v>
      </c>
      <c r="HH131" s="9">
        <v>0</v>
      </c>
      <c r="HI131" s="5">
        <v>0</v>
      </c>
      <c r="HJ131" s="7">
        <v>0</v>
      </c>
      <c r="HK131" s="9">
        <v>0</v>
      </c>
      <c r="HL131" s="5">
        <v>0</v>
      </c>
      <c r="HM131" s="7">
        <v>0</v>
      </c>
      <c r="HN131" s="9">
        <v>0</v>
      </c>
      <c r="HO131" s="5">
        <v>0</v>
      </c>
      <c r="HP131" s="7">
        <v>0</v>
      </c>
      <c r="HQ131" s="9">
        <v>0</v>
      </c>
      <c r="HR131" s="5">
        <v>0</v>
      </c>
      <c r="HS131" s="7">
        <f t="shared" si="882"/>
        <v>0</v>
      </c>
      <c r="HT131" s="9">
        <v>0</v>
      </c>
      <c r="HU131" s="5">
        <v>0</v>
      </c>
      <c r="HV131" s="7">
        <v>0</v>
      </c>
      <c r="HW131" s="9">
        <v>0</v>
      </c>
      <c r="HX131" s="5">
        <v>0</v>
      </c>
      <c r="HY131" s="7">
        <v>0</v>
      </c>
      <c r="HZ131" s="9">
        <v>1.9E-2</v>
      </c>
      <c r="IA131" s="5">
        <v>0.40899999999999997</v>
      </c>
      <c r="IB131" s="7">
        <f t="shared" ref="IB131" si="931">IA131/HZ131*1000</f>
        <v>21526.315789473683</v>
      </c>
      <c r="IC131" s="9">
        <v>0</v>
      </c>
      <c r="ID131" s="5">
        <v>0</v>
      </c>
      <c r="IE131" s="7">
        <f t="shared" si="883"/>
        <v>0</v>
      </c>
      <c r="IF131" s="9">
        <v>0</v>
      </c>
      <c r="IG131" s="5">
        <v>0</v>
      </c>
      <c r="IH131" s="7">
        <f t="shared" si="884"/>
        <v>0</v>
      </c>
      <c r="II131" s="9">
        <v>0</v>
      </c>
      <c r="IJ131" s="5">
        <v>0</v>
      </c>
      <c r="IK131" s="7">
        <v>0</v>
      </c>
      <c r="IL131" s="9">
        <v>5.1999999999999998E-2</v>
      </c>
      <c r="IM131" s="5">
        <v>0.104</v>
      </c>
      <c r="IN131" s="7">
        <f t="shared" ref="IN131" si="932">IM131/IL131*1000</f>
        <v>2000</v>
      </c>
      <c r="IO131" s="9">
        <v>0</v>
      </c>
      <c r="IP131" s="5">
        <v>0</v>
      </c>
      <c r="IQ131" s="7">
        <v>0</v>
      </c>
      <c r="IR131" s="9">
        <v>0</v>
      </c>
      <c r="IS131" s="5">
        <v>0</v>
      </c>
      <c r="IT131" s="7">
        <v>0</v>
      </c>
      <c r="IU131" s="9">
        <v>0</v>
      </c>
      <c r="IV131" s="5">
        <v>0</v>
      </c>
      <c r="IW131" s="7">
        <v>0</v>
      </c>
      <c r="IX131" s="9">
        <v>0</v>
      </c>
      <c r="IY131" s="5">
        <v>0</v>
      </c>
      <c r="IZ131" s="7">
        <v>0</v>
      </c>
      <c r="JA131" s="9">
        <v>21</v>
      </c>
      <c r="JB131" s="5">
        <v>96.509</v>
      </c>
      <c r="JC131" s="7">
        <f t="shared" ref="JC131" si="933">JB131/JA131*1000</f>
        <v>4595.6666666666661</v>
      </c>
      <c r="JD131" s="9">
        <v>3.0000000000000001E-3</v>
      </c>
      <c r="JE131" s="5">
        <v>0.04</v>
      </c>
      <c r="JF131" s="7">
        <f t="shared" ref="JF131" si="934">JE131/JD131*1000</f>
        <v>13333.333333333334</v>
      </c>
      <c r="JG131" s="9">
        <v>0</v>
      </c>
      <c r="JH131" s="5">
        <v>0</v>
      </c>
      <c r="JI131" s="7">
        <v>0</v>
      </c>
      <c r="JJ131" s="9">
        <v>0</v>
      </c>
      <c r="JK131" s="5">
        <v>0</v>
      </c>
      <c r="JL131" s="7">
        <v>0</v>
      </c>
      <c r="JM131" s="9">
        <v>0</v>
      </c>
      <c r="JN131" s="5">
        <v>0</v>
      </c>
      <c r="JO131" s="7">
        <v>0</v>
      </c>
      <c r="JP131" s="9">
        <v>0</v>
      </c>
      <c r="JQ131" s="5">
        <v>0</v>
      </c>
      <c r="JR131" s="7">
        <v>0</v>
      </c>
      <c r="JS131" s="9">
        <v>0</v>
      </c>
      <c r="JT131" s="5">
        <v>0</v>
      </c>
      <c r="JU131" s="7">
        <v>0</v>
      </c>
      <c r="JV131" s="9">
        <v>475.46800000000002</v>
      </c>
      <c r="JW131" s="5">
        <v>9003.0239999999994</v>
      </c>
      <c r="JX131" s="7">
        <f t="shared" ref="JX131" si="935">JW131/JV131*1000</f>
        <v>18935.078701405771</v>
      </c>
      <c r="JY131" s="9">
        <v>559</v>
      </c>
      <c r="JZ131" s="5">
        <v>1927.598</v>
      </c>
      <c r="KA131" s="7">
        <f t="shared" ref="KA131" si="936">JZ131/JY131*1000</f>
        <v>3448.2969588550986</v>
      </c>
      <c r="KB131" s="9">
        <f t="shared" si="777"/>
        <v>6751.23</v>
      </c>
      <c r="KC131" s="11">
        <f t="shared" si="778"/>
        <v>28179.339</v>
      </c>
    </row>
    <row r="132" spans="1:289" s="8" customFormat="1" x14ac:dyDescent="0.3">
      <c r="A132" s="56">
        <v>2013</v>
      </c>
      <c r="B132" s="62" t="s">
        <v>11</v>
      </c>
      <c r="C132" s="9">
        <v>223.16399999999999</v>
      </c>
      <c r="D132" s="5">
        <v>2327.125</v>
      </c>
      <c r="E132" s="7">
        <f t="shared" ref="E132" si="937">D132/C132*1000</f>
        <v>10427.869190371208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>
        <v>0</v>
      </c>
      <c r="P132" s="5">
        <v>0</v>
      </c>
      <c r="Q132" s="7">
        <v>0</v>
      </c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50</v>
      </c>
      <c r="Y132" s="5">
        <v>239.554</v>
      </c>
      <c r="Z132" s="7">
        <f t="shared" ref="Z132" si="938">Y132/X132*1000</f>
        <v>4791.08</v>
      </c>
      <c r="AA132" s="9">
        <v>98.072000000000003</v>
      </c>
      <c r="AB132" s="5">
        <v>1255.3489999999999</v>
      </c>
      <c r="AC132" s="7">
        <f t="shared" ref="AC132" si="939">AB132/AA132*1000</f>
        <v>12800.279386573129</v>
      </c>
      <c r="AD132" s="9">
        <v>0</v>
      </c>
      <c r="AE132" s="5">
        <v>0</v>
      </c>
      <c r="AF132" s="7">
        <v>0</v>
      </c>
      <c r="AG132" s="9">
        <v>0</v>
      </c>
      <c r="AH132" s="5">
        <v>0</v>
      </c>
      <c r="AI132" s="7">
        <v>0</v>
      </c>
      <c r="AJ132" s="9">
        <v>0.08</v>
      </c>
      <c r="AK132" s="5">
        <v>29.895</v>
      </c>
      <c r="AL132" s="7">
        <f t="shared" ref="AL132" si="940">AK132/AJ132*1000</f>
        <v>373687.5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7">
        <v>0</v>
      </c>
      <c r="AS132" s="9">
        <v>0</v>
      </c>
      <c r="AT132" s="5">
        <v>0</v>
      </c>
      <c r="AU132" s="7">
        <v>0</v>
      </c>
      <c r="AV132" s="9">
        <v>602</v>
      </c>
      <c r="AW132" s="5">
        <v>1921.4090000000001</v>
      </c>
      <c r="AX132" s="7">
        <f t="shared" si="918"/>
        <v>3191.7093023255816</v>
      </c>
      <c r="AY132" s="9">
        <v>0</v>
      </c>
      <c r="AZ132" s="5">
        <v>0</v>
      </c>
      <c r="BA132" s="7">
        <v>0</v>
      </c>
      <c r="BB132" s="9">
        <v>21.713999999999999</v>
      </c>
      <c r="BC132" s="5">
        <v>340</v>
      </c>
      <c r="BD132" s="7">
        <f t="shared" ref="BD132" si="941">BC132/BB132*1000</f>
        <v>15658.100764483745</v>
      </c>
      <c r="BE132" s="9">
        <v>83.79</v>
      </c>
      <c r="BF132" s="5">
        <v>2381.877</v>
      </c>
      <c r="BG132" s="7">
        <f t="shared" ref="BG132" si="942">BF132/BE132*1000</f>
        <v>28426.74543501611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f t="shared" si="871"/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</v>
      </c>
      <c r="BU132" s="5">
        <v>0</v>
      </c>
      <c r="BV132" s="7">
        <v>0</v>
      </c>
      <c r="BW132" s="9">
        <v>0</v>
      </c>
      <c r="BX132" s="5">
        <v>0</v>
      </c>
      <c r="BY132" s="7">
        <v>0</v>
      </c>
      <c r="BZ132" s="9">
        <v>1256.912</v>
      </c>
      <c r="CA132" s="5">
        <v>3545.154</v>
      </c>
      <c r="CB132" s="7">
        <f t="shared" ref="CB132" si="943">CA132/BZ132*1000</f>
        <v>2820.5268149241947</v>
      </c>
      <c r="CC132" s="9">
        <v>0</v>
      </c>
      <c r="CD132" s="5">
        <v>0</v>
      </c>
      <c r="CE132" s="7">
        <v>0</v>
      </c>
      <c r="CF132" s="9">
        <v>0.30399999999999999</v>
      </c>
      <c r="CG132" s="5">
        <v>6.21</v>
      </c>
      <c r="CH132" s="7">
        <f t="shared" ref="CH132" si="944">CG132/CF132*1000</f>
        <v>20427.63157894737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v>0</v>
      </c>
      <c r="CU132" s="9">
        <v>0</v>
      </c>
      <c r="CV132" s="5">
        <v>0</v>
      </c>
      <c r="CW132" s="7">
        <v>0</v>
      </c>
      <c r="CX132" s="9">
        <v>0</v>
      </c>
      <c r="CY132" s="5">
        <v>0</v>
      </c>
      <c r="CZ132" s="7">
        <v>0</v>
      </c>
      <c r="DA132" s="9">
        <v>0</v>
      </c>
      <c r="DB132" s="3">
        <v>0</v>
      </c>
      <c r="DC132" s="6">
        <v>0</v>
      </c>
      <c r="DD132" s="9">
        <v>0</v>
      </c>
      <c r="DE132" s="5">
        <v>0</v>
      </c>
      <c r="DF132" s="7">
        <v>0</v>
      </c>
      <c r="DG132" s="9">
        <v>0</v>
      </c>
      <c r="DH132" s="5">
        <v>0</v>
      </c>
      <c r="DI132" s="7">
        <f t="shared" si="872"/>
        <v>0</v>
      </c>
      <c r="DJ132" s="9">
        <v>0</v>
      </c>
      <c r="DK132" s="5">
        <v>0</v>
      </c>
      <c r="DL132" s="7">
        <v>0</v>
      </c>
      <c r="DM132" s="9">
        <v>0</v>
      </c>
      <c r="DN132" s="5">
        <v>0</v>
      </c>
      <c r="DO132" s="7">
        <v>0</v>
      </c>
      <c r="DP132" s="9">
        <v>0</v>
      </c>
      <c r="DQ132" s="5">
        <v>0</v>
      </c>
      <c r="DR132" s="7">
        <v>0</v>
      </c>
      <c r="DS132" s="9">
        <v>21.5</v>
      </c>
      <c r="DT132" s="5">
        <v>105.34099999999999</v>
      </c>
      <c r="DU132" s="7">
        <f t="shared" ref="DU132" si="945">DT132/DS132*1000</f>
        <v>4899.5813953488368</v>
      </c>
      <c r="DV132" s="9">
        <v>22.204000000000001</v>
      </c>
      <c r="DW132" s="5">
        <v>261.87599999999998</v>
      </c>
      <c r="DX132" s="7">
        <f t="shared" ref="DX132" si="946">DW132/DV132*1000</f>
        <v>11794.091154746891</v>
      </c>
      <c r="DY132" s="9">
        <v>0</v>
      </c>
      <c r="DZ132" s="5">
        <v>0</v>
      </c>
      <c r="EA132" s="7">
        <v>0</v>
      </c>
      <c r="EB132" s="9">
        <v>0</v>
      </c>
      <c r="EC132" s="5">
        <v>0</v>
      </c>
      <c r="ED132" s="7">
        <v>0</v>
      </c>
      <c r="EE132" s="15">
        <v>166.22800000000001</v>
      </c>
      <c r="EF132" s="3">
        <v>3666.59</v>
      </c>
      <c r="EG132" s="7">
        <f t="shared" ref="EG132" si="947">EF132/EE132*1000</f>
        <v>22057.595591597081</v>
      </c>
      <c r="EH132" s="9">
        <v>6.5739999999999998</v>
      </c>
      <c r="EI132" s="5">
        <v>257.58800000000002</v>
      </c>
      <c r="EJ132" s="7">
        <f t="shared" ref="EJ132" si="948">EI132/EH132*1000</f>
        <v>39182.841496805602</v>
      </c>
      <c r="EK132" s="9">
        <v>0.25600000000000001</v>
      </c>
      <c r="EL132" s="5">
        <v>2.1920000000000002</v>
      </c>
      <c r="EM132" s="7">
        <f t="shared" ref="EM132" si="949">EL132/EK132*1000</f>
        <v>8562.5</v>
      </c>
      <c r="EN132" s="9">
        <v>0</v>
      </c>
      <c r="EO132" s="5">
        <v>0</v>
      </c>
      <c r="EP132" s="7">
        <v>0</v>
      </c>
      <c r="EQ132" s="9">
        <v>0</v>
      </c>
      <c r="ER132" s="5">
        <v>0</v>
      </c>
      <c r="ES132" s="7">
        <v>0</v>
      </c>
      <c r="ET132" s="9">
        <v>0</v>
      </c>
      <c r="EU132" s="5">
        <v>0</v>
      </c>
      <c r="EV132" s="7">
        <v>0</v>
      </c>
      <c r="EW132" s="9">
        <v>0</v>
      </c>
      <c r="EX132" s="5">
        <v>0</v>
      </c>
      <c r="EY132" s="7">
        <v>0</v>
      </c>
      <c r="EZ132" s="9">
        <v>0</v>
      </c>
      <c r="FA132" s="5">
        <v>0</v>
      </c>
      <c r="FB132" s="7">
        <v>0</v>
      </c>
      <c r="FC132" s="9">
        <v>0</v>
      </c>
      <c r="FD132" s="5">
        <v>0</v>
      </c>
      <c r="FE132" s="7">
        <v>0</v>
      </c>
      <c r="FF132" s="9">
        <v>0</v>
      </c>
      <c r="FG132" s="5">
        <v>0</v>
      </c>
      <c r="FH132" s="7">
        <v>0</v>
      </c>
      <c r="FI132" s="9">
        <v>7868.8540000000003</v>
      </c>
      <c r="FJ132" s="5">
        <v>20893.162</v>
      </c>
      <c r="FK132" s="7">
        <f t="shared" ref="FK132" si="950">FJ132/FI132*1000</f>
        <v>2655.1721508621204</v>
      </c>
      <c r="FL132" s="9">
        <v>126.226</v>
      </c>
      <c r="FM132" s="5">
        <v>9834.1470000000008</v>
      </c>
      <c r="FN132" s="7">
        <f t="shared" ref="FN132" si="951">FM132/FL132*1000</f>
        <v>77909.044095511228</v>
      </c>
      <c r="FO132" s="9">
        <v>0</v>
      </c>
      <c r="FP132" s="5">
        <v>0</v>
      </c>
      <c r="FQ132" s="7">
        <v>0</v>
      </c>
      <c r="FR132" s="9">
        <v>0</v>
      </c>
      <c r="FS132" s="5">
        <v>0</v>
      </c>
      <c r="FT132" s="7">
        <v>0</v>
      </c>
      <c r="FU132" s="9">
        <v>0</v>
      </c>
      <c r="FV132" s="5">
        <v>0</v>
      </c>
      <c r="FW132" s="7">
        <v>0</v>
      </c>
      <c r="FX132" s="9">
        <v>0</v>
      </c>
      <c r="FY132" s="5">
        <v>0</v>
      </c>
      <c r="FZ132" s="7">
        <f t="shared" si="877"/>
        <v>0</v>
      </c>
      <c r="GA132" s="9">
        <v>0</v>
      </c>
      <c r="GB132" s="5">
        <v>0</v>
      </c>
      <c r="GC132" s="7">
        <v>0</v>
      </c>
      <c r="GD132" s="9">
        <v>0</v>
      </c>
      <c r="GE132" s="5">
        <v>0</v>
      </c>
      <c r="GF132" s="7">
        <v>0</v>
      </c>
      <c r="GG132" s="9">
        <v>1042.357</v>
      </c>
      <c r="GH132" s="5">
        <v>25324.018</v>
      </c>
      <c r="GI132" s="7">
        <f t="shared" ref="GI132" si="952">GH132/GG132*1000</f>
        <v>24294.956526410817</v>
      </c>
      <c r="GJ132" s="9">
        <v>0</v>
      </c>
      <c r="GK132" s="5">
        <v>0</v>
      </c>
      <c r="GL132" s="7">
        <v>0</v>
      </c>
      <c r="GM132" s="9">
        <v>0</v>
      </c>
      <c r="GN132" s="5">
        <v>0</v>
      </c>
      <c r="GO132" s="7">
        <v>0</v>
      </c>
      <c r="GP132" s="9">
        <v>0</v>
      </c>
      <c r="GQ132" s="5">
        <v>0</v>
      </c>
      <c r="GR132" s="7">
        <v>0</v>
      </c>
      <c r="GS132" s="9">
        <v>86</v>
      </c>
      <c r="GT132" s="5">
        <v>417.01600000000002</v>
      </c>
      <c r="GU132" s="7">
        <f t="shared" ref="GU132" si="953">GT132/GS132*1000</f>
        <v>4849.0232558139542</v>
      </c>
      <c r="GV132" s="9">
        <v>0</v>
      </c>
      <c r="GW132" s="5">
        <v>0</v>
      </c>
      <c r="GX132" s="7">
        <v>0</v>
      </c>
      <c r="GY132" s="9">
        <v>0</v>
      </c>
      <c r="GZ132" s="5">
        <v>0</v>
      </c>
      <c r="HA132" s="7">
        <v>0</v>
      </c>
      <c r="HB132" s="9">
        <v>0</v>
      </c>
      <c r="HC132" s="5">
        <v>0</v>
      </c>
      <c r="HD132" s="7">
        <v>0</v>
      </c>
      <c r="HE132" s="9">
        <v>0</v>
      </c>
      <c r="HF132" s="5">
        <v>0</v>
      </c>
      <c r="HG132" s="7">
        <v>0</v>
      </c>
      <c r="HH132" s="9">
        <v>0</v>
      </c>
      <c r="HI132" s="5">
        <v>0</v>
      </c>
      <c r="HJ132" s="7">
        <v>0</v>
      </c>
      <c r="HK132" s="9">
        <v>0</v>
      </c>
      <c r="HL132" s="5">
        <v>0</v>
      </c>
      <c r="HM132" s="7">
        <v>0</v>
      </c>
      <c r="HN132" s="9">
        <v>0</v>
      </c>
      <c r="HO132" s="5">
        <v>0</v>
      </c>
      <c r="HP132" s="7">
        <v>0</v>
      </c>
      <c r="HQ132" s="9">
        <v>0</v>
      </c>
      <c r="HR132" s="5">
        <v>0</v>
      </c>
      <c r="HS132" s="7">
        <f t="shared" si="882"/>
        <v>0</v>
      </c>
      <c r="HT132" s="9">
        <v>0</v>
      </c>
      <c r="HU132" s="5">
        <v>0</v>
      </c>
      <c r="HV132" s="7">
        <v>0</v>
      </c>
      <c r="HW132" s="9">
        <v>0</v>
      </c>
      <c r="HX132" s="5">
        <v>0</v>
      </c>
      <c r="HY132" s="7">
        <v>0</v>
      </c>
      <c r="HZ132" s="9">
        <v>0</v>
      </c>
      <c r="IA132" s="5">
        <v>0</v>
      </c>
      <c r="IB132" s="7">
        <v>0</v>
      </c>
      <c r="IC132" s="9">
        <v>0</v>
      </c>
      <c r="ID132" s="5">
        <v>0</v>
      </c>
      <c r="IE132" s="7">
        <f t="shared" si="883"/>
        <v>0</v>
      </c>
      <c r="IF132" s="9">
        <v>0</v>
      </c>
      <c r="IG132" s="5">
        <v>0</v>
      </c>
      <c r="IH132" s="7">
        <f t="shared" si="884"/>
        <v>0</v>
      </c>
      <c r="II132" s="9">
        <v>0</v>
      </c>
      <c r="IJ132" s="5">
        <v>0</v>
      </c>
      <c r="IK132" s="7">
        <v>0</v>
      </c>
      <c r="IL132" s="9">
        <v>22.074999999999999</v>
      </c>
      <c r="IM132" s="5">
        <v>267.04700000000003</v>
      </c>
      <c r="IN132" s="7">
        <f t="shared" ref="IN132" si="954">IM132/IL132*1000</f>
        <v>12097.259343148358</v>
      </c>
      <c r="IO132" s="9">
        <v>0</v>
      </c>
      <c r="IP132" s="5">
        <v>0</v>
      </c>
      <c r="IQ132" s="7">
        <v>0</v>
      </c>
      <c r="IR132" s="9">
        <v>0</v>
      </c>
      <c r="IS132" s="5">
        <v>0</v>
      </c>
      <c r="IT132" s="7">
        <v>0</v>
      </c>
      <c r="IU132" s="9">
        <v>0</v>
      </c>
      <c r="IV132" s="5">
        <v>0</v>
      </c>
      <c r="IW132" s="7">
        <v>0</v>
      </c>
      <c r="IX132" s="9">
        <v>5.0000000000000001E-3</v>
      </c>
      <c r="IY132" s="5">
        <v>4.5999999999999999E-2</v>
      </c>
      <c r="IZ132" s="7">
        <f t="shared" ref="IZ132" si="955">IY132/IX132*1000</f>
        <v>9200</v>
      </c>
      <c r="JA132" s="9">
        <v>0</v>
      </c>
      <c r="JB132" s="5">
        <v>0</v>
      </c>
      <c r="JC132" s="7">
        <v>0</v>
      </c>
      <c r="JD132" s="9">
        <v>0</v>
      </c>
      <c r="JE132" s="5">
        <v>0</v>
      </c>
      <c r="JF132" s="7">
        <v>0</v>
      </c>
      <c r="JG132" s="9">
        <v>0</v>
      </c>
      <c r="JH132" s="5">
        <v>0</v>
      </c>
      <c r="JI132" s="7">
        <v>0</v>
      </c>
      <c r="JJ132" s="9">
        <v>0</v>
      </c>
      <c r="JK132" s="5">
        <v>0</v>
      </c>
      <c r="JL132" s="7">
        <v>0</v>
      </c>
      <c r="JM132" s="9">
        <v>0</v>
      </c>
      <c r="JN132" s="5">
        <v>0</v>
      </c>
      <c r="JO132" s="7">
        <v>0</v>
      </c>
      <c r="JP132" s="9">
        <v>0</v>
      </c>
      <c r="JQ132" s="5">
        <v>0</v>
      </c>
      <c r="JR132" s="7">
        <v>0</v>
      </c>
      <c r="JS132" s="9">
        <v>0</v>
      </c>
      <c r="JT132" s="5">
        <v>0</v>
      </c>
      <c r="JU132" s="7">
        <v>0</v>
      </c>
      <c r="JV132" s="9">
        <v>331.89800000000002</v>
      </c>
      <c r="JW132" s="5">
        <v>13130.295</v>
      </c>
      <c r="JX132" s="7">
        <f t="shared" ref="JX132" si="956">JW132/JV132*1000</f>
        <v>39561.235680841703</v>
      </c>
      <c r="JY132" s="9">
        <v>491.28699999999998</v>
      </c>
      <c r="JZ132" s="5">
        <v>7327.5940000000001</v>
      </c>
      <c r="KA132" s="7">
        <f t="shared" ref="KA132" si="957">JZ132/JY132*1000</f>
        <v>14915.098506575587</v>
      </c>
      <c r="KB132" s="9">
        <f t="shared" si="777"/>
        <v>11478.974000000002</v>
      </c>
      <c r="KC132" s="11">
        <f t="shared" si="778"/>
        <v>76616.436000000002</v>
      </c>
    </row>
    <row r="133" spans="1:289" s="8" customFormat="1" x14ac:dyDescent="0.3">
      <c r="A133" s="56">
        <v>2013</v>
      </c>
      <c r="B133" s="63" t="s">
        <v>12</v>
      </c>
      <c r="C133" s="9">
        <v>22.971</v>
      </c>
      <c r="D133" s="5">
        <v>696.25</v>
      </c>
      <c r="E133" s="7">
        <f t="shared" ref="E133" si="958">D133/C133*1000</f>
        <v>30309.956031518002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>
        <v>0</v>
      </c>
      <c r="P133" s="5">
        <v>0</v>
      </c>
      <c r="Q133" s="7">
        <v>0</v>
      </c>
      <c r="R133" s="9">
        <v>0</v>
      </c>
      <c r="S133" s="5">
        <v>0</v>
      </c>
      <c r="T133" s="7">
        <v>0</v>
      </c>
      <c r="U133" s="9">
        <v>0.22800000000000001</v>
      </c>
      <c r="V133" s="5">
        <v>0.76</v>
      </c>
      <c r="W133" s="7">
        <f t="shared" ref="W133" si="959">V133/U133*1000</f>
        <v>3333.333333333333</v>
      </c>
      <c r="X133" s="9">
        <v>50</v>
      </c>
      <c r="Y133" s="5">
        <v>247.9</v>
      </c>
      <c r="Z133" s="7">
        <f t="shared" ref="Z133" si="960">Y133/X133*1000</f>
        <v>4958</v>
      </c>
      <c r="AA133" s="9">
        <v>300.548</v>
      </c>
      <c r="AB133" s="5">
        <v>2790.51</v>
      </c>
      <c r="AC133" s="7">
        <f t="shared" ref="AC133" si="961">AB133/AA133*1000</f>
        <v>9284.7398751613728</v>
      </c>
      <c r="AD133" s="9">
        <v>6.0000000000000001E-3</v>
      </c>
      <c r="AE133" s="5">
        <v>0.31</v>
      </c>
      <c r="AF133" s="7">
        <f t="shared" ref="AF133" si="962">AE133/AD133*1000</f>
        <v>51666.666666666664</v>
      </c>
      <c r="AG133" s="9">
        <v>0</v>
      </c>
      <c r="AH133" s="5">
        <v>0</v>
      </c>
      <c r="AI133" s="7">
        <v>0</v>
      </c>
      <c r="AJ133" s="9">
        <v>0</v>
      </c>
      <c r="AK133" s="5">
        <v>0</v>
      </c>
      <c r="AL133" s="7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v>0</v>
      </c>
      <c r="BB133" s="9">
        <v>2.2999999999999998</v>
      </c>
      <c r="BC133" s="5">
        <v>54.72</v>
      </c>
      <c r="BD133" s="7">
        <f t="shared" ref="BD133" si="963">BC133/BB133*1000</f>
        <v>23791.304347826088</v>
      </c>
      <c r="BE133" s="9">
        <v>43.323</v>
      </c>
      <c r="BF133" s="5">
        <v>1661.04</v>
      </c>
      <c r="BG133" s="7">
        <f t="shared" ref="BG133" si="964">BF133/BE133*1000</f>
        <v>38340.835122221448</v>
      </c>
      <c r="BH133" s="9">
        <v>0</v>
      </c>
      <c r="BI133" s="5">
        <v>0</v>
      </c>
      <c r="BJ133" s="7">
        <v>0</v>
      </c>
      <c r="BK133" s="9">
        <v>0</v>
      </c>
      <c r="BL133" s="5">
        <v>0</v>
      </c>
      <c r="BM133" s="7">
        <f t="shared" si="871"/>
        <v>0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0</v>
      </c>
      <c r="BX133" s="5">
        <v>0</v>
      </c>
      <c r="BY133" s="7">
        <v>0</v>
      </c>
      <c r="BZ133" s="9">
        <v>395.98099999999999</v>
      </c>
      <c r="CA133" s="5">
        <v>2786.15</v>
      </c>
      <c r="CB133" s="7">
        <f t="shared" ref="CB133" si="965">CA133/BZ133*1000</f>
        <v>7036.0699124452949</v>
      </c>
      <c r="CC133" s="9">
        <v>0</v>
      </c>
      <c r="CD133" s="5">
        <v>0</v>
      </c>
      <c r="CE133" s="7">
        <v>0</v>
      </c>
      <c r="CF133" s="9">
        <v>9.7000000000000003E-2</v>
      </c>
      <c r="CG133" s="5">
        <v>1.32</v>
      </c>
      <c r="CH133" s="7">
        <f t="shared" ref="CH133" si="966">CG133/CF133*1000</f>
        <v>13608.247422680412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v>0</v>
      </c>
      <c r="CU133" s="9">
        <v>0</v>
      </c>
      <c r="CV133" s="5">
        <v>0</v>
      </c>
      <c r="CW133" s="7">
        <v>0</v>
      </c>
      <c r="CX133" s="9">
        <v>0</v>
      </c>
      <c r="CY133" s="5">
        <v>0</v>
      </c>
      <c r="CZ133" s="7">
        <v>0</v>
      </c>
      <c r="DA133" s="9">
        <v>0</v>
      </c>
      <c r="DB133" s="3">
        <v>0</v>
      </c>
      <c r="DC133" s="6">
        <v>0</v>
      </c>
      <c r="DD133" s="9">
        <v>0</v>
      </c>
      <c r="DE133" s="5">
        <v>0</v>
      </c>
      <c r="DF133" s="7">
        <v>0</v>
      </c>
      <c r="DG133" s="9">
        <v>0</v>
      </c>
      <c r="DH133" s="5">
        <v>0</v>
      </c>
      <c r="DI133" s="7">
        <f t="shared" si="872"/>
        <v>0</v>
      </c>
      <c r="DJ133" s="9">
        <v>0</v>
      </c>
      <c r="DK133" s="5">
        <v>0</v>
      </c>
      <c r="DL133" s="7">
        <v>0</v>
      </c>
      <c r="DM133" s="9">
        <v>222.285</v>
      </c>
      <c r="DN133" s="5">
        <v>6230.31</v>
      </c>
      <c r="DO133" s="7">
        <f t="shared" ref="DO133" si="967">DN133/DM133*1000</f>
        <v>28028.476955260143</v>
      </c>
      <c r="DP133" s="9">
        <v>0</v>
      </c>
      <c r="DQ133" s="5">
        <v>0</v>
      </c>
      <c r="DR133" s="7">
        <v>0</v>
      </c>
      <c r="DS133" s="9">
        <v>0</v>
      </c>
      <c r="DT133" s="5">
        <v>0</v>
      </c>
      <c r="DU133" s="7">
        <v>0</v>
      </c>
      <c r="DV133" s="9">
        <v>151.05000000000001</v>
      </c>
      <c r="DW133" s="5">
        <v>2657.83</v>
      </c>
      <c r="DX133" s="7">
        <f t="shared" ref="DX133:DX134" si="968">DW133/DV133*1000</f>
        <v>17595.696789142668</v>
      </c>
      <c r="DY133" s="9">
        <v>0</v>
      </c>
      <c r="DZ133" s="5">
        <v>0</v>
      </c>
      <c r="EA133" s="7">
        <v>0</v>
      </c>
      <c r="EB133" s="9">
        <v>0</v>
      </c>
      <c r="EC133" s="5">
        <v>0</v>
      </c>
      <c r="ED133" s="7">
        <v>0</v>
      </c>
      <c r="EE133" s="15">
        <v>1652.6880000000001</v>
      </c>
      <c r="EF133" s="3">
        <v>4886.43</v>
      </c>
      <c r="EG133" s="7">
        <f t="shared" ref="EG133" si="969">EF133/EE133*1000</f>
        <v>2956.6560657546979</v>
      </c>
      <c r="EH133" s="9">
        <v>0</v>
      </c>
      <c r="EI133" s="5">
        <v>0</v>
      </c>
      <c r="EJ133" s="7">
        <v>0</v>
      </c>
      <c r="EK133" s="9">
        <v>28.172000000000001</v>
      </c>
      <c r="EL133" s="5">
        <v>1592.72</v>
      </c>
      <c r="EM133" s="7">
        <f t="shared" ref="EM133" si="970">EL133/EK133*1000</f>
        <v>56535.567229873632</v>
      </c>
      <c r="EN133" s="9">
        <v>0</v>
      </c>
      <c r="EO133" s="5">
        <v>0</v>
      </c>
      <c r="EP133" s="7">
        <v>0</v>
      </c>
      <c r="EQ133" s="9">
        <v>0</v>
      </c>
      <c r="ER133" s="5">
        <v>0</v>
      </c>
      <c r="ES133" s="7">
        <v>0</v>
      </c>
      <c r="ET133" s="9">
        <v>0</v>
      </c>
      <c r="EU133" s="5">
        <v>0</v>
      </c>
      <c r="EV133" s="7">
        <v>0</v>
      </c>
      <c r="EW133" s="9">
        <v>0</v>
      </c>
      <c r="EX133" s="5">
        <v>0</v>
      </c>
      <c r="EY133" s="7">
        <v>0</v>
      </c>
      <c r="EZ133" s="9">
        <v>0</v>
      </c>
      <c r="FA133" s="5">
        <v>0</v>
      </c>
      <c r="FB133" s="7">
        <v>0</v>
      </c>
      <c r="FC133" s="9">
        <v>1.0999999999999999E-2</v>
      </c>
      <c r="FD133" s="5">
        <v>4.5999999999999996</v>
      </c>
      <c r="FE133" s="7">
        <f t="shared" ref="FE133" si="971">FD133/FC133*1000</f>
        <v>418181.81818181818</v>
      </c>
      <c r="FF133" s="9">
        <v>0</v>
      </c>
      <c r="FG133" s="5">
        <v>0</v>
      </c>
      <c r="FH133" s="7">
        <v>0</v>
      </c>
      <c r="FI133" s="9">
        <v>4977.18</v>
      </c>
      <c r="FJ133" s="5">
        <v>17702.34</v>
      </c>
      <c r="FK133" s="7">
        <f t="shared" ref="FK133" si="972">FJ133/FI133*1000</f>
        <v>3556.7007823707399</v>
      </c>
      <c r="FL133" s="9">
        <v>60.874000000000002</v>
      </c>
      <c r="FM133" s="5">
        <v>5052.57</v>
      </c>
      <c r="FN133" s="7">
        <f t="shared" ref="FN133" si="973">FM133/FL133*1000</f>
        <v>83000.459966488153</v>
      </c>
      <c r="FO133" s="9">
        <v>0</v>
      </c>
      <c r="FP133" s="5">
        <v>0</v>
      </c>
      <c r="FQ133" s="7">
        <v>0</v>
      </c>
      <c r="FR133" s="9">
        <v>0</v>
      </c>
      <c r="FS133" s="5">
        <v>0</v>
      </c>
      <c r="FT133" s="7">
        <v>0</v>
      </c>
      <c r="FU133" s="9">
        <v>0</v>
      </c>
      <c r="FV133" s="5">
        <v>0</v>
      </c>
      <c r="FW133" s="7">
        <v>0</v>
      </c>
      <c r="FX133" s="9">
        <v>0</v>
      </c>
      <c r="FY133" s="5">
        <v>0</v>
      </c>
      <c r="FZ133" s="7">
        <f t="shared" si="877"/>
        <v>0</v>
      </c>
      <c r="GA133" s="9">
        <v>0</v>
      </c>
      <c r="GB133" s="5">
        <v>0</v>
      </c>
      <c r="GC133" s="7">
        <v>0</v>
      </c>
      <c r="GD133" s="9">
        <v>0</v>
      </c>
      <c r="GE133" s="5">
        <v>0</v>
      </c>
      <c r="GF133" s="7">
        <v>0</v>
      </c>
      <c r="GG133" s="9">
        <v>0</v>
      </c>
      <c r="GH133" s="5">
        <v>0</v>
      </c>
      <c r="GI133" s="7">
        <v>0</v>
      </c>
      <c r="GJ133" s="9">
        <v>0</v>
      </c>
      <c r="GK133" s="5">
        <v>0</v>
      </c>
      <c r="GL133" s="7">
        <v>0</v>
      </c>
      <c r="GM133" s="9">
        <v>0</v>
      </c>
      <c r="GN133" s="5">
        <v>0</v>
      </c>
      <c r="GO133" s="7">
        <v>0</v>
      </c>
      <c r="GP133" s="9">
        <v>0</v>
      </c>
      <c r="GQ133" s="5">
        <v>0</v>
      </c>
      <c r="GR133" s="7">
        <v>0</v>
      </c>
      <c r="GS133" s="9">
        <v>0</v>
      </c>
      <c r="GT133" s="5">
        <v>0</v>
      </c>
      <c r="GU133" s="7">
        <v>0</v>
      </c>
      <c r="GV133" s="9">
        <v>0</v>
      </c>
      <c r="GW133" s="5">
        <v>0</v>
      </c>
      <c r="GX133" s="7">
        <v>0</v>
      </c>
      <c r="GY133" s="9">
        <v>0</v>
      </c>
      <c r="GZ133" s="5">
        <v>0</v>
      </c>
      <c r="HA133" s="7">
        <v>0</v>
      </c>
      <c r="HB133" s="9">
        <v>0</v>
      </c>
      <c r="HC133" s="5">
        <v>0</v>
      </c>
      <c r="HD133" s="7">
        <v>0</v>
      </c>
      <c r="HE133" s="9">
        <v>2.5999999999999999E-2</v>
      </c>
      <c r="HF133" s="5">
        <v>0.4</v>
      </c>
      <c r="HG133" s="7">
        <f t="shared" ref="HG133" si="974">HF133/HE133*1000</f>
        <v>15384.615384615387</v>
      </c>
      <c r="HH133" s="9">
        <v>0</v>
      </c>
      <c r="HI133" s="5">
        <v>0</v>
      </c>
      <c r="HJ133" s="7">
        <v>0</v>
      </c>
      <c r="HK133" s="9">
        <v>0</v>
      </c>
      <c r="HL133" s="5">
        <v>0</v>
      </c>
      <c r="HM133" s="7">
        <v>0</v>
      </c>
      <c r="HN133" s="9">
        <v>0</v>
      </c>
      <c r="HO133" s="5">
        <v>0</v>
      </c>
      <c r="HP133" s="7">
        <v>0</v>
      </c>
      <c r="HQ133" s="9">
        <v>0</v>
      </c>
      <c r="HR133" s="5">
        <v>0</v>
      </c>
      <c r="HS133" s="7">
        <f t="shared" si="882"/>
        <v>0</v>
      </c>
      <c r="HT133" s="9">
        <v>0</v>
      </c>
      <c r="HU133" s="5">
        <v>0</v>
      </c>
      <c r="HV133" s="7">
        <v>0</v>
      </c>
      <c r="HW133" s="9">
        <v>0</v>
      </c>
      <c r="HX133" s="5">
        <v>0</v>
      </c>
      <c r="HY133" s="7">
        <v>0</v>
      </c>
      <c r="HZ133" s="9">
        <v>0</v>
      </c>
      <c r="IA133" s="5">
        <v>0</v>
      </c>
      <c r="IB133" s="7">
        <v>0</v>
      </c>
      <c r="IC133" s="9">
        <v>0</v>
      </c>
      <c r="ID133" s="5">
        <v>0</v>
      </c>
      <c r="IE133" s="7">
        <f t="shared" si="883"/>
        <v>0</v>
      </c>
      <c r="IF133" s="9">
        <v>0</v>
      </c>
      <c r="IG133" s="5">
        <v>0</v>
      </c>
      <c r="IH133" s="7">
        <f t="shared" si="884"/>
        <v>0</v>
      </c>
      <c r="II133" s="9">
        <v>0</v>
      </c>
      <c r="IJ133" s="5">
        <v>0</v>
      </c>
      <c r="IK133" s="7">
        <v>0</v>
      </c>
      <c r="IL133" s="9">
        <v>135.97900000000001</v>
      </c>
      <c r="IM133" s="5">
        <v>1464.53</v>
      </c>
      <c r="IN133" s="7">
        <f t="shared" ref="IN133" si="975">IM133/IL133*1000</f>
        <v>10770.265996955412</v>
      </c>
      <c r="IO133" s="9">
        <v>0</v>
      </c>
      <c r="IP133" s="5">
        <v>0</v>
      </c>
      <c r="IQ133" s="7">
        <v>0</v>
      </c>
      <c r="IR133" s="9">
        <v>0</v>
      </c>
      <c r="IS133" s="5">
        <v>0</v>
      </c>
      <c r="IT133" s="7">
        <v>0</v>
      </c>
      <c r="IU133" s="9">
        <v>0</v>
      </c>
      <c r="IV133" s="5">
        <v>0</v>
      </c>
      <c r="IW133" s="7">
        <v>0</v>
      </c>
      <c r="IX133" s="9">
        <v>3.5000000000000003E-2</v>
      </c>
      <c r="IY133" s="5">
        <v>0.23</v>
      </c>
      <c r="IZ133" s="7">
        <f t="shared" ref="IZ133" si="976">IY133/IX133*1000</f>
        <v>6571.4285714285716</v>
      </c>
      <c r="JA133" s="9">
        <v>0</v>
      </c>
      <c r="JB133" s="5">
        <v>0</v>
      </c>
      <c r="JC133" s="7">
        <v>0</v>
      </c>
      <c r="JD133" s="9">
        <v>2.1999999999999999E-2</v>
      </c>
      <c r="JE133" s="5">
        <v>0.88</v>
      </c>
      <c r="JF133" s="7">
        <f t="shared" ref="JF133" si="977">JE133/JD133*1000</f>
        <v>40000</v>
      </c>
      <c r="JG133" s="9">
        <v>0</v>
      </c>
      <c r="JH133" s="5">
        <v>0</v>
      </c>
      <c r="JI133" s="7">
        <v>0</v>
      </c>
      <c r="JJ133" s="9">
        <v>0</v>
      </c>
      <c r="JK133" s="5">
        <v>0</v>
      </c>
      <c r="JL133" s="7">
        <v>0</v>
      </c>
      <c r="JM133" s="9">
        <v>0</v>
      </c>
      <c r="JN133" s="5">
        <v>0</v>
      </c>
      <c r="JO133" s="7">
        <v>0</v>
      </c>
      <c r="JP133" s="9">
        <v>0</v>
      </c>
      <c r="JQ133" s="5">
        <v>0</v>
      </c>
      <c r="JR133" s="7">
        <v>0</v>
      </c>
      <c r="JS133" s="9">
        <v>0</v>
      </c>
      <c r="JT133" s="5">
        <v>0</v>
      </c>
      <c r="JU133" s="7">
        <v>0</v>
      </c>
      <c r="JV133" s="9">
        <v>409.42099999999999</v>
      </c>
      <c r="JW133" s="5">
        <v>6142.72</v>
      </c>
      <c r="JX133" s="7">
        <f t="shared" ref="JX133" si="978">JW133/JV133*1000</f>
        <v>15003.431675463644</v>
      </c>
      <c r="JY133" s="9">
        <v>1292.037</v>
      </c>
      <c r="JZ133" s="5">
        <v>7948.64</v>
      </c>
      <c r="KA133" s="7">
        <f t="shared" ref="KA133" si="979">JZ133/JY133*1000</f>
        <v>6152.0219622193481</v>
      </c>
      <c r="KB133" s="9">
        <f t="shared" si="777"/>
        <v>7680.8960000000006</v>
      </c>
      <c r="KC133" s="11">
        <f t="shared" si="778"/>
        <v>48944.99</v>
      </c>
    </row>
    <row r="134" spans="1:289" s="8" customFormat="1" x14ac:dyDescent="0.3">
      <c r="A134" s="56">
        <v>2013</v>
      </c>
      <c r="B134" s="62" t="s">
        <v>13</v>
      </c>
      <c r="C134" s="9">
        <v>0.65600000000000003</v>
      </c>
      <c r="D134" s="5">
        <v>85.26</v>
      </c>
      <c r="E134" s="7">
        <f t="shared" ref="E134" si="980">D134/C134*1000</f>
        <v>129969.51219512195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>
        <v>0</v>
      </c>
      <c r="P134" s="5">
        <v>0</v>
      </c>
      <c r="Q134" s="7">
        <v>0</v>
      </c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50</v>
      </c>
      <c r="Y134" s="5">
        <v>255.52</v>
      </c>
      <c r="Z134" s="7">
        <f t="shared" ref="Z134" si="981">Y134/X134*1000</f>
        <v>5110.4000000000005</v>
      </c>
      <c r="AA134" s="9">
        <v>39.584000000000003</v>
      </c>
      <c r="AB134" s="5">
        <v>201.79</v>
      </c>
      <c r="AC134" s="7">
        <f t="shared" ref="AC134" si="982">AB134/AA134*1000</f>
        <v>5097.7667744543251</v>
      </c>
      <c r="AD134" s="9">
        <v>0</v>
      </c>
      <c r="AE134" s="5">
        <v>0</v>
      </c>
      <c r="AF134" s="7">
        <v>0</v>
      </c>
      <c r="AG134" s="9">
        <v>0</v>
      </c>
      <c r="AH134" s="5">
        <v>0</v>
      </c>
      <c r="AI134" s="7">
        <v>0</v>
      </c>
      <c r="AJ134" s="9">
        <v>0</v>
      </c>
      <c r="AK134" s="5">
        <v>0</v>
      </c>
      <c r="AL134" s="7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7">
        <v>0</v>
      </c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v>0</v>
      </c>
      <c r="BB134" s="9">
        <v>0</v>
      </c>
      <c r="BC134" s="5">
        <v>0</v>
      </c>
      <c r="BD134" s="7">
        <v>0</v>
      </c>
      <c r="BE134" s="9">
        <v>7.8289999999999997</v>
      </c>
      <c r="BF134" s="5">
        <v>66</v>
      </c>
      <c r="BG134" s="7">
        <f t="shared" ref="BG134" si="983">BF134/BE134*1000</f>
        <v>8430.1954272576313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f t="shared" si="871"/>
        <v>0</v>
      </c>
      <c r="BN134" s="9">
        <v>0</v>
      </c>
      <c r="BO134" s="5">
        <v>0</v>
      </c>
      <c r="BP134" s="7">
        <v>0</v>
      </c>
      <c r="BQ134" s="9">
        <v>0</v>
      </c>
      <c r="BR134" s="5">
        <v>0</v>
      </c>
      <c r="BS134" s="7">
        <v>0</v>
      </c>
      <c r="BT134" s="9">
        <v>0</v>
      </c>
      <c r="BU134" s="5">
        <v>0</v>
      </c>
      <c r="BV134" s="7">
        <v>0</v>
      </c>
      <c r="BW134" s="9">
        <v>0</v>
      </c>
      <c r="BX134" s="5">
        <v>0</v>
      </c>
      <c r="BY134" s="7">
        <v>0</v>
      </c>
      <c r="BZ134" s="9">
        <v>99.436000000000007</v>
      </c>
      <c r="CA134" s="5">
        <v>2075.98</v>
      </c>
      <c r="CB134" s="7">
        <f t="shared" ref="CB134" si="984">CA134/BZ134*1000</f>
        <v>20877.54937849471</v>
      </c>
      <c r="CC134" s="9">
        <v>0</v>
      </c>
      <c r="CD134" s="5">
        <v>0</v>
      </c>
      <c r="CE134" s="7">
        <v>0</v>
      </c>
      <c r="CF134" s="9">
        <v>1025.0239999999999</v>
      </c>
      <c r="CG134" s="5">
        <v>5142.7299999999996</v>
      </c>
      <c r="CH134" s="7">
        <f t="shared" ref="CH134" si="985">CG134/CF134*1000</f>
        <v>5017.1800855394604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v>0</v>
      </c>
      <c r="CU134" s="9">
        <v>0</v>
      </c>
      <c r="CV134" s="5">
        <v>0</v>
      </c>
      <c r="CW134" s="7">
        <v>0</v>
      </c>
      <c r="CX134" s="9">
        <v>0</v>
      </c>
      <c r="CY134" s="5">
        <v>0</v>
      </c>
      <c r="CZ134" s="7">
        <v>0</v>
      </c>
      <c r="DA134" s="9">
        <v>0</v>
      </c>
      <c r="DB134" s="3">
        <v>0</v>
      </c>
      <c r="DC134" s="6">
        <v>0</v>
      </c>
      <c r="DD134" s="9">
        <v>0</v>
      </c>
      <c r="DE134" s="5">
        <v>0</v>
      </c>
      <c r="DF134" s="7">
        <v>0</v>
      </c>
      <c r="DG134" s="9">
        <v>0</v>
      </c>
      <c r="DH134" s="5">
        <v>0</v>
      </c>
      <c r="DI134" s="7">
        <f t="shared" si="872"/>
        <v>0</v>
      </c>
      <c r="DJ134" s="9">
        <v>0</v>
      </c>
      <c r="DK134" s="5">
        <v>0</v>
      </c>
      <c r="DL134" s="7">
        <v>0</v>
      </c>
      <c r="DM134" s="9">
        <v>0</v>
      </c>
      <c r="DN134" s="5">
        <v>0</v>
      </c>
      <c r="DO134" s="7">
        <v>0</v>
      </c>
      <c r="DP134" s="9">
        <v>0</v>
      </c>
      <c r="DQ134" s="5">
        <v>0</v>
      </c>
      <c r="DR134" s="7">
        <v>0</v>
      </c>
      <c r="DS134" s="9">
        <v>0</v>
      </c>
      <c r="DT134" s="5">
        <v>0</v>
      </c>
      <c r="DU134" s="7">
        <v>0</v>
      </c>
      <c r="DV134" s="9">
        <v>6.4000000000000001E-2</v>
      </c>
      <c r="DW134" s="5">
        <v>0.62</v>
      </c>
      <c r="DX134" s="7">
        <f t="shared" si="968"/>
        <v>9687.5</v>
      </c>
      <c r="DY134" s="9">
        <v>0</v>
      </c>
      <c r="DZ134" s="5">
        <v>0</v>
      </c>
      <c r="EA134" s="7">
        <v>0</v>
      </c>
      <c r="EB134" s="9">
        <v>0</v>
      </c>
      <c r="EC134" s="5">
        <v>0</v>
      </c>
      <c r="ED134" s="7">
        <v>0</v>
      </c>
      <c r="EE134" s="15">
        <v>604.94399999999996</v>
      </c>
      <c r="EF134" s="3">
        <v>1180.8800000000001</v>
      </c>
      <c r="EG134" s="7">
        <f t="shared" ref="EG134" si="986">EF134/EE134*1000</f>
        <v>1952.0484540717821</v>
      </c>
      <c r="EH134" s="9">
        <v>0</v>
      </c>
      <c r="EI134" s="5">
        <v>0</v>
      </c>
      <c r="EJ134" s="7">
        <v>0</v>
      </c>
      <c r="EK134" s="9">
        <v>5.5979999999999999</v>
      </c>
      <c r="EL134" s="5">
        <v>294.47000000000003</v>
      </c>
      <c r="EM134" s="7">
        <f t="shared" ref="EM134" si="987">EL134/EK134*1000</f>
        <v>52602.715255448384</v>
      </c>
      <c r="EN134" s="9">
        <v>0</v>
      </c>
      <c r="EO134" s="5">
        <v>0</v>
      </c>
      <c r="EP134" s="7">
        <v>0</v>
      </c>
      <c r="EQ134" s="9">
        <v>0</v>
      </c>
      <c r="ER134" s="5">
        <v>0</v>
      </c>
      <c r="ES134" s="7">
        <v>0</v>
      </c>
      <c r="ET134" s="9">
        <v>0</v>
      </c>
      <c r="EU134" s="5">
        <v>0</v>
      </c>
      <c r="EV134" s="7">
        <v>0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v>22.379000000000001</v>
      </c>
      <c r="FD134" s="5">
        <v>412.87</v>
      </c>
      <c r="FE134" s="7">
        <f t="shared" ref="FE134" si="988">FD134/FC134*1000</f>
        <v>18448.992358907904</v>
      </c>
      <c r="FF134" s="9">
        <v>0</v>
      </c>
      <c r="FG134" s="5">
        <v>0</v>
      </c>
      <c r="FH134" s="7">
        <v>0</v>
      </c>
      <c r="FI134" s="9">
        <v>7791.0780000000004</v>
      </c>
      <c r="FJ134" s="5">
        <v>22448.85</v>
      </c>
      <c r="FK134" s="7">
        <f t="shared" ref="FK134" si="989">FJ134/FI134*1000</f>
        <v>2881.3535174464942</v>
      </c>
      <c r="FL134" s="9">
        <v>53.853999999999999</v>
      </c>
      <c r="FM134" s="5">
        <v>842.65</v>
      </c>
      <c r="FN134" s="7">
        <f t="shared" ref="FN134" si="990">FM134/FL134*1000</f>
        <v>15646.934303858581</v>
      </c>
      <c r="FO134" s="9">
        <v>0</v>
      </c>
      <c r="FP134" s="5">
        <v>0</v>
      </c>
      <c r="FQ134" s="7">
        <v>0</v>
      </c>
      <c r="FR134" s="9">
        <v>0</v>
      </c>
      <c r="FS134" s="5">
        <v>0</v>
      </c>
      <c r="FT134" s="7">
        <v>0</v>
      </c>
      <c r="FU134" s="9">
        <v>0</v>
      </c>
      <c r="FV134" s="5">
        <v>0</v>
      </c>
      <c r="FW134" s="7">
        <v>0</v>
      </c>
      <c r="FX134" s="9">
        <v>0</v>
      </c>
      <c r="FY134" s="5">
        <v>0</v>
      </c>
      <c r="FZ134" s="7">
        <f t="shared" si="877"/>
        <v>0</v>
      </c>
      <c r="GA134" s="9">
        <v>0</v>
      </c>
      <c r="GB134" s="5">
        <v>0</v>
      </c>
      <c r="GC134" s="7">
        <v>0</v>
      </c>
      <c r="GD134" s="9">
        <v>0</v>
      </c>
      <c r="GE134" s="5">
        <v>0</v>
      </c>
      <c r="GF134" s="7">
        <v>0</v>
      </c>
      <c r="GG134" s="9">
        <v>0</v>
      </c>
      <c r="GH134" s="5">
        <v>0</v>
      </c>
      <c r="GI134" s="7">
        <v>0</v>
      </c>
      <c r="GJ134" s="9">
        <v>0</v>
      </c>
      <c r="GK134" s="5">
        <v>0</v>
      </c>
      <c r="GL134" s="7">
        <v>0</v>
      </c>
      <c r="GM134" s="9">
        <v>0</v>
      </c>
      <c r="GN134" s="5">
        <v>0</v>
      </c>
      <c r="GO134" s="7">
        <v>0</v>
      </c>
      <c r="GP134" s="9">
        <v>0</v>
      </c>
      <c r="GQ134" s="5">
        <v>0</v>
      </c>
      <c r="GR134" s="7">
        <v>0</v>
      </c>
      <c r="GS134" s="9">
        <v>0</v>
      </c>
      <c r="GT134" s="5">
        <v>0</v>
      </c>
      <c r="GU134" s="7">
        <v>0</v>
      </c>
      <c r="GV134" s="9">
        <v>0</v>
      </c>
      <c r="GW134" s="5">
        <v>0</v>
      </c>
      <c r="GX134" s="7">
        <v>0</v>
      </c>
      <c r="GY134" s="9">
        <v>0</v>
      </c>
      <c r="GZ134" s="5">
        <v>0</v>
      </c>
      <c r="HA134" s="7">
        <v>0</v>
      </c>
      <c r="HB134" s="9">
        <v>0</v>
      </c>
      <c r="HC134" s="5">
        <v>0</v>
      </c>
      <c r="HD134" s="7">
        <v>0</v>
      </c>
      <c r="HE134" s="9">
        <v>0</v>
      </c>
      <c r="HF134" s="5">
        <v>0</v>
      </c>
      <c r="HG134" s="7">
        <v>0</v>
      </c>
      <c r="HH134" s="9">
        <v>0</v>
      </c>
      <c r="HI134" s="5">
        <v>0</v>
      </c>
      <c r="HJ134" s="7">
        <v>0</v>
      </c>
      <c r="HK134" s="9">
        <v>0</v>
      </c>
      <c r="HL134" s="5">
        <v>0</v>
      </c>
      <c r="HM134" s="7">
        <v>0</v>
      </c>
      <c r="HN134" s="9">
        <v>0</v>
      </c>
      <c r="HO134" s="5">
        <v>0</v>
      </c>
      <c r="HP134" s="7">
        <v>0</v>
      </c>
      <c r="HQ134" s="9">
        <v>0</v>
      </c>
      <c r="HR134" s="5">
        <v>0</v>
      </c>
      <c r="HS134" s="7">
        <f t="shared" si="882"/>
        <v>0</v>
      </c>
      <c r="HT134" s="9">
        <v>0</v>
      </c>
      <c r="HU134" s="5">
        <v>0</v>
      </c>
      <c r="HV134" s="7">
        <v>0</v>
      </c>
      <c r="HW134" s="9">
        <v>0</v>
      </c>
      <c r="HX134" s="5">
        <v>0</v>
      </c>
      <c r="HY134" s="7">
        <v>0</v>
      </c>
      <c r="HZ134" s="9">
        <v>0</v>
      </c>
      <c r="IA134" s="5">
        <v>0</v>
      </c>
      <c r="IB134" s="7">
        <v>0</v>
      </c>
      <c r="IC134" s="9">
        <v>0</v>
      </c>
      <c r="ID134" s="5">
        <v>0</v>
      </c>
      <c r="IE134" s="7">
        <f t="shared" si="883"/>
        <v>0</v>
      </c>
      <c r="IF134" s="9">
        <v>0</v>
      </c>
      <c r="IG134" s="5">
        <v>0</v>
      </c>
      <c r="IH134" s="7">
        <f t="shared" si="884"/>
        <v>0</v>
      </c>
      <c r="II134" s="9">
        <v>0</v>
      </c>
      <c r="IJ134" s="5">
        <v>0</v>
      </c>
      <c r="IK134" s="7">
        <v>0</v>
      </c>
      <c r="IL134" s="9">
        <v>0</v>
      </c>
      <c r="IM134" s="5">
        <v>0</v>
      </c>
      <c r="IN134" s="7">
        <v>0</v>
      </c>
      <c r="IO134" s="9">
        <v>0</v>
      </c>
      <c r="IP134" s="5">
        <v>0</v>
      </c>
      <c r="IQ134" s="7">
        <v>0</v>
      </c>
      <c r="IR134" s="9">
        <v>0</v>
      </c>
      <c r="IS134" s="5">
        <v>0</v>
      </c>
      <c r="IT134" s="7">
        <v>0</v>
      </c>
      <c r="IU134" s="9">
        <v>0</v>
      </c>
      <c r="IV134" s="5">
        <v>0</v>
      </c>
      <c r="IW134" s="7">
        <v>0</v>
      </c>
      <c r="IX134" s="9">
        <v>2.5999999999999999E-2</v>
      </c>
      <c r="IY134" s="5">
        <v>0.18</v>
      </c>
      <c r="IZ134" s="7">
        <f t="shared" ref="IZ134" si="991">IY134/IX134*1000</f>
        <v>6923.0769230769238</v>
      </c>
      <c r="JA134" s="9">
        <v>0</v>
      </c>
      <c r="JB134" s="5">
        <v>0</v>
      </c>
      <c r="JC134" s="7">
        <v>0</v>
      </c>
      <c r="JD134" s="9">
        <v>8.9999999999999993E-3</v>
      </c>
      <c r="JE134" s="5">
        <v>0.01</v>
      </c>
      <c r="JF134" s="7">
        <f t="shared" ref="JF134" si="992">JE134/JD134*1000</f>
        <v>1111.1111111111111</v>
      </c>
      <c r="JG134" s="9">
        <v>0</v>
      </c>
      <c r="JH134" s="5">
        <v>0</v>
      </c>
      <c r="JI134" s="7">
        <v>0</v>
      </c>
      <c r="JJ134" s="9">
        <v>0</v>
      </c>
      <c r="JK134" s="5">
        <v>0</v>
      </c>
      <c r="JL134" s="7">
        <v>0</v>
      </c>
      <c r="JM134" s="9">
        <v>0</v>
      </c>
      <c r="JN134" s="5">
        <v>0</v>
      </c>
      <c r="JO134" s="7">
        <v>0</v>
      </c>
      <c r="JP134" s="9">
        <v>0</v>
      </c>
      <c r="JQ134" s="5">
        <v>0</v>
      </c>
      <c r="JR134" s="7">
        <v>0</v>
      </c>
      <c r="JS134" s="9">
        <v>0</v>
      </c>
      <c r="JT134" s="5">
        <v>0</v>
      </c>
      <c r="JU134" s="7">
        <v>0</v>
      </c>
      <c r="JV134" s="9">
        <v>170.38200000000001</v>
      </c>
      <c r="JW134" s="5">
        <v>2488.87</v>
      </c>
      <c r="JX134" s="7">
        <f t="shared" ref="JX134" si="993">JW134/JV134*1000</f>
        <v>14607.587655973048</v>
      </c>
      <c r="JY134" s="9">
        <v>807.89</v>
      </c>
      <c r="JZ134" s="5">
        <v>3149.09</v>
      </c>
      <c r="KA134" s="7">
        <f t="shared" ref="KA134" si="994">JZ134/JY134*1000</f>
        <v>3897.9192711879095</v>
      </c>
      <c r="KB134" s="9">
        <f t="shared" si="777"/>
        <v>9930.371000000001</v>
      </c>
      <c r="KC134" s="11">
        <f t="shared" si="778"/>
        <v>36164.93</v>
      </c>
    </row>
    <row r="135" spans="1:289" s="8" customFormat="1" ht="15" thickBot="1" x14ac:dyDescent="0.35">
      <c r="A135" s="74"/>
      <c r="B135" s="75" t="s">
        <v>14</v>
      </c>
      <c r="C135" s="49">
        <f>SUM(C123:C134)</f>
        <v>584.33199999999988</v>
      </c>
      <c r="D135" s="48">
        <f>SUM(D123:D134)</f>
        <v>10656.25</v>
      </c>
      <c r="E135" s="50"/>
      <c r="F135" s="49">
        <f>SUM(F123:F134)</f>
        <v>34.715000000000003</v>
      </c>
      <c r="G135" s="48">
        <f>SUM(G123:G134)</f>
        <v>1835.5809999999999</v>
      </c>
      <c r="H135" s="50"/>
      <c r="I135" s="49">
        <f>SUM(I123:I134)</f>
        <v>0</v>
      </c>
      <c r="J135" s="48">
        <f>SUM(J123:J134)</f>
        <v>0</v>
      </c>
      <c r="K135" s="50"/>
      <c r="L135" s="49">
        <f>SUM(L123:L134)</f>
        <v>0</v>
      </c>
      <c r="M135" s="48">
        <f>SUM(M123:M134)</f>
        <v>0</v>
      </c>
      <c r="N135" s="50"/>
      <c r="O135" s="49">
        <f>SUM(O123:O134)</f>
        <v>0</v>
      </c>
      <c r="P135" s="48">
        <f>SUM(P123:P134)</f>
        <v>0</v>
      </c>
      <c r="Q135" s="50"/>
      <c r="R135" s="49">
        <f>SUM(R123:R134)</f>
        <v>0</v>
      </c>
      <c r="S135" s="48">
        <f>SUM(S123:S134)</f>
        <v>0</v>
      </c>
      <c r="T135" s="50"/>
      <c r="U135" s="49">
        <f>SUM(U123:U134)</f>
        <v>0.22800000000000001</v>
      </c>
      <c r="V135" s="48">
        <f>SUM(V123:V134)</f>
        <v>0.76</v>
      </c>
      <c r="W135" s="50"/>
      <c r="X135" s="49">
        <f>SUM(X123:X134)</f>
        <v>200</v>
      </c>
      <c r="Y135" s="48">
        <f>SUM(Y123:Y134)</f>
        <v>985.3</v>
      </c>
      <c r="Z135" s="50"/>
      <c r="AA135" s="49">
        <f>SUM(AA123:AA134)</f>
        <v>447.21199999999999</v>
      </c>
      <c r="AB135" s="48">
        <f>SUM(AB123:AB134)</f>
        <v>18703.704000000002</v>
      </c>
      <c r="AC135" s="50"/>
      <c r="AD135" s="49">
        <f>SUM(AD123:AD134)</f>
        <v>9.0139999999999993</v>
      </c>
      <c r="AE135" s="48">
        <f>SUM(AE123:AE134)</f>
        <v>14456.365</v>
      </c>
      <c r="AF135" s="50"/>
      <c r="AG135" s="49">
        <f>SUM(AG123:AG134)</f>
        <v>0</v>
      </c>
      <c r="AH135" s="48">
        <f>SUM(AH123:AH134)</f>
        <v>0</v>
      </c>
      <c r="AI135" s="50"/>
      <c r="AJ135" s="49">
        <f>SUM(AJ123:AJ134)</f>
        <v>1.08</v>
      </c>
      <c r="AK135" s="48">
        <f>SUM(AK123:AK134)</f>
        <v>46.894999999999996</v>
      </c>
      <c r="AL135" s="50"/>
      <c r="AM135" s="49">
        <f>SUM(AM123:AM134)</f>
        <v>93</v>
      </c>
      <c r="AN135" s="48">
        <f>SUM(AN123:AN134)</f>
        <v>1976</v>
      </c>
      <c r="AO135" s="77"/>
      <c r="AP135" s="49">
        <f>SUM(AP123:AP134)</f>
        <v>0</v>
      </c>
      <c r="AQ135" s="48">
        <f>SUM(AQ123:AQ134)</f>
        <v>0</v>
      </c>
      <c r="AR135" s="50">
        <v>0</v>
      </c>
      <c r="AS135" s="49">
        <f>SUM(AS123:AS134)</f>
        <v>0</v>
      </c>
      <c r="AT135" s="48">
        <f>SUM(AT123:AT134)</f>
        <v>0</v>
      </c>
      <c r="AU135" s="50">
        <v>0</v>
      </c>
      <c r="AV135" s="49">
        <f>SUM(AV123:AV134)</f>
        <v>647.96</v>
      </c>
      <c r="AW135" s="48">
        <f>SUM(AW123:AW134)</f>
        <v>2905.8280000000004</v>
      </c>
      <c r="AX135" s="50"/>
      <c r="AY135" s="49">
        <f>SUM(AY123:AY134)</f>
        <v>0</v>
      </c>
      <c r="AZ135" s="48">
        <f>SUM(AZ123:AZ134)</f>
        <v>0</v>
      </c>
      <c r="BA135" s="50"/>
      <c r="BB135" s="49">
        <f>SUM(BB123:BB134)</f>
        <v>69.974000000000004</v>
      </c>
      <c r="BC135" s="48">
        <f>SUM(BC123:BC134)</f>
        <v>1379.1390000000001</v>
      </c>
      <c r="BD135" s="50"/>
      <c r="BE135" s="49">
        <f>SUM(BE123:BE134)</f>
        <v>-5577.5160000000005</v>
      </c>
      <c r="BF135" s="48">
        <f>SUM(BF123:BF134)</f>
        <v>-8278.8949999999968</v>
      </c>
      <c r="BG135" s="50"/>
      <c r="BH135" s="49">
        <f>SUM(BH123:BH134)</f>
        <v>10.762</v>
      </c>
      <c r="BI135" s="48">
        <f>SUM(BI123:BI134)</f>
        <v>197.24100000000001</v>
      </c>
      <c r="BJ135" s="50"/>
      <c r="BK135" s="49">
        <f t="shared" ref="BK135:BL135" si="995">SUM(BK123:BK134)</f>
        <v>0</v>
      </c>
      <c r="BL135" s="48">
        <f t="shared" si="995"/>
        <v>0</v>
      </c>
      <c r="BM135" s="50"/>
      <c r="BN135" s="49">
        <f>SUM(BN123:BN134)</f>
        <v>0</v>
      </c>
      <c r="BO135" s="48">
        <f>SUM(BO123:BO134)</f>
        <v>0</v>
      </c>
      <c r="BP135" s="50"/>
      <c r="BQ135" s="49">
        <f>SUM(BQ123:BQ134)</f>
        <v>0</v>
      </c>
      <c r="BR135" s="48">
        <f>SUM(BR123:BR134)</f>
        <v>0</v>
      </c>
      <c r="BS135" s="50"/>
      <c r="BT135" s="49">
        <f>SUM(BT123:BT134)</f>
        <v>0</v>
      </c>
      <c r="BU135" s="48">
        <f>SUM(BU123:BU134)</f>
        <v>0</v>
      </c>
      <c r="BV135" s="50"/>
      <c r="BW135" s="49">
        <f>SUM(BW123:BW134)</f>
        <v>0</v>
      </c>
      <c r="BX135" s="48">
        <f>SUM(BX123:BX134)</f>
        <v>0</v>
      </c>
      <c r="BY135" s="50"/>
      <c r="BZ135" s="49">
        <f t="shared" ref="BZ135:CA135" si="996">SUM(BZ123:BZ134)</f>
        <v>1752.329</v>
      </c>
      <c r="CA135" s="48">
        <f t="shared" si="996"/>
        <v>8407.2839999999997</v>
      </c>
      <c r="CB135" s="50"/>
      <c r="CC135" s="49">
        <f>SUM(CC123:CC134)</f>
        <v>-70</v>
      </c>
      <c r="CD135" s="48">
        <f>SUM(CD123:CD134)</f>
        <v>14967</v>
      </c>
      <c r="CE135" s="50"/>
      <c r="CF135" s="49">
        <f>SUM(CF123:CF134)</f>
        <v>3767.9530000000004</v>
      </c>
      <c r="CG135" s="48"/>
      <c r="CH135" s="50">
        <f t="shared" si="902"/>
        <v>0</v>
      </c>
      <c r="CI135" s="49">
        <f>SUM(CI123:CI134)</f>
        <v>0</v>
      </c>
      <c r="CJ135" s="48">
        <f>SUM(CJ123:CJ134)</f>
        <v>0</v>
      </c>
      <c r="CK135" s="50"/>
      <c r="CL135" s="49">
        <f>SUM(CL123:CL134)</f>
        <v>0.22500000000000001</v>
      </c>
      <c r="CM135" s="48">
        <f>SUM(CM123:CM134)</f>
        <v>1.972</v>
      </c>
      <c r="CN135" s="50"/>
      <c r="CO135" s="49">
        <f>SUM(CO123:CO134)</f>
        <v>1017.157</v>
      </c>
      <c r="CP135" s="48">
        <f>SUM(CP123:CP134)</f>
        <v>21069.358</v>
      </c>
      <c r="CQ135" s="50"/>
      <c r="CR135" s="49">
        <f>SUM(CR123:CR134)</f>
        <v>0</v>
      </c>
      <c r="CS135" s="48">
        <f>SUM(CS123:CS134)</f>
        <v>0</v>
      </c>
      <c r="CT135" s="50"/>
      <c r="CU135" s="49">
        <f>SUM(CU123:CU134)</f>
        <v>840.4</v>
      </c>
      <c r="CV135" s="48">
        <f>SUM(CV123:CV134)</f>
        <v>2383.6689999999999</v>
      </c>
      <c r="CW135" s="50"/>
      <c r="CX135" s="49">
        <f>SUM(CX123:CX134)</f>
        <v>0</v>
      </c>
      <c r="CY135" s="48">
        <f>SUM(CY123:CY134)</f>
        <v>0</v>
      </c>
      <c r="CZ135" s="50"/>
      <c r="DA135" s="49">
        <v>0</v>
      </c>
      <c r="DB135" s="47">
        <v>0</v>
      </c>
      <c r="DC135" s="77"/>
      <c r="DD135" s="49">
        <f>SUM(DD123:DD134)</f>
        <v>0</v>
      </c>
      <c r="DE135" s="48">
        <f>SUM(DE123:DE134)</f>
        <v>0</v>
      </c>
      <c r="DF135" s="50"/>
      <c r="DG135" s="49">
        <f t="shared" ref="DG135:DH135" si="997">SUM(DG123:DG134)</f>
        <v>0</v>
      </c>
      <c r="DH135" s="48">
        <f t="shared" si="997"/>
        <v>0</v>
      </c>
      <c r="DI135" s="50"/>
      <c r="DJ135" s="49">
        <f>SUM(DJ123:DJ134)</f>
        <v>0</v>
      </c>
      <c r="DK135" s="48">
        <f>SUM(DK123:DK134)</f>
        <v>0</v>
      </c>
      <c r="DL135" s="50"/>
      <c r="DM135" s="49">
        <f>SUM(DM123:DM134)</f>
        <v>4266.2849999999999</v>
      </c>
      <c r="DN135" s="48">
        <f>SUM(DN123:DN134)</f>
        <v>131482.31</v>
      </c>
      <c r="DO135" s="50"/>
      <c r="DP135" s="49">
        <f>SUM(DP123:DP134)</f>
        <v>39.74</v>
      </c>
      <c r="DQ135" s="48">
        <f>SUM(DQ123:DQ134)</f>
        <v>124.261</v>
      </c>
      <c r="DR135" s="50"/>
      <c r="DS135" s="49">
        <f>SUM(DS123:DS134)</f>
        <v>-1364.5</v>
      </c>
      <c r="DT135" s="48">
        <f>SUM(DT123:DT134)</f>
        <v>-33922.659</v>
      </c>
      <c r="DU135" s="50"/>
      <c r="DV135" s="49">
        <f>SUM(DV123:DV134)</f>
        <v>-2248.9249999999997</v>
      </c>
      <c r="DW135" s="48">
        <f>SUM(DW123:DW134)</f>
        <v>-73039.247999999992</v>
      </c>
      <c r="DX135" s="50"/>
      <c r="DY135" s="49">
        <f t="shared" ref="DY135:DZ135" si="998">SUM(DY123:DY134)</f>
        <v>0</v>
      </c>
      <c r="DZ135" s="48">
        <f t="shared" si="998"/>
        <v>0</v>
      </c>
      <c r="EA135" s="50"/>
      <c r="EB135" s="49">
        <f t="shared" ref="EB135:EC135" si="999">SUM(EB123:EB134)</f>
        <v>0</v>
      </c>
      <c r="EC135" s="48">
        <f t="shared" si="999"/>
        <v>0</v>
      </c>
      <c r="ED135" s="50"/>
      <c r="EE135" s="78">
        <f t="shared" ref="EE135:EF135" si="1000">SUM(EE123:EE134)</f>
        <v>7262.6769999999997</v>
      </c>
      <c r="EF135" s="47">
        <f t="shared" si="1000"/>
        <v>26384.057000000001</v>
      </c>
      <c r="EG135" s="50"/>
      <c r="EH135" s="49">
        <f t="shared" ref="EH135:EI135" si="1001">SUM(EH123:EH134)</f>
        <v>4845.3909999999996</v>
      </c>
      <c r="EI135" s="48">
        <f t="shared" si="1001"/>
        <v>16907.744999999999</v>
      </c>
      <c r="EJ135" s="50"/>
      <c r="EK135" s="49">
        <f t="shared" ref="EK135:EL135" si="1002">SUM(EK123:EK134)</f>
        <v>-57.157000000000011</v>
      </c>
      <c r="EL135" s="48">
        <f t="shared" si="1002"/>
        <v>1160.3530000000001</v>
      </c>
      <c r="EM135" s="50"/>
      <c r="EN135" s="49">
        <f t="shared" ref="EN135:EO135" si="1003">SUM(EN123:EN134)</f>
        <v>0</v>
      </c>
      <c r="EO135" s="48">
        <f t="shared" si="1003"/>
        <v>0</v>
      </c>
      <c r="EP135" s="50"/>
      <c r="EQ135" s="49">
        <f t="shared" ref="EQ135:ER135" si="1004">SUM(EQ123:EQ134)</f>
        <v>8.6999999999999994E-2</v>
      </c>
      <c r="ER135" s="48">
        <f t="shared" si="1004"/>
        <v>0.40300000000000002</v>
      </c>
      <c r="ES135" s="50"/>
      <c r="ET135" s="49">
        <f t="shared" ref="ET135:EU135" si="1005">SUM(ET123:ET134)</f>
        <v>0</v>
      </c>
      <c r="EU135" s="48">
        <f t="shared" si="1005"/>
        <v>0</v>
      </c>
      <c r="EV135" s="50"/>
      <c r="EW135" s="49">
        <f t="shared" ref="EW135:EX135" si="1006">SUM(EW123:EW134)</f>
        <v>-1</v>
      </c>
      <c r="EX135" s="48">
        <f t="shared" si="1006"/>
        <v>-15</v>
      </c>
      <c r="EY135" s="50"/>
      <c r="EZ135" s="49">
        <f t="shared" ref="EZ135:FA135" si="1007">SUM(EZ123:EZ134)</f>
        <v>0</v>
      </c>
      <c r="FA135" s="48">
        <f t="shared" si="1007"/>
        <v>0</v>
      </c>
      <c r="FB135" s="50"/>
      <c r="FC135" s="49">
        <f t="shared" ref="FC135:FD135" si="1008">SUM(FC123:FC134)</f>
        <v>262.39</v>
      </c>
      <c r="FD135" s="48">
        <f t="shared" si="1008"/>
        <v>4669.47</v>
      </c>
      <c r="FE135" s="50"/>
      <c r="FF135" s="49">
        <f t="shared" ref="FF135:FG135" si="1009">SUM(FF123:FF134)</f>
        <v>0</v>
      </c>
      <c r="FG135" s="48">
        <f t="shared" si="1009"/>
        <v>0</v>
      </c>
      <c r="FH135" s="50"/>
      <c r="FI135" s="49">
        <f t="shared" ref="FI135:FJ135" si="1010">SUM(FI123:FI134)</f>
        <v>86417.98</v>
      </c>
      <c r="FJ135" s="48">
        <f t="shared" si="1010"/>
        <v>221170.23500000004</v>
      </c>
      <c r="FK135" s="50"/>
      <c r="FL135" s="49">
        <f t="shared" ref="FL135:FM135" si="1011">SUM(FL123:FL134)</f>
        <v>-12619.03</v>
      </c>
      <c r="FM135" s="48">
        <f t="shared" si="1011"/>
        <v>39164.28</v>
      </c>
      <c r="FN135" s="50"/>
      <c r="FO135" s="49">
        <f t="shared" ref="FO135:FP135" si="1012">SUM(FO123:FO134)</f>
        <v>-12859.984</v>
      </c>
      <c r="FP135" s="48">
        <f t="shared" si="1012"/>
        <v>23434.913</v>
      </c>
      <c r="FQ135" s="50"/>
      <c r="FR135" s="49">
        <f t="shared" ref="FR135:FS135" si="1013">SUM(FR123:FR134)</f>
        <v>0</v>
      </c>
      <c r="FS135" s="48">
        <f t="shared" si="1013"/>
        <v>0</v>
      </c>
      <c r="FT135" s="50"/>
      <c r="FU135" s="49">
        <f t="shared" ref="FU135:FV135" si="1014">SUM(FU123:FU134)</f>
        <v>0</v>
      </c>
      <c r="FV135" s="48">
        <f t="shared" si="1014"/>
        <v>0</v>
      </c>
      <c r="FW135" s="50"/>
      <c r="FX135" s="49">
        <f t="shared" ref="FX135:FY135" si="1015">SUM(FX123:FX134)</f>
        <v>0</v>
      </c>
      <c r="FY135" s="48">
        <f t="shared" si="1015"/>
        <v>0</v>
      </c>
      <c r="FZ135" s="50"/>
      <c r="GA135" s="49">
        <f t="shared" ref="GA135:GB135" si="1016">SUM(GA123:GA134)</f>
        <v>6</v>
      </c>
      <c r="GB135" s="48">
        <f t="shared" si="1016"/>
        <v>144</v>
      </c>
      <c r="GC135" s="50"/>
      <c r="GD135" s="49">
        <f t="shared" ref="GD135:GE135" si="1017">SUM(GD123:GD134)</f>
        <v>0</v>
      </c>
      <c r="GE135" s="48">
        <f t="shared" si="1017"/>
        <v>0</v>
      </c>
      <c r="GF135" s="50"/>
      <c r="GG135" s="49">
        <f t="shared" ref="GG135:GH135" si="1018">SUM(GG123:GG134)</f>
        <v>-25812.275999999998</v>
      </c>
      <c r="GH135" s="48">
        <f t="shared" si="1018"/>
        <v>81984.053</v>
      </c>
      <c r="GI135" s="50"/>
      <c r="GJ135" s="49">
        <f t="shared" ref="GJ135:GK135" si="1019">SUM(GJ123:GJ134)</f>
        <v>0</v>
      </c>
      <c r="GK135" s="48">
        <f t="shared" si="1019"/>
        <v>0</v>
      </c>
      <c r="GL135" s="50"/>
      <c r="GM135" s="49">
        <f t="shared" ref="GM135:GN135" si="1020">SUM(GM123:GM134)</f>
        <v>0</v>
      </c>
      <c r="GN135" s="48">
        <f t="shared" si="1020"/>
        <v>0</v>
      </c>
      <c r="GO135" s="50"/>
      <c r="GP135" s="49">
        <f t="shared" ref="GP135:GQ135" si="1021">SUM(GP123:GP134)</f>
        <v>0</v>
      </c>
      <c r="GQ135" s="48">
        <f t="shared" si="1021"/>
        <v>0</v>
      </c>
      <c r="GR135" s="50"/>
      <c r="GS135" s="49">
        <f t="shared" ref="GS135:GT135" si="1022">SUM(GS123:GS134)</f>
        <v>86</v>
      </c>
      <c r="GT135" s="48">
        <f t="shared" si="1022"/>
        <v>417.01600000000002</v>
      </c>
      <c r="GU135" s="50"/>
      <c r="GV135" s="49">
        <f t="shared" ref="GV135:GW135" si="1023">SUM(GV123:GV134)</f>
        <v>1</v>
      </c>
      <c r="GW135" s="48">
        <f t="shared" si="1023"/>
        <v>5</v>
      </c>
      <c r="GX135" s="50"/>
      <c r="GY135" s="49">
        <f t="shared" ref="GY135:GZ135" si="1024">SUM(GY123:GY134)</f>
        <v>0</v>
      </c>
      <c r="GZ135" s="48">
        <f t="shared" si="1024"/>
        <v>0</v>
      </c>
      <c r="HA135" s="50"/>
      <c r="HB135" s="49">
        <f t="shared" ref="HB135:HC135" si="1025">SUM(HB123:HB134)</f>
        <v>-558</v>
      </c>
      <c r="HC135" s="48">
        <f t="shared" si="1025"/>
        <v>-22387</v>
      </c>
      <c r="HD135" s="50"/>
      <c r="HE135" s="49">
        <f t="shared" ref="HE135:HF135" si="1026">SUM(HE123:HE134)</f>
        <v>2.5999999999999999E-2</v>
      </c>
      <c r="HF135" s="48">
        <f t="shared" si="1026"/>
        <v>0.4</v>
      </c>
      <c r="HG135" s="50"/>
      <c r="HH135" s="49">
        <f t="shared" ref="HH135:HI135" si="1027">SUM(HH123:HH134)</f>
        <v>0</v>
      </c>
      <c r="HI135" s="48">
        <f t="shared" si="1027"/>
        <v>0</v>
      </c>
      <c r="HJ135" s="50"/>
      <c r="HK135" s="49">
        <f t="shared" ref="HK135:HL135" si="1028">SUM(HK123:HK134)</f>
        <v>0</v>
      </c>
      <c r="HL135" s="48">
        <f t="shared" si="1028"/>
        <v>0</v>
      </c>
      <c r="HM135" s="50"/>
      <c r="HN135" s="49">
        <f t="shared" ref="HN135:HO135" si="1029">SUM(HN123:HN134)</f>
        <v>0</v>
      </c>
      <c r="HO135" s="48">
        <f t="shared" si="1029"/>
        <v>0</v>
      </c>
      <c r="HP135" s="50"/>
      <c r="HQ135" s="49">
        <f t="shared" ref="HQ135:HR135" si="1030">SUM(HQ123:HQ134)</f>
        <v>0</v>
      </c>
      <c r="HR135" s="48">
        <f t="shared" si="1030"/>
        <v>0</v>
      </c>
      <c r="HS135" s="50"/>
      <c r="HT135" s="49">
        <f t="shared" ref="HT135:HU135" si="1031">SUM(HT123:HT134)</f>
        <v>0</v>
      </c>
      <c r="HU135" s="48">
        <f t="shared" si="1031"/>
        <v>0</v>
      </c>
      <c r="HV135" s="50"/>
      <c r="HW135" s="49">
        <f t="shared" ref="HW135:HX135" si="1032">SUM(HW123:HW134)</f>
        <v>0</v>
      </c>
      <c r="HX135" s="48">
        <f t="shared" si="1032"/>
        <v>0</v>
      </c>
      <c r="HY135" s="50"/>
      <c r="HZ135" s="49">
        <f t="shared" ref="HZ135:IA135" si="1033">SUM(HZ123:HZ134)</f>
        <v>1.9E-2</v>
      </c>
      <c r="IA135" s="48">
        <f t="shared" si="1033"/>
        <v>0.40899999999999997</v>
      </c>
      <c r="IB135" s="50"/>
      <c r="IC135" s="49">
        <f t="shared" ref="IC135:ID135" si="1034">SUM(IC123:IC134)</f>
        <v>0</v>
      </c>
      <c r="ID135" s="48">
        <f t="shared" si="1034"/>
        <v>0</v>
      </c>
      <c r="IE135" s="50"/>
      <c r="IF135" s="49">
        <f t="shared" ref="IF135:IG135" si="1035">SUM(IF123:IF134)</f>
        <v>0</v>
      </c>
      <c r="IG135" s="48">
        <f t="shared" si="1035"/>
        <v>0</v>
      </c>
      <c r="IH135" s="50"/>
      <c r="II135" s="49">
        <f t="shared" ref="II135:IJ135" si="1036">SUM(II123:II134)</f>
        <v>6376.56</v>
      </c>
      <c r="IJ135" s="48">
        <f t="shared" si="1036"/>
        <v>17994.460999999999</v>
      </c>
      <c r="IK135" s="50"/>
      <c r="IL135" s="49">
        <f t="shared" ref="IL135:IM135" si="1037">SUM(IL123:IL134)</f>
        <v>-615.87899999999991</v>
      </c>
      <c r="IM135" s="48">
        <f t="shared" si="1037"/>
        <v>-27502.749000000003</v>
      </c>
      <c r="IN135" s="50"/>
      <c r="IO135" s="49">
        <f t="shared" ref="IO135:IP135" si="1038">SUM(IO123:IO134)</f>
        <v>0</v>
      </c>
      <c r="IP135" s="48">
        <f t="shared" si="1038"/>
        <v>0</v>
      </c>
      <c r="IQ135" s="50"/>
      <c r="IR135" s="49">
        <f t="shared" ref="IR135:IS135" si="1039">SUM(IR123:IR134)</f>
        <v>0</v>
      </c>
      <c r="IS135" s="48">
        <f t="shared" si="1039"/>
        <v>0</v>
      </c>
      <c r="IT135" s="50"/>
      <c r="IU135" s="49">
        <f t="shared" ref="IU135:IV135" si="1040">SUM(IU123:IU134)</f>
        <v>0</v>
      </c>
      <c r="IV135" s="48">
        <f t="shared" si="1040"/>
        <v>0</v>
      </c>
      <c r="IW135" s="50"/>
      <c r="IX135" s="49">
        <f t="shared" ref="IX135:IY135" si="1041">SUM(IX123:IX134)</f>
        <v>6.6000000000000003E-2</v>
      </c>
      <c r="IY135" s="48">
        <f t="shared" si="1041"/>
        <v>0.45600000000000002</v>
      </c>
      <c r="IZ135" s="50"/>
      <c r="JA135" s="49">
        <f t="shared" ref="JA135:JB135" si="1042">SUM(JA123:JA134)</f>
        <v>21</v>
      </c>
      <c r="JB135" s="48">
        <f t="shared" si="1042"/>
        <v>96.509</v>
      </c>
      <c r="JC135" s="50"/>
      <c r="JD135" s="49">
        <f t="shared" ref="JD135:JE135" si="1043">SUM(JD123:JD134)</f>
        <v>3.3999999999999996E-2</v>
      </c>
      <c r="JE135" s="48">
        <f t="shared" si="1043"/>
        <v>0.93</v>
      </c>
      <c r="JF135" s="50"/>
      <c r="JG135" s="49"/>
      <c r="JH135" s="48"/>
      <c r="JI135" s="50"/>
      <c r="JJ135" s="49">
        <f t="shared" ref="JJ135:JK135" si="1044">SUM(JJ123:JJ134)</f>
        <v>0</v>
      </c>
      <c r="JK135" s="48">
        <f t="shared" si="1044"/>
        <v>0</v>
      </c>
      <c r="JL135" s="50"/>
      <c r="JM135" s="49">
        <f t="shared" ref="JM135:JN135" si="1045">SUM(JM123:JM134)</f>
        <v>0</v>
      </c>
      <c r="JN135" s="48">
        <f t="shared" si="1045"/>
        <v>0</v>
      </c>
      <c r="JO135" s="50"/>
      <c r="JP135" s="49">
        <f t="shared" ref="JP135:JQ135" si="1046">SUM(JP123:JP134)</f>
        <v>0</v>
      </c>
      <c r="JQ135" s="48">
        <f t="shared" si="1046"/>
        <v>0</v>
      </c>
      <c r="JR135" s="50"/>
      <c r="JS135" s="49">
        <f t="shared" ref="JS135:JT135" si="1047">SUM(JS123:JS134)</f>
        <v>24</v>
      </c>
      <c r="JT135" s="48">
        <f t="shared" si="1047"/>
        <v>44</v>
      </c>
      <c r="JU135" s="50"/>
      <c r="JV135" s="49">
        <f t="shared" ref="JV135:JW135" si="1048">SUM(JV123:JV134)</f>
        <v>1947.798</v>
      </c>
      <c r="JW135" s="48">
        <f t="shared" si="1048"/>
        <v>39519.164000000004</v>
      </c>
      <c r="JX135" s="50"/>
      <c r="JY135" s="49">
        <f t="shared" ref="JY135:JZ135" si="1049">SUM(JY123:JY134)</f>
        <v>20700.262999999999</v>
      </c>
      <c r="JZ135" s="48">
        <f t="shared" si="1049"/>
        <v>64370.569999999992</v>
      </c>
      <c r="KA135" s="50"/>
      <c r="KB135" s="49">
        <f t="shared" si="777"/>
        <v>84010.117999999988</v>
      </c>
      <c r="KC135" s="52">
        <f t="shared" si="778"/>
        <v>515755.88900000008</v>
      </c>
    </row>
    <row r="136" spans="1:289" ht="15" customHeight="1" x14ac:dyDescent="0.3">
      <c r="A136" s="56">
        <v>2014</v>
      </c>
      <c r="B136" s="57" t="s">
        <v>2</v>
      </c>
      <c r="C136" s="10">
        <v>0.28999999999999998</v>
      </c>
      <c r="D136" s="32">
        <v>178.35</v>
      </c>
      <c r="E136" s="13">
        <f t="shared" ref="E136" si="1050">D136/C136*1000</f>
        <v>615000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>
        <v>0</v>
      </c>
      <c r="P136" s="32">
        <v>0</v>
      </c>
      <c r="Q136" s="13">
        <v>0</v>
      </c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807.14499999999998</v>
      </c>
      <c r="AB136" s="32">
        <v>2364.91</v>
      </c>
      <c r="AC136" s="13">
        <f t="shared" ref="AC136" si="1051">AB136/AA136*1000</f>
        <v>2929.9692124711173</v>
      </c>
      <c r="AD136" s="10">
        <v>0</v>
      </c>
      <c r="AE136" s="32">
        <v>0</v>
      </c>
      <c r="AF136" s="13">
        <v>0</v>
      </c>
      <c r="AG136" s="10">
        <v>0</v>
      </c>
      <c r="AH136" s="32">
        <v>0</v>
      </c>
      <c r="AI136" s="13">
        <v>0</v>
      </c>
      <c r="AJ136" s="10">
        <v>0</v>
      </c>
      <c r="AK136" s="32">
        <v>0</v>
      </c>
      <c r="AL136" s="13">
        <v>0</v>
      </c>
      <c r="AM136" s="10">
        <v>60</v>
      </c>
      <c r="AN136" s="32">
        <v>1657.69</v>
      </c>
      <c r="AO136" s="13">
        <f t="shared" ref="AO136" si="1052">AN136/AM136*1000</f>
        <v>27628.166666666668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v>0</v>
      </c>
      <c r="BB136" s="10">
        <v>0</v>
      </c>
      <c r="BC136" s="32">
        <v>0</v>
      </c>
      <c r="BD136" s="13">
        <v>0</v>
      </c>
      <c r="BE136" s="10">
        <v>10.050000000000001</v>
      </c>
      <c r="BF136" s="32">
        <v>79.86</v>
      </c>
      <c r="BG136" s="13">
        <f t="shared" ref="BG136:BG137" si="1053">BF136/BE136*1000</f>
        <v>7946.2686567164174</v>
      </c>
      <c r="BH136" s="10">
        <v>5</v>
      </c>
      <c r="BI136" s="32">
        <v>96.85</v>
      </c>
      <c r="BJ136" s="13">
        <v>19370</v>
      </c>
      <c r="BK136" s="10">
        <v>0</v>
      </c>
      <c r="BL136" s="32">
        <v>0</v>
      </c>
      <c r="BM136" s="13">
        <f t="shared" ref="BM136:BM147" si="1054">IF(BK136=0,0,BL136/BK136*1000)</f>
        <v>0</v>
      </c>
      <c r="BN136" s="10">
        <v>0</v>
      </c>
      <c r="BO136" s="32">
        <v>0</v>
      </c>
      <c r="BP136" s="13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0.51600000000000001</v>
      </c>
      <c r="CA136" s="32">
        <v>8.11</v>
      </c>
      <c r="CB136" s="13">
        <f t="shared" ref="CB136" si="1055">CA136/BZ136*1000</f>
        <v>15717.054263565889</v>
      </c>
      <c r="CC136" s="10">
        <v>0</v>
      </c>
      <c r="CD136" s="32">
        <v>0</v>
      </c>
      <c r="CE136" s="13">
        <v>0</v>
      </c>
      <c r="CF136" s="10">
        <v>0.248</v>
      </c>
      <c r="CG136" s="32">
        <v>16.559999999999999</v>
      </c>
      <c r="CH136" s="13">
        <f t="shared" ref="CH136" si="1056">CG136/CF136*1000</f>
        <v>66774.193548387091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v>0</v>
      </c>
      <c r="CU136" s="10">
        <v>0</v>
      </c>
      <c r="CV136" s="32">
        <v>0</v>
      </c>
      <c r="CW136" s="13">
        <v>0</v>
      </c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f t="shared" ref="DI136:DI147" si="1057">IF(DG136=0,0,DH136/DG136*1000)</f>
        <v>0</v>
      </c>
      <c r="DJ136" s="10">
        <v>0</v>
      </c>
      <c r="DK136" s="32">
        <v>0</v>
      </c>
      <c r="DL136" s="13">
        <v>0</v>
      </c>
      <c r="DM136" s="10">
        <v>0</v>
      </c>
      <c r="DN136" s="32">
        <v>0</v>
      </c>
      <c r="DO136" s="13">
        <v>0</v>
      </c>
      <c r="DP136" s="10">
        <v>0</v>
      </c>
      <c r="DQ136" s="32">
        <v>0</v>
      </c>
      <c r="DR136" s="13">
        <v>0</v>
      </c>
      <c r="DS136" s="10">
        <v>0</v>
      </c>
      <c r="DT136" s="32">
        <v>0</v>
      </c>
      <c r="DU136" s="13">
        <v>0</v>
      </c>
      <c r="DV136" s="10">
        <v>0.21199999999999999</v>
      </c>
      <c r="DW136" s="32">
        <v>4.4800000000000004</v>
      </c>
      <c r="DX136" s="13">
        <f t="shared" ref="DX136" si="1058">DW136/DV136*1000</f>
        <v>21132.075471698117</v>
      </c>
      <c r="DY136" s="10">
        <v>0</v>
      </c>
      <c r="DZ136" s="32">
        <v>0</v>
      </c>
      <c r="EA136" s="13">
        <v>0</v>
      </c>
      <c r="EB136" s="10">
        <v>0</v>
      </c>
      <c r="EC136" s="32">
        <v>0</v>
      </c>
      <c r="ED136" s="13">
        <v>0</v>
      </c>
      <c r="EE136" s="10">
        <v>3082.8960000000002</v>
      </c>
      <c r="EF136" s="32">
        <v>9871.7999999999993</v>
      </c>
      <c r="EG136" s="13">
        <f t="shared" ref="EG136" si="1059">EF136/EE136*1000</f>
        <v>3202.1190465069203</v>
      </c>
      <c r="EH136" s="10">
        <v>0</v>
      </c>
      <c r="EI136" s="32">
        <v>0</v>
      </c>
      <c r="EJ136" s="13">
        <v>0</v>
      </c>
      <c r="EK136" s="10">
        <v>0.13200000000000001</v>
      </c>
      <c r="EL136" s="32">
        <v>0.88</v>
      </c>
      <c r="EM136" s="13">
        <f t="shared" ref="EM136" si="1060">EL136/EK136*1000</f>
        <v>6666.6666666666661</v>
      </c>
      <c r="EN136" s="10">
        <v>0</v>
      </c>
      <c r="EO136" s="32">
        <v>0</v>
      </c>
      <c r="EP136" s="13">
        <v>0</v>
      </c>
      <c r="EQ136" s="10">
        <v>0</v>
      </c>
      <c r="ER136" s="32">
        <v>0</v>
      </c>
      <c r="ES136" s="13">
        <v>0</v>
      </c>
      <c r="ET136" s="10">
        <v>0</v>
      </c>
      <c r="EU136" s="32">
        <v>0</v>
      </c>
      <c r="EV136" s="13">
        <v>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v>138.62200000000001</v>
      </c>
      <c r="FD136" s="32">
        <v>2389.25</v>
      </c>
      <c r="FE136" s="13">
        <f t="shared" ref="FE136" si="1061">FD136/FC136*1000</f>
        <v>17235.720159859186</v>
      </c>
      <c r="FF136" s="10">
        <v>0</v>
      </c>
      <c r="FG136" s="32">
        <v>0</v>
      </c>
      <c r="FH136" s="13">
        <v>0</v>
      </c>
      <c r="FI136" s="10">
        <v>6616.0550000000003</v>
      </c>
      <c r="FJ136" s="32">
        <v>18526.18</v>
      </c>
      <c r="FK136" s="13">
        <f t="shared" ref="FK136" si="1062">FJ136/FI136*1000</f>
        <v>2800.1853068029213</v>
      </c>
      <c r="FL136" s="10">
        <v>0.58399999999999996</v>
      </c>
      <c r="FM136" s="32">
        <v>2.04</v>
      </c>
      <c r="FN136" s="13">
        <f t="shared" ref="FN136" si="1063">FM136/FL136*1000</f>
        <v>3493.1506849315069</v>
      </c>
      <c r="FO136" s="10">
        <v>1443.019</v>
      </c>
      <c r="FP136" s="32">
        <v>30652.799999999999</v>
      </c>
      <c r="FQ136" s="13">
        <f t="shared" ref="FQ136" si="1064">FP136/FO136*1000</f>
        <v>21242.1319469806</v>
      </c>
      <c r="FR136" s="10">
        <v>0</v>
      </c>
      <c r="FS136" s="32">
        <v>0</v>
      </c>
      <c r="FT136" s="13">
        <v>0</v>
      </c>
      <c r="FU136" s="10">
        <v>0</v>
      </c>
      <c r="FV136" s="32">
        <v>0</v>
      </c>
      <c r="FW136" s="13">
        <v>0</v>
      </c>
      <c r="FX136" s="10">
        <v>0</v>
      </c>
      <c r="FY136" s="32">
        <v>0</v>
      </c>
      <c r="FZ136" s="13">
        <f t="shared" ref="FZ136:FZ199" si="1065">IF(FX136=0,0,FY136/FX136*1000)</f>
        <v>0</v>
      </c>
      <c r="GA136" s="10">
        <v>0</v>
      </c>
      <c r="GB136" s="32">
        <v>0</v>
      </c>
      <c r="GC136" s="13">
        <v>0</v>
      </c>
      <c r="GD136" s="10">
        <v>0</v>
      </c>
      <c r="GE136" s="32">
        <v>0</v>
      </c>
      <c r="GF136" s="13">
        <v>0</v>
      </c>
      <c r="GG136" s="10">
        <v>0</v>
      </c>
      <c r="GH136" s="32">
        <v>0</v>
      </c>
      <c r="GI136" s="13">
        <v>0</v>
      </c>
      <c r="GJ136" s="10">
        <v>0</v>
      </c>
      <c r="GK136" s="32">
        <v>0</v>
      </c>
      <c r="GL136" s="13">
        <v>0</v>
      </c>
      <c r="GM136" s="10">
        <v>0</v>
      </c>
      <c r="GN136" s="32">
        <v>0</v>
      </c>
      <c r="GO136" s="13">
        <v>0</v>
      </c>
      <c r="GP136" s="10">
        <v>0</v>
      </c>
      <c r="GQ136" s="32">
        <v>0</v>
      </c>
      <c r="GR136" s="13">
        <v>0</v>
      </c>
      <c r="GS136" s="10">
        <v>0</v>
      </c>
      <c r="GT136" s="32">
        <v>0</v>
      </c>
      <c r="GU136" s="13">
        <v>0</v>
      </c>
      <c r="GV136" s="10">
        <v>0</v>
      </c>
      <c r="GW136" s="32">
        <v>0</v>
      </c>
      <c r="GX136" s="13">
        <v>0</v>
      </c>
      <c r="GY136" s="10">
        <v>0</v>
      </c>
      <c r="GZ136" s="32">
        <v>0</v>
      </c>
      <c r="HA136" s="13">
        <v>0</v>
      </c>
      <c r="HB136" s="10">
        <v>0</v>
      </c>
      <c r="HC136" s="32">
        <v>0</v>
      </c>
      <c r="HD136" s="13">
        <v>0</v>
      </c>
      <c r="HE136" s="10">
        <v>0</v>
      </c>
      <c r="HF136" s="32">
        <v>0</v>
      </c>
      <c r="HG136" s="13">
        <v>0</v>
      </c>
      <c r="HH136" s="10">
        <v>0</v>
      </c>
      <c r="HI136" s="32">
        <v>0</v>
      </c>
      <c r="HJ136" s="13">
        <v>0</v>
      </c>
      <c r="HK136" s="10">
        <v>0</v>
      </c>
      <c r="HL136" s="32">
        <v>0</v>
      </c>
      <c r="HM136" s="13">
        <v>0</v>
      </c>
      <c r="HN136" s="10">
        <v>0</v>
      </c>
      <c r="HO136" s="32">
        <v>0</v>
      </c>
      <c r="HP136" s="13">
        <v>0</v>
      </c>
      <c r="HQ136" s="10">
        <v>0</v>
      </c>
      <c r="HR136" s="32">
        <v>0</v>
      </c>
      <c r="HS136" s="13">
        <f t="shared" ref="HS136:HS147" si="1066">IF(HQ136=0,0,HR136/HQ136*1000)</f>
        <v>0</v>
      </c>
      <c r="HT136" s="10">
        <v>0</v>
      </c>
      <c r="HU136" s="32">
        <v>0</v>
      </c>
      <c r="HV136" s="13">
        <v>0</v>
      </c>
      <c r="HW136" s="10">
        <v>0</v>
      </c>
      <c r="HX136" s="32">
        <v>0</v>
      </c>
      <c r="HY136" s="13">
        <v>0</v>
      </c>
      <c r="HZ136" s="10">
        <v>6.0000000000000001E-3</v>
      </c>
      <c r="IA136" s="32">
        <v>0.06</v>
      </c>
      <c r="IB136" s="13">
        <f t="shared" ref="IB136" si="1067">IA136/HZ136*1000</f>
        <v>10000</v>
      </c>
      <c r="IC136" s="9">
        <v>0</v>
      </c>
      <c r="ID136" s="5">
        <v>0</v>
      </c>
      <c r="IE136" s="7">
        <f t="shared" ref="IE136:IE147" si="1068">IF(IC136=0,0,ID136/IC136*1000)</f>
        <v>0</v>
      </c>
      <c r="IF136" s="10">
        <v>0</v>
      </c>
      <c r="IG136" s="32">
        <v>0</v>
      </c>
      <c r="IH136" s="13">
        <f t="shared" ref="IH136:IH147" si="1069">IF(IF136=0,0,IG136/IF136*1000)</f>
        <v>0</v>
      </c>
      <c r="II136" s="10">
        <v>0</v>
      </c>
      <c r="IJ136" s="32">
        <v>0</v>
      </c>
      <c r="IK136" s="13">
        <v>0</v>
      </c>
      <c r="IL136" s="10">
        <v>2.1000000000000001E-2</v>
      </c>
      <c r="IM136" s="32">
        <v>0.73</v>
      </c>
      <c r="IN136" s="13">
        <f t="shared" ref="IN136" si="1070">IM136/IL136*1000</f>
        <v>34761.904761904756</v>
      </c>
      <c r="IO136" s="10">
        <v>0</v>
      </c>
      <c r="IP136" s="32">
        <v>0</v>
      </c>
      <c r="IQ136" s="13">
        <v>0</v>
      </c>
      <c r="IR136" s="10">
        <v>0</v>
      </c>
      <c r="IS136" s="32">
        <v>0</v>
      </c>
      <c r="IT136" s="13">
        <v>0</v>
      </c>
      <c r="IU136" s="10">
        <v>0</v>
      </c>
      <c r="IV136" s="32">
        <v>0</v>
      </c>
      <c r="IW136" s="13">
        <v>0</v>
      </c>
      <c r="IX136" s="10">
        <v>1.7999999999999999E-2</v>
      </c>
      <c r="IY136" s="32">
        <v>0.12</v>
      </c>
      <c r="IZ136" s="13">
        <f t="shared" ref="IZ136" si="1071">IY136/IX136*1000</f>
        <v>6666.666666666667</v>
      </c>
      <c r="JA136" s="10">
        <v>0</v>
      </c>
      <c r="JB136" s="32">
        <v>0</v>
      </c>
      <c r="JC136" s="13">
        <v>0</v>
      </c>
      <c r="JD136" s="10">
        <v>0</v>
      </c>
      <c r="JE136" s="32">
        <v>0</v>
      </c>
      <c r="JF136" s="13">
        <v>0</v>
      </c>
      <c r="JG136" s="10">
        <v>0</v>
      </c>
      <c r="JH136" s="32">
        <v>0</v>
      </c>
      <c r="JI136" s="13">
        <v>0</v>
      </c>
      <c r="JJ136" s="10">
        <v>0</v>
      </c>
      <c r="JK136" s="32">
        <v>0</v>
      </c>
      <c r="JL136" s="13">
        <v>0</v>
      </c>
      <c r="JM136" s="10">
        <v>0</v>
      </c>
      <c r="JN136" s="32">
        <v>0</v>
      </c>
      <c r="JO136" s="13">
        <v>0</v>
      </c>
      <c r="JP136" s="10">
        <v>0</v>
      </c>
      <c r="JQ136" s="32">
        <v>0</v>
      </c>
      <c r="JR136" s="13">
        <v>0</v>
      </c>
      <c r="JS136" s="10">
        <v>0</v>
      </c>
      <c r="JT136" s="32">
        <v>0</v>
      </c>
      <c r="JU136" s="13">
        <v>0</v>
      </c>
      <c r="JV136" s="10">
        <v>8.5000000000000006E-2</v>
      </c>
      <c r="JW136" s="32">
        <v>0.6</v>
      </c>
      <c r="JX136" s="13">
        <f t="shared" ref="JX136" si="1072">JW136/JV136*1000</f>
        <v>7058.823529411764</v>
      </c>
      <c r="JY136" s="10">
        <v>1350.922</v>
      </c>
      <c r="JZ136" s="32">
        <v>5718.14</v>
      </c>
      <c r="KA136" s="13">
        <f t="shared" ref="KA136" si="1073">JZ136/JY136*1000</f>
        <v>4232.7684351872276</v>
      </c>
      <c r="KB136" s="51">
        <f t="shared" ref="KB136:KB161" si="1074">JY136+JV136+JS136+JP136+JJ136+JG136+JD136+JA136+IX136+IU136+IO136+IL136+II136+BZ136+HZ136+HW136+HK136+HH136+HE136+HB136+GY136+GV136+GS136+GP136+GG136+GA136+FU136+FR136+FO136+FI136+FF136+FC136+EZ136+EW136+EQ136+EK136+EH136+DY136+DV136+DS136+DP136+DM136+CU136+CR136+CO136+CF136+CC136+BW136+BN136+BH136+BE136+BB136+AM136+AJ136+AD136+R136+I136+F136+C136+AA136+AS136+AV136+BT136+CL136+CX136+DD136+EE136+EN136+FL136+GD136+GM136+JP136+JM136+U136+X136+CI136+BQ136+HN136+HT136+EB136</f>
        <v>13515.821</v>
      </c>
      <c r="KC136" s="13">
        <f t="shared" ref="KC136:KC161" si="1075">JZ136+JW136+JT136+JQ136+JK136+JH136+JE136+JB136+IY136+IV136+IP136+IM136+IJ136+CA136+IA136+HX136+HL136+HI136+HF136+HC136+GZ136+GW136+GT136+GQ136+GH136+GB136+FV136+FS136+FP136+FJ136+FG136+FD136+FA136+EX136+ER136+EL136+EI136+DZ136+DW136+DT136+DQ136+DN136+CV136+CS136+CP136+CG136+CD136+BX136+BO136+BI136+BF136+BC136+AN136+AK136+AE136+S136+J136+G136+D136+AB136+AT136+AW136+BU136+CM136+CY136+DE136+EF136+EO136+FM136+GE136+GN136+JQ136+JN136+V136+Y136+CJ136+BR136+HO136+HU136+EC136</f>
        <v>71569.409999999989</v>
      </c>
    </row>
    <row r="137" spans="1:289" ht="15" customHeight="1" x14ac:dyDescent="0.3">
      <c r="A137" s="56">
        <v>2014</v>
      </c>
      <c r="B137" s="57" t="s">
        <v>3</v>
      </c>
      <c r="C137" s="9">
        <v>145</v>
      </c>
      <c r="D137" s="5">
        <v>880.37</v>
      </c>
      <c r="E137" s="7">
        <f t="shared" ref="E137:E147" si="1076">D137/C137*1000</f>
        <v>6071.5172413793107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>
        <v>0</v>
      </c>
      <c r="P137" s="5">
        <v>0</v>
      </c>
      <c r="Q137" s="7">
        <v>0</v>
      </c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378.904</v>
      </c>
      <c r="AB137" s="5">
        <v>921.77</v>
      </c>
      <c r="AC137" s="7">
        <f t="shared" ref="AC137:AC147" si="1077">AB137/AA137*1000</f>
        <v>2432.7270232037667</v>
      </c>
      <c r="AD137" s="9">
        <v>0</v>
      </c>
      <c r="AE137" s="5">
        <v>0</v>
      </c>
      <c r="AF137" s="7">
        <v>0</v>
      </c>
      <c r="AG137" s="9">
        <v>0</v>
      </c>
      <c r="AH137" s="5">
        <v>0</v>
      </c>
      <c r="AI137" s="7">
        <v>0</v>
      </c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56.515999999999998</v>
      </c>
      <c r="AT137" s="5">
        <v>232.92</v>
      </c>
      <c r="AU137" s="7">
        <f t="shared" ref="AU137" si="1078">AT137/AS137*1000</f>
        <v>4121.3107792483543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v>0</v>
      </c>
      <c r="BB137" s="9">
        <v>0</v>
      </c>
      <c r="BC137" s="5">
        <v>0</v>
      </c>
      <c r="BD137" s="7">
        <v>0</v>
      </c>
      <c r="BE137" s="9">
        <v>6</v>
      </c>
      <c r="BF137" s="5">
        <v>47.88</v>
      </c>
      <c r="BG137" s="7">
        <f t="shared" si="1053"/>
        <v>7980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f t="shared" si="1054"/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163.37200000000001</v>
      </c>
      <c r="CA137" s="5">
        <v>426.7</v>
      </c>
      <c r="CB137" s="7">
        <f t="shared" ref="CB137:CB147" si="1079">CA137/BZ137*1000</f>
        <v>2611.8306686580313</v>
      </c>
      <c r="CC137" s="9">
        <v>0</v>
      </c>
      <c r="CD137" s="5">
        <v>0</v>
      </c>
      <c r="CE137" s="7">
        <v>0</v>
      </c>
      <c r="CF137" s="9">
        <v>355.05399999999997</v>
      </c>
      <c r="CG137" s="5">
        <v>1943.89</v>
      </c>
      <c r="CH137" s="7">
        <f t="shared" ref="CH137:CH147" si="1080">CG137/CF137*1000</f>
        <v>5474.9136751029428</v>
      </c>
      <c r="CI137" s="9">
        <v>0</v>
      </c>
      <c r="CJ137" s="5">
        <v>0</v>
      </c>
      <c r="CK137" s="7">
        <v>0</v>
      </c>
      <c r="CL137" s="9">
        <v>0.1</v>
      </c>
      <c r="CM137" s="5">
        <v>0.84</v>
      </c>
      <c r="CN137" s="7">
        <f t="shared" ref="CN137" si="1081">CM137/CL137*1000</f>
        <v>8399.9999999999982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v>0</v>
      </c>
      <c r="CU137" s="9">
        <v>0</v>
      </c>
      <c r="CV137" s="5">
        <v>0</v>
      </c>
      <c r="CW137" s="7">
        <v>0</v>
      </c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f t="shared" si="1057"/>
        <v>0</v>
      </c>
      <c r="DJ137" s="9">
        <v>0</v>
      </c>
      <c r="DK137" s="5">
        <v>0</v>
      </c>
      <c r="DL137" s="7">
        <v>0</v>
      </c>
      <c r="DM137" s="9">
        <v>700.47799999999995</v>
      </c>
      <c r="DN137" s="5">
        <v>18358.22</v>
      </c>
      <c r="DO137" s="7">
        <f t="shared" ref="DO137:DO142" si="1082">DN137/DM137*1000</f>
        <v>26208.132161181369</v>
      </c>
      <c r="DP137" s="9">
        <v>0</v>
      </c>
      <c r="DQ137" s="5">
        <v>0</v>
      </c>
      <c r="DR137" s="7">
        <v>0</v>
      </c>
      <c r="DS137" s="9">
        <v>0</v>
      </c>
      <c r="DT137" s="5">
        <v>0</v>
      </c>
      <c r="DU137" s="7">
        <v>0</v>
      </c>
      <c r="DV137" s="9">
        <v>21.254000000000001</v>
      </c>
      <c r="DW137" s="5">
        <v>381.57</v>
      </c>
      <c r="DX137" s="7">
        <f t="shared" ref="DX137:DX147" si="1083">DW137/DV137*1000</f>
        <v>17952.855933000843</v>
      </c>
      <c r="DY137" s="9">
        <v>0</v>
      </c>
      <c r="DZ137" s="5">
        <v>0</v>
      </c>
      <c r="EA137" s="7">
        <v>0</v>
      </c>
      <c r="EB137" s="9">
        <v>0</v>
      </c>
      <c r="EC137" s="5">
        <v>0</v>
      </c>
      <c r="ED137" s="7">
        <v>0</v>
      </c>
      <c r="EE137" s="9">
        <v>782.27700000000004</v>
      </c>
      <c r="EF137" s="5">
        <v>2428.61</v>
      </c>
      <c r="EG137" s="7">
        <f t="shared" ref="EG137:EG147" si="1084">EF137/EE137*1000</f>
        <v>3104.5396962968362</v>
      </c>
      <c r="EH137" s="9">
        <v>0</v>
      </c>
      <c r="EI137" s="5">
        <v>0</v>
      </c>
      <c r="EJ137" s="7">
        <v>0</v>
      </c>
      <c r="EK137" s="9">
        <v>9.7000000000000003E-2</v>
      </c>
      <c r="EL137" s="5">
        <v>0.65</v>
      </c>
      <c r="EM137" s="7">
        <f t="shared" ref="EM137:EM146" si="1085">EL137/EK137*1000</f>
        <v>6701.0309278350514</v>
      </c>
      <c r="EN137" s="9">
        <v>0</v>
      </c>
      <c r="EO137" s="5">
        <v>0</v>
      </c>
      <c r="EP137" s="7">
        <v>0</v>
      </c>
      <c r="EQ137" s="9">
        <v>0</v>
      </c>
      <c r="ER137" s="5">
        <v>0</v>
      </c>
      <c r="ES137" s="7">
        <v>0</v>
      </c>
      <c r="ET137" s="9">
        <v>0</v>
      </c>
      <c r="EU137" s="5">
        <v>0</v>
      </c>
      <c r="EV137" s="7">
        <v>0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v>0</v>
      </c>
      <c r="FD137" s="5">
        <v>0</v>
      </c>
      <c r="FE137" s="7">
        <v>0</v>
      </c>
      <c r="FF137" s="9">
        <v>0</v>
      </c>
      <c r="FG137" s="5">
        <v>0</v>
      </c>
      <c r="FH137" s="7">
        <v>0</v>
      </c>
      <c r="FI137" s="9">
        <v>3570.018</v>
      </c>
      <c r="FJ137" s="5">
        <v>10728.61</v>
      </c>
      <c r="FK137" s="7">
        <f t="shared" ref="FK137:FK147" si="1086">FJ137/FI137*1000</f>
        <v>3005.197732896585</v>
      </c>
      <c r="FL137" s="9">
        <v>7.1999999999999995E-2</v>
      </c>
      <c r="FM137" s="5">
        <v>1.3</v>
      </c>
      <c r="FN137" s="7">
        <f t="shared" ref="FN137:FN147" si="1087">FM137/FL137*1000</f>
        <v>18055.555555555558</v>
      </c>
      <c r="FO137" s="9">
        <v>0</v>
      </c>
      <c r="FP137" s="5">
        <v>0</v>
      </c>
      <c r="FQ137" s="7">
        <v>0</v>
      </c>
      <c r="FR137" s="9">
        <v>0</v>
      </c>
      <c r="FS137" s="5">
        <v>0</v>
      </c>
      <c r="FT137" s="7">
        <v>0</v>
      </c>
      <c r="FU137" s="9">
        <v>0</v>
      </c>
      <c r="FV137" s="5">
        <v>0</v>
      </c>
      <c r="FW137" s="7">
        <v>0</v>
      </c>
      <c r="FX137" s="9">
        <v>0</v>
      </c>
      <c r="FY137" s="5">
        <v>0</v>
      </c>
      <c r="FZ137" s="7">
        <f t="shared" si="1065"/>
        <v>0</v>
      </c>
      <c r="GA137" s="9">
        <v>0</v>
      </c>
      <c r="GB137" s="5">
        <v>0</v>
      </c>
      <c r="GC137" s="7">
        <v>0</v>
      </c>
      <c r="GD137" s="9">
        <v>0</v>
      </c>
      <c r="GE137" s="5">
        <v>0</v>
      </c>
      <c r="GF137" s="7">
        <v>0</v>
      </c>
      <c r="GG137" s="9">
        <v>59.5</v>
      </c>
      <c r="GH137" s="5">
        <v>1357.75</v>
      </c>
      <c r="GI137" s="7">
        <f t="shared" ref="GI137:GI146" si="1088">GH137/GG137*1000</f>
        <v>22819.327731092435</v>
      </c>
      <c r="GJ137" s="9">
        <v>0</v>
      </c>
      <c r="GK137" s="5">
        <v>0</v>
      </c>
      <c r="GL137" s="7">
        <v>0</v>
      </c>
      <c r="GM137" s="9">
        <v>0</v>
      </c>
      <c r="GN137" s="5">
        <v>0</v>
      </c>
      <c r="GO137" s="7">
        <v>0</v>
      </c>
      <c r="GP137" s="9">
        <v>0</v>
      </c>
      <c r="GQ137" s="5">
        <v>0</v>
      </c>
      <c r="GR137" s="7">
        <v>0</v>
      </c>
      <c r="GS137" s="9">
        <v>0</v>
      </c>
      <c r="GT137" s="5">
        <v>0</v>
      </c>
      <c r="GU137" s="7">
        <v>0</v>
      </c>
      <c r="GV137" s="9">
        <v>0</v>
      </c>
      <c r="GW137" s="5">
        <v>0</v>
      </c>
      <c r="GX137" s="7">
        <v>0</v>
      </c>
      <c r="GY137" s="9">
        <v>0</v>
      </c>
      <c r="GZ137" s="5">
        <v>0</v>
      </c>
      <c r="HA137" s="7">
        <v>0</v>
      </c>
      <c r="HB137" s="9">
        <v>0</v>
      </c>
      <c r="HC137" s="5">
        <v>0</v>
      </c>
      <c r="HD137" s="7">
        <v>0</v>
      </c>
      <c r="HE137" s="9">
        <v>2.3E-2</v>
      </c>
      <c r="HF137" s="5">
        <v>0.43</v>
      </c>
      <c r="HG137" s="7">
        <f t="shared" ref="HG137:HG141" si="1089">HF137/HE137*1000</f>
        <v>18695.652173913044</v>
      </c>
      <c r="HH137" s="9">
        <v>0</v>
      </c>
      <c r="HI137" s="5">
        <v>0</v>
      </c>
      <c r="HJ137" s="7">
        <v>0</v>
      </c>
      <c r="HK137" s="9">
        <v>0</v>
      </c>
      <c r="HL137" s="5">
        <v>0</v>
      </c>
      <c r="HM137" s="7">
        <v>0</v>
      </c>
      <c r="HN137" s="9">
        <v>0</v>
      </c>
      <c r="HO137" s="5">
        <v>0</v>
      </c>
      <c r="HP137" s="7">
        <v>0</v>
      </c>
      <c r="HQ137" s="9">
        <v>0</v>
      </c>
      <c r="HR137" s="5">
        <v>0</v>
      </c>
      <c r="HS137" s="7">
        <f t="shared" si="1066"/>
        <v>0</v>
      </c>
      <c r="HT137" s="9">
        <v>0</v>
      </c>
      <c r="HU137" s="5">
        <v>0</v>
      </c>
      <c r="HV137" s="7">
        <v>0</v>
      </c>
      <c r="HW137" s="9">
        <v>0</v>
      </c>
      <c r="HX137" s="5">
        <v>0</v>
      </c>
      <c r="HY137" s="7">
        <v>0</v>
      </c>
      <c r="HZ137" s="9">
        <v>0</v>
      </c>
      <c r="IA137" s="5">
        <v>0</v>
      </c>
      <c r="IB137" s="7">
        <v>0</v>
      </c>
      <c r="IC137" s="9">
        <v>0</v>
      </c>
      <c r="ID137" s="5">
        <v>0</v>
      </c>
      <c r="IE137" s="7">
        <f t="shared" si="1068"/>
        <v>0</v>
      </c>
      <c r="IF137" s="9">
        <v>0</v>
      </c>
      <c r="IG137" s="5">
        <v>0</v>
      </c>
      <c r="IH137" s="7">
        <f t="shared" si="1069"/>
        <v>0</v>
      </c>
      <c r="II137" s="9">
        <v>0</v>
      </c>
      <c r="IJ137" s="5">
        <v>0</v>
      </c>
      <c r="IK137" s="7">
        <v>0</v>
      </c>
      <c r="IL137" s="9">
        <v>18.942</v>
      </c>
      <c r="IM137" s="5">
        <v>258.13</v>
      </c>
      <c r="IN137" s="7">
        <f t="shared" ref="IN137:IN145" si="1090">IM137/IL137*1000</f>
        <v>13627.388871291309</v>
      </c>
      <c r="IO137" s="9">
        <v>0</v>
      </c>
      <c r="IP137" s="5">
        <v>0</v>
      </c>
      <c r="IQ137" s="7">
        <v>0</v>
      </c>
      <c r="IR137" s="9">
        <v>0</v>
      </c>
      <c r="IS137" s="5">
        <v>0</v>
      </c>
      <c r="IT137" s="7">
        <v>0</v>
      </c>
      <c r="IU137" s="9">
        <v>0</v>
      </c>
      <c r="IV137" s="5">
        <v>0</v>
      </c>
      <c r="IW137" s="7">
        <v>0</v>
      </c>
      <c r="IX137" s="9">
        <v>8.9999999999999993E-3</v>
      </c>
      <c r="IY137" s="5">
        <v>0.06</v>
      </c>
      <c r="IZ137" s="7">
        <f t="shared" ref="IZ137:IZ141" si="1091">IY137/IX137*1000</f>
        <v>6666.666666666667</v>
      </c>
      <c r="JA137" s="9">
        <v>0</v>
      </c>
      <c r="JB137" s="5">
        <v>0</v>
      </c>
      <c r="JC137" s="7">
        <v>0</v>
      </c>
      <c r="JD137" s="9">
        <v>0.01</v>
      </c>
      <c r="JE137" s="5">
        <v>0.11</v>
      </c>
      <c r="JF137" s="7">
        <f t="shared" ref="JF137:JF142" si="1092">JE137/JD137*1000</f>
        <v>11000</v>
      </c>
      <c r="JG137" s="9">
        <v>0</v>
      </c>
      <c r="JH137" s="5">
        <v>0</v>
      </c>
      <c r="JI137" s="7">
        <v>0</v>
      </c>
      <c r="JJ137" s="9">
        <v>0</v>
      </c>
      <c r="JK137" s="5">
        <v>0</v>
      </c>
      <c r="JL137" s="7">
        <v>0</v>
      </c>
      <c r="JM137" s="9">
        <v>0</v>
      </c>
      <c r="JN137" s="5">
        <v>0</v>
      </c>
      <c r="JO137" s="7">
        <v>0</v>
      </c>
      <c r="JP137" s="9">
        <v>0</v>
      </c>
      <c r="JQ137" s="5">
        <v>0</v>
      </c>
      <c r="JR137" s="7">
        <v>0</v>
      </c>
      <c r="JS137" s="9">
        <v>0</v>
      </c>
      <c r="JT137" s="5">
        <v>0</v>
      </c>
      <c r="JU137" s="7">
        <v>0</v>
      </c>
      <c r="JV137" s="9">
        <v>0.96699999999999997</v>
      </c>
      <c r="JW137" s="5">
        <v>2.15</v>
      </c>
      <c r="JX137" s="7">
        <f t="shared" ref="JX137:JX147" si="1093">JW137/JV137*1000</f>
        <v>2223.3712512926577</v>
      </c>
      <c r="JY137" s="9">
        <v>638</v>
      </c>
      <c r="JZ137" s="5">
        <v>2385.7600000000002</v>
      </c>
      <c r="KA137" s="7">
        <f t="shared" ref="KA137:KA147" si="1094">JZ137/JY137*1000</f>
        <v>3739.4357366771164</v>
      </c>
      <c r="KB137" s="14">
        <f t="shared" si="1074"/>
        <v>6896.5930000000008</v>
      </c>
      <c r="KC137" s="7">
        <f t="shared" si="1075"/>
        <v>40357.719999999994</v>
      </c>
    </row>
    <row r="138" spans="1:289" ht="15" customHeight="1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>
        <v>0</v>
      </c>
      <c r="P138" s="5">
        <v>0</v>
      </c>
      <c r="Q138" s="7">
        <v>0</v>
      </c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1.262</v>
      </c>
      <c r="AB138" s="5">
        <v>11.94</v>
      </c>
      <c r="AC138" s="7">
        <f t="shared" ref="AC138" si="1095">AB138/AA138*1000</f>
        <v>9461.1727416798731</v>
      </c>
      <c r="AD138" s="9">
        <v>0</v>
      </c>
      <c r="AE138" s="5">
        <v>0</v>
      </c>
      <c r="AF138" s="7">
        <v>0</v>
      </c>
      <c r="AG138" s="9">
        <v>0</v>
      </c>
      <c r="AH138" s="5">
        <v>0</v>
      </c>
      <c r="AI138" s="7">
        <v>0</v>
      </c>
      <c r="AJ138" s="9">
        <v>0</v>
      </c>
      <c r="AK138" s="5">
        <v>0</v>
      </c>
      <c r="AL138" s="7">
        <v>0</v>
      </c>
      <c r="AM138" s="9">
        <v>30.492000000000001</v>
      </c>
      <c r="AN138" s="5">
        <v>679.97</v>
      </c>
      <c r="AO138" s="7">
        <f t="shared" ref="AO138" si="1096">AN138/AM138*1000</f>
        <v>22299.947527220254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v>0</v>
      </c>
      <c r="BB138" s="9">
        <v>0</v>
      </c>
      <c r="BC138" s="5">
        <v>0</v>
      </c>
      <c r="BD138" s="7">
        <v>0</v>
      </c>
      <c r="BE138" s="9">
        <v>3</v>
      </c>
      <c r="BF138" s="5">
        <v>23.94</v>
      </c>
      <c r="BG138" s="7">
        <f t="shared" ref="BG138" si="1097">BF138/BE138*1000</f>
        <v>7980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f t="shared" si="1054"/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34.883000000000003</v>
      </c>
      <c r="CA138" s="5">
        <v>171.68</v>
      </c>
      <c r="CB138" s="7">
        <f t="shared" ref="CB138" si="1098">CA138/BZ138*1000</f>
        <v>4921.5950462976234</v>
      </c>
      <c r="CC138" s="9">
        <v>37.854999999999997</v>
      </c>
      <c r="CD138" s="5">
        <v>10394.34</v>
      </c>
      <c r="CE138" s="7">
        <f t="shared" ref="CE138" si="1099">CD138/CC138*1000</f>
        <v>274583.01413287548</v>
      </c>
      <c r="CF138" s="9">
        <v>486.887</v>
      </c>
      <c r="CG138" s="5">
        <v>2546.5500000000002</v>
      </c>
      <c r="CH138" s="7">
        <f t="shared" ref="CH138" si="1100">CG138/CF138*1000</f>
        <v>5230.2690357310839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400</v>
      </c>
      <c r="CP138" s="5">
        <v>8934.9599999999991</v>
      </c>
      <c r="CQ138" s="7">
        <f t="shared" ref="CQ138" si="1101">CP138/CO138*1000</f>
        <v>22337.399999999998</v>
      </c>
      <c r="CR138" s="9">
        <v>0</v>
      </c>
      <c r="CS138" s="5">
        <v>0</v>
      </c>
      <c r="CT138" s="7">
        <v>0</v>
      </c>
      <c r="CU138" s="9">
        <v>0</v>
      </c>
      <c r="CV138" s="5">
        <v>0</v>
      </c>
      <c r="CW138" s="7">
        <v>0</v>
      </c>
      <c r="CX138" s="9">
        <v>0</v>
      </c>
      <c r="CY138" s="5">
        <v>0</v>
      </c>
      <c r="CZ138" s="7">
        <v>0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f t="shared" si="1057"/>
        <v>0</v>
      </c>
      <c r="DJ138" s="9">
        <v>0</v>
      </c>
      <c r="DK138" s="5">
        <v>0</v>
      </c>
      <c r="DL138" s="7">
        <v>0</v>
      </c>
      <c r="DM138" s="9">
        <v>738.05899999999997</v>
      </c>
      <c r="DN138" s="5">
        <v>16516.64</v>
      </c>
      <c r="DO138" s="7">
        <f t="shared" ref="DO138" si="1102">DN138/DM138*1000</f>
        <v>22378.481937080909</v>
      </c>
      <c r="DP138" s="9">
        <v>0</v>
      </c>
      <c r="DQ138" s="5">
        <v>0</v>
      </c>
      <c r="DR138" s="7">
        <v>0</v>
      </c>
      <c r="DS138" s="9">
        <v>0</v>
      </c>
      <c r="DT138" s="5">
        <v>0</v>
      </c>
      <c r="DU138" s="7">
        <v>0</v>
      </c>
      <c r="DV138" s="9">
        <v>14.231999999999999</v>
      </c>
      <c r="DW138" s="5">
        <v>210.46</v>
      </c>
      <c r="DX138" s="7">
        <f t="shared" ref="DX138" si="1103">DW138/DV138*1000</f>
        <v>14787.80213603148</v>
      </c>
      <c r="DY138" s="9">
        <v>0</v>
      </c>
      <c r="DZ138" s="5">
        <v>0</v>
      </c>
      <c r="EA138" s="7">
        <v>0</v>
      </c>
      <c r="EB138" s="9">
        <v>0</v>
      </c>
      <c r="EC138" s="5">
        <v>0</v>
      </c>
      <c r="ED138" s="7">
        <v>0</v>
      </c>
      <c r="EE138" s="9">
        <v>2458.2860000000001</v>
      </c>
      <c r="EF138" s="5">
        <v>7700.2</v>
      </c>
      <c r="EG138" s="7">
        <f t="shared" ref="EG138" si="1104">EF138/EE138*1000</f>
        <v>3132.345056677701</v>
      </c>
      <c r="EH138" s="9">
        <v>0</v>
      </c>
      <c r="EI138" s="5">
        <v>0</v>
      </c>
      <c r="EJ138" s="7">
        <v>0</v>
      </c>
      <c r="EK138" s="9">
        <v>7.0000000000000007E-2</v>
      </c>
      <c r="EL138" s="5">
        <v>0.47</v>
      </c>
      <c r="EM138" s="7">
        <f t="shared" ref="EM138" si="1105">EL138/EK138*1000</f>
        <v>6714.2857142857138</v>
      </c>
      <c r="EN138" s="9">
        <v>0</v>
      </c>
      <c r="EO138" s="5">
        <v>0</v>
      </c>
      <c r="EP138" s="7">
        <v>0</v>
      </c>
      <c r="EQ138" s="9">
        <v>0</v>
      </c>
      <c r="ER138" s="5">
        <v>0</v>
      </c>
      <c r="ES138" s="7">
        <v>0</v>
      </c>
      <c r="ET138" s="9">
        <v>0</v>
      </c>
      <c r="EU138" s="5">
        <v>0</v>
      </c>
      <c r="EV138" s="7">
        <v>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v>0</v>
      </c>
      <c r="FD138" s="5">
        <v>0</v>
      </c>
      <c r="FE138" s="7">
        <v>0</v>
      </c>
      <c r="FF138" s="9">
        <v>0</v>
      </c>
      <c r="FG138" s="5">
        <v>0</v>
      </c>
      <c r="FH138" s="7">
        <v>0</v>
      </c>
      <c r="FI138" s="9">
        <v>1045.07</v>
      </c>
      <c r="FJ138" s="5">
        <v>3371.8</v>
      </c>
      <c r="FK138" s="7">
        <f t="shared" ref="FK138" si="1106">FJ138/FI138*1000</f>
        <v>3226.3867492129721</v>
      </c>
      <c r="FL138" s="9">
        <v>1.7000000000000001E-2</v>
      </c>
      <c r="FM138" s="5">
        <v>0.23</v>
      </c>
      <c r="FN138" s="7">
        <f t="shared" ref="FN138" si="1107">FM138/FL138*1000</f>
        <v>13529.411764705883</v>
      </c>
      <c r="FO138" s="9">
        <v>0</v>
      </c>
      <c r="FP138" s="5">
        <v>0</v>
      </c>
      <c r="FQ138" s="7">
        <v>0</v>
      </c>
      <c r="FR138" s="9">
        <v>0</v>
      </c>
      <c r="FS138" s="5">
        <v>0</v>
      </c>
      <c r="FT138" s="7">
        <v>0</v>
      </c>
      <c r="FU138" s="9">
        <v>0</v>
      </c>
      <c r="FV138" s="5">
        <v>0</v>
      </c>
      <c r="FW138" s="7">
        <v>0</v>
      </c>
      <c r="FX138" s="9">
        <v>0</v>
      </c>
      <c r="FY138" s="5">
        <v>0</v>
      </c>
      <c r="FZ138" s="7">
        <f t="shared" si="1065"/>
        <v>0</v>
      </c>
      <c r="GA138" s="9">
        <v>0</v>
      </c>
      <c r="GB138" s="5">
        <v>0</v>
      </c>
      <c r="GC138" s="7">
        <v>0</v>
      </c>
      <c r="GD138" s="9">
        <v>0</v>
      </c>
      <c r="GE138" s="5">
        <v>0</v>
      </c>
      <c r="GF138" s="7">
        <v>0</v>
      </c>
      <c r="GG138" s="9">
        <v>0</v>
      </c>
      <c r="GH138" s="5">
        <v>0</v>
      </c>
      <c r="GI138" s="7">
        <v>0</v>
      </c>
      <c r="GJ138" s="9">
        <v>0</v>
      </c>
      <c r="GK138" s="5">
        <v>0</v>
      </c>
      <c r="GL138" s="7">
        <v>0</v>
      </c>
      <c r="GM138" s="9">
        <v>0</v>
      </c>
      <c r="GN138" s="5">
        <v>0</v>
      </c>
      <c r="GO138" s="7">
        <v>0</v>
      </c>
      <c r="GP138" s="9">
        <v>0</v>
      </c>
      <c r="GQ138" s="5">
        <v>0</v>
      </c>
      <c r="GR138" s="7">
        <v>0</v>
      </c>
      <c r="GS138" s="9">
        <v>0</v>
      </c>
      <c r="GT138" s="5">
        <v>0</v>
      </c>
      <c r="GU138" s="7">
        <v>0</v>
      </c>
      <c r="GV138" s="9">
        <v>9.1999999999999998E-2</v>
      </c>
      <c r="GW138" s="5">
        <v>1.06</v>
      </c>
      <c r="GX138" s="7">
        <f t="shared" ref="GX138" si="1108">GW138/GV138*1000</f>
        <v>11521.739130434784</v>
      </c>
      <c r="GY138" s="9">
        <v>0</v>
      </c>
      <c r="GZ138" s="5">
        <v>0</v>
      </c>
      <c r="HA138" s="7">
        <v>0</v>
      </c>
      <c r="HB138" s="9">
        <v>0</v>
      </c>
      <c r="HC138" s="5">
        <v>0</v>
      </c>
      <c r="HD138" s="7">
        <v>0</v>
      </c>
      <c r="HE138" s="9">
        <v>0</v>
      </c>
      <c r="HF138" s="5">
        <v>0</v>
      </c>
      <c r="HG138" s="7">
        <v>0</v>
      </c>
      <c r="HH138" s="9">
        <v>0</v>
      </c>
      <c r="HI138" s="5">
        <v>0</v>
      </c>
      <c r="HJ138" s="7">
        <v>0</v>
      </c>
      <c r="HK138" s="9">
        <v>0</v>
      </c>
      <c r="HL138" s="5">
        <v>0</v>
      </c>
      <c r="HM138" s="7">
        <v>0</v>
      </c>
      <c r="HN138" s="9">
        <v>0</v>
      </c>
      <c r="HO138" s="5">
        <v>0</v>
      </c>
      <c r="HP138" s="7">
        <v>0</v>
      </c>
      <c r="HQ138" s="9">
        <v>0</v>
      </c>
      <c r="HR138" s="5">
        <v>0</v>
      </c>
      <c r="HS138" s="7">
        <f t="shared" si="1066"/>
        <v>0</v>
      </c>
      <c r="HT138" s="9">
        <v>0</v>
      </c>
      <c r="HU138" s="5">
        <v>0</v>
      </c>
      <c r="HV138" s="7">
        <v>0</v>
      </c>
      <c r="HW138" s="9">
        <v>92.17</v>
      </c>
      <c r="HX138" s="5">
        <v>1942.42</v>
      </c>
      <c r="HY138" s="7">
        <f t="shared" ref="HY138" si="1109">HX138/HW138*1000</f>
        <v>21074.319192795923</v>
      </c>
      <c r="HZ138" s="9">
        <v>0</v>
      </c>
      <c r="IA138" s="5">
        <v>0</v>
      </c>
      <c r="IB138" s="7">
        <v>0</v>
      </c>
      <c r="IC138" s="9">
        <v>0</v>
      </c>
      <c r="ID138" s="5">
        <v>0</v>
      </c>
      <c r="IE138" s="7">
        <f t="shared" si="1068"/>
        <v>0</v>
      </c>
      <c r="IF138" s="9">
        <v>0</v>
      </c>
      <c r="IG138" s="5">
        <v>0</v>
      </c>
      <c r="IH138" s="7">
        <f t="shared" si="1069"/>
        <v>0</v>
      </c>
      <c r="II138" s="9">
        <v>0</v>
      </c>
      <c r="IJ138" s="5">
        <v>0</v>
      </c>
      <c r="IK138" s="7">
        <v>0</v>
      </c>
      <c r="IL138" s="9">
        <v>0</v>
      </c>
      <c r="IM138" s="5">
        <v>0</v>
      </c>
      <c r="IN138" s="7">
        <v>0</v>
      </c>
      <c r="IO138" s="9">
        <v>0</v>
      </c>
      <c r="IP138" s="5">
        <v>0</v>
      </c>
      <c r="IQ138" s="7">
        <v>0</v>
      </c>
      <c r="IR138" s="9">
        <v>0</v>
      </c>
      <c r="IS138" s="5">
        <v>0</v>
      </c>
      <c r="IT138" s="7">
        <v>0</v>
      </c>
      <c r="IU138" s="9">
        <v>0</v>
      </c>
      <c r="IV138" s="5">
        <v>0</v>
      </c>
      <c r="IW138" s="7">
        <v>0</v>
      </c>
      <c r="IX138" s="9">
        <v>3.5000000000000003E-2</v>
      </c>
      <c r="IY138" s="5">
        <v>0.23</v>
      </c>
      <c r="IZ138" s="7">
        <f t="shared" ref="IZ138" si="1110">IY138/IX138*1000</f>
        <v>6571.4285714285716</v>
      </c>
      <c r="JA138" s="9">
        <v>0</v>
      </c>
      <c r="JB138" s="5">
        <v>0</v>
      </c>
      <c r="JC138" s="7">
        <v>0</v>
      </c>
      <c r="JD138" s="9">
        <v>0</v>
      </c>
      <c r="JE138" s="5">
        <v>0</v>
      </c>
      <c r="JF138" s="7">
        <v>0</v>
      </c>
      <c r="JG138" s="9">
        <v>0</v>
      </c>
      <c r="JH138" s="5">
        <v>0</v>
      </c>
      <c r="JI138" s="7">
        <v>0</v>
      </c>
      <c r="JJ138" s="9">
        <v>0</v>
      </c>
      <c r="JK138" s="5">
        <v>0</v>
      </c>
      <c r="JL138" s="7">
        <v>0</v>
      </c>
      <c r="JM138" s="9">
        <v>0</v>
      </c>
      <c r="JN138" s="5">
        <v>0</v>
      </c>
      <c r="JO138" s="7">
        <v>0</v>
      </c>
      <c r="JP138" s="9">
        <v>0</v>
      </c>
      <c r="JQ138" s="5">
        <v>0</v>
      </c>
      <c r="JR138" s="7">
        <v>0</v>
      </c>
      <c r="JS138" s="9">
        <v>0</v>
      </c>
      <c r="JT138" s="5">
        <v>0</v>
      </c>
      <c r="JU138" s="7">
        <v>0</v>
      </c>
      <c r="JV138" s="9">
        <v>6.0000000000000001E-3</v>
      </c>
      <c r="JW138" s="5">
        <v>7.0000000000000007E-2</v>
      </c>
      <c r="JX138" s="7">
        <f t="shared" ref="JX138" si="1111">JW138/JV138*1000</f>
        <v>11666.666666666668</v>
      </c>
      <c r="JY138" s="9">
        <v>51.6</v>
      </c>
      <c r="JZ138" s="5">
        <v>186.04</v>
      </c>
      <c r="KA138" s="7">
        <f t="shared" ref="KA138" si="1112">JZ138/JY138*1000</f>
        <v>3605.426356589147</v>
      </c>
      <c r="KB138" s="14">
        <f t="shared" si="1074"/>
        <v>5394.0159999999996</v>
      </c>
      <c r="KC138" s="7">
        <f t="shared" si="1075"/>
        <v>52693.000000000007</v>
      </c>
    </row>
    <row r="139" spans="1:289" ht="15" customHeight="1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>
        <v>0</v>
      </c>
      <c r="P139" s="5">
        <v>0</v>
      </c>
      <c r="Q139" s="7">
        <v>0</v>
      </c>
      <c r="R139" s="9">
        <v>0</v>
      </c>
      <c r="S139" s="5">
        <v>0</v>
      </c>
      <c r="T139" s="7">
        <v>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254.08699999999999</v>
      </c>
      <c r="AB139" s="5">
        <v>615.08000000000004</v>
      </c>
      <c r="AC139" s="7">
        <f t="shared" si="1077"/>
        <v>2420.7456501119696</v>
      </c>
      <c r="AD139" s="9">
        <v>0</v>
      </c>
      <c r="AE139" s="5">
        <v>0</v>
      </c>
      <c r="AF139" s="7">
        <v>0</v>
      </c>
      <c r="AG139" s="9">
        <v>0</v>
      </c>
      <c r="AH139" s="5">
        <v>0</v>
      </c>
      <c r="AI139" s="7">
        <v>0</v>
      </c>
      <c r="AJ139" s="9">
        <v>4.1000000000000002E-2</v>
      </c>
      <c r="AK139" s="5">
        <v>1</v>
      </c>
      <c r="AL139" s="7">
        <f t="shared" ref="AL139" si="1113">AK139/AJ139*1000</f>
        <v>24390.243902439026</v>
      </c>
      <c r="AM139" s="9">
        <v>1065.5</v>
      </c>
      <c r="AN139" s="5">
        <v>4707.87</v>
      </c>
      <c r="AO139" s="7">
        <f t="shared" ref="AO139" si="1114">AN139/AM139*1000</f>
        <v>4418.4608165180662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v>0</v>
      </c>
      <c r="BB139" s="9">
        <v>0</v>
      </c>
      <c r="BC139" s="5">
        <v>0</v>
      </c>
      <c r="BD139" s="7">
        <v>0</v>
      </c>
      <c r="BE139" s="9">
        <v>21</v>
      </c>
      <c r="BF139" s="5">
        <v>167.58</v>
      </c>
      <c r="BG139" s="7">
        <f t="shared" ref="BG139:BG147" si="1115">BF139/BE139*1000</f>
        <v>7980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f t="shared" si="1054"/>
        <v>0</v>
      </c>
      <c r="BN139" s="9">
        <v>0</v>
      </c>
      <c r="BO139" s="5">
        <v>0</v>
      </c>
      <c r="BP139" s="7">
        <v>0</v>
      </c>
      <c r="BQ139" s="9">
        <v>0.115</v>
      </c>
      <c r="BR139" s="5">
        <v>7.35</v>
      </c>
      <c r="BS139" s="7">
        <f t="shared" ref="BS139" si="1116">BR139/BQ139*1000</f>
        <v>63913.043478260857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0.88100000000000001</v>
      </c>
      <c r="CA139" s="5">
        <v>96.9</v>
      </c>
      <c r="CB139" s="7">
        <f t="shared" si="1079"/>
        <v>109988.64926220205</v>
      </c>
      <c r="CC139" s="9">
        <v>0</v>
      </c>
      <c r="CD139" s="5">
        <v>0</v>
      </c>
      <c r="CE139" s="7">
        <v>0</v>
      </c>
      <c r="CF139" s="9">
        <v>203.93600000000001</v>
      </c>
      <c r="CG139" s="5">
        <v>1275.1400000000001</v>
      </c>
      <c r="CH139" s="7">
        <f t="shared" si="1080"/>
        <v>6252.6478895339715</v>
      </c>
      <c r="CI139" s="9">
        <v>7.5</v>
      </c>
      <c r="CJ139" s="5">
        <v>312.20999999999998</v>
      </c>
      <c r="CK139" s="7">
        <f t="shared" ref="CK139" si="1117">CJ139/CI139*1000</f>
        <v>41628</v>
      </c>
      <c r="CL139" s="9">
        <v>0</v>
      </c>
      <c r="CM139" s="5">
        <v>0</v>
      </c>
      <c r="CN139" s="7">
        <v>0</v>
      </c>
      <c r="CO139" s="9">
        <v>200.07</v>
      </c>
      <c r="CP139" s="5">
        <v>4459.97</v>
      </c>
      <c r="CQ139" s="7">
        <f t="shared" ref="CQ139:CQ141" si="1118">CP139/CO139*1000</f>
        <v>22292.047783275855</v>
      </c>
      <c r="CR139" s="9">
        <v>0</v>
      </c>
      <c r="CS139" s="5">
        <v>0</v>
      </c>
      <c r="CT139" s="7">
        <v>0</v>
      </c>
      <c r="CU139" s="9">
        <v>0</v>
      </c>
      <c r="CV139" s="5">
        <v>0</v>
      </c>
      <c r="CW139" s="7">
        <v>0</v>
      </c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f t="shared" si="1057"/>
        <v>0</v>
      </c>
      <c r="DJ139" s="9">
        <v>0</v>
      </c>
      <c r="DK139" s="5">
        <v>0</v>
      </c>
      <c r="DL139" s="7">
        <v>0</v>
      </c>
      <c r="DM139" s="9">
        <v>240.43199999999999</v>
      </c>
      <c r="DN139" s="5">
        <v>6186.04</v>
      </c>
      <c r="DO139" s="7">
        <f t="shared" si="1082"/>
        <v>25728.854728155988</v>
      </c>
      <c r="DP139" s="9">
        <v>0</v>
      </c>
      <c r="DQ139" s="5">
        <v>0</v>
      </c>
      <c r="DR139" s="7">
        <v>0</v>
      </c>
      <c r="DS139" s="9">
        <v>0</v>
      </c>
      <c r="DT139" s="5">
        <v>0</v>
      </c>
      <c r="DU139" s="7">
        <v>0</v>
      </c>
      <c r="DV139" s="9">
        <v>125.327</v>
      </c>
      <c r="DW139" s="5">
        <v>1100.6199999999999</v>
      </c>
      <c r="DX139" s="7">
        <f t="shared" si="1083"/>
        <v>8781.9863237769987</v>
      </c>
      <c r="DY139" s="9">
        <v>0</v>
      </c>
      <c r="DZ139" s="5">
        <v>0</v>
      </c>
      <c r="EA139" s="7">
        <v>0</v>
      </c>
      <c r="EB139" s="9">
        <v>0</v>
      </c>
      <c r="EC139" s="5">
        <v>0</v>
      </c>
      <c r="ED139" s="7">
        <v>0</v>
      </c>
      <c r="EE139" s="9">
        <v>422.358</v>
      </c>
      <c r="EF139" s="5">
        <v>1283.21</v>
      </c>
      <c r="EG139" s="7">
        <f t="shared" si="1084"/>
        <v>3038.2045563242559</v>
      </c>
      <c r="EH139" s="9">
        <v>1260</v>
      </c>
      <c r="EI139" s="5">
        <v>5953.31</v>
      </c>
      <c r="EJ139" s="7">
        <f t="shared" ref="EJ139:EJ146" si="1119">EI139/EH139*1000</f>
        <v>4724.8492063492067</v>
      </c>
      <c r="EK139" s="9">
        <v>8.7999999999999995E-2</v>
      </c>
      <c r="EL139" s="5">
        <v>0.59</v>
      </c>
      <c r="EM139" s="7">
        <f t="shared" si="1085"/>
        <v>6704.545454545454</v>
      </c>
      <c r="EN139" s="9">
        <v>0</v>
      </c>
      <c r="EO139" s="5">
        <v>0</v>
      </c>
      <c r="EP139" s="7">
        <v>0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v>0</v>
      </c>
      <c r="FD139" s="5">
        <v>0</v>
      </c>
      <c r="FE139" s="7">
        <v>0</v>
      </c>
      <c r="FF139" s="9">
        <v>0</v>
      </c>
      <c r="FG139" s="5">
        <v>0</v>
      </c>
      <c r="FH139" s="7">
        <v>0</v>
      </c>
      <c r="FI139" s="9">
        <v>9.5350000000000001</v>
      </c>
      <c r="FJ139" s="5">
        <v>65.25</v>
      </c>
      <c r="FK139" s="7">
        <f t="shared" si="1086"/>
        <v>6843.2092291557419</v>
      </c>
      <c r="FL139" s="9">
        <v>2.1999999999999999E-2</v>
      </c>
      <c r="FM139" s="5">
        <v>0.3</v>
      </c>
      <c r="FN139" s="7">
        <f t="shared" si="1087"/>
        <v>13636.363636363636</v>
      </c>
      <c r="FO139" s="9">
        <v>550.52700000000004</v>
      </c>
      <c r="FP139" s="5">
        <v>12829.74</v>
      </c>
      <c r="FQ139" s="7">
        <f t="shared" ref="FQ139" si="1120">FP139/FO139*1000</f>
        <v>23304.470080486513</v>
      </c>
      <c r="FR139" s="9">
        <v>0</v>
      </c>
      <c r="FS139" s="5">
        <v>0</v>
      </c>
      <c r="FT139" s="7">
        <v>0</v>
      </c>
      <c r="FU139" s="9">
        <v>0</v>
      </c>
      <c r="FV139" s="5">
        <v>0</v>
      </c>
      <c r="FW139" s="7">
        <v>0</v>
      </c>
      <c r="FX139" s="9">
        <v>0</v>
      </c>
      <c r="FY139" s="5">
        <v>0</v>
      </c>
      <c r="FZ139" s="7">
        <f t="shared" si="1065"/>
        <v>0</v>
      </c>
      <c r="GA139" s="9">
        <v>0</v>
      </c>
      <c r="GB139" s="5">
        <v>0</v>
      </c>
      <c r="GC139" s="7">
        <v>0</v>
      </c>
      <c r="GD139" s="9">
        <v>0</v>
      </c>
      <c r="GE139" s="5">
        <v>0</v>
      </c>
      <c r="GF139" s="7">
        <v>0</v>
      </c>
      <c r="GG139" s="9">
        <v>914.43200000000002</v>
      </c>
      <c r="GH139" s="5">
        <v>30815</v>
      </c>
      <c r="GI139" s="7">
        <f t="shared" si="1088"/>
        <v>33698.514487681969</v>
      </c>
      <c r="GJ139" s="9">
        <v>0</v>
      </c>
      <c r="GK139" s="5">
        <v>0</v>
      </c>
      <c r="GL139" s="7">
        <v>0</v>
      </c>
      <c r="GM139" s="9">
        <v>0</v>
      </c>
      <c r="GN139" s="5">
        <v>0</v>
      </c>
      <c r="GO139" s="7">
        <v>0</v>
      </c>
      <c r="GP139" s="9">
        <v>0</v>
      </c>
      <c r="GQ139" s="5">
        <v>0</v>
      </c>
      <c r="GR139" s="7">
        <v>0</v>
      </c>
      <c r="GS139" s="9">
        <v>0</v>
      </c>
      <c r="GT139" s="5">
        <v>0</v>
      </c>
      <c r="GU139" s="7">
        <v>0</v>
      </c>
      <c r="GV139" s="9">
        <v>0</v>
      </c>
      <c r="GW139" s="5">
        <v>0</v>
      </c>
      <c r="GX139" s="7">
        <v>0</v>
      </c>
      <c r="GY139" s="9">
        <v>0</v>
      </c>
      <c r="GZ139" s="5">
        <v>0</v>
      </c>
      <c r="HA139" s="7">
        <v>0</v>
      </c>
      <c r="HB139" s="9">
        <v>0</v>
      </c>
      <c r="HC139" s="5">
        <v>0</v>
      </c>
      <c r="HD139" s="7">
        <v>0</v>
      </c>
      <c r="HE139" s="9">
        <v>0</v>
      </c>
      <c r="HF139" s="5">
        <v>0</v>
      </c>
      <c r="HG139" s="7">
        <v>0</v>
      </c>
      <c r="HH139" s="9">
        <v>0</v>
      </c>
      <c r="HI139" s="5">
        <v>0</v>
      </c>
      <c r="HJ139" s="7">
        <v>0</v>
      </c>
      <c r="HK139" s="9">
        <v>0</v>
      </c>
      <c r="HL139" s="5">
        <v>0</v>
      </c>
      <c r="HM139" s="7">
        <v>0</v>
      </c>
      <c r="HN139" s="9">
        <v>0</v>
      </c>
      <c r="HO139" s="5">
        <v>0</v>
      </c>
      <c r="HP139" s="7">
        <v>0</v>
      </c>
      <c r="HQ139" s="9">
        <v>0</v>
      </c>
      <c r="HR139" s="5">
        <v>0</v>
      </c>
      <c r="HS139" s="7">
        <f t="shared" si="1066"/>
        <v>0</v>
      </c>
      <c r="HT139" s="9">
        <v>0</v>
      </c>
      <c r="HU139" s="5">
        <v>0</v>
      </c>
      <c r="HV139" s="7">
        <v>0</v>
      </c>
      <c r="HW139" s="9">
        <v>139.16900000000001</v>
      </c>
      <c r="HX139" s="5">
        <v>3122.5</v>
      </c>
      <c r="HY139" s="7">
        <f t="shared" ref="HY139:HY142" si="1121">HX139/HW139*1000</f>
        <v>22436.749563480371</v>
      </c>
      <c r="HZ139" s="9">
        <v>0</v>
      </c>
      <c r="IA139" s="5">
        <v>0</v>
      </c>
      <c r="IB139" s="7">
        <v>0</v>
      </c>
      <c r="IC139" s="9">
        <v>0</v>
      </c>
      <c r="ID139" s="5">
        <v>0</v>
      </c>
      <c r="IE139" s="7">
        <f t="shared" si="1068"/>
        <v>0</v>
      </c>
      <c r="IF139" s="9">
        <v>0</v>
      </c>
      <c r="IG139" s="5">
        <v>0</v>
      </c>
      <c r="IH139" s="7">
        <f t="shared" si="1069"/>
        <v>0</v>
      </c>
      <c r="II139" s="9">
        <v>0</v>
      </c>
      <c r="IJ139" s="5">
        <v>0</v>
      </c>
      <c r="IK139" s="7">
        <v>0</v>
      </c>
      <c r="IL139" s="9">
        <v>0</v>
      </c>
      <c r="IM139" s="5">
        <v>0</v>
      </c>
      <c r="IN139" s="7">
        <v>0</v>
      </c>
      <c r="IO139" s="9">
        <v>0</v>
      </c>
      <c r="IP139" s="5">
        <v>0</v>
      </c>
      <c r="IQ139" s="7">
        <v>0</v>
      </c>
      <c r="IR139" s="9">
        <v>0</v>
      </c>
      <c r="IS139" s="5">
        <v>0</v>
      </c>
      <c r="IT139" s="7">
        <v>0</v>
      </c>
      <c r="IU139" s="9">
        <v>0</v>
      </c>
      <c r="IV139" s="5">
        <v>0</v>
      </c>
      <c r="IW139" s="7">
        <v>0</v>
      </c>
      <c r="IX139" s="9">
        <v>5.2999999999999999E-2</v>
      </c>
      <c r="IY139" s="5">
        <v>0.34</v>
      </c>
      <c r="IZ139" s="7">
        <f t="shared" si="1091"/>
        <v>6415.0943396226421</v>
      </c>
      <c r="JA139" s="9">
        <v>0</v>
      </c>
      <c r="JB139" s="5">
        <v>0</v>
      </c>
      <c r="JC139" s="7">
        <v>0</v>
      </c>
      <c r="JD139" s="9">
        <v>0</v>
      </c>
      <c r="JE139" s="5">
        <v>0</v>
      </c>
      <c r="JF139" s="7">
        <v>0</v>
      </c>
      <c r="JG139" s="9">
        <v>0</v>
      </c>
      <c r="JH139" s="5">
        <v>0</v>
      </c>
      <c r="JI139" s="7">
        <v>0</v>
      </c>
      <c r="JJ139" s="9">
        <v>0</v>
      </c>
      <c r="JK139" s="5">
        <v>0</v>
      </c>
      <c r="JL139" s="7">
        <v>0</v>
      </c>
      <c r="JM139" s="9">
        <v>0</v>
      </c>
      <c r="JN139" s="5">
        <v>0</v>
      </c>
      <c r="JO139" s="7">
        <v>0</v>
      </c>
      <c r="JP139" s="9">
        <v>0</v>
      </c>
      <c r="JQ139" s="5">
        <v>0</v>
      </c>
      <c r="JR139" s="7">
        <v>0</v>
      </c>
      <c r="JS139" s="9">
        <v>0</v>
      </c>
      <c r="JT139" s="5">
        <v>0</v>
      </c>
      <c r="JU139" s="7">
        <v>0</v>
      </c>
      <c r="JV139" s="9">
        <v>3.718</v>
      </c>
      <c r="JW139" s="5">
        <v>291.88</v>
      </c>
      <c r="JX139" s="7">
        <f t="shared" si="1093"/>
        <v>78504.572350726186</v>
      </c>
      <c r="JY139" s="9">
        <v>30</v>
      </c>
      <c r="JZ139" s="5">
        <v>90</v>
      </c>
      <c r="KA139" s="7">
        <f t="shared" si="1094"/>
        <v>3000</v>
      </c>
      <c r="KB139" s="14">
        <f t="shared" si="1074"/>
        <v>5448.7910000000002</v>
      </c>
      <c r="KC139" s="7">
        <f t="shared" si="1075"/>
        <v>73381.880000000019</v>
      </c>
    </row>
    <row r="140" spans="1:289" ht="15" customHeight="1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>
        <v>0</v>
      </c>
      <c r="P140" s="5">
        <v>0</v>
      </c>
      <c r="Q140" s="7">
        <v>0</v>
      </c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1124.252</v>
      </c>
      <c r="AB140" s="5">
        <v>3233.92</v>
      </c>
      <c r="AC140" s="7">
        <f t="shared" si="1077"/>
        <v>2876.5081138392461</v>
      </c>
      <c r="AD140" s="9">
        <v>0</v>
      </c>
      <c r="AE140" s="5">
        <v>0</v>
      </c>
      <c r="AF140" s="7">
        <v>0</v>
      </c>
      <c r="AG140" s="9">
        <v>0</v>
      </c>
      <c r="AH140" s="5">
        <v>0</v>
      </c>
      <c r="AI140" s="7">
        <v>0</v>
      </c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v>0</v>
      </c>
      <c r="BB140" s="9">
        <v>0</v>
      </c>
      <c r="BC140" s="5">
        <v>0</v>
      </c>
      <c r="BD140" s="7">
        <v>0</v>
      </c>
      <c r="BE140" s="9">
        <v>1.165</v>
      </c>
      <c r="BF140" s="5">
        <v>20</v>
      </c>
      <c r="BG140" s="7">
        <f t="shared" si="1115"/>
        <v>17167.381974248925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f t="shared" si="1054"/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0</v>
      </c>
      <c r="BU140" s="5">
        <v>0</v>
      </c>
      <c r="BV140" s="7">
        <v>0</v>
      </c>
      <c r="BW140" s="9">
        <v>0</v>
      </c>
      <c r="BX140" s="5">
        <v>0</v>
      </c>
      <c r="BY140" s="7">
        <v>0</v>
      </c>
      <c r="BZ140" s="9">
        <v>35.417000000000002</v>
      </c>
      <c r="CA140" s="5">
        <v>95.14</v>
      </c>
      <c r="CB140" s="7">
        <f t="shared" si="1079"/>
        <v>2686.2805997120026</v>
      </c>
      <c r="CC140" s="9">
        <v>0</v>
      </c>
      <c r="CD140" s="5">
        <v>0</v>
      </c>
      <c r="CE140" s="7">
        <v>0</v>
      </c>
      <c r="CF140" s="9">
        <v>1575.1590000000001</v>
      </c>
      <c r="CG140" s="5">
        <v>8000.56</v>
      </c>
      <c r="CH140" s="7">
        <f t="shared" si="1080"/>
        <v>5079.2078767921212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v>0</v>
      </c>
      <c r="CU140" s="9">
        <v>0</v>
      </c>
      <c r="CV140" s="5">
        <v>0</v>
      </c>
      <c r="CW140" s="7">
        <v>0</v>
      </c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f t="shared" si="1057"/>
        <v>0</v>
      </c>
      <c r="DJ140" s="9">
        <v>0</v>
      </c>
      <c r="DK140" s="5">
        <v>0</v>
      </c>
      <c r="DL140" s="7">
        <v>0</v>
      </c>
      <c r="DM140" s="9">
        <v>0</v>
      </c>
      <c r="DN140" s="5">
        <v>0</v>
      </c>
      <c r="DO140" s="7">
        <v>0</v>
      </c>
      <c r="DP140" s="9">
        <v>0</v>
      </c>
      <c r="DQ140" s="5">
        <v>0</v>
      </c>
      <c r="DR140" s="7">
        <v>0</v>
      </c>
      <c r="DS140" s="9">
        <v>0</v>
      </c>
      <c r="DT140" s="5">
        <v>0</v>
      </c>
      <c r="DU140" s="7">
        <v>0</v>
      </c>
      <c r="DV140" s="9">
        <v>42</v>
      </c>
      <c r="DW140" s="5">
        <v>192.05</v>
      </c>
      <c r="DX140" s="7">
        <f t="shared" si="1083"/>
        <v>4572.6190476190477</v>
      </c>
      <c r="DY140" s="9">
        <v>0</v>
      </c>
      <c r="DZ140" s="5">
        <v>0</v>
      </c>
      <c r="EA140" s="7">
        <v>0</v>
      </c>
      <c r="EB140" s="9">
        <v>0</v>
      </c>
      <c r="EC140" s="5">
        <v>0</v>
      </c>
      <c r="ED140" s="7">
        <v>0</v>
      </c>
      <c r="EE140" s="9">
        <v>2117.6999999999998</v>
      </c>
      <c r="EF140" s="5">
        <v>6498.86</v>
      </c>
      <c r="EG140" s="7">
        <f t="shared" si="1084"/>
        <v>3068.8293903763515</v>
      </c>
      <c r="EH140" s="9">
        <v>0</v>
      </c>
      <c r="EI140" s="5">
        <v>0</v>
      </c>
      <c r="EJ140" s="7">
        <v>0</v>
      </c>
      <c r="EK140" s="9">
        <v>2.5999999999999999E-2</v>
      </c>
      <c r="EL140" s="5">
        <v>0.18</v>
      </c>
      <c r="EM140" s="7">
        <f t="shared" si="1085"/>
        <v>6923.0769230769238</v>
      </c>
      <c r="EN140" s="9">
        <v>0</v>
      </c>
      <c r="EO140" s="5">
        <v>0</v>
      </c>
      <c r="EP140" s="7">
        <v>0</v>
      </c>
      <c r="EQ140" s="9">
        <v>0</v>
      </c>
      <c r="ER140" s="5">
        <v>0</v>
      </c>
      <c r="ES140" s="7">
        <v>0</v>
      </c>
      <c r="ET140" s="9">
        <v>0</v>
      </c>
      <c r="EU140" s="5">
        <v>0</v>
      </c>
      <c r="EV140" s="7">
        <v>0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v>0</v>
      </c>
      <c r="FD140" s="5">
        <v>0</v>
      </c>
      <c r="FE140" s="7">
        <v>0</v>
      </c>
      <c r="FF140" s="9">
        <v>0</v>
      </c>
      <c r="FG140" s="5">
        <v>0</v>
      </c>
      <c r="FH140" s="7">
        <v>0</v>
      </c>
      <c r="FI140" s="9">
        <v>4.5999999999999999E-2</v>
      </c>
      <c r="FJ140" s="5">
        <v>0.33</v>
      </c>
      <c r="FK140" s="7">
        <f t="shared" si="1086"/>
        <v>7173.9130434782619</v>
      </c>
      <c r="FL140" s="9">
        <v>0.01</v>
      </c>
      <c r="FM140" s="5">
        <v>7.9</v>
      </c>
      <c r="FN140" s="7">
        <f t="shared" si="1087"/>
        <v>790000</v>
      </c>
      <c r="FO140" s="9">
        <v>0</v>
      </c>
      <c r="FP140" s="5">
        <v>0</v>
      </c>
      <c r="FQ140" s="7">
        <v>0</v>
      </c>
      <c r="FR140" s="9">
        <v>0</v>
      </c>
      <c r="FS140" s="5">
        <v>0</v>
      </c>
      <c r="FT140" s="7">
        <v>0</v>
      </c>
      <c r="FU140" s="9">
        <v>0</v>
      </c>
      <c r="FV140" s="5">
        <v>0</v>
      </c>
      <c r="FW140" s="7">
        <v>0</v>
      </c>
      <c r="FX140" s="9">
        <v>0</v>
      </c>
      <c r="FY140" s="5">
        <v>0</v>
      </c>
      <c r="FZ140" s="7">
        <f t="shared" si="1065"/>
        <v>0</v>
      </c>
      <c r="GA140" s="9">
        <v>0</v>
      </c>
      <c r="GB140" s="5">
        <v>0</v>
      </c>
      <c r="GC140" s="7">
        <v>0</v>
      </c>
      <c r="GD140" s="9">
        <v>0</v>
      </c>
      <c r="GE140" s="5">
        <v>0</v>
      </c>
      <c r="GF140" s="7">
        <v>0</v>
      </c>
      <c r="GG140" s="9">
        <v>277.2</v>
      </c>
      <c r="GH140" s="5">
        <v>9241.89</v>
      </c>
      <c r="GI140" s="7">
        <f t="shared" si="1088"/>
        <v>33340.151515151512</v>
      </c>
      <c r="GJ140" s="9">
        <v>0</v>
      </c>
      <c r="GK140" s="5">
        <v>0</v>
      </c>
      <c r="GL140" s="7">
        <v>0</v>
      </c>
      <c r="GM140" s="9">
        <v>0</v>
      </c>
      <c r="GN140" s="5">
        <v>0</v>
      </c>
      <c r="GO140" s="7">
        <v>0</v>
      </c>
      <c r="GP140" s="9">
        <v>0</v>
      </c>
      <c r="GQ140" s="5">
        <v>0</v>
      </c>
      <c r="GR140" s="7">
        <v>0</v>
      </c>
      <c r="GS140" s="9">
        <v>0</v>
      </c>
      <c r="GT140" s="5">
        <v>0</v>
      </c>
      <c r="GU140" s="7">
        <v>0</v>
      </c>
      <c r="GV140" s="9">
        <v>3.504</v>
      </c>
      <c r="GW140" s="5">
        <v>22.31</v>
      </c>
      <c r="GX140" s="7">
        <f t="shared" ref="GX140:GX147" si="1122">GW140/GV140*1000</f>
        <v>6367.0091324200912</v>
      </c>
      <c r="GY140" s="9">
        <v>0</v>
      </c>
      <c r="GZ140" s="5">
        <v>0</v>
      </c>
      <c r="HA140" s="7">
        <v>0</v>
      </c>
      <c r="HB140" s="9">
        <v>20</v>
      </c>
      <c r="HC140" s="5">
        <v>412.19</v>
      </c>
      <c r="HD140" s="7">
        <f t="shared" ref="HD140:HD147" si="1123">HC140/HB140*1000</f>
        <v>20609.5</v>
      </c>
      <c r="HE140" s="9">
        <v>0</v>
      </c>
      <c r="HF140" s="5">
        <v>0</v>
      </c>
      <c r="HG140" s="7">
        <v>0</v>
      </c>
      <c r="HH140" s="9">
        <v>0</v>
      </c>
      <c r="HI140" s="5">
        <v>0</v>
      </c>
      <c r="HJ140" s="7">
        <v>0</v>
      </c>
      <c r="HK140" s="9">
        <v>0</v>
      </c>
      <c r="HL140" s="5">
        <v>0</v>
      </c>
      <c r="HM140" s="7">
        <v>0</v>
      </c>
      <c r="HN140" s="9">
        <v>0</v>
      </c>
      <c r="HO140" s="5">
        <v>0</v>
      </c>
      <c r="HP140" s="7">
        <v>0</v>
      </c>
      <c r="HQ140" s="9">
        <v>0</v>
      </c>
      <c r="HR140" s="5">
        <v>0</v>
      </c>
      <c r="HS140" s="7">
        <f t="shared" si="1066"/>
        <v>0</v>
      </c>
      <c r="HT140" s="9">
        <v>0</v>
      </c>
      <c r="HU140" s="5">
        <v>0</v>
      </c>
      <c r="HV140" s="7">
        <v>0</v>
      </c>
      <c r="HW140" s="9">
        <v>0</v>
      </c>
      <c r="HX140" s="5">
        <v>0</v>
      </c>
      <c r="HY140" s="7">
        <v>0</v>
      </c>
      <c r="HZ140" s="9">
        <v>0</v>
      </c>
      <c r="IA140" s="5">
        <v>0</v>
      </c>
      <c r="IB140" s="7">
        <v>0</v>
      </c>
      <c r="IC140" s="9">
        <v>0</v>
      </c>
      <c r="ID140" s="5">
        <v>0</v>
      </c>
      <c r="IE140" s="7">
        <f t="shared" si="1068"/>
        <v>0</v>
      </c>
      <c r="IF140" s="9">
        <v>0</v>
      </c>
      <c r="IG140" s="5">
        <v>0</v>
      </c>
      <c r="IH140" s="7">
        <f t="shared" si="1069"/>
        <v>0</v>
      </c>
      <c r="II140" s="9">
        <v>0</v>
      </c>
      <c r="IJ140" s="5">
        <v>0</v>
      </c>
      <c r="IK140" s="7">
        <v>0</v>
      </c>
      <c r="IL140" s="9">
        <v>0</v>
      </c>
      <c r="IM140" s="5">
        <v>0</v>
      </c>
      <c r="IN140" s="7">
        <v>0</v>
      </c>
      <c r="IO140" s="9">
        <v>0</v>
      </c>
      <c r="IP140" s="5">
        <v>0</v>
      </c>
      <c r="IQ140" s="7">
        <v>0</v>
      </c>
      <c r="IR140" s="9">
        <v>0</v>
      </c>
      <c r="IS140" s="5">
        <v>0</v>
      </c>
      <c r="IT140" s="7">
        <v>0</v>
      </c>
      <c r="IU140" s="9">
        <v>0</v>
      </c>
      <c r="IV140" s="5">
        <v>0</v>
      </c>
      <c r="IW140" s="7">
        <v>0</v>
      </c>
      <c r="IX140" s="9">
        <v>0</v>
      </c>
      <c r="IY140" s="5">
        <v>0</v>
      </c>
      <c r="IZ140" s="7">
        <v>0</v>
      </c>
      <c r="JA140" s="9">
        <v>0</v>
      </c>
      <c r="JB140" s="5">
        <v>0</v>
      </c>
      <c r="JC140" s="7">
        <v>0</v>
      </c>
      <c r="JD140" s="9">
        <v>0.21</v>
      </c>
      <c r="JE140" s="5">
        <v>1.81</v>
      </c>
      <c r="JF140" s="7">
        <f t="shared" si="1092"/>
        <v>8619.0476190476202</v>
      </c>
      <c r="JG140" s="9">
        <v>0</v>
      </c>
      <c r="JH140" s="5">
        <v>0</v>
      </c>
      <c r="JI140" s="7">
        <v>0</v>
      </c>
      <c r="JJ140" s="9">
        <v>0</v>
      </c>
      <c r="JK140" s="5">
        <v>0</v>
      </c>
      <c r="JL140" s="7">
        <v>0</v>
      </c>
      <c r="JM140" s="9">
        <v>0</v>
      </c>
      <c r="JN140" s="5">
        <v>0</v>
      </c>
      <c r="JO140" s="7">
        <v>0</v>
      </c>
      <c r="JP140" s="9">
        <v>0</v>
      </c>
      <c r="JQ140" s="5">
        <v>0</v>
      </c>
      <c r="JR140" s="7">
        <v>0</v>
      </c>
      <c r="JS140" s="9">
        <v>0</v>
      </c>
      <c r="JT140" s="5">
        <v>0</v>
      </c>
      <c r="JU140" s="7">
        <v>0</v>
      </c>
      <c r="JV140" s="9">
        <v>3.0000000000000001E-3</v>
      </c>
      <c r="JW140" s="5">
        <v>0.17</v>
      </c>
      <c r="JX140" s="7">
        <f t="shared" si="1093"/>
        <v>56666.666666666672</v>
      </c>
      <c r="JY140" s="9">
        <v>0.41</v>
      </c>
      <c r="JZ140" s="5">
        <v>27.32</v>
      </c>
      <c r="KA140" s="7">
        <f t="shared" si="1094"/>
        <v>66634.14634146342</v>
      </c>
      <c r="KB140" s="14">
        <f t="shared" si="1074"/>
        <v>5197.1019999999999</v>
      </c>
      <c r="KC140" s="7">
        <f t="shared" si="1075"/>
        <v>27754.630000000005</v>
      </c>
    </row>
    <row r="141" spans="1:289" ht="15" customHeight="1" x14ac:dyDescent="0.3">
      <c r="A141" s="56">
        <v>2014</v>
      </c>
      <c r="B141" s="57" t="s">
        <v>7</v>
      </c>
      <c r="C141" s="9">
        <v>262.19</v>
      </c>
      <c r="D141" s="5">
        <v>1615.45</v>
      </c>
      <c r="E141" s="7">
        <f t="shared" si="1076"/>
        <v>6161.3715244669902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>
        <v>0</v>
      </c>
      <c r="P141" s="5">
        <v>0</v>
      </c>
      <c r="Q141" s="7">
        <v>0</v>
      </c>
      <c r="R141" s="9">
        <v>0</v>
      </c>
      <c r="S141" s="5">
        <v>0</v>
      </c>
      <c r="T141" s="7">
        <v>0</v>
      </c>
      <c r="U141" s="9">
        <v>15</v>
      </c>
      <c r="V141" s="5">
        <v>454.63</v>
      </c>
      <c r="W141" s="7">
        <f t="shared" ref="W141" si="1124">V141/U141*1000</f>
        <v>30308.666666666668</v>
      </c>
      <c r="X141" s="9">
        <v>0</v>
      </c>
      <c r="Y141" s="5">
        <v>0</v>
      </c>
      <c r="Z141" s="7">
        <v>0</v>
      </c>
      <c r="AA141" s="9">
        <v>1767.508</v>
      </c>
      <c r="AB141" s="5">
        <v>4121.6899999999996</v>
      </c>
      <c r="AC141" s="7">
        <f t="shared" si="1077"/>
        <v>2331.9215528303121</v>
      </c>
      <c r="AD141" s="9">
        <v>0</v>
      </c>
      <c r="AE141" s="5">
        <v>0</v>
      </c>
      <c r="AF141" s="7">
        <v>0</v>
      </c>
      <c r="AG141" s="9">
        <v>0</v>
      </c>
      <c r="AH141" s="5">
        <v>0</v>
      </c>
      <c r="AI141" s="7">
        <v>0</v>
      </c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v>0</v>
      </c>
      <c r="BB141" s="9">
        <v>0</v>
      </c>
      <c r="BC141" s="5">
        <v>0</v>
      </c>
      <c r="BD141" s="7">
        <v>0</v>
      </c>
      <c r="BE141" s="9">
        <v>7.6150000000000002</v>
      </c>
      <c r="BF141" s="5">
        <v>60.77</v>
      </c>
      <c r="BG141" s="7">
        <f t="shared" si="1115"/>
        <v>7980.3020354563369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f t="shared" si="1054"/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</v>
      </c>
      <c r="BX141" s="5">
        <v>0</v>
      </c>
      <c r="BY141" s="7">
        <v>0</v>
      </c>
      <c r="BZ141" s="9">
        <v>32.048999999999999</v>
      </c>
      <c r="CA141" s="5">
        <v>60.56</v>
      </c>
      <c r="CB141" s="7">
        <f t="shared" si="1079"/>
        <v>1889.606539985647</v>
      </c>
      <c r="CC141" s="9">
        <v>0</v>
      </c>
      <c r="CD141" s="5">
        <v>0</v>
      </c>
      <c r="CE141" s="7">
        <v>0</v>
      </c>
      <c r="CF141" s="9">
        <v>1329.2750000000001</v>
      </c>
      <c r="CG141" s="5">
        <v>7062.12</v>
      </c>
      <c r="CH141" s="7">
        <f t="shared" si="1080"/>
        <v>5312.760715427582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1.4E-2</v>
      </c>
      <c r="CP141" s="5">
        <v>3.25</v>
      </c>
      <c r="CQ141" s="7">
        <f t="shared" si="1118"/>
        <v>232142.85714285713</v>
      </c>
      <c r="CR141" s="9">
        <v>0</v>
      </c>
      <c r="CS141" s="5">
        <v>0</v>
      </c>
      <c r="CT141" s="7">
        <v>0</v>
      </c>
      <c r="CU141" s="9">
        <v>0</v>
      </c>
      <c r="CV141" s="5">
        <v>0</v>
      </c>
      <c r="CW141" s="7">
        <v>0</v>
      </c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f t="shared" si="1057"/>
        <v>0</v>
      </c>
      <c r="DJ141" s="9">
        <v>0</v>
      </c>
      <c r="DK141" s="5">
        <v>0</v>
      </c>
      <c r="DL141" s="7">
        <v>0</v>
      </c>
      <c r="DM141" s="9">
        <v>0</v>
      </c>
      <c r="DN141" s="5">
        <v>0</v>
      </c>
      <c r="DO141" s="7">
        <v>0</v>
      </c>
      <c r="DP141" s="9">
        <v>0</v>
      </c>
      <c r="DQ141" s="5">
        <v>0</v>
      </c>
      <c r="DR141" s="7">
        <v>0</v>
      </c>
      <c r="DS141" s="9">
        <v>0</v>
      </c>
      <c r="DT141" s="5">
        <v>0</v>
      </c>
      <c r="DU141" s="7">
        <v>0</v>
      </c>
      <c r="DV141" s="9">
        <v>0.29599999999999999</v>
      </c>
      <c r="DW141" s="5">
        <v>6.3</v>
      </c>
      <c r="DX141" s="7">
        <f t="shared" si="1083"/>
        <v>21283.783783783787</v>
      </c>
      <c r="DY141" s="9">
        <v>0</v>
      </c>
      <c r="DZ141" s="5">
        <v>0</v>
      </c>
      <c r="EA141" s="7">
        <v>0</v>
      </c>
      <c r="EB141" s="9">
        <v>0</v>
      </c>
      <c r="EC141" s="5">
        <v>0</v>
      </c>
      <c r="ED141" s="7">
        <v>0</v>
      </c>
      <c r="EE141" s="9">
        <v>4768.1899999999996</v>
      </c>
      <c r="EF141" s="5">
        <v>13492.36</v>
      </c>
      <c r="EG141" s="7">
        <f t="shared" si="1084"/>
        <v>2829.6607308014154</v>
      </c>
      <c r="EH141" s="9">
        <v>0</v>
      </c>
      <c r="EI141" s="5">
        <v>0</v>
      </c>
      <c r="EJ141" s="7">
        <v>0</v>
      </c>
      <c r="EK141" s="9">
        <v>0.114</v>
      </c>
      <c r="EL141" s="5">
        <v>0.78</v>
      </c>
      <c r="EM141" s="7">
        <f t="shared" si="1085"/>
        <v>6842.105263157895</v>
      </c>
      <c r="EN141" s="9">
        <v>0</v>
      </c>
      <c r="EO141" s="5">
        <v>0</v>
      </c>
      <c r="EP141" s="7">
        <v>0</v>
      </c>
      <c r="EQ141" s="9">
        <v>0</v>
      </c>
      <c r="ER141" s="5">
        <v>0</v>
      </c>
      <c r="ES141" s="7">
        <v>0</v>
      </c>
      <c r="ET141" s="9">
        <v>0</v>
      </c>
      <c r="EU141" s="5">
        <v>0</v>
      </c>
      <c r="EV141" s="7">
        <v>0</v>
      </c>
      <c r="EW141" s="9">
        <v>0</v>
      </c>
      <c r="EX141" s="5">
        <v>0</v>
      </c>
      <c r="EY141" s="7">
        <v>0</v>
      </c>
      <c r="EZ141" s="9">
        <v>0</v>
      </c>
      <c r="FA141" s="5">
        <v>0</v>
      </c>
      <c r="FB141" s="7">
        <v>0</v>
      </c>
      <c r="FC141" s="9">
        <v>0</v>
      </c>
      <c r="FD141" s="5">
        <v>0</v>
      </c>
      <c r="FE141" s="7">
        <v>0</v>
      </c>
      <c r="FF141" s="9">
        <v>0</v>
      </c>
      <c r="FG141" s="5">
        <v>0</v>
      </c>
      <c r="FH141" s="7">
        <v>0</v>
      </c>
      <c r="FI141" s="9">
        <v>1258.018</v>
      </c>
      <c r="FJ141" s="5">
        <v>2865.98</v>
      </c>
      <c r="FK141" s="7">
        <f t="shared" si="1086"/>
        <v>2278.1709005753496</v>
      </c>
      <c r="FL141" s="9">
        <v>0.13700000000000001</v>
      </c>
      <c r="FM141" s="5">
        <v>7.55</v>
      </c>
      <c r="FN141" s="7">
        <f t="shared" si="1087"/>
        <v>55109.489051094883</v>
      </c>
      <c r="FO141" s="9">
        <v>0</v>
      </c>
      <c r="FP141" s="5">
        <v>0</v>
      </c>
      <c r="FQ141" s="7">
        <v>0</v>
      </c>
      <c r="FR141" s="9">
        <v>0</v>
      </c>
      <c r="FS141" s="5">
        <v>0</v>
      </c>
      <c r="FT141" s="7">
        <v>0</v>
      </c>
      <c r="FU141" s="9">
        <v>0</v>
      </c>
      <c r="FV141" s="5">
        <v>0</v>
      </c>
      <c r="FW141" s="7">
        <v>0</v>
      </c>
      <c r="FX141" s="9">
        <v>0</v>
      </c>
      <c r="FY141" s="5">
        <v>0</v>
      </c>
      <c r="FZ141" s="7">
        <f t="shared" si="1065"/>
        <v>0</v>
      </c>
      <c r="GA141" s="9">
        <v>0</v>
      </c>
      <c r="GB141" s="5">
        <v>0</v>
      </c>
      <c r="GC141" s="7">
        <v>0</v>
      </c>
      <c r="GD141" s="9">
        <v>0</v>
      </c>
      <c r="GE141" s="5">
        <v>0</v>
      </c>
      <c r="GF141" s="7">
        <v>0</v>
      </c>
      <c r="GG141" s="9">
        <v>231</v>
      </c>
      <c r="GH141" s="5">
        <v>7425.77</v>
      </c>
      <c r="GI141" s="7">
        <f t="shared" si="1088"/>
        <v>32146.190476190477</v>
      </c>
      <c r="GJ141" s="9">
        <v>0</v>
      </c>
      <c r="GK141" s="5">
        <v>0</v>
      </c>
      <c r="GL141" s="7">
        <v>0</v>
      </c>
      <c r="GM141" s="9">
        <v>0</v>
      </c>
      <c r="GN141" s="5">
        <v>0</v>
      </c>
      <c r="GO141" s="7">
        <v>0</v>
      </c>
      <c r="GP141" s="9">
        <v>0</v>
      </c>
      <c r="GQ141" s="5">
        <v>0</v>
      </c>
      <c r="GR141" s="7">
        <v>0</v>
      </c>
      <c r="GS141" s="9">
        <v>0</v>
      </c>
      <c r="GT141" s="5">
        <v>0</v>
      </c>
      <c r="GU141" s="7">
        <v>0</v>
      </c>
      <c r="GV141" s="9">
        <v>0</v>
      </c>
      <c r="GW141" s="5">
        <v>0</v>
      </c>
      <c r="GX141" s="7">
        <v>0</v>
      </c>
      <c r="GY141" s="9">
        <v>0</v>
      </c>
      <c r="GZ141" s="5">
        <v>0</v>
      </c>
      <c r="HA141" s="7">
        <v>0</v>
      </c>
      <c r="HB141" s="9">
        <v>0</v>
      </c>
      <c r="HC141" s="5">
        <v>0</v>
      </c>
      <c r="HD141" s="7">
        <v>0</v>
      </c>
      <c r="HE141" s="9">
        <v>5.0999999999999997E-2</v>
      </c>
      <c r="HF141" s="5">
        <v>0.87</v>
      </c>
      <c r="HG141" s="7">
        <f t="shared" si="1089"/>
        <v>17058.823529411766</v>
      </c>
      <c r="HH141" s="9">
        <v>0</v>
      </c>
      <c r="HI141" s="5">
        <v>0</v>
      </c>
      <c r="HJ141" s="7">
        <v>0</v>
      </c>
      <c r="HK141" s="9">
        <v>0</v>
      </c>
      <c r="HL141" s="5">
        <v>0</v>
      </c>
      <c r="HM141" s="7">
        <v>0</v>
      </c>
      <c r="HN141" s="15">
        <v>1E-3</v>
      </c>
      <c r="HO141" s="5">
        <v>7.0000000000000007E-2</v>
      </c>
      <c r="HP141" s="7">
        <f t="shared" ref="HP141" si="1125">HO141/HN141*1000</f>
        <v>70000</v>
      </c>
      <c r="HQ141" s="15">
        <v>0</v>
      </c>
      <c r="HR141" s="5">
        <v>0</v>
      </c>
      <c r="HS141" s="7">
        <f t="shared" si="1066"/>
        <v>0</v>
      </c>
      <c r="HT141" s="15">
        <v>43</v>
      </c>
      <c r="HU141" s="5">
        <v>189.2</v>
      </c>
      <c r="HV141" s="7">
        <f t="shared" ref="HV141" si="1126">HU141/HT141*1000</f>
        <v>4399.9999999999991</v>
      </c>
      <c r="HW141" s="9">
        <v>0</v>
      </c>
      <c r="HX141" s="5">
        <v>0</v>
      </c>
      <c r="HY141" s="7">
        <v>0</v>
      </c>
      <c r="HZ141" s="9">
        <v>0</v>
      </c>
      <c r="IA141" s="5">
        <v>0</v>
      </c>
      <c r="IB141" s="7">
        <v>0</v>
      </c>
      <c r="IC141" s="9">
        <v>0</v>
      </c>
      <c r="ID141" s="5">
        <v>0</v>
      </c>
      <c r="IE141" s="7">
        <f t="shared" si="1068"/>
        <v>0</v>
      </c>
      <c r="IF141" s="9">
        <v>0</v>
      </c>
      <c r="IG141" s="5">
        <v>0</v>
      </c>
      <c r="IH141" s="7">
        <f t="shared" si="1069"/>
        <v>0</v>
      </c>
      <c r="II141" s="9">
        <v>0</v>
      </c>
      <c r="IJ141" s="5">
        <v>0</v>
      </c>
      <c r="IK141" s="7">
        <v>0</v>
      </c>
      <c r="IL141" s="9">
        <v>0</v>
      </c>
      <c r="IM141" s="5">
        <v>0</v>
      </c>
      <c r="IN141" s="7">
        <v>0</v>
      </c>
      <c r="IO141" s="9">
        <v>0</v>
      </c>
      <c r="IP141" s="5">
        <v>0</v>
      </c>
      <c r="IQ141" s="7">
        <v>0</v>
      </c>
      <c r="IR141" s="9">
        <v>0</v>
      </c>
      <c r="IS141" s="5">
        <v>0</v>
      </c>
      <c r="IT141" s="7">
        <v>0</v>
      </c>
      <c r="IU141" s="9">
        <v>0</v>
      </c>
      <c r="IV141" s="5">
        <v>0</v>
      </c>
      <c r="IW141" s="7">
        <v>0</v>
      </c>
      <c r="IX141" s="9">
        <v>6.2E-2</v>
      </c>
      <c r="IY141" s="5">
        <v>0.41</v>
      </c>
      <c r="IZ141" s="7">
        <f t="shared" si="1091"/>
        <v>6612.9032258064508</v>
      </c>
      <c r="JA141" s="9">
        <v>0</v>
      </c>
      <c r="JB141" s="5">
        <v>0</v>
      </c>
      <c r="JC141" s="7">
        <v>0</v>
      </c>
      <c r="JD141" s="9">
        <v>0</v>
      </c>
      <c r="JE141" s="5">
        <v>0</v>
      </c>
      <c r="JF141" s="7">
        <v>0</v>
      </c>
      <c r="JG141" s="9">
        <v>0</v>
      </c>
      <c r="JH141" s="5">
        <v>0</v>
      </c>
      <c r="JI141" s="7">
        <v>0</v>
      </c>
      <c r="JJ141" s="9">
        <v>0</v>
      </c>
      <c r="JK141" s="5">
        <v>0</v>
      </c>
      <c r="JL141" s="7">
        <v>0</v>
      </c>
      <c r="JM141" s="9">
        <v>0</v>
      </c>
      <c r="JN141" s="5">
        <v>0</v>
      </c>
      <c r="JO141" s="7">
        <v>0</v>
      </c>
      <c r="JP141" s="9">
        <v>0</v>
      </c>
      <c r="JQ141" s="5">
        <v>0</v>
      </c>
      <c r="JR141" s="7">
        <v>0</v>
      </c>
      <c r="JS141" s="9">
        <v>0</v>
      </c>
      <c r="JT141" s="5">
        <v>0</v>
      </c>
      <c r="JU141" s="7">
        <v>0</v>
      </c>
      <c r="JV141" s="9">
        <v>238.10300000000001</v>
      </c>
      <c r="JW141" s="5">
        <v>3614.24</v>
      </c>
      <c r="JX141" s="7">
        <f t="shared" si="1093"/>
        <v>15179.313154391166</v>
      </c>
      <c r="JY141" s="9">
        <v>205</v>
      </c>
      <c r="JZ141" s="5">
        <v>615</v>
      </c>
      <c r="KA141" s="7">
        <f t="shared" si="1094"/>
        <v>3000</v>
      </c>
      <c r="KB141" s="14">
        <f t="shared" si="1074"/>
        <v>10157.623000000001</v>
      </c>
      <c r="KC141" s="7">
        <f t="shared" si="1075"/>
        <v>41597</v>
      </c>
    </row>
    <row r="142" spans="1:289" ht="15" customHeight="1" x14ac:dyDescent="0.3">
      <c r="A142" s="56">
        <v>2014</v>
      </c>
      <c r="B142" s="62" t="s">
        <v>8</v>
      </c>
      <c r="C142" s="9">
        <v>43.622999999999998</v>
      </c>
      <c r="D142" s="5">
        <v>2180.12</v>
      </c>
      <c r="E142" s="7">
        <f t="shared" si="1076"/>
        <v>49976.388602342799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>
        <v>0</v>
      </c>
      <c r="P142" s="5">
        <v>0</v>
      </c>
      <c r="Q142" s="7">
        <v>0</v>
      </c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2391.4899999999998</v>
      </c>
      <c r="AB142" s="5">
        <v>7204.85</v>
      </c>
      <c r="AC142" s="7">
        <f t="shared" si="1077"/>
        <v>3012.7033773923376</v>
      </c>
      <c r="AD142" s="9">
        <v>0</v>
      </c>
      <c r="AE142" s="5">
        <v>0</v>
      </c>
      <c r="AF142" s="7">
        <v>0</v>
      </c>
      <c r="AG142" s="9">
        <v>0</v>
      </c>
      <c r="AH142" s="5">
        <v>0</v>
      </c>
      <c r="AI142" s="7">
        <v>0</v>
      </c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731</v>
      </c>
      <c r="AW142" s="5">
        <v>2293.91</v>
      </c>
      <c r="AX142" s="7">
        <f t="shared" ref="AX142:AX143" si="1127">AW142/AV142*1000</f>
        <v>3138.043775649795</v>
      </c>
      <c r="AY142" s="9">
        <v>0</v>
      </c>
      <c r="AZ142" s="5">
        <v>0</v>
      </c>
      <c r="BA142" s="7">
        <v>0</v>
      </c>
      <c r="BB142" s="9">
        <v>0</v>
      </c>
      <c r="BC142" s="5">
        <v>0</v>
      </c>
      <c r="BD142" s="7">
        <v>0</v>
      </c>
      <c r="BE142" s="9">
        <v>2.8849999999999998</v>
      </c>
      <c r="BF142" s="5">
        <v>23.33</v>
      </c>
      <c r="BG142" s="7">
        <f t="shared" si="1115"/>
        <v>8086.655112651647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f t="shared" si="1054"/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170.536</v>
      </c>
      <c r="CA142" s="5">
        <v>1162.08</v>
      </c>
      <c r="CB142" s="7">
        <f t="shared" si="1079"/>
        <v>6814.2796828822056</v>
      </c>
      <c r="CC142" s="9">
        <v>0</v>
      </c>
      <c r="CD142" s="5">
        <v>0</v>
      </c>
      <c r="CE142" s="7">
        <v>0</v>
      </c>
      <c r="CF142" s="9">
        <v>1975.3610000000001</v>
      </c>
      <c r="CG142" s="5">
        <v>10339.040000000001</v>
      </c>
      <c r="CH142" s="7">
        <f t="shared" si="1080"/>
        <v>5234.0002662804418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v>0</v>
      </c>
      <c r="CU142" s="9">
        <v>0</v>
      </c>
      <c r="CV142" s="5">
        <v>0</v>
      </c>
      <c r="CW142" s="7">
        <v>0</v>
      </c>
      <c r="CX142" s="9">
        <v>0</v>
      </c>
      <c r="CY142" s="5">
        <v>0</v>
      </c>
      <c r="CZ142" s="7">
        <v>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f t="shared" si="1057"/>
        <v>0</v>
      </c>
      <c r="DJ142" s="9">
        <v>0</v>
      </c>
      <c r="DK142" s="5">
        <v>0</v>
      </c>
      <c r="DL142" s="7">
        <v>0</v>
      </c>
      <c r="DM142" s="9">
        <v>18.798999999999999</v>
      </c>
      <c r="DN142" s="5">
        <v>141.6</v>
      </c>
      <c r="DO142" s="7">
        <f t="shared" si="1082"/>
        <v>7532.3155486993983</v>
      </c>
      <c r="DP142" s="9">
        <v>0</v>
      </c>
      <c r="DQ142" s="5">
        <v>0</v>
      </c>
      <c r="DR142" s="7">
        <v>0</v>
      </c>
      <c r="DS142" s="9">
        <v>0</v>
      </c>
      <c r="DT142" s="5">
        <v>0</v>
      </c>
      <c r="DU142" s="7">
        <v>0</v>
      </c>
      <c r="DV142" s="9">
        <v>162.09899999999999</v>
      </c>
      <c r="DW142" s="5">
        <v>2040.28</v>
      </c>
      <c r="DX142" s="7">
        <f t="shared" si="1083"/>
        <v>12586.62915872399</v>
      </c>
      <c r="DY142" s="9">
        <v>0</v>
      </c>
      <c r="DZ142" s="5">
        <v>0</v>
      </c>
      <c r="EA142" s="7">
        <v>0</v>
      </c>
      <c r="EB142" s="9">
        <v>0</v>
      </c>
      <c r="EC142" s="5">
        <v>0</v>
      </c>
      <c r="ED142" s="7">
        <v>0</v>
      </c>
      <c r="EE142" s="9">
        <v>6896.3850000000002</v>
      </c>
      <c r="EF142" s="5">
        <v>15371.09</v>
      </c>
      <c r="EG142" s="7">
        <f t="shared" si="1084"/>
        <v>2228.8619327372235</v>
      </c>
      <c r="EH142" s="9">
        <v>0</v>
      </c>
      <c r="EI142" s="5">
        <v>0</v>
      </c>
      <c r="EJ142" s="7">
        <v>0</v>
      </c>
      <c r="EK142" s="9">
        <v>0</v>
      </c>
      <c r="EL142" s="5">
        <v>0</v>
      </c>
      <c r="EM142" s="7">
        <v>0</v>
      </c>
      <c r="EN142" s="9">
        <v>0</v>
      </c>
      <c r="EO142" s="5">
        <v>0</v>
      </c>
      <c r="EP142" s="7">
        <v>0</v>
      </c>
      <c r="EQ142" s="9">
        <v>0</v>
      </c>
      <c r="ER142" s="5">
        <v>0</v>
      </c>
      <c r="ES142" s="7">
        <v>0</v>
      </c>
      <c r="ET142" s="9">
        <v>0</v>
      </c>
      <c r="EU142" s="5">
        <v>0</v>
      </c>
      <c r="EV142" s="7">
        <v>0</v>
      </c>
      <c r="EW142" s="9">
        <v>0</v>
      </c>
      <c r="EX142" s="5">
        <v>0</v>
      </c>
      <c r="EY142" s="7">
        <v>0</v>
      </c>
      <c r="EZ142" s="9">
        <v>0</v>
      </c>
      <c r="FA142" s="5">
        <v>0</v>
      </c>
      <c r="FB142" s="7">
        <v>0</v>
      </c>
      <c r="FC142" s="9">
        <v>20.7</v>
      </c>
      <c r="FD142" s="5">
        <v>473.67</v>
      </c>
      <c r="FE142" s="7">
        <f t="shared" ref="FE142:FE146" si="1128">FD142/FC142*1000</f>
        <v>22882.608695652176</v>
      </c>
      <c r="FF142" s="9">
        <v>0</v>
      </c>
      <c r="FG142" s="5">
        <v>0</v>
      </c>
      <c r="FH142" s="7">
        <v>0</v>
      </c>
      <c r="FI142" s="9">
        <v>4080</v>
      </c>
      <c r="FJ142" s="5">
        <v>9179.39</v>
      </c>
      <c r="FK142" s="7">
        <f t="shared" si="1086"/>
        <v>2249.8504901960782</v>
      </c>
      <c r="FL142" s="9">
        <v>0.05</v>
      </c>
      <c r="FM142" s="5">
        <v>0.5</v>
      </c>
      <c r="FN142" s="7">
        <f t="shared" si="1087"/>
        <v>10000</v>
      </c>
      <c r="FO142" s="9">
        <v>0</v>
      </c>
      <c r="FP142" s="5">
        <v>0</v>
      </c>
      <c r="FQ142" s="7">
        <v>0</v>
      </c>
      <c r="FR142" s="9">
        <v>0</v>
      </c>
      <c r="FS142" s="5">
        <v>0</v>
      </c>
      <c r="FT142" s="7">
        <v>0</v>
      </c>
      <c r="FU142" s="9">
        <v>0</v>
      </c>
      <c r="FV142" s="5">
        <v>0</v>
      </c>
      <c r="FW142" s="7">
        <v>0</v>
      </c>
      <c r="FX142" s="9">
        <v>0</v>
      </c>
      <c r="FY142" s="5">
        <v>0</v>
      </c>
      <c r="FZ142" s="7">
        <f t="shared" si="1065"/>
        <v>0</v>
      </c>
      <c r="GA142" s="9">
        <v>0</v>
      </c>
      <c r="GB142" s="5">
        <v>0</v>
      </c>
      <c r="GC142" s="7">
        <v>0</v>
      </c>
      <c r="GD142" s="9">
        <v>0</v>
      </c>
      <c r="GE142" s="5">
        <v>0</v>
      </c>
      <c r="GF142" s="7">
        <v>0</v>
      </c>
      <c r="GG142" s="9">
        <v>315.29199999999997</v>
      </c>
      <c r="GH142" s="5">
        <v>10697.64</v>
      </c>
      <c r="GI142" s="7">
        <f t="shared" si="1088"/>
        <v>33929.309972977426</v>
      </c>
      <c r="GJ142" s="9">
        <v>0</v>
      </c>
      <c r="GK142" s="5">
        <v>0</v>
      </c>
      <c r="GL142" s="7">
        <v>0</v>
      </c>
      <c r="GM142" s="9">
        <v>0</v>
      </c>
      <c r="GN142" s="5">
        <v>0</v>
      </c>
      <c r="GO142" s="7">
        <v>0</v>
      </c>
      <c r="GP142" s="9">
        <v>0</v>
      </c>
      <c r="GQ142" s="5">
        <v>0</v>
      </c>
      <c r="GR142" s="7">
        <v>0</v>
      </c>
      <c r="GS142" s="9">
        <v>0</v>
      </c>
      <c r="GT142" s="5">
        <v>0</v>
      </c>
      <c r="GU142" s="7">
        <v>0</v>
      </c>
      <c r="GV142" s="9">
        <v>0</v>
      </c>
      <c r="GW142" s="5">
        <v>0</v>
      </c>
      <c r="GX142" s="7">
        <v>0</v>
      </c>
      <c r="GY142" s="9">
        <v>0</v>
      </c>
      <c r="GZ142" s="5">
        <v>0</v>
      </c>
      <c r="HA142" s="7">
        <v>0</v>
      </c>
      <c r="HB142" s="9">
        <v>0</v>
      </c>
      <c r="HC142" s="5">
        <v>0</v>
      </c>
      <c r="HD142" s="7">
        <v>0</v>
      </c>
      <c r="HE142" s="9">
        <v>0</v>
      </c>
      <c r="HF142" s="5">
        <v>0</v>
      </c>
      <c r="HG142" s="7">
        <v>0</v>
      </c>
      <c r="HH142" s="9">
        <v>0</v>
      </c>
      <c r="HI142" s="5">
        <v>0</v>
      </c>
      <c r="HJ142" s="7">
        <v>0</v>
      </c>
      <c r="HK142" s="9">
        <v>0</v>
      </c>
      <c r="HL142" s="5">
        <v>0</v>
      </c>
      <c r="HM142" s="7">
        <v>0</v>
      </c>
      <c r="HN142" s="15">
        <v>0</v>
      </c>
      <c r="HO142" s="5">
        <v>0</v>
      </c>
      <c r="HP142" s="7">
        <v>0</v>
      </c>
      <c r="HQ142" s="15">
        <v>0</v>
      </c>
      <c r="HR142" s="5">
        <v>0</v>
      </c>
      <c r="HS142" s="7">
        <f t="shared" si="1066"/>
        <v>0</v>
      </c>
      <c r="HT142" s="15">
        <v>0</v>
      </c>
      <c r="HU142" s="5">
        <v>0</v>
      </c>
      <c r="HV142" s="7">
        <v>0</v>
      </c>
      <c r="HW142" s="9">
        <v>74.832999999999998</v>
      </c>
      <c r="HX142" s="5">
        <v>2073.33</v>
      </c>
      <c r="HY142" s="7">
        <f t="shared" si="1121"/>
        <v>27706.092232036666</v>
      </c>
      <c r="HZ142" s="9">
        <v>0</v>
      </c>
      <c r="IA142" s="5">
        <v>0</v>
      </c>
      <c r="IB142" s="7">
        <v>0</v>
      </c>
      <c r="IC142" s="9">
        <v>0</v>
      </c>
      <c r="ID142" s="5">
        <v>0</v>
      </c>
      <c r="IE142" s="7">
        <f t="shared" si="1068"/>
        <v>0</v>
      </c>
      <c r="IF142" s="9">
        <v>0</v>
      </c>
      <c r="IG142" s="5">
        <v>0</v>
      </c>
      <c r="IH142" s="7">
        <f t="shared" si="1069"/>
        <v>0</v>
      </c>
      <c r="II142" s="9">
        <v>145007.05499999999</v>
      </c>
      <c r="IJ142" s="5">
        <v>376644.52</v>
      </c>
      <c r="IK142" s="7">
        <f t="shared" ref="IK142:IK144" si="1129">IJ142/II142*1000</f>
        <v>2597.4220357761214</v>
      </c>
      <c r="IL142" s="9">
        <v>140.54</v>
      </c>
      <c r="IM142" s="5">
        <v>1980.33</v>
      </c>
      <c r="IN142" s="7">
        <f t="shared" si="1090"/>
        <v>14090.863811014658</v>
      </c>
      <c r="IO142" s="9">
        <v>0</v>
      </c>
      <c r="IP142" s="5">
        <v>0</v>
      </c>
      <c r="IQ142" s="7">
        <v>0</v>
      </c>
      <c r="IR142" s="9">
        <v>0</v>
      </c>
      <c r="IS142" s="5">
        <v>0</v>
      </c>
      <c r="IT142" s="7">
        <v>0</v>
      </c>
      <c r="IU142" s="9">
        <v>0</v>
      </c>
      <c r="IV142" s="5">
        <v>0</v>
      </c>
      <c r="IW142" s="7">
        <v>0</v>
      </c>
      <c r="IX142" s="9">
        <v>0</v>
      </c>
      <c r="IY142" s="5">
        <v>0</v>
      </c>
      <c r="IZ142" s="7">
        <v>0</v>
      </c>
      <c r="JA142" s="9">
        <v>0</v>
      </c>
      <c r="JB142" s="5">
        <v>0</v>
      </c>
      <c r="JC142" s="7">
        <v>0</v>
      </c>
      <c r="JD142" s="9">
        <v>3.0000000000000001E-3</v>
      </c>
      <c r="JE142" s="5">
        <v>0.21</v>
      </c>
      <c r="JF142" s="7">
        <f t="shared" si="1092"/>
        <v>70000</v>
      </c>
      <c r="JG142" s="9">
        <v>0</v>
      </c>
      <c r="JH142" s="5">
        <v>0</v>
      </c>
      <c r="JI142" s="7">
        <v>0</v>
      </c>
      <c r="JJ142" s="9">
        <v>0</v>
      </c>
      <c r="JK142" s="5">
        <v>0</v>
      </c>
      <c r="JL142" s="7">
        <v>0</v>
      </c>
      <c r="JM142" s="9">
        <v>0</v>
      </c>
      <c r="JN142" s="5">
        <v>0</v>
      </c>
      <c r="JO142" s="7">
        <v>0</v>
      </c>
      <c r="JP142" s="9">
        <v>0</v>
      </c>
      <c r="JQ142" s="5">
        <v>0</v>
      </c>
      <c r="JR142" s="7">
        <v>0</v>
      </c>
      <c r="JS142" s="9">
        <v>0</v>
      </c>
      <c r="JT142" s="5">
        <v>0</v>
      </c>
      <c r="JU142" s="7">
        <v>0</v>
      </c>
      <c r="JV142" s="9">
        <v>778.9</v>
      </c>
      <c r="JW142" s="5">
        <v>11570.06</v>
      </c>
      <c r="JX142" s="7">
        <f t="shared" si="1093"/>
        <v>14854.358711002697</v>
      </c>
      <c r="JY142" s="9">
        <v>25</v>
      </c>
      <c r="JZ142" s="5">
        <v>75</v>
      </c>
      <c r="KA142" s="7">
        <f t="shared" si="1094"/>
        <v>3000</v>
      </c>
      <c r="KB142" s="14">
        <f t="shared" si="1074"/>
        <v>162834.55099999998</v>
      </c>
      <c r="KC142" s="7">
        <f t="shared" si="1075"/>
        <v>453450.95</v>
      </c>
    </row>
    <row r="143" spans="1:289" ht="15" customHeight="1" x14ac:dyDescent="0.3">
      <c r="A143" s="56">
        <v>2014</v>
      </c>
      <c r="B143" s="62" t="s">
        <v>9</v>
      </c>
      <c r="C143" s="9">
        <v>283</v>
      </c>
      <c r="D143" s="5">
        <v>699.2</v>
      </c>
      <c r="E143" s="7">
        <f t="shared" si="1076"/>
        <v>2470.6713780918726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>
        <v>0</v>
      </c>
      <c r="P143" s="5">
        <v>0</v>
      </c>
      <c r="Q143" s="7">
        <v>0</v>
      </c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220.143</v>
      </c>
      <c r="AB143" s="5">
        <v>2340.63</v>
      </c>
      <c r="AC143" s="7">
        <f t="shared" si="1077"/>
        <v>10632.316267153623</v>
      </c>
      <c r="AD143" s="9">
        <v>0</v>
      </c>
      <c r="AE143" s="5">
        <v>0</v>
      </c>
      <c r="AF143" s="7">
        <v>0</v>
      </c>
      <c r="AG143" s="9">
        <v>0</v>
      </c>
      <c r="AH143" s="5">
        <v>0</v>
      </c>
      <c r="AI143" s="7">
        <v>0</v>
      </c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1453.4</v>
      </c>
      <c r="AW143" s="5">
        <v>4574.0600000000004</v>
      </c>
      <c r="AX143" s="7">
        <f t="shared" si="1127"/>
        <v>3147.1446263932849</v>
      </c>
      <c r="AY143" s="9">
        <v>0</v>
      </c>
      <c r="AZ143" s="5">
        <v>0</v>
      </c>
      <c r="BA143" s="7">
        <v>0</v>
      </c>
      <c r="BB143" s="9">
        <v>0</v>
      </c>
      <c r="BC143" s="5">
        <v>0</v>
      </c>
      <c r="BD143" s="7">
        <v>0</v>
      </c>
      <c r="BE143" s="9">
        <v>27</v>
      </c>
      <c r="BF143" s="5">
        <v>5621.36</v>
      </c>
      <c r="BG143" s="7">
        <f t="shared" si="1115"/>
        <v>208198.51851851851</v>
      </c>
      <c r="BH143" s="9">
        <v>0</v>
      </c>
      <c r="BI143" s="5">
        <v>0</v>
      </c>
      <c r="BJ143" s="7">
        <v>0</v>
      </c>
      <c r="BK143" s="9">
        <v>0</v>
      </c>
      <c r="BL143" s="5">
        <v>0</v>
      </c>
      <c r="BM143" s="7">
        <f t="shared" si="1054"/>
        <v>0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93.292000000000002</v>
      </c>
      <c r="CA143" s="5">
        <v>2122.41</v>
      </c>
      <c r="CB143" s="7">
        <f t="shared" si="1079"/>
        <v>22750.182223556145</v>
      </c>
      <c r="CC143" s="9">
        <v>0</v>
      </c>
      <c r="CD143" s="5">
        <v>0</v>
      </c>
      <c r="CE143" s="7">
        <v>0</v>
      </c>
      <c r="CF143" s="9">
        <v>2700.3339999999998</v>
      </c>
      <c r="CG143" s="5">
        <v>13941.44</v>
      </c>
      <c r="CH143" s="7">
        <f t="shared" si="1080"/>
        <v>5162.8576316855624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v>0</v>
      </c>
      <c r="CU143" s="9">
        <v>0</v>
      </c>
      <c r="CV143" s="5">
        <v>0</v>
      </c>
      <c r="CW143" s="7">
        <v>0</v>
      </c>
      <c r="CX143" s="9">
        <v>0</v>
      </c>
      <c r="CY143" s="5">
        <v>0</v>
      </c>
      <c r="CZ143" s="7">
        <v>0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f t="shared" si="1057"/>
        <v>0</v>
      </c>
      <c r="DJ143" s="9">
        <v>0</v>
      </c>
      <c r="DK143" s="5">
        <v>0</v>
      </c>
      <c r="DL143" s="7">
        <v>0</v>
      </c>
      <c r="DM143" s="9">
        <v>0</v>
      </c>
      <c r="DN143" s="5">
        <v>0</v>
      </c>
      <c r="DO143" s="7">
        <v>0</v>
      </c>
      <c r="DP143" s="9">
        <v>0</v>
      </c>
      <c r="DQ143" s="5">
        <v>0</v>
      </c>
      <c r="DR143" s="7">
        <v>0</v>
      </c>
      <c r="DS143" s="9">
        <v>0</v>
      </c>
      <c r="DT143" s="5">
        <v>0</v>
      </c>
      <c r="DU143" s="7">
        <v>0</v>
      </c>
      <c r="DV143" s="9">
        <v>160.053</v>
      </c>
      <c r="DW143" s="5">
        <v>1697.26</v>
      </c>
      <c r="DX143" s="7">
        <f t="shared" si="1083"/>
        <v>10604.362304986473</v>
      </c>
      <c r="DY143" s="9">
        <v>0</v>
      </c>
      <c r="DZ143" s="5">
        <v>0</v>
      </c>
      <c r="EA143" s="7">
        <v>0</v>
      </c>
      <c r="EB143" s="9">
        <v>0</v>
      </c>
      <c r="EC143" s="5">
        <v>0</v>
      </c>
      <c r="ED143" s="7">
        <v>0</v>
      </c>
      <c r="EE143" s="9">
        <v>3109.2170000000001</v>
      </c>
      <c r="EF143" s="5">
        <v>9479.5</v>
      </c>
      <c r="EG143" s="7">
        <f t="shared" si="1084"/>
        <v>3048.8383409713765</v>
      </c>
      <c r="EH143" s="9">
        <v>0</v>
      </c>
      <c r="EI143" s="5">
        <v>0</v>
      </c>
      <c r="EJ143" s="7">
        <v>0</v>
      </c>
      <c r="EK143" s="9">
        <v>28.375</v>
      </c>
      <c r="EL143" s="5">
        <v>1571.65</v>
      </c>
      <c r="EM143" s="7">
        <f t="shared" si="1085"/>
        <v>55388.546255506611</v>
      </c>
      <c r="EN143" s="9">
        <v>0</v>
      </c>
      <c r="EO143" s="5">
        <v>0</v>
      </c>
      <c r="EP143" s="7">
        <v>0</v>
      </c>
      <c r="EQ143" s="9">
        <v>0</v>
      </c>
      <c r="ER143" s="5">
        <v>0</v>
      </c>
      <c r="ES143" s="7">
        <v>0</v>
      </c>
      <c r="ET143" s="9">
        <v>0</v>
      </c>
      <c r="EU143" s="5">
        <v>0</v>
      </c>
      <c r="EV143" s="7">
        <v>0</v>
      </c>
      <c r="EW143" s="9">
        <v>0</v>
      </c>
      <c r="EX143" s="5">
        <v>0</v>
      </c>
      <c r="EY143" s="7">
        <v>0</v>
      </c>
      <c r="EZ143" s="9">
        <v>0</v>
      </c>
      <c r="FA143" s="5">
        <v>0</v>
      </c>
      <c r="FB143" s="7">
        <v>0</v>
      </c>
      <c r="FC143" s="9">
        <v>0</v>
      </c>
      <c r="FD143" s="5">
        <v>0</v>
      </c>
      <c r="FE143" s="7">
        <v>0</v>
      </c>
      <c r="FF143" s="9">
        <v>0</v>
      </c>
      <c r="FG143" s="5">
        <v>0</v>
      </c>
      <c r="FH143" s="7">
        <v>0</v>
      </c>
      <c r="FI143" s="9">
        <v>224.916</v>
      </c>
      <c r="FJ143" s="5">
        <v>4245.12</v>
      </c>
      <c r="FK143" s="7">
        <f t="shared" si="1086"/>
        <v>18874.246385317187</v>
      </c>
      <c r="FL143" s="9">
        <v>106.2</v>
      </c>
      <c r="FM143" s="5">
        <v>220.53</v>
      </c>
      <c r="FN143" s="7">
        <f t="shared" si="1087"/>
        <v>2076.5536723163841</v>
      </c>
      <c r="FO143" s="9">
        <v>0</v>
      </c>
      <c r="FP143" s="5">
        <v>0</v>
      </c>
      <c r="FQ143" s="7">
        <v>0</v>
      </c>
      <c r="FR143" s="9">
        <v>0</v>
      </c>
      <c r="FS143" s="5">
        <v>0</v>
      </c>
      <c r="FT143" s="7">
        <v>0</v>
      </c>
      <c r="FU143" s="9">
        <v>0</v>
      </c>
      <c r="FV143" s="5">
        <v>0</v>
      </c>
      <c r="FW143" s="7">
        <v>0</v>
      </c>
      <c r="FX143" s="9">
        <v>0</v>
      </c>
      <c r="FY143" s="5">
        <v>0</v>
      </c>
      <c r="FZ143" s="7">
        <f t="shared" si="1065"/>
        <v>0</v>
      </c>
      <c r="GA143" s="9">
        <v>0</v>
      </c>
      <c r="GB143" s="5">
        <v>0</v>
      </c>
      <c r="GC143" s="7">
        <v>0</v>
      </c>
      <c r="GD143" s="9">
        <v>0</v>
      </c>
      <c r="GE143" s="5">
        <v>0</v>
      </c>
      <c r="GF143" s="7">
        <v>0</v>
      </c>
      <c r="GG143" s="9">
        <v>0.64300000000000002</v>
      </c>
      <c r="GH143" s="5">
        <v>21.61</v>
      </c>
      <c r="GI143" s="7">
        <f t="shared" si="1088"/>
        <v>33608.087091757385</v>
      </c>
      <c r="GJ143" s="9">
        <v>0</v>
      </c>
      <c r="GK143" s="5">
        <v>0</v>
      </c>
      <c r="GL143" s="7">
        <v>0</v>
      </c>
      <c r="GM143" s="9">
        <v>0</v>
      </c>
      <c r="GN143" s="5">
        <v>0</v>
      </c>
      <c r="GO143" s="7">
        <v>0</v>
      </c>
      <c r="GP143" s="9">
        <v>0</v>
      </c>
      <c r="GQ143" s="5">
        <v>0</v>
      </c>
      <c r="GR143" s="7">
        <v>0</v>
      </c>
      <c r="GS143" s="9">
        <v>0</v>
      </c>
      <c r="GT143" s="5">
        <v>0</v>
      </c>
      <c r="GU143" s="7">
        <v>0</v>
      </c>
      <c r="GV143" s="9">
        <v>0</v>
      </c>
      <c r="GW143" s="5">
        <v>0</v>
      </c>
      <c r="GX143" s="7">
        <v>0</v>
      </c>
      <c r="GY143" s="9">
        <v>0</v>
      </c>
      <c r="GZ143" s="5">
        <v>0</v>
      </c>
      <c r="HA143" s="7">
        <v>0</v>
      </c>
      <c r="HB143" s="9">
        <v>0</v>
      </c>
      <c r="HC143" s="5">
        <v>0</v>
      </c>
      <c r="HD143" s="7">
        <v>0</v>
      </c>
      <c r="HE143" s="9">
        <v>0</v>
      </c>
      <c r="HF143" s="5">
        <v>0</v>
      </c>
      <c r="HG143" s="7">
        <v>0</v>
      </c>
      <c r="HH143" s="9">
        <v>0</v>
      </c>
      <c r="HI143" s="5">
        <v>0</v>
      </c>
      <c r="HJ143" s="7">
        <v>0</v>
      </c>
      <c r="HK143" s="9">
        <v>0</v>
      </c>
      <c r="HL143" s="5">
        <v>0</v>
      </c>
      <c r="HM143" s="7">
        <v>0</v>
      </c>
      <c r="HN143" s="15">
        <v>0</v>
      </c>
      <c r="HO143" s="5">
        <v>0</v>
      </c>
      <c r="HP143" s="7">
        <v>0</v>
      </c>
      <c r="HQ143" s="9">
        <v>0</v>
      </c>
      <c r="HR143" s="5">
        <v>0</v>
      </c>
      <c r="HS143" s="7">
        <f t="shared" si="1066"/>
        <v>0</v>
      </c>
      <c r="HT143" s="9">
        <v>0</v>
      </c>
      <c r="HU143" s="5">
        <v>0</v>
      </c>
      <c r="HV143" s="7">
        <v>0</v>
      </c>
      <c r="HW143" s="9">
        <v>0</v>
      </c>
      <c r="HX143" s="5">
        <v>0</v>
      </c>
      <c r="HY143" s="7">
        <v>0</v>
      </c>
      <c r="HZ143" s="15">
        <v>0</v>
      </c>
      <c r="IA143" s="5">
        <v>0</v>
      </c>
      <c r="IB143" s="7">
        <v>0</v>
      </c>
      <c r="IC143" s="9">
        <v>0</v>
      </c>
      <c r="ID143" s="5">
        <v>0</v>
      </c>
      <c r="IE143" s="7">
        <f t="shared" si="1068"/>
        <v>0</v>
      </c>
      <c r="IF143" s="9">
        <v>0</v>
      </c>
      <c r="IG143" s="5">
        <v>0</v>
      </c>
      <c r="IH143" s="7">
        <f t="shared" si="1069"/>
        <v>0</v>
      </c>
      <c r="II143" s="9">
        <v>105000</v>
      </c>
      <c r="IJ143" s="5">
        <v>271925.3</v>
      </c>
      <c r="IK143" s="7">
        <f t="shared" si="1129"/>
        <v>2589.7647619047616</v>
      </c>
      <c r="IL143" s="9">
        <v>1.089</v>
      </c>
      <c r="IM143" s="5">
        <v>82.63</v>
      </c>
      <c r="IN143" s="7">
        <f t="shared" si="1090"/>
        <v>75876.951331496777</v>
      </c>
      <c r="IO143" s="9">
        <v>0</v>
      </c>
      <c r="IP143" s="5">
        <v>0</v>
      </c>
      <c r="IQ143" s="7">
        <v>0</v>
      </c>
      <c r="IR143" s="9">
        <v>0</v>
      </c>
      <c r="IS143" s="5">
        <v>0</v>
      </c>
      <c r="IT143" s="7">
        <v>0</v>
      </c>
      <c r="IU143" s="9">
        <v>0</v>
      </c>
      <c r="IV143" s="5">
        <v>0</v>
      </c>
      <c r="IW143" s="7">
        <v>0</v>
      </c>
      <c r="IX143" s="9">
        <v>0</v>
      </c>
      <c r="IY143" s="5">
        <v>0</v>
      </c>
      <c r="IZ143" s="7">
        <v>0</v>
      </c>
      <c r="JA143" s="9">
        <v>0</v>
      </c>
      <c r="JB143" s="5">
        <v>0</v>
      </c>
      <c r="JC143" s="7">
        <v>0</v>
      </c>
      <c r="JD143" s="9">
        <v>0</v>
      </c>
      <c r="JE143" s="5">
        <v>0</v>
      </c>
      <c r="JF143" s="7">
        <v>0</v>
      </c>
      <c r="JG143" s="9">
        <v>0.97599999999999998</v>
      </c>
      <c r="JH143" s="5">
        <v>527.69000000000005</v>
      </c>
      <c r="JI143" s="7">
        <f t="shared" ref="JI143" si="1130">JH143/JG143*1000</f>
        <v>540665.98360655748</v>
      </c>
      <c r="JJ143" s="9">
        <v>0</v>
      </c>
      <c r="JK143" s="5">
        <v>0</v>
      </c>
      <c r="JL143" s="7">
        <v>0</v>
      </c>
      <c r="JM143" s="9">
        <v>0</v>
      </c>
      <c r="JN143" s="5">
        <v>0</v>
      </c>
      <c r="JO143" s="7">
        <v>0</v>
      </c>
      <c r="JP143" s="9">
        <v>0</v>
      </c>
      <c r="JQ143" s="5">
        <v>0</v>
      </c>
      <c r="JR143" s="7">
        <v>0</v>
      </c>
      <c r="JS143" s="9">
        <v>0</v>
      </c>
      <c r="JT143" s="5">
        <v>0</v>
      </c>
      <c r="JU143" s="7">
        <v>0</v>
      </c>
      <c r="JV143" s="9">
        <v>53.786999999999999</v>
      </c>
      <c r="JW143" s="5">
        <v>1363.38</v>
      </c>
      <c r="JX143" s="7">
        <f t="shared" si="1093"/>
        <v>25347.760611300131</v>
      </c>
      <c r="JY143" s="9">
        <v>0</v>
      </c>
      <c r="JZ143" s="5">
        <v>0</v>
      </c>
      <c r="KA143" s="7">
        <v>0</v>
      </c>
      <c r="KB143" s="14">
        <f t="shared" si="1074"/>
        <v>113462.42499999999</v>
      </c>
      <c r="KC143" s="7">
        <f t="shared" si="1075"/>
        <v>320433.77</v>
      </c>
    </row>
    <row r="144" spans="1:289" ht="15" customHeight="1" x14ac:dyDescent="0.3">
      <c r="A144" s="56">
        <v>2014</v>
      </c>
      <c r="B144" s="62" t="s">
        <v>10</v>
      </c>
      <c r="C144" s="9">
        <v>976.2</v>
      </c>
      <c r="D144" s="5">
        <v>8255.7000000000007</v>
      </c>
      <c r="E144" s="7">
        <f t="shared" si="1076"/>
        <v>8456.9760295021515</v>
      </c>
      <c r="F144" s="9">
        <v>0</v>
      </c>
      <c r="G144" s="5">
        <v>0</v>
      </c>
      <c r="H144" s="7">
        <v>0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>
        <v>0</v>
      </c>
      <c r="P144" s="5">
        <v>0</v>
      </c>
      <c r="Q144" s="7">
        <v>0</v>
      </c>
      <c r="R144" s="9">
        <v>0</v>
      </c>
      <c r="S144" s="5">
        <v>0</v>
      </c>
      <c r="T144" s="7">
        <v>0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43.162999999999997</v>
      </c>
      <c r="AB144" s="5">
        <v>544.78</v>
      </c>
      <c r="AC144" s="7">
        <f t="shared" si="1077"/>
        <v>12621.458193360053</v>
      </c>
      <c r="AD144" s="9">
        <v>0</v>
      </c>
      <c r="AE144" s="5">
        <v>0</v>
      </c>
      <c r="AF144" s="7">
        <v>0</v>
      </c>
      <c r="AG144" s="9">
        <v>0</v>
      </c>
      <c r="AH144" s="5">
        <v>0</v>
      </c>
      <c r="AI144" s="7">
        <v>0</v>
      </c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0</v>
      </c>
      <c r="AQ144" s="5">
        <v>0</v>
      </c>
      <c r="AR144" s="7">
        <v>0</v>
      </c>
      <c r="AS144" s="9">
        <v>0</v>
      </c>
      <c r="AT144" s="5">
        <v>0</v>
      </c>
      <c r="AU144" s="7">
        <v>0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v>0</v>
      </c>
      <c r="BB144" s="9">
        <v>0</v>
      </c>
      <c r="BC144" s="5">
        <v>0</v>
      </c>
      <c r="BD144" s="7">
        <v>0</v>
      </c>
      <c r="BE144" s="9">
        <v>1107.3430000000001</v>
      </c>
      <c r="BF144" s="5">
        <v>19677.849999999999</v>
      </c>
      <c r="BG144" s="7">
        <f t="shared" si="1115"/>
        <v>17770.329518496073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f t="shared" si="1054"/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95.694999999999993</v>
      </c>
      <c r="CA144" s="5">
        <v>2395.1999999999998</v>
      </c>
      <c r="CB144" s="7">
        <f t="shared" si="1079"/>
        <v>25029.520873608861</v>
      </c>
      <c r="CC144" s="9">
        <v>0</v>
      </c>
      <c r="CD144" s="5">
        <v>0</v>
      </c>
      <c r="CE144" s="7">
        <v>0</v>
      </c>
      <c r="CF144" s="9">
        <v>3000.0349999999999</v>
      </c>
      <c r="CG144" s="5">
        <v>15893.09</v>
      </c>
      <c r="CH144" s="7">
        <f t="shared" si="1080"/>
        <v>5297.6348609266224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v>0</v>
      </c>
      <c r="CU144" s="9">
        <v>0</v>
      </c>
      <c r="CV144" s="5">
        <v>0</v>
      </c>
      <c r="CW144" s="7">
        <v>0</v>
      </c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f t="shared" si="1057"/>
        <v>0</v>
      </c>
      <c r="DJ144" s="9">
        <v>0</v>
      </c>
      <c r="DK144" s="5">
        <v>0</v>
      </c>
      <c r="DL144" s="7">
        <v>0</v>
      </c>
      <c r="DM144" s="9">
        <v>0</v>
      </c>
      <c r="DN144" s="5">
        <v>0</v>
      </c>
      <c r="DO144" s="7">
        <v>0</v>
      </c>
      <c r="DP144" s="9">
        <v>0</v>
      </c>
      <c r="DQ144" s="5">
        <v>0</v>
      </c>
      <c r="DR144" s="7">
        <v>0</v>
      </c>
      <c r="DS144" s="9">
        <v>0</v>
      </c>
      <c r="DT144" s="5">
        <v>0</v>
      </c>
      <c r="DU144" s="7">
        <v>0</v>
      </c>
      <c r="DV144" s="9">
        <v>201.49100000000001</v>
      </c>
      <c r="DW144" s="5">
        <v>2520.06</v>
      </c>
      <c r="DX144" s="7">
        <f t="shared" si="1083"/>
        <v>12507.059868678996</v>
      </c>
      <c r="DY144" s="9">
        <v>0</v>
      </c>
      <c r="DZ144" s="5">
        <v>0</v>
      </c>
      <c r="EA144" s="7">
        <v>0</v>
      </c>
      <c r="EB144" s="9">
        <v>0</v>
      </c>
      <c r="EC144" s="5">
        <v>0</v>
      </c>
      <c r="ED144" s="7">
        <v>0</v>
      </c>
      <c r="EE144" s="9">
        <v>3043.116</v>
      </c>
      <c r="EF144" s="5">
        <v>12322.88</v>
      </c>
      <c r="EG144" s="7">
        <f t="shared" si="1084"/>
        <v>4049.4282833779585</v>
      </c>
      <c r="EH144" s="9">
        <v>32.871000000000002</v>
      </c>
      <c r="EI144" s="5">
        <v>1579.17</v>
      </c>
      <c r="EJ144" s="7">
        <f t="shared" si="1119"/>
        <v>48041.434699279002</v>
      </c>
      <c r="EK144" s="9">
        <v>0</v>
      </c>
      <c r="EL144" s="5">
        <v>0</v>
      </c>
      <c r="EM144" s="7">
        <v>0</v>
      </c>
      <c r="EN144" s="9">
        <v>0</v>
      </c>
      <c r="EO144" s="5">
        <v>0</v>
      </c>
      <c r="EP144" s="7">
        <v>0</v>
      </c>
      <c r="EQ144" s="9">
        <v>0</v>
      </c>
      <c r="ER144" s="5">
        <v>0</v>
      </c>
      <c r="ES144" s="7">
        <v>0</v>
      </c>
      <c r="ET144" s="9">
        <v>0</v>
      </c>
      <c r="EU144" s="5">
        <v>0</v>
      </c>
      <c r="EV144" s="7">
        <v>0</v>
      </c>
      <c r="EW144" s="9">
        <v>0</v>
      </c>
      <c r="EX144" s="5">
        <v>0</v>
      </c>
      <c r="EY144" s="7">
        <v>0</v>
      </c>
      <c r="EZ144" s="9">
        <v>0</v>
      </c>
      <c r="FA144" s="5">
        <v>0</v>
      </c>
      <c r="FB144" s="7">
        <v>0</v>
      </c>
      <c r="FC144" s="9">
        <v>0</v>
      </c>
      <c r="FD144" s="5">
        <v>0</v>
      </c>
      <c r="FE144" s="7">
        <v>0</v>
      </c>
      <c r="FF144" s="9">
        <v>0</v>
      </c>
      <c r="FG144" s="5">
        <v>0</v>
      </c>
      <c r="FH144" s="7">
        <v>0</v>
      </c>
      <c r="FI144" s="9">
        <v>300.77999999999997</v>
      </c>
      <c r="FJ144" s="5">
        <v>6751.57</v>
      </c>
      <c r="FK144" s="7">
        <f t="shared" si="1086"/>
        <v>22446.871467517787</v>
      </c>
      <c r="FL144" s="9">
        <v>63.246000000000002</v>
      </c>
      <c r="FM144" s="5">
        <v>1470.66</v>
      </c>
      <c r="FN144" s="7">
        <f t="shared" si="1087"/>
        <v>23253.012048192773</v>
      </c>
      <c r="FO144" s="9">
        <v>0</v>
      </c>
      <c r="FP144" s="5">
        <v>0</v>
      </c>
      <c r="FQ144" s="7">
        <v>0</v>
      </c>
      <c r="FR144" s="9">
        <v>0</v>
      </c>
      <c r="FS144" s="5">
        <v>0</v>
      </c>
      <c r="FT144" s="7">
        <v>0</v>
      </c>
      <c r="FU144" s="9">
        <v>0</v>
      </c>
      <c r="FV144" s="5">
        <v>0</v>
      </c>
      <c r="FW144" s="7">
        <v>0</v>
      </c>
      <c r="FX144" s="9">
        <v>0</v>
      </c>
      <c r="FY144" s="5">
        <v>0</v>
      </c>
      <c r="FZ144" s="7">
        <f t="shared" si="1065"/>
        <v>0</v>
      </c>
      <c r="GA144" s="9">
        <v>0</v>
      </c>
      <c r="GB144" s="5">
        <v>0</v>
      </c>
      <c r="GC144" s="7">
        <v>0</v>
      </c>
      <c r="GD144" s="9">
        <v>0</v>
      </c>
      <c r="GE144" s="5">
        <v>0</v>
      </c>
      <c r="GF144" s="7">
        <v>0</v>
      </c>
      <c r="GG144" s="9">
        <v>384.99400000000003</v>
      </c>
      <c r="GH144" s="5">
        <v>12090.4</v>
      </c>
      <c r="GI144" s="7">
        <f t="shared" si="1088"/>
        <v>31404.125778583559</v>
      </c>
      <c r="GJ144" s="9">
        <v>0</v>
      </c>
      <c r="GK144" s="5">
        <v>0</v>
      </c>
      <c r="GL144" s="7">
        <v>0</v>
      </c>
      <c r="GM144" s="9">
        <v>0</v>
      </c>
      <c r="GN144" s="5">
        <v>0</v>
      </c>
      <c r="GO144" s="7">
        <v>0</v>
      </c>
      <c r="GP144" s="9">
        <v>0</v>
      </c>
      <c r="GQ144" s="5">
        <v>0</v>
      </c>
      <c r="GR144" s="7">
        <v>0</v>
      </c>
      <c r="GS144" s="9">
        <v>0</v>
      </c>
      <c r="GT144" s="5">
        <v>0</v>
      </c>
      <c r="GU144" s="7">
        <v>0</v>
      </c>
      <c r="GV144" s="9">
        <v>0</v>
      </c>
      <c r="GW144" s="5">
        <v>0</v>
      </c>
      <c r="GX144" s="7">
        <v>0</v>
      </c>
      <c r="GY144" s="9">
        <v>59310.98</v>
      </c>
      <c r="GZ144" s="5">
        <v>103502.41</v>
      </c>
      <c r="HA144" s="7">
        <f t="shared" ref="HA144" si="1131">GZ144/GY144*1000</f>
        <v>1745.080084665605</v>
      </c>
      <c r="HB144" s="9">
        <v>0</v>
      </c>
      <c r="HC144" s="5">
        <v>0</v>
      </c>
      <c r="HD144" s="7">
        <v>0</v>
      </c>
      <c r="HE144" s="9">
        <v>0</v>
      </c>
      <c r="HF144" s="5">
        <v>0</v>
      </c>
      <c r="HG144" s="7">
        <v>0</v>
      </c>
      <c r="HH144" s="9">
        <v>0</v>
      </c>
      <c r="HI144" s="5">
        <v>0</v>
      </c>
      <c r="HJ144" s="7">
        <v>0</v>
      </c>
      <c r="HK144" s="9">
        <v>0</v>
      </c>
      <c r="HL144" s="5">
        <v>0</v>
      </c>
      <c r="HM144" s="7">
        <v>0</v>
      </c>
      <c r="HN144" s="15">
        <v>0</v>
      </c>
      <c r="HO144" s="5">
        <v>0</v>
      </c>
      <c r="HP144" s="7">
        <v>0</v>
      </c>
      <c r="HQ144" s="15">
        <v>0</v>
      </c>
      <c r="HR144" s="5">
        <v>0</v>
      </c>
      <c r="HS144" s="7">
        <f t="shared" si="1066"/>
        <v>0</v>
      </c>
      <c r="HT144" s="15">
        <v>0</v>
      </c>
      <c r="HU144" s="5">
        <v>0</v>
      </c>
      <c r="HV144" s="7">
        <v>0</v>
      </c>
      <c r="HW144" s="9">
        <v>0</v>
      </c>
      <c r="HX144" s="5">
        <v>0</v>
      </c>
      <c r="HY144" s="7">
        <v>0</v>
      </c>
      <c r="HZ144" s="9">
        <v>0</v>
      </c>
      <c r="IA144" s="5">
        <v>0</v>
      </c>
      <c r="IB144" s="7">
        <v>0</v>
      </c>
      <c r="IC144" s="9">
        <v>0</v>
      </c>
      <c r="ID144" s="5">
        <v>0</v>
      </c>
      <c r="IE144" s="7">
        <f t="shared" si="1068"/>
        <v>0</v>
      </c>
      <c r="IF144" s="9">
        <v>0</v>
      </c>
      <c r="IG144" s="5">
        <v>0</v>
      </c>
      <c r="IH144" s="7">
        <f t="shared" si="1069"/>
        <v>0</v>
      </c>
      <c r="II144" s="9">
        <v>105000</v>
      </c>
      <c r="IJ144" s="5">
        <v>233848.51</v>
      </c>
      <c r="IK144" s="7">
        <f t="shared" si="1129"/>
        <v>2227.128666666667</v>
      </c>
      <c r="IL144" s="9">
        <v>2.5000000000000001E-2</v>
      </c>
      <c r="IM144" s="5">
        <v>0.26</v>
      </c>
      <c r="IN144" s="7">
        <f t="shared" si="1090"/>
        <v>10400</v>
      </c>
      <c r="IO144" s="9">
        <v>0</v>
      </c>
      <c r="IP144" s="5">
        <v>0</v>
      </c>
      <c r="IQ144" s="7">
        <v>0</v>
      </c>
      <c r="IR144" s="9">
        <v>0</v>
      </c>
      <c r="IS144" s="5">
        <v>0</v>
      </c>
      <c r="IT144" s="7">
        <v>0</v>
      </c>
      <c r="IU144" s="9">
        <v>0</v>
      </c>
      <c r="IV144" s="5">
        <v>0</v>
      </c>
      <c r="IW144" s="7">
        <v>0</v>
      </c>
      <c r="IX144" s="9">
        <v>0</v>
      </c>
      <c r="IY144" s="5">
        <v>0</v>
      </c>
      <c r="IZ144" s="7">
        <v>0</v>
      </c>
      <c r="JA144" s="9">
        <v>0</v>
      </c>
      <c r="JB144" s="5">
        <v>0</v>
      </c>
      <c r="JC144" s="7">
        <v>0</v>
      </c>
      <c r="JD144" s="9">
        <v>0</v>
      </c>
      <c r="JE144" s="5">
        <v>0</v>
      </c>
      <c r="JF144" s="7">
        <v>0</v>
      </c>
      <c r="JG144" s="9">
        <v>0</v>
      </c>
      <c r="JH144" s="5">
        <v>0</v>
      </c>
      <c r="JI144" s="7">
        <v>0</v>
      </c>
      <c r="JJ144" s="9">
        <v>0</v>
      </c>
      <c r="JK144" s="5">
        <v>0</v>
      </c>
      <c r="JL144" s="7">
        <v>0</v>
      </c>
      <c r="JM144" s="9">
        <v>5</v>
      </c>
      <c r="JN144" s="5">
        <v>66.75</v>
      </c>
      <c r="JO144" s="7">
        <f t="shared" ref="JO144" si="1132">JN144/JM144*1000</f>
        <v>13350</v>
      </c>
      <c r="JP144" s="9">
        <v>0</v>
      </c>
      <c r="JQ144" s="5">
        <v>0</v>
      </c>
      <c r="JR144" s="7">
        <v>0</v>
      </c>
      <c r="JS144" s="9">
        <v>0</v>
      </c>
      <c r="JT144" s="5">
        <v>0</v>
      </c>
      <c r="JU144" s="7">
        <v>0</v>
      </c>
      <c r="JV144" s="9">
        <v>68.197999999999993</v>
      </c>
      <c r="JW144" s="5">
        <v>3507.26</v>
      </c>
      <c r="JX144" s="7">
        <f t="shared" si="1093"/>
        <v>51427.607847737476</v>
      </c>
      <c r="JY144" s="9">
        <v>204</v>
      </c>
      <c r="JZ144" s="5">
        <v>4249.6099999999997</v>
      </c>
      <c r="KA144" s="7">
        <f t="shared" si="1094"/>
        <v>20831.421568627447</v>
      </c>
      <c r="KB144" s="14">
        <f t="shared" si="1074"/>
        <v>173837.13700000008</v>
      </c>
      <c r="KC144" s="7">
        <f t="shared" si="1075"/>
        <v>428676.16000000003</v>
      </c>
    </row>
    <row r="145" spans="1:289" ht="15" customHeight="1" x14ac:dyDescent="0.3">
      <c r="A145" s="56">
        <v>2014</v>
      </c>
      <c r="B145" s="62" t="s">
        <v>11</v>
      </c>
      <c r="C145" s="9">
        <v>266</v>
      </c>
      <c r="D145" s="5">
        <v>3151.25</v>
      </c>
      <c r="E145" s="7">
        <f t="shared" si="1076"/>
        <v>11846.804511278195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>
        <v>0</v>
      </c>
      <c r="P145" s="5">
        <v>0</v>
      </c>
      <c r="Q145" s="7">
        <v>0</v>
      </c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350.80099999999999</v>
      </c>
      <c r="AB145" s="5">
        <v>3128.28</v>
      </c>
      <c r="AC145" s="7">
        <f t="shared" si="1077"/>
        <v>8917.534442604212</v>
      </c>
      <c r="AD145" s="9">
        <v>0</v>
      </c>
      <c r="AE145" s="5">
        <v>0</v>
      </c>
      <c r="AF145" s="7">
        <v>0</v>
      </c>
      <c r="AG145" s="9">
        <v>0</v>
      </c>
      <c r="AH145" s="5">
        <v>0</v>
      </c>
      <c r="AI145" s="7">
        <v>0</v>
      </c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0</v>
      </c>
      <c r="AQ145" s="5">
        <v>0</v>
      </c>
      <c r="AR145" s="7">
        <v>0</v>
      </c>
      <c r="AS145" s="9">
        <v>0</v>
      </c>
      <c r="AT145" s="5">
        <v>0</v>
      </c>
      <c r="AU145" s="7">
        <v>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v>0</v>
      </c>
      <c r="BB145" s="9">
        <v>41.938000000000002</v>
      </c>
      <c r="BC145" s="5">
        <v>663.07</v>
      </c>
      <c r="BD145" s="7">
        <f t="shared" ref="BD145" si="1133">BC145/BB145*1000</f>
        <v>15810.720587533979</v>
      </c>
      <c r="BE145" s="9">
        <v>95.441000000000003</v>
      </c>
      <c r="BF145" s="5">
        <v>3444.34</v>
      </c>
      <c r="BG145" s="7">
        <f t="shared" si="1115"/>
        <v>36088.683060739095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f t="shared" si="1054"/>
        <v>0</v>
      </c>
      <c r="BN145" s="9">
        <v>0</v>
      </c>
      <c r="BO145" s="5">
        <v>0</v>
      </c>
      <c r="BP145" s="7">
        <v>0</v>
      </c>
      <c r="BQ145" s="9">
        <v>0</v>
      </c>
      <c r="BR145" s="5">
        <v>0</v>
      </c>
      <c r="BS145" s="7">
        <v>0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206.69499999999999</v>
      </c>
      <c r="CA145" s="5">
        <v>4911.93</v>
      </c>
      <c r="CB145" s="7">
        <f t="shared" si="1079"/>
        <v>23764.145238152836</v>
      </c>
      <c r="CC145" s="9">
        <v>0</v>
      </c>
      <c r="CD145" s="5">
        <v>0</v>
      </c>
      <c r="CE145" s="7">
        <v>0</v>
      </c>
      <c r="CF145" s="9">
        <v>9.2999999999999999E-2</v>
      </c>
      <c r="CG145" s="5">
        <v>2.27</v>
      </c>
      <c r="CH145" s="7">
        <f t="shared" si="1080"/>
        <v>24408.602150537637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v>0</v>
      </c>
      <c r="CU145" s="9">
        <v>0</v>
      </c>
      <c r="CV145" s="5">
        <v>0</v>
      </c>
      <c r="CW145" s="7">
        <v>0</v>
      </c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f t="shared" si="1057"/>
        <v>0</v>
      </c>
      <c r="DJ145" s="9">
        <v>0</v>
      </c>
      <c r="DK145" s="5">
        <v>0</v>
      </c>
      <c r="DL145" s="7">
        <v>0</v>
      </c>
      <c r="DM145" s="9">
        <v>0</v>
      </c>
      <c r="DN145" s="5">
        <v>0</v>
      </c>
      <c r="DO145" s="7">
        <v>0</v>
      </c>
      <c r="DP145" s="9">
        <v>0</v>
      </c>
      <c r="DQ145" s="5">
        <v>0</v>
      </c>
      <c r="DR145" s="7">
        <v>0</v>
      </c>
      <c r="DS145" s="9">
        <v>0</v>
      </c>
      <c r="DT145" s="5">
        <v>0</v>
      </c>
      <c r="DU145" s="7">
        <v>0</v>
      </c>
      <c r="DV145" s="9">
        <v>160.00200000000001</v>
      </c>
      <c r="DW145" s="5">
        <v>1902.96</v>
      </c>
      <c r="DX145" s="7">
        <f t="shared" si="1083"/>
        <v>11893.351333108336</v>
      </c>
      <c r="DY145" s="9">
        <v>0</v>
      </c>
      <c r="DZ145" s="5">
        <v>0</v>
      </c>
      <c r="EA145" s="7">
        <v>0</v>
      </c>
      <c r="EB145" s="9">
        <v>0</v>
      </c>
      <c r="EC145" s="5">
        <v>0</v>
      </c>
      <c r="ED145" s="7">
        <v>0</v>
      </c>
      <c r="EE145" s="9">
        <v>119.196</v>
      </c>
      <c r="EF145" s="5">
        <v>4032.16</v>
      </c>
      <c r="EG145" s="7">
        <f t="shared" si="1084"/>
        <v>33827.98080472499</v>
      </c>
      <c r="EH145" s="9">
        <v>0</v>
      </c>
      <c r="EI145" s="5">
        <v>0</v>
      </c>
      <c r="EJ145" s="7">
        <v>0</v>
      </c>
      <c r="EK145" s="9">
        <v>42.55</v>
      </c>
      <c r="EL145" s="5">
        <v>1539.16</v>
      </c>
      <c r="EM145" s="7">
        <f t="shared" si="1085"/>
        <v>36172.972972972981</v>
      </c>
      <c r="EN145" s="9">
        <v>0</v>
      </c>
      <c r="EO145" s="5">
        <v>0</v>
      </c>
      <c r="EP145" s="7">
        <v>0</v>
      </c>
      <c r="EQ145" s="9">
        <v>0</v>
      </c>
      <c r="ER145" s="5">
        <v>0</v>
      </c>
      <c r="ES145" s="7">
        <v>0</v>
      </c>
      <c r="ET145" s="9">
        <v>0</v>
      </c>
      <c r="EU145" s="5">
        <v>0</v>
      </c>
      <c r="EV145" s="7">
        <v>0</v>
      </c>
      <c r="EW145" s="9">
        <v>0</v>
      </c>
      <c r="EX145" s="5">
        <v>0</v>
      </c>
      <c r="EY145" s="7">
        <v>0</v>
      </c>
      <c r="EZ145" s="9">
        <v>0</v>
      </c>
      <c r="FA145" s="5">
        <v>0</v>
      </c>
      <c r="FB145" s="7">
        <v>0</v>
      </c>
      <c r="FC145" s="9">
        <v>0</v>
      </c>
      <c r="FD145" s="5">
        <v>0</v>
      </c>
      <c r="FE145" s="7">
        <v>0</v>
      </c>
      <c r="FF145" s="9">
        <v>0</v>
      </c>
      <c r="FG145" s="5">
        <v>0</v>
      </c>
      <c r="FH145" s="7">
        <v>0</v>
      </c>
      <c r="FI145" s="9">
        <v>126.461</v>
      </c>
      <c r="FJ145" s="5">
        <v>2271.9899999999998</v>
      </c>
      <c r="FK145" s="7">
        <f t="shared" si="1086"/>
        <v>17965.934161520152</v>
      </c>
      <c r="FL145" s="9">
        <v>116.723</v>
      </c>
      <c r="FM145" s="5">
        <v>9161.07</v>
      </c>
      <c r="FN145" s="7">
        <f t="shared" si="1087"/>
        <v>78485.559829682228</v>
      </c>
      <c r="FO145" s="9">
        <v>0</v>
      </c>
      <c r="FP145" s="5">
        <v>0</v>
      </c>
      <c r="FQ145" s="7">
        <v>0</v>
      </c>
      <c r="FR145" s="9">
        <v>0</v>
      </c>
      <c r="FS145" s="5">
        <v>0</v>
      </c>
      <c r="FT145" s="7">
        <v>0</v>
      </c>
      <c r="FU145" s="9">
        <v>0</v>
      </c>
      <c r="FV145" s="5">
        <v>0</v>
      </c>
      <c r="FW145" s="7">
        <v>0</v>
      </c>
      <c r="FX145" s="9">
        <v>0</v>
      </c>
      <c r="FY145" s="5">
        <v>0</v>
      </c>
      <c r="FZ145" s="7">
        <f t="shared" si="1065"/>
        <v>0</v>
      </c>
      <c r="GA145" s="9">
        <v>0</v>
      </c>
      <c r="GB145" s="5">
        <v>0</v>
      </c>
      <c r="GC145" s="7">
        <v>0</v>
      </c>
      <c r="GD145" s="9">
        <v>0</v>
      </c>
      <c r="GE145" s="5">
        <v>0</v>
      </c>
      <c r="GF145" s="7">
        <v>0</v>
      </c>
      <c r="GG145" s="9">
        <v>384.98</v>
      </c>
      <c r="GH145" s="5">
        <v>13175.23</v>
      </c>
      <c r="GI145" s="7">
        <f t="shared" si="1088"/>
        <v>34223.154449581794</v>
      </c>
      <c r="GJ145" s="9">
        <v>0</v>
      </c>
      <c r="GK145" s="5">
        <v>0</v>
      </c>
      <c r="GL145" s="7">
        <v>0</v>
      </c>
      <c r="GM145" s="9">
        <v>0</v>
      </c>
      <c r="GN145" s="5">
        <v>0</v>
      </c>
      <c r="GO145" s="7">
        <v>0</v>
      </c>
      <c r="GP145" s="9">
        <v>0</v>
      </c>
      <c r="GQ145" s="5">
        <v>0</v>
      </c>
      <c r="GR145" s="7">
        <v>0</v>
      </c>
      <c r="GS145" s="9">
        <v>0</v>
      </c>
      <c r="GT145" s="5">
        <v>0</v>
      </c>
      <c r="GU145" s="7">
        <v>0</v>
      </c>
      <c r="GV145" s="9">
        <v>0</v>
      </c>
      <c r="GW145" s="5">
        <v>0</v>
      </c>
      <c r="GX145" s="7">
        <v>0</v>
      </c>
      <c r="GY145" s="9">
        <v>0</v>
      </c>
      <c r="GZ145" s="5">
        <v>0</v>
      </c>
      <c r="HA145" s="7">
        <v>0</v>
      </c>
      <c r="HB145" s="9">
        <v>0</v>
      </c>
      <c r="HC145" s="5">
        <v>0</v>
      </c>
      <c r="HD145" s="7">
        <v>0</v>
      </c>
      <c r="HE145" s="9">
        <v>0</v>
      </c>
      <c r="HF145" s="5">
        <v>0</v>
      </c>
      <c r="HG145" s="7">
        <v>0</v>
      </c>
      <c r="HH145" s="9">
        <v>0</v>
      </c>
      <c r="HI145" s="5">
        <v>0</v>
      </c>
      <c r="HJ145" s="7">
        <v>0</v>
      </c>
      <c r="HK145" s="9">
        <v>0</v>
      </c>
      <c r="HL145" s="5">
        <v>0</v>
      </c>
      <c r="HM145" s="7">
        <v>0</v>
      </c>
      <c r="HN145" s="15">
        <v>0</v>
      </c>
      <c r="HO145" s="5">
        <v>0</v>
      </c>
      <c r="HP145" s="7">
        <v>0</v>
      </c>
      <c r="HQ145" s="15">
        <v>0</v>
      </c>
      <c r="HR145" s="5">
        <v>0</v>
      </c>
      <c r="HS145" s="7">
        <f t="shared" si="1066"/>
        <v>0</v>
      </c>
      <c r="HT145" s="15">
        <v>0</v>
      </c>
      <c r="HU145" s="5">
        <v>0</v>
      </c>
      <c r="HV145" s="7">
        <v>0</v>
      </c>
      <c r="HW145" s="9">
        <v>0</v>
      </c>
      <c r="HX145" s="5">
        <v>0</v>
      </c>
      <c r="HY145" s="7">
        <v>0</v>
      </c>
      <c r="HZ145" s="9">
        <v>0</v>
      </c>
      <c r="IA145" s="5">
        <v>0</v>
      </c>
      <c r="IB145" s="7">
        <v>0</v>
      </c>
      <c r="IC145" s="9">
        <v>0</v>
      </c>
      <c r="ID145" s="5">
        <v>0</v>
      </c>
      <c r="IE145" s="7">
        <f t="shared" si="1068"/>
        <v>0</v>
      </c>
      <c r="IF145" s="9">
        <v>0</v>
      </c>
      <c r="IG145" s="5">
        <v>0</v>
      </c>
      <c r="IH145" s="7">
        <f t="shared" si="1069"/>
        <v>0</v>
      </c>
      <c r="II145" s="9">
        <v>0</v>
      </c>
      <c r="IJ145" s="5">
        <v>0</v>
      </c>
      <c r="IK145" s="7">
        <v>0</v>
      </c>
      <c r="IL145" s="9">
        <v>120.14</v>
      </c>
      <c r="IM145" s="5">
        <v>1614.25</v>
      </c>
      <c r="IN145" s="7">
        <f t="shared" si="1090"/>
        <v>13436.407524554686</v>
      </c>
      <c r="IO145" s="9">
        <v>0</v>
      </c>
      <c r="IP145" s="5">
        <v>0</v>
      </c>
      <c r="IQ145" s="7">
        <v>0</v>
      </c>
      <c r="IR145" s="9">
        <v>0</v>
      </c>
      <c r="IS145" s="5">
        <v>0</v>
      </c>
      <c r="IT145" s="7">
        <v>0</v>
      </c>
      <c r="IU145" s="9">
        <v>0</v>
      </c>
      <c r="IV145" s="5">
        <v>0</v>
      </c>
      <c r="IW145" s="7">
        <v>0</v>
      </c>
      <c r="IX145" s="9">
        <v>0</v>
      </c>
      <c r="IY145" s="5">
        <v>0</v>
      </c>
      <c r="IZ145" s="7">
        <v>0</v>
      </c>
      <c r="JA145" s="9">
        <v>0</v>
      </c>
      <c r="JB145" s="5">
        <v>0</v>
      </c>
      <c r="JC145" s="7">
        <v>0</v>
      </c>
      <c r="JD145" s="9">
        <v>0</v>
      </c>
      <c r="JE145" s="5">
        <v>0</v>
      </c>
      <c r="JF145" s="7">
        <v>0</v>
      </c>
      <c r="JG145" s="9">
        <v>0</v>
      </c>
      <c r="JH145" s="5">
        <v>0</v>
      </c>
      <c r="JI145" s="7">
        <v>0</v>
      </c>
      <c r="JJ145" s="9">
        <v>0</v>
      </c>
      <c r="JK145" s="5">
        <v>0</v>
      </c>
      <c r="JL145" s="7">
        <v>0</v>
      </c>
      <c r="JM145" s="9">
        <v>0</v>
      </c>
      <c r="JN145" s="5">
        <v>0</v>
      </c>
      <c r="JO145" s="7">
        <v>0</v>
      </c>
      <c r="JP145" s="9">
        <v>0</v>
      </c>
      <c r="JQ145" s="5">
        <v>0</v>
      </c>
      <c r="JR145" s="7">
        <v>0</v>
      </c>
      <c r="JS145" s="9">
        <v>0</v>
      </c>
      <c r="JT145" s="5">
        <v>0</v>
      </c>
      <c r="JU145" s="7">
        <v>0</v>
      </c>
      <c r="JV145" s="9">
        <v>369.96100000000001</v>
      </c>
      <c r="JW145" s="5">
        <v>17851.47</v>
      </c>
      <c r="JX145" s="7">
        <f t="shared" si="1093"/>
        <v>48252.302269698703</v>
      </c>
      <c r="JY145" s="9">
        <v>102.298</v>
      </c>
      <c r="JZ145" s="5">
        <v>2677.43</v>
      </c>
      <c r="KA145" s="7">
        <f t="shared" si="1094"/>
        <v>26172.847954016695</v>
      </c>
      <c r="KB145" s="14">
        <f t="shared" si="1074"/>
        <v>2503.279</v>
      </c>
      <c r="KC145" s="7">
        <f t="shared" si="1075"/>
        <v>69526.859999999986</v>
      </c>
    </row>
    <row r="146" spans="1:289" ht="15" customHeight="1" x14ac:dyDescent="0.3">
      <c r="A146" s="56">
        <v>2014</v>
      </c>
      <c r="B146" s="63" t="s">
        <v>12</v>
      </c>
      <c r="C146" s="9">
        <v>231.417</v>
      </c>
      <c r="D146" s="5">
        <v>936.65</v>
      </c>
      <c r="E146" s="7">
        <f t="shared" si="1076"/>
        <v>4047.4554591927126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>
        <v>0</v>
      </c>
      <c r="P146" s="5">
        <v>0</v>
      </c>
      <c r="Q146" s="7">
        <v>0</v>
      </c>
      <c r="R146" s="9">
        <v>0</v>
      </c>
      <c r="S146" s="5">
        <v>0</v>
      </c>
      <c r="T146" s="7">
        <v>0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1370.298</v>
      </c>
      <c r="AB146" s="5">
        <v>4710.43</v>
      </c>
      <c r="AC146" s="7">
        <f t="shared" si="1077"/>
        <v>3437.5223491532502</v>
      </c>
      <c r="AD146" s="9">
        <v>0</v>
      </c>
      <c r="AE146" s="5">
        <v>0</v>
      </c>
      <c r="AF146" s="7">
        <v>0</v>
      </c>
      <c r="AG146" s="9">
        <v>0</v>
      </c>
      <c r="AH146" s="5">
        <v>0</v>
      </c>
      <c r="AI146" s="7">
        <v>0</v>
      </c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0</v>
      </c>
      <c r="AQ146" s="5">
        <v>0</v>
      </c>
      <c r="AR146" s="7">
        <v>0</v>
      </c>
      <c r="AS146" s="9">
        <v>0</v>
      </c>
      <c r="AT146" s="5">
        <v>0</v>
      </c>
      <c r="AU146" s="7">
        <v>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v>0</v>
      </c>
      <c r="BB146" s="9">
        <v>0</v>
      </c>
      <c r="BC146" s="5">
        <v>0</v>
      </c>
      <c r="BD146" s="7">
        <v>0</v>
      </c>
      <c r="BE146" s="9">
        <v>9.4109999999999996</v>
      </c>
      <c r="BF146" s="5">
        <v>3642.81</v>
      </c>
      <c r="BG146" s="7">
        <f t="shared" si="1115"/>
        <v>387080.01275103603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f t="shared" si="1054"/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237.91900000000001</v>
      </c>
      <c r="CA146" s="5">
        <v>4784.84</v>
      </c>
      <c r="CB146" s="7">
        <f t="shared" si="1079"/>
        <v>20111.214320840285</v>
      </c>
      <c r="CC146" s="9">
        <v>0</v>
      </c>
      <c r="CD146" s="5">
        <v>0</v>
      </c>
      <c r="CE146" s="7">
        <v>0</v>
      </c>
      <c r="CF146" s="9">
        <v>990.95399999999995</v>
      </c>
      <c r="CG146" s="5">
        <v>5362.45</v>
      </c>
      <c r="CH146" s="7">
        <f t="shared" si="1080"/>
        <v>5411.4015383156029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v>0</v>
      </c>
      <c r="CU146" s="9">
        <v>0</v>
      </c>
      <c r="CV146" s="5">
        <v>0</v>
      </c>
      <c r="CW146" s="7">
        <v>0</v>
      </c>
      <c r="CX146" s="9">
        <v>0</v>
      </c>
      <c r="CY146" s="5">
        <v>0</v>
      </c>
      <c r="CZ146" s="7">
        <v>0</v>
      </c>
      <c r="DA146" s="9">
        <v>0</v>
      </c>
      <c r="DB146" s="5">
        <v>0</v>
      </c>
      <c r="DC146" s="7">
        <v>0</v>
      </c>
      <c r="DD146" s="9">
        <v>0</v>
      </c>
      <c r="DE146" s="5">
        <v>0</v>
      </c>
      <c r="DF146" s="7">
        <v>0</v>
      </c>
      <c r="DG146" s="9">
        <v>0</v>
      </c>
      <c r="DH146" s="5">
        <v>0</v>
      </c>
      <c r="DI146" s="7">
        <f t="shared" si="1057"/>
        <v>0</v>
      </c>
      <c r="DJ146" s="9">
        <v>0</v>
      </c>
      <c r="DK146" s="5">
        <v>0</v>
      </c>
      <c r="DL146" s="7">
        <v>0</v>
      </c>
      <c r="DM146" s="9">
        <v>0</v>
      </c>
      <c r="DN146" s="5">
        <v>0</v>
      </c>
      <c r="DO146" s="7">
        <v>0</v>
      </c>
      <c r="DP146" s="9">
        <v>0</v>
      </c>
      <c r="DQ146" s="5">
        <v>0</v>
      </c>
      <c r="DR146" s="7">
        <v>0</v>
      </c>
      <c r="DS146" s="9">
        <v>0</v>
      </c>
      <c r="DT146" s="5">
        <v>0</v>
      </c>
      <c r="DU146" s="7">
        <v>0</v>
      </c>
      <c r="DV146" s="9">
        <v>120.83199999999999</v>
      </c>
      <c r="DW146" s="5">
        <v>1811.18</v>
      </c>
      <c r="DX146" s="7">
        <f t="shared" si="1083"/>
        <v>14989.241260593222</v>
      </c>
      <c r="DY146" s="9">
        <v>0</v>
      </c>
      <c r="DZ146" s="5">
        <v>0</v>
      </c>
      <c r="EA146" s="7">
        <v>0</v>
      </c>
      <c r="EB146" s="9">
        <v>3.1019999999999999</v>
      </c>
      <c r="EC146" s="5">
        <v>221.44</v>
      </c>
      <c r="ED146" s="7">
        <f t="shared" ref="ED146" si="1134">EC146/EB146*1000</f>
        <v>71386.202450032244</v>
      </c>
      <c r="EE146" s="9">
        <v>195.453</v>
      </c>
      <c r="EF146" s="5">
        <v>1601.53</v>
      </c>
      <c r="EG146" s="7">
        <f t="shared" si="1084"/>
        <v>8193.9392078914116</v>
      </c>
      <c r="EH146" s="9">
        <v>16</v>
      </c>
      <c r="EI146" s="5">
        <v>557.91999999999996</v>
      </c>
      <c r="EJ146" s="7">
        <f t="shared" si="1119"/>
        <v>34870</v>
      </c>
      <c r="EK146" s="9">
        <v>1.016</v>
      </c>
      <c r="EL146" s="5">
        <v>56.96</v>
      </c>
      <c r="EM146" s="7">
        <f t="shared" si="1085"/>
        <v>56062.992125984252</v>
      </c>
      <c r="EN146" s="9">
        <v>0</v>
      </c>
      <c r="EO146" s="5">
        <v>0</v>
      </c>
      <c r="EP146" s="7">
        <v>0</v>
      </c>
      <c r="EQ146" s="9">
        <v>0</v>
      </c>
      <c r="ER146" s="5">
        <v>0</v>
      </c>
      <c r="ES146" s="7">
        <v>0</v>
      </c>
      <c r="ET146" s="9">
        <v>0</v>
      </c>
      <c r="EU146" s="5">
        <v>0</v>
      </c>
      <c r="EV146" s="7">
        <v>0</v>
      </c>
      <c r="EW146" s="9">
        <v>0</v>
      </c>
      <c r="EX146" s="5">
        <v>0</v>
      </c>
      <c r="EY146" s="7">
        <v>0</v>
      </c>
      <c r="EZ146" s="9">
        <v>0</v>
      </c>
      <c r="FA146" s="5">
        <v>0</v>
      </c>
      <c r="FB146" s="7">
        <v>0</v>
      </c>
      <c r="FC146" s="9">
        <v>5.1999999999999998E-2</v>
      </c>
      <c r="FD146" s="5">
        <v>1.07</v>
      </c>
      <c r="FE146" s="7">
        <f t="shared" si="1128"/>
        <v>20576.923076923082</v>
      </c>
      <c r="FF146" s="9">
        <v>0</v>
      </c>
      <c r="FG146" s="5">
        <v>0</v>
      </c>
      <c r="FH146" s="7">
        <v>0</v>
      </c>
      <c r="FI146" s="9">
        <v>0</v>
      </c>
      <c r="FJ146" s="5">
        <v>0</v>
      </c>
      <c r="FK146" s="7">
        <v>0</v>
      </c>
      <c r="FL146" s="9">
        <v>41.155000000000001</v>
      </c>
      <c r="FM146" s="5">
        <v>3458.04</v>
      </c>
      <c r="FN146" s="7">
        <f t="shared" si="1087"/>
        <v>84024.784351840601</v>
      </c>
      <c r="FO146" s="9">
        <v>0</v>
      </c>
      <c r="FP146" s="5">
        <v>0</v>
      </c>
      <c r="FQ146" s="7">
        <v>0</v>
      </c>
      <c r="FR146" s="9">
        <v>0</v>
      </c>
      <c r="FS146" s="5">
        <v>0</v>
      </c>
      <c r="FT146" s="7">
        <v>0</v>
      </c>
      <c r="FU146" s="9">
        <v>0</v>
      </c>
      <c r="FV146" s="5">
        <v>0</v>
      </c>
      <c r="FW146" s="7">
        <v>0</v>
      </c>
      <c r="FX146" s="9">
        <v>0</v>
      </c>
      <c r="FY146" s="5">
        <v>0</v>
      </c>
      <c r="FZ146" s="7">
        <f t="shared" si="1065"/>
        <v>0</v>
      </c>
      <c r="GA146" s="9">
        <v>0</v>
      </c>
      <c r="GB146" s="5">
        <v>0</v>
      </c>
      <c r="GC146" s="7">
        <v>0</v>
      </c>
      <c r="GD146" s="9">
        <v>0</v>
      </c>
      <c r="GE146" s="5">
        <v>0</v>
      </c>
      <c r="GF146" s="7">
        <v>0</v>
      </c>
      <c r="GG146" s="9">
        <v>554.43700000000001</v>
      </c>
      <c r="GH146" s="5">
        <v>16795.55</v>
      </c>
      <c r="GI146" s="7">
        <f t="shared" si="1088"/>
        <v>30292.981889736795</v>
      </c>
      <c r="GJ146" s="9">
        <v>0</v>
      </c>
      <c r="GK146" s="5">
        <v>0</v>
      </c>
      <c r="GL146" s="7">
        <v>0</v>
      </c>
      <c r="GM146" s="9">
        <v>0</v>
      </c>
      <c r="GN146" s="5">
        <v>0</v>
      </c>
      <c r="GO146" s="7">
        <v>0</v>
      </c>
      <c r="GP146" s="9">
        <v>0</v>
      </c>
      <c r="GQ146" s="5">
        <v>0</v>
      </c>
      <c r="GR146" s="7">
        <v>0</v>
      </c>
      <c r="GS146" s="9">
        <v>0</v>
      </c>
      <c r="GT146" s="5">
        <v>0</v>
      </c>
      <c r="GU146" s="7">
        <v>0</v>
      </c>
      <c r="GV146" s="9">
        <v>1.5</v>
      </c>
      <c r="GW146" s="5">
        <v>7.92</v>
      </c>
      <c r="GX146" s="7">
        <f t="shared" si="1122"/>
        <v>5280</v>
      </c>
      <c r="GY146" s="9">
        <v>0</v>
      </c>
      <c r="GZ146" s="5">
        <v>0</v>
      </c>
      <c r="HA146" s="7">
        <v>0</v>
      </c>
      <c r="HB146" s="9">
        <v>0</v>
      </c>
      <c r="HC146" s="5">
        <v>0</v>
      </c>
      <c r="HD146" s="7">
        <v>0</v>
      </c>
      <c r="HE146" s="9">
        <v>0</v>
      </c>
      <c r="HF146" s="5">
        <v>0</v>
      </c>
      <c r="HG146" s="7">
        <v>0</v>
      </c>
      <c r="HH146" s="9">
        <v>0</v>
      </c>
      <c r="HI146" s="5">
        <v>0</v>
      </c>
      <c r="HJ146" s="7">
        <v>0</v>
      </c>
      <c r="HK146" s="9">
        <v>0</v>
      </c>
      <c r="HL146" s="5">
        <v>0</v>
      </c>
      <c r="HM146" s="7">
        <v>0</v>
      </c>
      <c r="HN146" s="15">
        <v>0</v>
      </c>
      <c r="HO146" s="5">
        <v>0</v>
      </c>
      <c r="HP146" s="7">
        <v>0</v>
      </c>
      <c r="HQ146" s="15">
        <v>0</v>
      </c>
      <c r="HR146" s="5">
        <v>0</v>
      </c>
      <c r="HS146" s="7">
        <f t="shared" si="1066"/>
        <v>0</v>
      </c>
      <c r="HT146" s="15">
        <v>0</v>
      </c>
      <c r="HU146" s="5">
        <v>0</v>
      </c>
      <c r="HV146" s="7">
        <v>0</v>
      </c>
      <c r="HW146" s="9">
        <v>0</v>
      </c>
      <c r="HX146" s="5">
        <v>0</v>
      </c>
      <c r="HY146" s="7">
        <v>0</v>
      </c>
      <c r="HZ146" s="9">
        <v>0</v>
      </c>
      <c r="IA146" s="5">
        <v>0</v>
      </c>
      <c r="IB146" s="7">
        <v>0</v>
      </c>
      <c r="IC146" s="9">
        <v>0</v>
      </c>
      <c r="ID146" s="5">
        <v>0</v>
      </c>
      <c r="IE146" s="7">
        <f t="shared" si="1068"/>
        <v>0</v>
      </c>
      <c r="IF146" s="9">
        <v>0</v>
      </c>
      <c r="IG146" s="5">
        <v>0</v>
      </c>
      <c r="IH146" s="7">
        <f t="shared" si="1069"/>
        <v>0</v>
      </c>
      <c r="II146" s="9">
        <v>0</v>
      </c>
      <c r="IJ146" s="5">
        <v>0</v>
      </c>
      <c r="IK146" s="7">
        <v>0</v>
      </c>
      <c r="IL146" s="9">
        <v>0</v>
      </c>
      <c r="IM146" s="5">
        <v>0</v>
      </c>
      <c r="IN146" s="7">
        <v>0</v>
      </c>
      <c r="IO146" s="9">
        <v>0</v>
      </c>
      <c r="IP146" s="5">
        <v>0</v>
      </c>
      <c r="IQ146" s="7">
        <v>0</v>
      </c>
      <c r="IR146" s="9">
        <v>0</v>
      </c>
      <c r="IS146" s="5">
        <v>0</v>
      </c>
      <c r="IT146" s="7">
        <v>0</v>
      </c>
      <c r="IU146" s="9">
        <v>0</v>
      </c>
      <c r="IV146" s="5">
        <v>0</v>
      </c>
      <c r="IW146" s="7">
        <v>0</v>
      </c>
      <c r="IX146" s="9">
        <v>0</v>
      </c>
      <c r="IY146" s="5">
        <v>0</v>
      </c>
      <c r="IZ146" s="7">
        <v>0</v>
      </c>
      <c r="JA146" s="9">
        <v>0</v>
      </c>
      <c r="JB146" s="5">
        <v>0</v>
      </c>
      <c r="JC146" s="7">
        <v>0</v>
      </c>
      <c r="JD146" s="9">
        <v>0</v>
      </c>
      <c r="JE146" s="5">
        <v>0</v>
      </c>
      <c r="JF146" s="7">
        <v>0</v>
      </c>
      <c r="JG146" s="9">
        <v>0</v>
      </c>
      <c r="JH146" s="5">
        <v>0</v>
      </c>
      <c r="JI146" s="7">
        <v>0</v>
      </c>
      <c r="JJ146" s="9">
        <v>0</v>
      </c>
      <c r="JK146" s="5">
        <v>0</v>
      </c>
      <c r="JL146" s="7">
        <v>0</v>
      </c>
      <c r="JM146" s="9">
        <v>0</v>
      </c>
      <c r="JN146" s="5">
        <v>0</v>
      </c>
      <c r="JO146" s="7">
        <v>0</v>
      </c>
      <c r="JP146" s="9">
        <v>0</v>
      </c>
      <c r="JQ146" s="5">
        <v>0</v>
      </c>
      <c r="JR146" s="7">
        <v>0</v>
      </c>
      <c r="JS146" s="9">
        <v>0.307</v>
      </c>
      <c r="JT146" s="5">
        <v>6.71</v>
      </c>
      <c r="JU146" s="7">
        <f t="shared" ref="JU146" si="1135">JT146/JS146*1000</f>
        <v>21856.677524429968</v>
      </c>
      <c r="JV146" s="9">
        <v>64.278999999999996</v>
      </c>
      <c r="JW146" s="5">
        <v>1326.21</v>
      </c>
      <c r="JX146" s="7">
        <f t="shared" si="1093"/>
        <v>20632.088240327324</v>
      </c>
      <c r="JY146" s="9">
        <v>0.31</v>
      </c>
      <c r="JZ146" s="5">
        <v>3.8</v>
      </c>
      <c r="KA146" s="7">
        <f t="shared" si="1094"/>
        <v>12258.064516129032</v>
      </c>
      <c r="KB146" s="14">
        <f t="shared" si="1074"/>
        <v>3838.442</v>
      </c>
      <c r="KC146" s="7">
        <f t="shared" si="1075"/>
        <v>45285.51</v>
      </c>
    </row>
    <row r="147" spans="1:289" ht="15" customHeight="1" x14ac:dyDescent="0.3">
      <c r="A147" s="56">
        <v>2014</v>
      </c>
      <c r="B147" s="62" t="s">
        <v>13</v>
      </c>
      <c r="C147" s="9">
        <v>200</v>
      </c>
      <c r="D147" s="5">
        <v>1210.17</v>
      </c>
      <c r="E147" s="7">
        <f t="shared" si="1076"/>
        <v>6050.85</v>
      </c>
      <c r="F147" s="9">
        <v>0</v>
      </c>
      <c r="G147" s="5">
        <v>0</v>
      </c>
      <c r="H147" s="7">
        <v>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>
        <v>0</v>
      </c>
      <c r="P147" s="5">
        <v>0</v>
      </c>
      <c r="Q147" s="7">
        <v>0</v>
      </c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1351.2929999999999</v>
      </c>
      <c r="AB147" s="5">
        <v>2760.56</v>
      </c>
      <c r="AC147" s="7">
        <f t="shared" si="1077"/>
        <v>2042.9026125348094</v>
      </c>
      <c r="AD147" s="9">
        <v>0</v>
      </c>
      <c r="AE147" s="5">
        <v>0</v>
      </c>
      <c r="AF147" s="7">
        <v>0</v>
      </c>
      <c r="AG147" s="9">
        <v>0</v>
      </c>
      <c r="AH147" s="5">
        <v>0</v>
      </c>
      <c r="AI147" s="7">
        <v>0</v>
      </c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0</v>
      </c>
      <c r="AQ147" s="5">
        <v>0</v>
      </c>
      <c r="AR147" s="7">
        <v>0</v>
      </c>
      <c r="AS147" s="9">
        <v>0</v>
      </c>
      <c r="AT147" s="5">
        <v>0</v>
      </c>
      <c r="AU147" s="7">
        <v>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v>0</v>
      </c>
      <c r="BB147" s="9">
        <v>0</v>
      </c>
      <c r="BC147" s="5">
        <v>0</v>
      </c>
      <c r="BD147" s="7">
        <v>0</v>
      </c>
      <c r="BE147" s="9">
        <v>289.755</v>
      </c>
      <c r="BF147" s="5">
        <v>29470.75</v>
      </c>
      <c r="BG147" s="7">
        <f t="shared" si="1115"/>
        <v>101709.20260219842</v>
      </c>
      <c r="BH147" s="9">
        <v>0</v>
      </c>
      <c r="BI147" s="5">
        <v>0</v>
      </c>
      <c r="BJ147" s="7">
        <v>0</v>
      </c>
      <c r="BK147" s="9">
        <v>0</v>
      </c>
      <c r="BL147" s="5">
        <v>0</v>
      </c>
      <c r="BM147" s="7">
        <f t="shared" si="1054"/>
        <v>0</v>
      </c>
      <c r="BN147" s="9">
        <v>0</v>
      </c>
      <c r="BO147" s="5">
        <v>0</v>
      </c>
      <c r="BP147" s="7">
        <v>0</v>
      </c>
      <c r="BQ147" s="9">
        <v>0</v>
      </c>
      <c r="BR147" s="5">
        <v>0</v>
      </c>
      <c r="BS147" s="7">
        <v>0</v>
      </c>
      <c r="BT147" s="9">
        <v>0</v>
      </c>
      <c r="BU147" s="5">
        <v>0</v>
      </c>
      <c r="BV147" s="7">
        <v>0</v>
      </c>
      <c r="BW147" s="9">
        <v>0</v>
      </c>
      <c r="BX147" s="5">
        <v>0</v>
      </c>
      <c r="BY147" s="7">
        <v>0</v>
      </c>
      <c r="BZ147" s="9">
        <v>102.105</v>
      </c>
      <c r="CA147" s="5">
        <v>1097.7</v>
      </c>
      <c r="CB147" s="7">
        <f t="shared" si="1079"/>
        <v>10750.697811076832</v>
      </c>
      <c r="CC147" s="9">
        <v>0</v>
      </c>
      <c r="CD147" s="5">
        <v>0</v>
      </c>
      <c r="CE147" s="7">
        <v>0</v>
      </c>
      <c r="CF147" s="9">
        <v>4.2999999999999997E-2</v>
      </c>
      <c r="CG147" s="5">
        <v>1.39</v>
      </c>
      <c r="CH147" s="7">
        <f t="shared" si="1080"/>
        <v>32325.581395348836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v>0</v>
      </c>
      <c r="CU147" s="9">
        <v>0</v>
      </c>
      <c r="CV147" s="5">
        <v>0</v>
      </c>
      <c r="CW147" s="7">
        <v>0</v>
      </c>
      <c r="CX147" s="9">
        <v>0</v>
      </c>
      <c r="CY147" s="5">
        <v>0</v>
      </c>
      <c r="CZ147" s="7">
        <v>0</v>
      </c>
      <c r="DA147" s="9">
        <v>0</v>
      </c>
      <c r="DB147" s="5">
        <v>0</v>
      </c>
      <c r="DC147" s="7">
        <v>0</v>
      </c>
      <c r="DD147" s="9">
        <v>0</v>
      </c>
      <c r="DE147" s="5">
        <v>0</v>
      </c>
      <c r="DF147" s="7">
        <v>0</v>
      </c>
      <c r="DG147" s="9">
        <v>0</v>
      </c>
      <c r="DH147" s="5">
        <v>0</v>
      </c>
      <c r="DI147" s="7">
        <f t="shared" si="1057"/>
        <v>0</v>
      </c>
      <c r="DJ147" s="9">
        <v>0</v>
      </c>
      <c r="DK147" s="5">
        <v>0</v>
      </c>
      <c r="DL147" s="7">
        <v>0</v>
      </c>
      <c r="DM147" s="9">
        <v>0</v>
      </c>
      <c r="DN147" s="5">
        <v>0</v>
      </c>
      <c r="DO147" s="7">
        <v>0</v>
      </c>
      <c r="DP147" s="9">
        <v>0</v>
      </c>
      <c r="DQ147" s="5">
        <v>0</v>
      </c>
      <c r="DR147" s="7">
        <v>0</v>
      </c>
      <c r="DS147" s="9">
        <v>0</v>
      </c>
      <c r="DT147" s="5">
        <v>0</v>
      </c>
      <c r="DU147" s="7">
        <v>0</v>
      </c>
      <c r="DV147" s="9">
        <v>2.0430000000000001</v>
      </c>
      <c r="DW147" s="5">
        <v>66.63</v>
      </c>
      <c r="DX147" s="7">
        <f t="shared" si="1083"/>
        <v>32613.803230543312</v>
      </c>
      <c r="DY147" s="9">
        <v>0</v>
      </c>
      <c r="DZ147" s="5">
        <v>0</v>
      </c>
      <c r="EA147" s="7">
        <v>0</v>
      </c>
      <c r="EB147" s="9">
        <v>3</v>
      </c>
      <c r="EC147" s="5">
        <v>16.41</v>
      </c>
      <c r="ED147" s="7">
        <f t="shared" ref="ED147" si="1136">EC147/EB147*1000</f>
        <v>5470</v>
      </c>
      <c r="EE147" s="9">
        <v>97.634</v>
      </c>
      <c r="EF147" s="5">
        <v>1033.31</v>
      </c>
      <c r="EG147" s="7">
        <f t="shared" si="1084"/>
        <v>10583.505745949158</v>
      </c>
      <c r="EH147" s="9">
        <v>0</v>
      </c>
      <c r="EI147" s="5">
        <v>0</v>
      </c>
      <c r="EJ147" s="7">
        <v>0</v>
      </c>
      <c r="EK147" s="9">
        <v>0</v>
      </c>
      <c r="EL147" s="5">
        <v>0</v>
      </c>
      <c r="EM147" s="7">
        <v>0</v>
      </c>
      <c r="EN147" s="9">
        <v>0</v>
      </c>
      <c r="EO147" s="5">
        <v>0</v>
      </c>
      <c r="EP147" s="7">
        <v>0</v>
      </c>
      <c r="EQ147" s="9">
        <v>0</v>
      </c>
      <c r="ER147" s="5">
        <v>0</v>
      </c>
      <c r="ES147" s="7">
        <v>0</v>
      </c>
      <c r="ET147" s="9">
        <v>0</v>
      </c>
      <c r="EU147" s="5">
        <v>0</v>
      </c>
      <c r="EV147" s="7">
        <v>0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v>0</v>
      </c>
      <c r="FD147" s="5">
        <v>0</v>
      </c>
      <c r="FE147" s="7">
        <v>0</v>
      </c>
      <c r="FF147" s="9">
        <v>0</v>
      </c>
      <c r="FG147" s="5">
        <v>0</v>
      </c>
      <c r="FH147" s="7">
        <v>0</v>
      </c>
      <c r="FI147" s="9">
        <v>33</v>
      </c>
      <c r="FJ147" s="5">
        <v>79.040000000000006</v>
      </c>
      <c r="FK147" s="7">
        <f t="shared" si="1086"/>
        <v>2395.1515151515155</v>
      </c>
      <c r="FL147" s="9">
        <v>123.136</v>
      </c>
      <c r="FM147" s="5">
        <v>2857.57</v>
      </c>
      <c r="FN147" s="7">
        <f t="shared" si="1087"/>
        <v>23206.617073804577</v>
      </c>
      <c r="FO147" s="9">
        <v>0</v>
      </c>
      <c r="FP147" s="5">
        <v>0</v>
      </c>
      <c r="FQ147" s="7">
        <v>0</v>
      </c>
      <c r="FR147" s="9">
        <v>0</v>
      </c>
      <c r="FS147" s="5">
        <v>0</v>
      </c>
      <c r="FT147" s="7">
        <v>0</v>
      </c>
      <c r="FU147" s="9">
        <v>0</v>
      </c>
      <c r="FV147" s="5">
        <v>0</v>
      </c>
      <c r="FW147" s="7">
        <v>0</v>
      </c>
      <c r="FX147" s="9">
        <v>0</v>
      </c>
      <c r="FY147" s="5">
        <v>0</v>
      </c>
      <c r="FZ147" s="7">
        <f t="shared" si="1065"/>
        <v>0</v>
      </c>
      <c r="GA147" s="9">
        <v>0</v>
      </c>
      <c r="GB147" s="5">
        <v>0</v>
      </c>
      <c r="GC147" s="7">
        <v>0</v>
      </c>
      <c r="GD147" s="9">
        <v>0</v>
      </c>
      <c r="GE147" s="5">
        <v>0</v>
      </c>
      <c r="GF147" s="7">
        <v>0</v>
      </c>
      <c r="GG147" s="9">
        <v>0</v>
      </c>
      <c r="GH147" s="5">
        <v>0</v>
      </c>
      <c r="GI147" s="7">
        <v>0</v>
      </c>
      <c r="GJ147" s="9">
        <v>0</v>
      </c>
      <c r="GK147" s="5">
        <v>0</v>
      </c>
      <c r="GL147" s="7">
        <v>0</v>
      </c>
      <c r="GM147" s="9">
        <v>0</v>
      </c>
      <c r="GN147" s="5">
        <v>0</v>
      </c>
      <c r="GO147" s="7">
        <v>0</v>
      </c>
      <c r="GP147" s="9">
        <v>0</v>
      </c>
      <c r="GQ147" s="5">
        <v>0</v>
      </c>
      <c r="GR147" s="7">
        <v>0</v>
      </c>
      <c r="GS147" s="9">
        <v>0</v>
      </c>
      <c r="GT147" s="5">
        <v>0</v>
      </c>
      <c r="GU147" s="7">
        <v>0</v>
      </c>
      <c r="GV147" s="9">
        <v>1.5</v>
      </c>
      <c r="GW147" s="5">
        <v>7.92</v>
      </c>
      <c r="GX147" s="7">
        <f t="shared" si="1122"/>
        <v>5280</v>
      </c>
      <c r="GY147" s="9">
        <v>0</v>
      </c>
      <c r="GZ147" s="5">
        <v>0</v>
      </c>
      <c r="HA147" s="7">
        <v>0</v>
      </c>
      <c r="HB147" s="9">
        <v>0.05</v>
      </c>
      <c r="HC147" s="5">
        <v>1.19</v>
      </c>
      <c r="HD147" s="7">
        <f t="shared" si="1123"/>
        <v>23799.999999999996</v>
      </c>
      <c r="HE147" s="9">
        <v>0</v>
      </c>
      <c r="HF147" s="5">
        <v>0</v>
      </c>
      <c r="HG147" s="7">
        <v>0</v>
      </c>
      <c r="HH147" s="9">
        <v>0</v>
      </c>
      <c r="HI147" s="5">
        <v>0</v>
      </c>
      <c r="HJ147" s="7">
        <v>0</v>
      </c>
      <c r="HK147" s="9">
        <v>0</v>
      </c>
      <c r="HL147" s="5">
        <v>0</v>
      </c>
      <c r="HM147" s="7">
        <v>0</v>
      </c>
      <c r="HN147" s="15">
        <v>0</v>
      </c>
      <c r="HO147" s="5">
        <v>0</v>
      </c>
      <c r="HP147" s="7">
        <v>0</v>
      </c>
      <c r="HQ147" s="15">
        <v>0</v>
      </c>
      <c r="HR147" s="5">
        <v>0</v>
      </c>
      <c r="HS147" s="7">
        <f t="shared" si="1066"/>
        <v>0</v>
      </c>
      <c r="HT147" s="15">
        <v>0</v>
      </c>
      <c r="HU147" s="5">
        <v>0</v>
      </c>
      <c r="HV147" s="7">
        <v>0</v>
      </c>
      <c r="HW147" s="9">
        <v>0</v>
      </c>
      <c r="HX147" s="5">
        <v>0</v>
      </c>
      <c r="HY147" s="7">
        <v>0</v>
      </c>
      <c r="HZ147" s="9">
        <v>0</v>
      </c>
      <c r="IA147" s="5">
        <v>0</v>
      </c>
      <c r="IB147" s="7">
        <v>0</v>
      </c>
      <c r="IC147" s="9">
        <v>0</v>
      </c>
      <c r="ID147" s="5">
        <v>0</v>
      </c>
      <c r="IE147" s="7">
        <f t="shared" si="1068"/>
        <v>0</v>
      </c>
      <c r="IF147" s="9">
        <v>0</v>
      </c>
      <c r="IG147" s="5">
        <v>0</v>
      </c>
      <c r="IH147" s="7">
        <f t="shared" si="1069"/>
        <v>0</v>
      </c>
      <c r="II147" s="9">
        <v>0</v>
      </c>
      <c r="IJ147" s="5">
        <v>0</v>
      </c>
      <c r="IK147" s="7">
        <v>0</v>
      </c>
      <c r="IL147" s="9">
        <v>0</v>
      </c>
      <c r="IM147" s="5">
        <v>0</v>
      </c>
      <c r="IN147" s="7">
        <v>0</v>
      </c>
      <c r="IO147" s="9">
        <v>0</v>
      </c>
      <c r="IP147" s="5">
        <v>0</v>
      </c>
      <c r="IQ147" s="7">
        <v>0</v>
      </c>
      <c r="IR147" s="9">
        <v>0</v>
      </c>
      <c r="IS147" s="5">
        <v>0</v>
      </c>
      <c r="IT147" s="7">
        <v>0</v>
      </c>
      <c r="IU147" s="9">
        <v>0</v>
      </c>
      <c r="IV147" s="5">
        <v>0</v>
      </c>
      <c r="IW147" s="7">
        <v>0</v>
      </c>
      <c r="IX147" s="9">
        <v>0</v>
      </c>
      <c r="IY147" s="5">
        <v>0</v>
      </c>
      <c r="IZ147" s="7">
        <v>0</v>
      </c>
      <c r="JA147" s="9">
        <v>0</v>
      </c>
      <c r="JB147" s="5">
        <v>0</v>
      </c>
      <c r="JC147" s="7">
        <v>0</v>
      </c>
      <c r="JD147" s="9">
        <v>0</v>
      </c>
      <c r="JE147" s="5">
        <v>0</v>
      </c>
      <c r="JF147" s="7">
        <v>0</v>
      </c>
      <c r="JG147" s="9">
        <v>0</v>
      </c>
      <c r="JH147" s="5">
        <v>0</v>
      </c>
      <c r="JI147" s="7">
        <v>0</v>
      </c>
      <c r="JJ147" s="9">
        <v>0</v>
      </c>
      <c r="JK147" s="5">
        <v>0</v>
      </c>
      <c r="JL147" s="7">
        <v>0</v>
      </c>
      <c r="JM147" s="9">
        <v>0</v>
      </c>
      <c r="JN147" s="5">
        <v>0</v>
      </c>
      <c r="JO147" s="7">
        <v>0</v>
      </c>
      <c r="JP147" s="9">
        <v>0</v>
      </c>
      <c r="JQ147" s="5">
        <v>0</v>
      </c>
      <c r="JR147" s="7">
        <v>0</v>
      </c>
      <c r="JS147" s="9">
        <v>0</v>
      </c>
      <c r="JT147" s="5">
        <v>0</v>
      </c>
      <c r="JU147" s="7">
        <v>0</v>
      </c>
      <c r="JV147" s="9">
        <v>0.5</v>
      </c>
      <c r="JW147" s="5">
        <v>27.7</v>
      </c>
      <c r="JX147" s="7">
        <f t="shared" si="1093"/>
        <v>55400</v>
      </c>
      <c r="JY147" s="9">
        <v>10.074999999999999</v>
      </c>
      <c r="JZ147" s="5">
        <v>177.99</v>
      </c>
      <c r="KA147" s="7">
        <f t="shared" si="1094"/>
        <v>17666.501240694794</v>
      </c>
      <c r="KB147" s="14">
        <f t="shared" si="1074"/>
        <v>2214.134</v>
      </c>
      <c r="KC147" s="7">
        <f t="shared" si="1075"/>
        <v>38808.33</v>
      </c>
    </row>
    <row r="148" spans="1:289" ht="15" customHeight="1" thickBot="1" x14ac:dyDescent="0.35">
      <c r="A148" s="72"/>
      <c r="B148" s="75" t="s">
        <v>14</v>
      </c>
      <c r="C148" s="49">
        <f>SUM(C136:C147)</f>
        <v>2407.7200000000003</v>
      </c>
      <c r="D148" s="48">
        <f>SUM(D136:D147)</f>
        <v>19107.260000000002</v>
      </c>
      <c r="E148" s="50"/>
      <c r="F148" s="49">
        <f>SUM(F136:F147)</f>
        <v>0</v>
      </c>
      <c r="G148" s="48">
        <f>SUM(G136:G147)</f>
        <v>0</v>
      </c>
      <c r="H148" s="50"/>
      <c r="I148" s="49">
        <f>SUM(I136:I147)</f>
        <v>0</v>
      </c>
      <c r="J148" s="48">
        <f>SUM(J136:J147)</f>
        <v>0</v>
      </c>
      <c r="K148" s="50"/>
      <c r="L148" s="49">
        <f>SUM(L136:L147)</f>
        <v>0</v>
      </c>
      <c r="M148" s="48">
        <f>SUM(M136:M147)</f>
        <v>0</v>
      </c>
      <c r="N148" s="50"/>
      <c r="O148" s="49">
        <f>SUM(O136:O147)</f>
        <v>0</v>
      </c>
      <c r="P148" s="48">
        <f>SUM(P136:P147)</f>
        <v>0</v>
      </c>
      <c r="Q148" s="50"/>
      <c r="R148" s="49">
        <f>SUM(R136:R147)</f>
        <v>0</v>
      </c>
      <c r="S148" s="48">
        <f>SUM(S136:S147)</f>
        <v>0</v>
      </c>
      <c r="T148" s="50"/>
      <c r="U148" s="49">
        <f>SUM(U136:U147)</f>
        <v>15</v>
      </c>
      <c r="V148" s="48">
        <f>SUM(V136:V147)</f>
        <v>454.63</v>
      </c>
      <c r="W148" s="50"/>
      <c r="X148" s="49">
        <f>SUM(X136:X147)</f>
        <v>0</v>
      </c>
      <c r="Y148" s="48">
        <f>SUM(Y136:Y147)</f>
        <v>0</v>
      </c>
      <c r="Z148" s="50"/>
      <c r="AA148" s="49">
        <f>SUM(AA136:AA147)</f>
        <v>10060.346</v>
      </c>
      <c r="AB148" s="48">
        <f>SUM(AB136:AB147)</f>
        <v>31958.84</v>
      </c>
      <c r="AC148" s="50"/>
      <c r="AD148" s="49">
        <f>SUM(AD136:AD147)</f>
        <v>0</v>
      </c>
      <c r="AE148" s="48">
        <f>SUM(AE136:AE147)</f>
        <v>0</v>
      </c>
      <c r="AF148" s="50"/>
      <c r="AG148" s="49">
        <f>SUM(AG136:AG147)</f>
        <v>0</v>
      </c>
      <c r="AH148" s="48">
        <f>SUM(AH136:AH147)</f>
        <v>0</v>
      </c>
      <c r="AI148" s="50"/>
      <c r="AJ148" s="49">
        <f>SUM(AJ136:AJ147)</f>
        <v>4.1000000000000002E-2</v>
      </c>
      <c r="AK148" s="48">
        <f>SUM(AK136:AK147)</f>
        <v>1</v>
      </c>
      <c r="AL148" s="50"/>
      <c r="AM148" s="49">
        <f>SUM(AM136:AM147)</f>
        <v>1155.992</v>
      </c>
      <c r="AN148" s="48">
        <f>SUM(AN136:AN147)</f>
        <v>7045.53</v>
      </c>
      <c r="AO148" s="77"/>
      <c r="AP148" s="49">
        <f>SUM(AP136:AP147)</f>
        <v>0</v>
      </c>
      <c r="AQ148" s="48">
        <f>SUM(AQ136:AQ147)</f>
        <v>0</v>
      </c>
      <c r="AR148" s="50">
        <v>0</v>
      </c>
      <c r="AS148" s="49">
        <f>SUM(AS136:AS147)</f>
        <v>56.515999999999998</v>
      </c>
      <c r="AT148" s="48">
        <f>SUM(AT136:AT147)</f>
        <v>232.92</v>
      </c>
      <c r="AU148" s="50">
        <v>0</v>
      </c>
      <c r="AV148" s="49">
        <f>SUM(AV136:AV147)</f>
        <v>2184.4</v>
      </c>
      <c r="AW148" s="48">
        <f>SUM(AW136:AW147)</f>
        <v>6867.97</v>
      </c>
      <c r="AX148" s="50"/>
      <c r="AY148" s="49">
        <f>SUM(AY136:AY147)</f>
        <v>0</v>
      </c>
      <c r="AZ148" s="48">
        <f>SUM(AZ136:AZ147)</f>
        <v>0</v>
      </c>
      <c r="BA148" s="50"/>
      <c r="BB148" s="49">
        <f>SUM(BB136:BB147)</f>
        <v>41.938000000000002</v>
      </c>
      <c r="BC148" s="48">
        <f>SUM(BC136:BC147)</f>
        <v>663.07</v>
      </c>
      <c r="BD148" s="50"/>
      <c r="BE148" s="49">
        <f>SUM(BE136:BE147)</f>
        <v>1580.665</v>
      </c>
      <c r="BF148" s="48">
        <f>SUM(BF136:BF147)</f>
        <v>62280.47</v>
      </c>
      <c r="BG148" s="50"/>
      <c r="BH148" s="49">
        <f>SUM(BH136:BH147)</f>
        <v>5</v>
      </c>
      <c r="BI148" s="48">
        <f>SUM(BI136:BI147)</f>
        <v>96.85</v>
      </c>
      <c r="BJ148" s="50"/>
      <c r="BK148" s="49">
        <f t="shared" ref="BK148:BL148" si="1137">SUM(BK136:BK147)</f>
        <v>0</v>
      </c>
      <c r="BL148" s="48">
        <f t="shared" si="1137"/>
        <v>0</v>
      </c>
      <c r="BM148" s="50"/>
      <c r="BN148" s="49">
        <f>SUM(BN136:BN147)</f>
        <v>0</v>
      </c>
      <c r="BO148" s="48">
        <f>SUM(BO136:BO147)</f>
        <v>0</v>
      </c>
      <c r="BP148" s="50"/>
      <c r="BQ148" s="49">
        <f>SUM(BQ136:BQ147)</f>
        <v>0.115</v>
      </c>
      <c r="BR148" s="48">
        <f>SUM(BR136:BR147)</f>
        <v>7.35</v>
      </c>
      <c r="BS148" s="50"/>
      <c r="BT148" s="49">
        <f>SUM(BT136:BT147)</f>
        <v>0</v>
      </c>
      <c r="BU148" s="48">
        <f>SUM(BU136:BU147)</f>
        <v>0</v>
      </c>
      <c r="BV148" s="50"/>
      <c r="BW148" s="49">
        <f>SUM(BW136:BW147)</f>
        <v>0</v>
      </c>
      <c r="BX148" s="48">
        <f>SUM(BX136:BX147)</f>
        <v>0</v>
      </c>
      <c r="BY148" s="50"/>
      <c r="BZ148" s="49">
        <f t="shared" ref="BZ148:CA148" si="1138">SUM(BZ136:BZ147)</f>
        <v>1173.3600000000001</v>
      </c>
      <c r="CA148" s="48">
        <f t="shared" si="1138"/>
        <v>17333.25</v>
      </c>
      <c r="CB148" s="50"/>
      <c r="CC148" s="49">
        <f>SUM(CC136:CC147)</f>
        <v>37.854999999999997</v>
      </c>
      <c r="CD148" s="48">
        <f>SUM(CD136:CD147)</f>
        <v>10394.34</v>
      </c>
      <c r="CE148" s="50"/>
      <c r="CF148" s="49">
        <f>SUM(CF136:CF147)</f>
        <v>12617.379000000001</v>
      </c>
      <c r="CG148" s="48">
        <f>SUM(CG136:CG147)</f>
        <v>66384.5</v>
      </c>
      <c r="CH148" s="50">
        <f t="shared" ref="CH148" si="1139">CG148/CF148*1000</f>
        <v>5261.3542004246674</v>
      </c>
      <c r="CI148" s="49">
        <f>SUM(CI136:CI147)</f>
        <v>7.5</v>
      </c>
      <c r="CJ148" s="48">
        <f>SUM(CJ136:CJ147)</f>
        <v>312.20999999999998</v>
      </c>
      <c r="CK148" s="50"/>
      <c r="CL148" s="49">
        <f>SUM(CL136:CL147)</f>
        <v>0.1</v>
      </c>
      <c r="CM148" s="48">
        <f>SUM(CM136:CM147)</f>
        <v>0.84</v>
      </c>
      <c r="CN148" s="50"/>
      <c r="CO148" s="49">
        <f>SUM(CO136:CO147)</f>
        <v>600.08399999999995</v>
      </c>
      <c r="CP148" s="48">
        <f>SUM(CP136:CP147)</f>
        <v>13398.18</v>
      </c>
      <c r="CQ148" s="50"/>
      <c r="CR148" s="49">
        <f>SUM(CR136:CR147)</f>
        <v>0</v>
      </c>
      <c r="CS148" s="48">
        <f>SUM(CS136:CS147)</f>
        <v>0</v>
      </c>
      <c r="CT148" s="50"/>
      <c r="CU148" s="49">
        <f>SUM(CU136:CU147)</f>
        <v>0</v>
      </c>
      <c r="CV148" s="48">
        <f>SUM(CV136:CV147)</f>
        <v>0</v>
      </c>
      <c r="CW148" s="50"/>
      <c r="CX148" s="49">
        <f>SUM(CX136:CX147)</f>
        <v>0</v>
      </c>
      <c r="CY148" s="48">
        <f>SUM(CY136:CY147)</f>
        <v>0</v>
      </c>
      <c r="CZ148" s="50"/>
      <c r="DA148" s="49">
        <f>SUM(DA136:DA147)</f>
        <v>0</v>
      </c>
      <c r="DB148" s="48">
        <f>SUM(DB136:DB147)</f>
        <v>0</v>
      </c>
      <c r="DC148" s="50"/>
      <c r="DD148" s="49">
        <f>SUM(DD136:DD147)</f>
        <v>0</v>
      </c>
      <c r="DE148" s="48">
        <f>SUM(DE136:DE147)</f>
        <v>0</v>
      </c>
      <c r="DF148" s="50"/>
      <c r="DG148" s="49">
        <f t="shared" ref="DG148:DH148" si="1140">SUM(DG136:DG147)</f>
        <v>0</v>
      </c>
      <c r="DH148" s="48">
        <f t="shared" si="1140"/>
        <v>0</v>
      </c>
      <c r="DI148" s="50"/>
      <c r="DJ148" s="49">
        <f>SUM(DJ136:DJ147)</f>
        <v>0</v>
      </c>
      <c r="DK148" s="48">
        <f>SUM(DK136:DK147)</f>
        <v>0</v>
      </c>
      <c r="DL148" s="50"/>
      <c r="DM148" s="49">
        <f>SUM(DM136:DM147)</f>
        <v>1697.7679999999998</v>
      </c>
      <c r="DN148" s="48">
        <f>SUM(DN136:DN147)</f>
        <v>41202.5</v>
      </c>
      <c r="DO148" s="50"/>
      <c r="DP148" s="49">
        <f>SUM(DP136:DP147)</f>
        <v>0</v>
      </c>
      <c r="DQ148" s="48">
        <f>SUM(DQ136:DQ147)</f>
        <v>0</v>
      </c>
      <c r="DR148" s="50"/>
      <c r="DS148" s="49">
        <f>SUM(DS136:DS147)</f>
        <v>0</v>
      </c>
      <c r="DT148" s="48">
        <f>SUM(DT136:DT147)</f>
        <v>0</v>
      </c>
      <c r="DU148" s="50"/>
      <c r="DV148" s="49">
        <f>SUM(DV136:DV147)</f>
        <v>1009.8409999999999</v>
      </c>
      <c r="DW148" s="48">
        <f>SUM(DW136:DW147)</f>
        <v>11933.85</v>
      </c>
      <c r="DX148" s="50"/>
      <c r="DY148" s="49">
        <f t="shared" ref="DY148:DZ148" si="1141">SUM(DY136:DY147)</f>
        <v>0</v>
      </c>
      <c r="DZ148" s="48">
        <f t="shared" si="1141"/>
        <v>0</v>
      </c>
      <c r="EA148" s="50"/>
      <c r="EB148" s="49">
        <f t="shared" ref="EB148:EC148" si="1142">SUM(EB136:EB147)</f>
        <v>6.1020000000000003</v>
      </c>
      <c r="EC148" s="48">
        <f t="shared" si="1142"/>
        <v>237.85</v>
      </c>
      <c r="ED148" s="50"/>
      <c r="EE148" s="49">
        <f t="shared" ref="EE148:EF148" si="1143">SUM(EE136:EE147)</f>
        <v>27092.707999999995</v>
      </c>
      <c r="EF148" s="48">
        <f t="shared" si="1143"/>
        <v>85115.510000000009</v>
      </c>
      <c r="EG148" s="50"/>
      <c r="EH148" s="49">
        <f t="shared" ref="EH148:EI148" si="1144">SUM(EH136:EH147)</f>
        <v>1308.8710000000001</v>
      </c>
      <c r="EI148" s="48">
        <f t="shared" si="1144"/>
        <v>8090.4000000000005</v>
      </c>
      <c r="EJ148" s="50"/>
      <c r="EK148" s="49">
        <f t="shared" ref="EK148:EL148" si="1145">SUM(EK136:EK147)</f>
        <v>72.468000000000004</v>
      </c>
      <c r="EL148" s="48">
        <f t="shared" si="1145"/>
        <v>3171.32</v>
      </c>
      <c r="EM148" s="50"/>
      <c r="EN148" s="49">
        <f t="shared" ref="EN148:EO148" si="1146">SUM(EN136:EN147)</f>
        <v>0</v>
      </c>
      <c r="EO148" s="48">
        <f t="shared" si="1146"/>
        <v>0</v>
      </c>
      <c r="EP148" s="50"/>
      <c r="EQ148" s="49">
        <f t="shared" ref="EQ148:ER148" si="1147">SUM(EQ136:EQ147)</f>
        <v>0</v>
      </c>
      <c r="ER148" s="48">
        <f t="shared" si="1147"/>
        <v>0</v>
      </c>
      <c r="ES148" s="50"/>
      <c r="ET148" s="49">
        <f t="shared" ref="ET148:EU148" si="1148">SUM(ET136:ET147)</f>
        <v>0</v>
      </c>
      <c r="EU148" s="48">
        <f t="shared" si="1148"/>
        <v>0</v>
      </c>
      <c r="EV148" s="50"/>
      <c r="EW148" s="49">
        <f t="shared" ref="EW148:EX148" si="1149">SUM(EW136:EW147)</f>
        <v>0</v>
      </c>
      <c r="EX148" s="48">
        <f t="shared" si="1149"/>
        <v>0</v>
      </c>
      <c r="EY148" s="50"/>
      <c r="EZ148" s="49">
        <f t="shared" ref="EZ148:FA148" si="1150">SUM(EZ136:EZ147)</f>
        <v>0</v>
      </c>
      <c r="FA148" s="48">
        <f t="shared" si="1150"/>
        <v>0</v>
      </c>
      <c r="FB148" s="50"/>
      <c r="FC148" s="49">
        <f t="shared" ref="FC148:FD148" si="1151">SUM(FC136:FC147)</f>
        <v>159.374</v>
      </c>
      <c r="FD148" s="48">
        <f t="shared" si="1151"/>
        <v>2863.9900000000002</v>
      </c>
      <c r="FE148" s="50"/>
      <c r="FF148" s="49">
        <f t="shared" ref="FF148:FG148" si="1152">SUM(FF136:FF147)</f>
        <v>0</v>
      </c>
      <c r="FG148" s="48">
        <f t="shared" si="1152"/>
        <v>0</v>
      </c>
      <c r="FH148" s="50"/>
      <c r="FI148" s="49">
        <f t="shared" ref="FI148:FJ148" si="1153">SUM(FI136:FI147)</f>
        <v>17263.898999999998</v>
      </c>
      <c r="FJ148" s="48">
        <f t="shared" si="1153"/>
        <v>58085.26</v>
      </c>
      <c r="FK148" s="50"/>
      <c r="FL148" s="49">
        <f t="shared" ref="FL148:FM148" si="1154">SUM(FL136:FL147)</f>
        <v>451.35199999999998</v>
      </c>
      <c r="FM148" s="48">
        <f t="shared" si="1154"/>
        <v>17187.689999999999</v>
      </c>
      <c r="FN148" s="50"/>
      <c r="FO148" s="49">
        <f t="shared" ref="FO148:FP148" si="1155">SUM(FO136:FO147)</f>
        <v>1993.546</v>
      </c>
      <c r="FP148" s="48">
        <f t="shared" si="1155"/>
        <v>43482.54</v>
      </c>
      <c r="FQ148" s="50"/>
      <c r="FR148" s="49">
        <f t="shared" ref="FR148:FS148" si="1156">SUM(FR136:FR147)</f>
        <v>0</v>
      </c>
      <c r="FS148" s="48">
        <f t="shared" si="1156"/>
        <v>0</v>
      </c>
      <c r="FT148" s="50"/>
      <c r="FU148" s="49">
        <f t="shared" ref="FU148:FV148" si="1157">SUM(FU136:FU147)</f>
        <v>0</v>
      </c>
      <c r="FV148" s="48">
        <f t="shared" si="1157"/>
        <v>0</v>
      </c>
      <c r="FW148" s="50"/>
      <c r="FX148" s="49">
        <f t="shared" ref="FX148:FY148" si="1158">SUM(FX136:FX147)</f>
        <v>0</v>
      </c>
      <c r="FY148" s="48">
        <f t="shared" si="1158"/>
        <v>0</v>
      </c>
      <c r="FZ148" s="50"/>
      <c r="GA148" s="49">
        <f t="shared" ref="GA148:GB148" si="1159">SUM(GA136:GA147)</f>
        <v>0</v>
      </c>
      <c r="GB148" s="48">
        <f t="shared" si="1159"/>
        <v>0</v>
      </c>
      <c r="GC148" s="50"/>
      <c r="GD148" s="49">
        <f t="shared" ref="GD148:GE148" si="1160">SUM(GD136:GD147)</f>
        <v>0</v>
      </c>
      <c r="GE148" s="48">
        <f t="shared" si="1160"/>
        <v>0</v>
      </c>
      <c r="GF148" s="50"/>
      <c r="GG148" s="49">
        <f t="shared" ref="GG148:GH148" si="1161">SUM(GG136:GG147)</f>
        <v>3122.4780000000001</v>
      </c>
      <c r="GH148" s="48">
        <f t="shared" si="1161"/>
        <v>101620.84</v>
      </c>
      <c r="GI148" s="50"/>
      <c r="GJ148" s="49">
        <f t="shared" ref="GJ148:GK148" si="1162">SUM(GJ136:GJ147)</f>
        <v>0</v>
      </c>
      <c r="GK148" s="48">
        <f t="shared" si="1162"/>
        <v>0</v>
      </c>
      <c r="GL148" s="50"/>
      <c r="GM148" s="49">
        <f t="shared" ref="GM148:GN148" si="1163">SUM(GM136:GM147)</f>
        <v>0</v>
      </c>
      <c r="GN148" s="48">
        <f t="shared" si="1163"/>
        <v>0</v>
      </c>
      <c r="GO148" s="50"/>
      <c r="GP148" s="49">
        <f t="shared" ref="GP148:GQ148" si="1164">SUM(GP136:GP147)</f>
        <v>0</v>
      </c>
      <c r="GQ148" s="48">
        <f t="shared" si="1164"/>
        <v>0</v>
      </c>
      <c r="GR148" s="50"/>
      <c r="GS148" s="49">
        <f t="shared" ref="GS148:GT148" si="1165">SUM(GS136:GS147)</f>
        <v>0</v>
      </c>
      <c r="GT148" s="48">
        <f t="shared" si="1165"/>
        <v>0</v>
      </c>
      <c r="GU148" s="50"/>
      <c r="GV148" s="49">
        <f t="shared" ref="GV148:GW148" si="1166">SUM(GV136:GV147)</f>
        <v>6.5960000000000001</v>
      </c>
      <c r="GW148" s="48">
        <f t="shared" si="1166"/>
        <v>39.21</v>
      </c>
      <c r="GX148" s="50"/>
      <c r="GY148" s="49">
        <f t="shared" ref="GY148:GZ148" si="1167">SUM(GY136:GY147)</f>
        <v>59310.98</v>
      </c>
      <c r="GZ148" s="48">
        <f t="shared" si="1167"/>
        <v>103502.41</v>
      </c>
      <c r="HA148" s="50"/>
      <c r="HB148" s="49">
        <f t="shared" ref="HB148:HC148" si="1168">SUM(HB136:HB147)</f>
        <v>20.05</v>
      </c>
      <c r="HC148" s="48">
        <f t="shared" si="1168"/>
        <v>413.38</v>
      </c>
      <c r="HD148" s="50"/>
      <c r="HE148" s="49">
        <f t="shared" ref="HE148:HF148" si="1169">SUM(HE136:HE147)</f>
        <v>7.3999999999999996E-2</v>
      </c>
      <c r="HF148" s="48">
        <f t="shared" si="1169"/>
        <v>1.3</v>
      </c>
      <c r="HG148" s="50"/>
      <c r="HH148" s="49">
        <f t="shared" ref="HH148" si="1170">SUM(HH136:HH147)</f>
        <v>0</v>
      </c>
      <c r="HI148" s="48">
        <v>0</v>
      </c>
      <c r="HJ148" s="50"/>
      <c r="HK148" s="49">
        <f t="shared" ref="HK148:HL148" si="1171">SUM(HK136:HK147)</f>
        <v>0</v>
      </c>
      <c r="HL148" s="48">
        <f t="shared" si="1171"/>
        <v>0</v>
      </c>
      <c r="HM148" s="50"/>
      <c r="HN148" s="49">
        <f t="shared" ref="HN148:HO148" si="1172">SUM(HN136:HN147)</f>
        <v>1E-3</v>
      </c>
      <c r="HO148" s="48">
        <f t="shared" si="1172"/>
        <v>7.0000000000000007E-2</v>
      </c>
      <c r="HP148" s="50"/>
      <c r="HQ148" s="49">
        <f t="shared" ref="HQ148:HR148" si="1173">SUM(HQ136:HQ147)</f>
        <v>0</v>
      </c>
      <c r="HR148" s="48">
        <f t="shared" si="1173"/>
        <v>0</v>
      </c>
      <c r="HS148" s="50"/>
      <c r="HT148" s="49">
        <f t="shared" ref="HT148:HU148" si="1174">SUM(HT136:HT147)</f>
        <v>43</v>
      </c>
      <c r="HU148" s="48">
        <f t="shared" si="1174"/>
        <v>189.2</v>
      </c>
      <c r="HV148" s="50"/>
      <c r="HW148" s="49">
        <f t="shared" ref="HW148:HX148" si="1175">SUM(HW136:HW147)</f>
        <v>306.17200000000003</v>
      </c>
      <c r="HX148" s="48">
        <f t="shared" si="1175"/>
        <v>7138.25</v>
      </c>
      <c r="HY148" s="50"/>
      <c r="HZ148" s="49">
        <f t="shared" ref="HZ148:IA148" si="1176">SUM(HZ136:HZ147)</f>
        <v>6.0000000000000001E-3</v>
      </c>
      <c r="IA148" s="48">
        <f t="shared" si="1176"/>
        <v>0.06</v>
      </c>
      <c r="IB148" s="50"/>
      <c r="IC148" s="49">
        <f t="shared" ref="IC148:ID148" si="1177">SUM(IC136:IC147)</f>
        <v>0</v>
      </c>
      <c r="ID148" s="48">
        <f t="shared" si="1177"/>
        <v>0</v>
      </c>
      <c r="IE148" s="50"/>
      <c r="IF148" s="49">
        <f t="shared" ref="IF148:IG148" si="1178">SUM(IF136:IF147)</f>
        <v>0</v>
      </c>
      <c r="IG148" s="48">
        <f t="shared" si="1178"/>
        <v>0</v>
      </c>
      <c r="IH148" s="50"/>
      <c r="II148" s="49">
        <f t="shared" ref="II148:IJ148" si="1179">SUM(II136:II147)</f>
        <v>355007.05499999999</v>
      </c>
      <c r="IJ148" s="48">
        <f t="shared" si="1179"/>
        <v>882418.33000000007</v>
      </c>
      <c r="IK148" s="50"/>
      <c r="IL148" s="49">
        <f t="shared" ref="IL148:IM148" si="1180">SUM(IL136:IL147)</f>
        <v>280.75700000000001</v>
      </c>
      <c r="IM148" s="48">
        <f t="shared" si="1180"/>
        <v>3936.3300000000004</v>
      </c>
      <c r="IN148" s="50"/>
      <c r="IO148" s="49">
        <f t="shared" ref="IO148:IP148" si="1181">SUM(IO136:IO147)</f>
        <v>0</v>
      </c>
      <c r="IP148" s="48">
        <f t="shared" si="1181"/>
        <v>0</v>
      </c>
      <c r="IQ148" s="50"/>
      <c r="IR148" s="49">
        <f t="shared" ref="IR148:IS148" si="1182">SUM(IR136:IR147)</f>
        <v>0</v>
      </c>
      <c r="IS148" s="48">
        <f t="shared" si="1182"/>
        <v>0</v>
      </c>
      <c r="IT148" s="50"/>
      <c r="IU148" s="49">
        <f t="shared" ref="IU148:IV148" si="1183">SUM(IU136:IU147)</f>
        <v>0</v>
      </c>
      <c r="IV148" s="48">
        <f t="shared" si="1183"/>
        <v>0</v>
      </c>
      <c r="IW148" s="50"/>
      <c r="IX148" s="49">
        <f t="shared" ref="IX148:IY148" si="1184">SUM(IX136:IX147)</f>
        <v>0.17699999999999999</v>
      </c>
      <c r="IY148" s="48">
        <f t="shared" si="1184"/>
        <v>1.1599999999999999</v>
      </c>
      <c r="IZ148" s="50"/>
      <c r="JA148" s="49">
        <f t="shared" ref="JA148:JB148" si="1185">SUM(JA136:JA147)</f>
        <v>0</v>
      </c>
      <c r="JB148" s="48">
        <f t="shared" si="1185"/>
        <v>0</v>
      </c>
      <c r="JC148" s="50"/>
      <c r="JD148" s="49">
        <f t="shared" ref="JD148:JE148" si="1186">SUM(JD136:JD147)</f>
        <v>0.223</v>
      </c>
      <c r="JE148" s="48">
        <f t="shared" si="1186"/>
        <v>2.1300000000000003</v>
      </c>
      <c r="JF148" s="50"/>
      <c r="JG148" s="49"/>
      <c r="JH148" s="48"/>
      <c r="JI148" s="50"/>
      <c r="JJ148" s="49">
        <f t="shared" ref="JJ148:JK148" si="1187">SUM(JJ136:JJ147)</f>
        <v>0</v>
      </c>
      <c r="JK148" s="48">
        <f t="shared" si="1187"/>
        <v>0</v>
      </c>
      <c r="JL148" s="50"/>
      <c r="JM148" s="49">
        <f t="shared" ref="JM148:JN148" si="1188">SUM(JM136:JM147)</f>
        <v>5</v>
      </c>
      <c r="JN148" s="48">
        <f t="shared" si="1188"/>
        <v>66.75</v>
      </c>
      <c r="JO148" s="50"/>
      <c r="JP148" s="49">
        <f t="shared" ref="JP148:JQ148" si="1189">SUM(JP136:JP147)</f>
        <v>0</v>
      </c>
      <c r="JQ148" s="48">
        <f t="shared" si="1189"/>
        <v>0</v>
      </c>
      <c r="JR148" s="50"/>
      <c r="JS148" s="49">
        <f t="shared" ref="JS148:JT148" si="1190">SUM(JS136:JS147)</f>
        <v>0.307</v>
      </c>
      <c r="JT148" s="48">
        <f t="shared" si="1190"/>
        <v>6.71</v>
      </c>
      <c r="JU148" s="50"/>
      <c r="JV148" s="49">
        <f t="shared" ref="JV148:JW148" si="1191">SUM(JV136:JV147)</f>
        <v>1578.5070000000001</v>
      </c>
      <c r="JW148" s="48">
        <f t="shared" si="1191"/>
        <v>39555.189999999995</v>
      </c>
      <c r="JX148" s="50"/>
      <c r="JY148" s="49">
        <f t="shared" ref="JY148:JZ148" si="1192">SUM(JY136:JY147)</f>
        <v>2617.6149999999993</v>
      </c>
      <c r="JZ148" s="48">
        <f t="shared" si="1192"/>
        <v>16206.089999999998</v>
      </c>
      <c r="KA148" s="50"/>
      <c r="KB148" s="53">
        <f t="shared" si="1074"/>
        <v>505298.93799999997</v>
      </c>
      <c r="KC148" s="50">
        <f t="shared" si="1075"/>
        <v>1663007.5300000005</v>
      </c>
    </row>
    <row r="149" spans="1:289" ht="15" customHeight="1" x14ac:dyDescent="0.3">
      <c r="A149" s="56">
        <v>2015</v>
      </c>
      <c r="B149" s="57" t="s">
        <v>2</v>
      </c>
      <c r="C149" s="10">
        <v>244.178</v>
      </c>
      <c r="D149" s="32">
        <v>1638.32</v>
      </c>
      <c r="E149" s="13">
        <f t="shared" ref="E149:E153" si="1193">D149/C149*1000</f>
        <v>6709.5315712308238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9">
        <v>0</v>
      </c>
      <c r="M149" s="5">
        <v>0</v>
      </c>
      <c r="N149" s="7">
        <v>0</v>
      </c>
      <c r="O149" s="10">
        <v>0</v>
      </c>
      <c r="P149" s="32">
        <v>0</v>
      </c>
      <c r="Q149" s="13">
        <v>0</v>
      </c>
      <c r="R149" s="10">
        <v>0</v>
      </c>
      <c r="S149" s="32">
        <v>0</v>
      </c>
      <c r="T149" s="13">
        <v>0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2063.2179999999998</v>
      </c>
      <c r="AB149" s="32">
        <v>5267.23</v>
      </c>
      <c r="AC149" s="13">
        <f t="shared" ref="AC149:AC160" si="1194">AB149/AA149*1000</f>
        <v>2552.9197593274198</v>
      </c>
      <c r="AD149" s="10">
        <v>0</v>
      </c>
      <c r="AE149" s="32">
        <v>0</v>
      </c>
      <c r="AF149" s="13">
        <v>0</v>
      </c>
      <c r="AG149" s="10">
        <v>0</v>
      </c>
      <c r="AH149" s="32">
        <v>0</v>
      </c>
      <c r="AI149" s="13">
        <v>0</v>
      </c>
      <c r="AJ149" s="10">
        <v>0</v>
      </c>
      <c r="AK149" s="32">
        <v>0</v>
      </c>
      <c r="AL149" s="13">
        <v>0</v>
      </c>
      <c r="AM149" s="10">
        <v>35</v>
      </c>
      <c r="AN149" s="32">
        <v>1001.23</v>
      </c>
      <c r="AO149" s="13">
        <f t="shared" ref="AO149:AO159" si="1195">AN149/AM149*1000</f>
        <v>28606.571428571428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v>0</v>
      </c>
      <c r="BB149" s="10">
        <v>0</v>
      </c>
      <c r="BC149" s="32">
        <v>0</v>
      </c>
      <c r="BD149" s="13"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f t="shared" ref="BM149:BM160" si="1196">IF(BK149=0,0,BL149/BK149*1000)</f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8.157</v>
      </c>
      <c r="CA149" s="32">
        <v>108.6</v>
      </c>
      <c r="CB149" s="13">
        <f t="shared" ref="CB149:CB160" si="1197">CA149/BZ149*1000</f>
        <v>13313.718278778962</v>
      </c>
      <c r="CC149" s="10">
        <v>0</v>
      </c>
      <c r="CD149" s="32">
        <v>0</v>
      </c>
      <c r="CE149" s="13">
        <v>0</v>
      </c>
      <c r="CF149" s="10">
        <v>790.08799999999997</v>
      </c>
      <c r="CG149" s="32">
        <v>5993.82</v>
      </c>
      <c r="CH149" s="13">
        <f t="shared" ref="CH149:CH160" si="1198">CG149/CF149*1000</f>
        <v>7586.2688713156003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v>0</v>
      </c>
      <c r="CU149" s="10">
        <v>0</v>
      </c>
      <c r="CV149" s="32">
        <v>0</v>
      </c>
      <c r="CW149" s="13">
        <v>0</v>
      </c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f t="shared" ref="DI149:DI160" si="1199">IF(DG149=0,0,DH149/DG149*1000)</f>
        <v>0</v>
      </c>
      <c r="DJ149" s="10">
        <v>0</v>
      </c>
      <c r="DK149" s="32">
        <v>0</v>
      </c>
      <c r="DL149" s="13">
        <v>0</v>
      </c>
      <c r="DM149" s="10">
        <v>0</v>
      </c>
      <c r="DN149" s="32">
        <v>0</v>
      </c>
      <c r="DO149" s="13">
        <v>0</v>
      </c>
      <c r="DP149" s="10">
        <v>0</v>
      </c>
      <c r="DQ149" s="32">
        <v>0</v>
      </c>
      <c r="DR149" s="13">
        <v>0</v>
      </c>
      <c r="DS149" s="10">
        <v>0</v>
      </c>
      <c r="DT149" s="32">
        <v>0</v>
      </c>
      <c r="DU149" s="13">
        <v>0</v>
      </c>
      <c r="DV149" s="10">
        <v>3.4000000000000002E-2</v>
      </c>
      <c r="DW149" s="32">
        <v>1.1499999999999999</v>
      </c>
      <c r="DX149" s="13">
        <f t="shared" ref="DX149:DX160" si="1200">DW149/DV149*1000</f>
        <v>33823.529411764706</v>
      </c>
      <c r="DY149" s="10">
        <v>0</v>
      </c>
      <c r="DZ149" s="32">
        <v>0</v>
      </c>
      <c r="EA149" s="13">
        <v>0</v>
      </c>
      <c r="EB149" s="10">
        <v>0</v>
      </c>
      <c r="EC149" s="32">
        <v>0</v>
      </c>
      <c r="ED149" s="13">
        <v>0</v>
      </c>
      <c r="EE149" s="10">
        <v>70.399000000000001</v>
      </c>
      <c r="EF149" s="32">
        <v>151.61000000000001</v>
      </c>
      <c r="EG149" s="13">
        <f t="shared" ref="EG149:EG160" si="1201">EF149/EE149*1000</f>
        <v>2153.5817270131679</v>
      </c>
      <c r="EH149" s="10">
        <v>0</v>
      </c>
      <c r="EI149" s="32">
        <v>0</v>
      </c>
      <c r="EJ149" s="13">
        <v>0</v>
      </c>
      <c r="EK149" s="10">
        <v>0</v>
      </c>
      <c r="EL149" s="32">
        <v>0</v>
      </c>
      <c r="EM149" s="13">
        <v>0</v>
      </c>
      <c r="EN149" s="10">
        <v>0</v>
      </c>
      <c r="EO149" s="32">
        <v>0</v>
      </c>
      <c r="EP149" s="13">
        <v>0</v>
      </c>
      <c r="EQ149" s="10">
        <v>0</v>
      </c>
      <c r="ER149" s="32">
        <v>0</v>
      </c>
      <c r="ES149" s="13">
        <v>0</v>
      </c>
      <c r="ET149" s="10">
        <v>0</v>
      </c>
      <c r="EU149" s="32">
        <v>0</v>
      </c>
      <c r="EV149" s="13">
        <v>0</v>
      </c>
      <c r="EW149" s="10">
        <v>0</v>
      </c>
      <c r="EX149" s="32">
        <v>0</v>
      </c>
      <c r="EY149" s="13">
        <v>0</v>
      </c>
      <c r="EZ149" s="10">
        <v>0</v>
      </c>
      <c r="FA149" s="32">
        <v>0</v>
      </c>
      <c r="FB149" s="13">
        <v>0</v>
      </c>
      <c r="FC149" s="10">
        <v>0</v>
      </c>
      <c r="FD149" s="32">
        <v>0</v>
      </c>
      <c r="FE149" s="13">
        <v>0</v>
      </c>
      <c r="FF149" s="10">
        <v>0</v>
      </c>
      <c r="FG149" s="32">
        <v>0</v>
      </c>
      <c r="FH149" s="13">
        <v>0</v>
      </c>
      <c r="FI149" s="10">
        <v>7</v>
      </c>
      <c r="FJ149" s="32">
        <v>8.26</v>
      </c>
      <c r="FK149" s="13">
        <f t="shared" ref="FK149:FK160" si="1202">FJ149/FI149*1000</f>
        <v>1180</v>
      </c>
      <c r="FL149" s="10">
        <v>0</v>
      </c>
      <c r="FM149" s="32">
        <v>0</v>
      </c>
      <c r="FN149" s="13">
        <v>0</v>
      </c>
      <c r="FO149" s="10">
        <v>0</v>
      </c>
      <c r="FP149" s="32">
        <v>0</v>
      </c>
      <c r="FQ149" s="13">
        <v>0</v>
      </c>
      <c r="FR149" s="10">
        <v>0</v>
      </c>
      <c r="FS149" s="32">
        <v>0</v>
      </c>
      <c r="FT149" s="13">
        <v>0</v>
      </c>
      <c r="FU149" s="10">
        <v>0</v>
      </c>
      <c r="FV149" s="32">
        <v>0</v>
      </c>
      <c r="FW149" s="13">
        <v>0</v>
      </c>
      <c r="FX149" s="10">
        <v>0</v>
      </c>
      <c r="FY149" s="32">
        <v>0</v>
      </c>
      <c r="FZ149" s="13">
        <f t="shared" ref="FZ149:FZ212" si="1203">IF(FX149=0,0,FY149/FX149*1000)</f>
        <v>0</v>
      </c>
      <c r="GA149" s="10">
        <v>0</v>
      </c>
      <c r="GB149" s="32">
        <v>0</v>
      </c>
      <c r="GC149" s="13">
        <v>0</v>
      </c>
      <c r="GD149" s="10">
        <v>0</v>
      </c>
      <c r="GE149" s="32">
        <v>0</v>
      </c>
      <c r="GF149" s="13">
        <v>0</v>
      </c>
      <c r="GG149" s="10">
        <v>0</v>
      </c>
      <c r="GH149" s="32">
        <v>0</v>
      </c>
      <c r="GI149" s="13">
        <v>0</v>
      </c>
      <c r="GJ149" s="10">
        <v>0</v>
      </c>
      <c r="GK149" s="32">
        <v>0</v>
      </c>
      <c r="GL149" s="13">
        <v>0</v>
      </c>
      <c r="GM149" s="10">
        <v>0</v>
      </c>
      <c r="GN149" s="32">
        <v>0</v>
      </c>
      <c r="GO149" s="13">
        <v>0</v>
      </c>
      <c r="GP149" s="10">
        <v>0</v>
      </c>
      <c r="GQ149" s="32">
        <v>0</v>
      </c>
      <c r="GR149" s="13">
        <v>0</v>
      </c>
      <c r="GS149" s="10">
        <v>0</v>
      </c>
      <c r="GT149" s="32">
        <v>0</v>
      </c>
      <c r="GU149" s="13">
        <v>0</v>
      </c>
      <c r="GV149" s="10">
        <v>0</v>
      </c>
      <c r="GW149" s="32">
        <v>0</v>
      </c>
      <c r="GX149" s="13">
        <v>0</v>
      </c>
      <c r="GY149" s="10">
        <v>0</v>
      </c>
      <c r="GZ149" s="32">
        <v>0</v>
      </c>
      <c r="HA149" s="13">
        <v>0</v>
      </c>
      <c r="HB149" s="10">
        <v>32</v>
      </c>
      <c r="HC149" s="32">
        <v>900.49</v>
      </c>
      <c r="HD149" s="13">
        <f t="shared" ref="HD149:HD153" si="1204">HC149/HB149*1000</f>
        <v>28140.3125</v>
      </c>
      <c r="HE149" s="10">
        <v>0</v>
      </c>
      <c r="HF149" s="32">
        <v>0</v>
      </c>
      <c r="HG149" s="13">
        <v>0</v>
      </c>
      <c r="HH149" s="10">
        <v>0</v>
      </c>
      <c r="HI149" s="32">
        <v>0</v>
      </c>
      <c r="HJ149" s="13">
        <v>0</v>
      </c>
      <c r="HK149" s="10">
        <v>0</v>
      </c>
      <c r="HL149" s="32">
        <v>0</v>
      </c>
      <c r="HM149" s="13">
        <v>0</v>
      </c>
      <c r="HN149" s="10">
        <v>0</v>
      </c>
      <c r="HO149" s="32">
        <v>0</v>
      </c>
      <c r="HP149" s="13">
        <v>0</v>
      </c>
      <c r="HQ149" s="10">
        <v>0</v>
      </c>
      <c r="HR149" s="32">
        <v>0</v>
      </c>
      <c r="HS149" s="13">
        <f t="shared" ref="HS149:HS160" si="1205">IF(HQ149=0,0,HR149/HQ149*1000)</f>
        <v>0</v>
      </c>
      <c r="HT149" s="10">
        <v>0</v>
      </c>
      <c r="HU149" s="32">
        <v>0</v>
      </c>
      <c r="HV149" s="13">
        <v>0</v>
      </c>
      <c r="HW149" s="10">
        <v>0</v>
      </c>
      <c r="HX149" s="32">
        <v>0</v>
      </c>
      <c r="HY149" s="13">
        <v>0</v>
      </c>
      <c r="HZ149" s="10">
        <v>0</v>
      </c>
      <c r="IA149" s="32">
        <v>0</v>
      </c>
      <c r="IB149" s="13">
        <v>0</v>
      </c>
      <c r="IC149" s="10">
        <v>0</v>
      </c>
      <c r="ID149" s="32">
        <v>0</v>
      </c>
      <c r="IE149" s="13">
        <v>0</v>
      </c>
      <c r="IF149" s="10">
        <v>0</v>
      </c>
      <c r="IG149" s="32">
        <v>0</v>
      </c>
      <c r="IH149" s="13">
        <f t="shared" ref="IH149:IH160" si="1206">IF(IF149=0,0,IG149/IF149*1000)</f>
        <v>0</v>
      </c>
      <c r="II149" s="10">
        <v>0</v>
      </c>
      <c r="IJ149" s="32">
        <v>0</v>
      </c>
      <c r="IK149" s="13">
        <v>0</v>
      </c>
      <c r="IL149" s="10">
        <v>1.7000000000000001E-2</v>
      </c>
      <c r="IM149" s="32">
        <v>0.34</v>
      </c>
      <c r="IN149" s="13">
        <f t="shared" ref="IN149:IN160" si="1207">IM149/IL149*1000</f>
        <v>20000</v>
      </c>
      <c r="IO149" s="10">
        <v>0</v>
      </c>
      <c r="IP149" s="32">
        <v>0</v>
      </c>
      <c r="IQ149" s="13">
        <v>0</v>
      </c>
      <c r="IR149" s="10">
        <v>0</v>
      </c>
      <c r="IS149" s="32">
        <v>0</v>
      </c>
      <c r="IT149" s="13">
        <v>0</v>
      </c>
      <c r="IU149" s="10">
        <v>0</v>
      </c>
      <c r="IV149" s="32">
        <v>0</v>
      </c>
      <c r="IW149" s="13">
        <v>0</v>
      </c>
      <c r="IX149" s="10">
        <v>0</v>
      </c>
      <c r="IY149" s="32">
        <v>0</v>
      </c>
      <c r="IZ149" s="13">
        <v>0</v>
      </c>
      <c r="JA149" s="10">
        <v>0</v>
      </c>
      <c r="JB149" s="32">
        <v>0</v>
      </c>
      <c r="JC149" s="13">
        <v>0</v>
      </c>
      <c r="JD149" s="10">
        <v>0</v>
      </c>
      <c r="JE149" s="32">
        <v>0</v>
      </c>
      <c r="JF149" s="13">
        <v>0</v>
      </c>
      <c r="JG149" s="10">
        <v>0</v>
      </c>
      <c r="JH149" s="32">
        <v>0</v>
      </c>
      <c r="JI149" s="13">
        <v>0</v>
      </c>
      <c r="JJ149" s="10">
        <v>0</v>
      </c>
      <c r="JK149" s="32">
        <v>0</v>
      </c>
      <c r="JL149" s="13">
        <v>0</v>
      </c>
      <c r="JM149" s="10">
        <v>0</v>
      </c>
      <c r="JN149" s="32">
        <v>0</v>
      </c>
      <c r="JO149" s="13">
        <v>0</v>
      </c>
      <c r="JP149" s="10">
        <v>0</v>
      </c>
      <c r="JQ149" s="32">
        <v>0</v>
      </c>
      <c r="JR149" s="13">
        <v>0</v>
      </c>
      <c r="JS149" s="10">
        <v>0</v>
      </c>
      <c r="JT149" s="32">
        <v>0</v>
      </c>
      <c r="JU149" s="13">
        <v>0</v>
      </c>
      <c r="JV149" s="10">
        <v>4.5250000000000004</v>
      </c>
      <c r="JW149" s="32">
        <v>222.54</v>
      </c>
      <c r="JX149" s="13">
        <f t="shared" ref="JX149:JX160" si="1208">JW149/JV149*1000</f>
        <v>49180.110497237562</v>
      </c>
      <c r="JY149" s="10">
        <v>0</v>
      </c>
      <c r="JZ149" s="32">
        <v>0</v>
      </c>
      <c r="KA149" s="13">
        <v>0</v>
      </c>
      <c r="KB149" s="51">
        <f t="shared" si="1074"/>
        <v>3254.6159999999995</v>
      </c>
      <c r="KC149" s="13">
        <f t="shared" si="1075"/>
        <v>15293.59</v>
      </c>
    </row>
    <row r="150" spans="1:289" ht="15" customHeight="1" x14ac:dyDescent="0.3">
      <c r="A150" s="56">
        <v>2015</v>
      </c>
      <c r="B150" s="57" t="s">
        <v>3</v>
      </c>
      <c r="C150" s="9">
        <v>375</v>
      </c>
      <c r="D150" s="5">
        <v>1990.24</v>
      </c>
      <c r="E150" s="7">
        <f t="shared" si="1193"/>
        <v>5307.3066666666664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>
        <v>0</v>
      </c>
      <c r="P150" s="5">
        <v>0</v>
      </c>
      <c r="Q150" s="7">
        <v>0</v>
      </c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986.28200000000004</v>
      </c>
      <c r="AB150" s="5">
        <v>2274.88</v>
      </c>
      <c r="AC150" s="7">
        <f t="shared" si="1194"/>
        <v>2306.5208530623086</v>
      </c>
      <c r="AD150" s="9">
        <v>0</v>
      </c>
      <c r="AE150" s="5">
        <v>0</v>
      </c>
      <c r="AF150" s="7">
        <v>0</v>
      </c>
      <c r="AG150" s="9">
        <v>0</v>
      </c>
      <c r="AH150" s="5">
        <v>0</v>
      </c>
      <c r="AI150" s="7">
        <v>0</v>
      </c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v>0</v>
      </c>
      <c r="BB150" s="9">
        <v>0</v>
      </c>
      <c r="BC150" s="5">
        <v>0</v>
      </c>
      <c r="BD150" s="7"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f t="shared" si="1196"/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1.4999999999999999E-2</v>
      </c>
      <c r="BX150" s="5">
        <v>3.7</v>
      </c>
      <c r="BY150" s="7">
        <f t="shared" ref="BY150" si="1209">BX150/BW150*1000</f>
        <v>246666.66666666669</v>
      </c>
      <c r="BZ150" s="9">
        <v>0.1</v>
      </c>
      <c r="CA150" s="5">
        <v>2.63</v>
      </c>
      <c r="CB150" s="7">
        <f t="shared" si="1197"/>
        <v>26299.999999999996</v>
      </c>
      <c r="CC150" s="9">
        <v>0</v>
      </c>
      <c r="CD150" s="5">
        <v>0</v>
      </c>
      <c r="CE150" s="7">
        <v>0</v>
      </c>
      <c r="CF150" s="9">
        <v>5.2999999999999999E-2</v>
      </c>
      <c r="CG150" s="5">
        <v>1.29</v>
      </c>
      <c r="CH150" s="7">
        <f t="shared" si="1198"/>
        <v>24339.622641509435</v>
      </c>
      <c r="CI150" s="9">
        <v>0</v>
      </c>
      <c r="CJ150" s="5">
        <v>0</v>
      </c>
      <c r="CK150" s="7">
        <v>0</v>
      </c>
      <c r="CL150" s="9">
        <v>0</v>
      </c>
      <c r="CM150" s="5">
        <v>0</v>
      </c>
      <c r="CN150" s="7">
        <v>0</v>
      </c>
      <c r="CO150" s="9">
        <v>0</v>
      </c>
      <c r="CP150" s="5">
        <v>0</v>
      </c>
      <c r="CQ150" s="7">
        <v>0</v>
      </c>
      <c r="CR150" s="9">
        <v>0</v>
      </c>
      <c r="CS150" s="5">
        <v>0</v>
      </c>
      <c r="CT150" s="7">
        <v>0</v>
      </c>
      <c r="CU150" s="9">
        <v>0</v>
      </c>
      <c r="CV150" s="5">
        <v>0</v>
      </c>
      <c r="CW150" s="7">
        <v>0</v>
      </c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f t="shared" si="1199"/>
        <v>0</v>
      </c>
      <c r="DJ150" s="9">
        <v>0</v>
      </c>
      <c r="DK150" s="5">
        <v>0</v>
      </c>
      <c r="DL150" s="7">
        <v>0</v>
      </c>
      <c r="DM150" s="9">
        <v>0</v>
      </c>
      <c r="DN150" s="5">
        <v>0</v>
      </c>
      <c r="DO150" s="7">
        <v>0</v>
      </c>
      <c r="DP150" s="9">
        <v>0</v>
      </c>
      <c r="DQ150" s="5">
        <v>0</v>
      </c>
      <c r="DR150" s="7">
        <v>0</v>
      </c>
      <c r="DS150" s="9">
        <v>0</v>
      </c>
      <c r="DT150" s="5">
        <v>0</v>
      </c>
      <c r="DU150" s="7">
        <v>0</v>
      </c>
      <c r="DV150" s="9">
        <v>0.439</v>
      </c>
      <c r="DW150" s="5">
        <v>17.8</v>
      </c>
      <c r="DX150" s="7">
        <f t="shared" si="1200"/>
        <v>40546.697038724378</v>
      </c>
      <c r="DY150" s="9">
        <v>0</v>
      </c>
      <c r="DZ150" s="5">
        <v>0</v>
      </c>
      <c r="EA150" s="7">
        <v>0</v>
      </c>
      <c r="EB150" s="9">
        <v>0</v>
      </c>
      <c r="EC150" s="5">
        <v>0</v>
      </c>
      <c r="ED150" s="7">
        <v>0</v>
      </c>
      <c r="EE150" s="9">
        <v>32.835999999999999</v>
      </c>
      <c r="EF150" s="5">
        <v>69.81</v>
      </c>
      <c r="EG150" s="7">
        <f t="shared" si="1201"/>
        <v>2126.0202217078818</v>
      </c>
      <c r="EH150" s="9">
        <v>0</v>
      </c>
      <c r="EI150" s="5">
        <v>0</v>
      </c>
      <c r="EJ150" s="7">
        <v>0</v>
      </c>
      <c r="EK150" s="9">
        <v>0</v>
      </c>
      <c r="EL150" s="5">
        <v>0</v>
      </c>
      <c r="EM150" s="7">
        <v>0</v>
      </c>
      <c r="EN150" s="9">
        <v>0</v>
      </c>
      <c r="EO150" s="5">
        <v>0</v>
      </c>
      <c r="EP150" s="7">
        <v>0</v>
      </c>
      <c r="EQ150" s="9">
        <v>0</v>
      </c>
      <c r="ER150" s="5">
        <v>0</v>
      </c>
      <c r="ES150" s="7">
        <v>0</v>
      </c>
      <c r="ET150" s="9">
        <v>0</v>
      </c>
      <c r="EU150" s="5">
        <v>0</v>
      </c>
      <c r="EV150" s="7">
        <v>0</v>
      </c>
      <c r="EW150" s="9">
        <v>0</v>
      </c>
      <c r="EX150" s="5">
        <v>0</v>
      </c>
      <c r="EY150" s="7">
        <v>0</v>
      </c>
      <c r="EZ150" s="9">
        <v>0</v>
      </c>
      <c r="FA150" s="5">
        <v>0</v>
      </c>
      <c r="FB150" s="7">
        <v>0</v>
      </c>
      <c r="FC150" s="9">
        <v>0</v>
      </c>
      <c r="FD150" s="5">
        <v>0</v>
      </c>
      <c r="FE150" s="7">
        <v>0</v>
      </c>
      <c r="FF150" s="9">
        <v>0</v>
      </c>
      <c r="FG150" s="5">
        <v>0</v>
      </c>
      <c r="FH150" s="7">
        <v>0</v>
      </c>
      <c r="FI150" s="9">
        <v>34.04</v>
      </c>
      <c r="FJ150" s="5">
        <v>109.5</v>
      </c>
      <c r="FK150" s="7">
        <f t="shared" si="1202"/>
        <v>3216.8037602820214</v>
      </c>
      <c r="FL150" s="9">
        <v>0</v>
      </c>
      <c r="FM150" s="5">
        <v>0</v>
      </c>
      <c r="FN150" s="7">
        <v>0</v>
      </c>
      <c r="FO150" s="9">
        <v>120</v>
      </c>
      <c r="FP150" s="5">
        <v>3694.8</v>
      </c>
      <c r="FQ150" s="7">
        <f t="shared" ref="FQ150:FQ159" si="1210">FP150/FO150*1000</f>
        <v>30790.000000000004</v>
      </c>
      <c r="FR150" s="9">
        <v>0</v>
      </c>
      <c r="FS150" s="5">
        <v>0</v>
      </c>
      <c r="FT150" s="7">
        <v>0</v>
      </c>
      <c r="FU150" s="9">
        <v>0</v>
      </c>
      <c r="FV150" s="5">
        <v>0</v>
      </c>
      <c r="FW150" s="7">
        <v>0</v>
      </c>
      <c r="FX150" s="9">
        <v>0</v>
      </c>
      <c r="FY150" s="5">
        <v>0</v>
      </c>
      <c r="FZ150" s="7">
        <f t="shared" si="1203"/>
        <v>0</v>
      </c>
      <c r="GA150" s="9">
        <v>0</v>
      </c>
      <c r="GB150" s="5">
        <v>0</v>
      </c>
      <c r="GC150" s="7">
        <v>0</v>
      </c>
      <c r="GD150" s="9">
        <v>0</v>
      </c>
      <c r="GE150" s="5">
        <v>0</v>
      </c>
      <c r="GF150" s="7">
        <v>0</v>
      </c>
      <c r="GG150" s="9">
        <v>0</v>
      </c>
      <c r="GH150" s="5">
        <v>0</v>
      </c>
      <c r="GI150" s="7">
        <v>0</v>
      </c>
      <c r="GJ150" s="9">
        <v>0</v>
      </c>
      <c r="GK150" s="5">
        <v>0</v>
      </c>
      <c r="GL150" s="7">
        <v>0</v>
      </c>
      <c r="GM150" s="9">
        <v>0</v>
      </c>
      <c r="GN150" s="5">
        <v>0</v>
      </c>
      <c r="GO150" s="7">
        <v>0</v>
      </c>
      <c r="GP150" s="9">
        <v>0</v>
      </c>
      <c r="GQ150" s="5">
        <v>0</v>
      </c>
      <c r="GR150" s="7">
        <v>0</v>
      </c>
      <c r="GS150" s="9">
        <v>0</v>
      </c>
      <c r="GT150" s="5">
        <v>0</v>
      </c>
      <c r="GU150" s="7">
        <v>0</v>
      </c>
      <c r="GV150" s="9">
        <v>1.5</v>
      </c>
      <c r="GW150" s="5">
        <v>7.2</v>
      </c>
      <c r="GX150" s="7">
        <f t="shared" ref="GX150:GX154" si="1211">GW150/GV150*1000</f>
        <v>4800</v>
      </c>
      <c r="GY150" s="9">
        <v>0</v>
      </c>
      <c r="GZ150" s="5">
        <v>0</v>
      </c>
      <c r="HA150" s="7">
        <v>0</v>
      </c>
      <c r="HB150" s="9">
        <v>0</v>
      </c>
      <c r="HC150" s="5">
        <v>0</v>
      </c>
      <c r="HD150" s="7">
        <v>0</v>
      </c>
      <c r="HE150" s="9">
        <v>0</v>
      </c>
      <c r="HF150" s="5">
        <v>0</v>
      </c>
      <c r="HG150" s="7">
        <v>0</v>
      </c>
      <c r="HH150" s="9">
        <v>0</v>
      </c>
      <c r="HI150" s="5">
        <v>0</v>
      </c>
      <c r="HJ150" s="7">
        <v>0</v>
      </c>
      <c r="HK150" s="9">
        <v>0</v>
      </c>
      <c r="HL150" s="5">
        <v>0</v>
      </c>
      <c r="HM150" s="7">
        <v>0</v>
      </c>
      <c r="HN150" s="9">
        <v>0</v>
      </c>
      <c r="HO150" s="5">
        <v>0</v>
      </c>
      <c r="HP150" s="7">
        <v>0</v>
      </c>
      <c r="HQ150" s="9">
        <v>0</v>
      </c>
      <c r="HR150" s="5">
        <v>0</v>
      </c>
      <c r="HS150" s="7">
        <f t="shared" si="1205"/>
        <v>0</v>
      </c>
      <c r="HT150" s="9">
        <v>0</v>
      </c>
      <c r="HU150" s="5">
        <v>0</v>
      </c>
      <c r="HV150" s="7">
        <v>0</v>
      </c>
      <c r="HW150" s="9">
        <v>0</v>
      </c>
      <c r="HX150" s="5">
        <v>0</v>
      </c>
      <c r="HY150" s="7">
        <v>0</v>
      </c>
      <c r="HZ150" s="9">
        <v>2.0859999999999999</v>
      </c>
      <c r="IA150" s="5">
        <v>49.22</v>
      </c>
      <c r="IB150" s="7">
        <f t="shared" ref="IB150" si="1212">IA150/HZ150*1000</f>
        <v>23595.397890699907</v>
      </c>
      <c r="IC150" s="9">
        <v>0</v>
      </c>
      <c r="ID150" s="5">
        <v>0</v>
      </c>
      <c r="IE150" s="7">
        <v>0</v>
      </c>
      <c r="IF150" s="9">
        <v>0</v>
      </c>
      <c r="IG150" s="5">
        <v>0</v>
      </c>
      <c r="IH150" s="7">
        <f t="shared" si="1206"/>
        <v>0</v>
      </c>
      <c r="II150" s="9">
        <v>0</v>
      </c>
      <c r="IJ150" s="5">
        <v>0</v>
      </c>
      <c r="IK150" s="7">
        <v>0</v>
      </c>
      <c r="IL150" s="9">
        <v>0</v>
      </c>
      <c r="IM150" s="5">
        <v>0</v>
      </c>
      <c r="IN150" s="7">
        <v>0</v>
      </c>
      <c r="IO150" s="9">
        <v>0</v>
      </c>
      <c r="IP150" s="5">
        <v>0</v>
      </c>
      <c r="IQ150" s="7">
        <v>0</v>
      </c>
      <c r="IR150" s="9">
        <v>0</v>
      </c>
      <c r="IS150" s="5">
        <v>0</v>
      </c>
      <c r="IT150" s="7">
        <v>0</v>
      </c>
      <c r="IU150" s="9">
        <v>0</v>
      </c>
      <c r="IV150" s="5">
        <v>0</v>
      </c>
      <c r="IW150" s="7">
        <v>0</v>
      </c>
      <c r="IX150" s="9">
        <v>0</v>
      </c>
      <c r="IY150" s="5">
        <v>0</v>
      </c>
      <c r="IZ150" s="7">
        <v>0</v>
      </c>
      <c r="JA150" s="9">
        <v>0</v>
      </c>
      <c r="JB150" s="5">
        <v>0</v>
      </c>
      <c r="JC150" s="7">
        <v>0</v>
      </c>
      <c r="JD150" s="9">
        <v>1E-3</v>
      </c>
      <c r="JE150" s="5">
        <v>0.11</v>
      </c>
      <c r="JF150" s="7">
        <f t="shared" ref="JF150:JF159" si="1213">JE150/JD150*1000</f>
        <v>110000</v>
      </c>
      <c r="JG150" s="9">
        <v>0</v>
      </c>
      <c r="JH150" s="5">
        <v>0</v>
      </c>
      <c r="JI150" s="7">
        <v>0</v>
      </c>
      <c r="JJ150" s="9">
        <v>0</v>
      </c>
      <c r="JK150" s="5">
        <v>0</v>
      </c>
      <c r="JL150" s="7">
        <v>0</v>
      </c>
      <c r="JM150" s="9">
        <v>0</v>
      </c>
      <c r="JN150" s="5">
        <v>0</v>
      </c>
      <c r="JO150" s="7">
        <v>0</v>
      </c>
      <c r="JP150" s="9">
        <v>0</v>
      </c>
      <c r="JQ150" s="5">
        <v>0</v>
      </c>
      <c r="JR150" s="7">
        <v>0</v>
      </c>
      <c r="JS150" s="9">
        <v>0</v>
      </c>
      <c r="JT150" s="5">
        <v>0</v>
      </c>
      <c r="JU150" s="7">
        <v>0</v>
      </c>
      <c r="JV150" s="9">
        <v>0</v>
      </c>
      <c r="JW150" s="5">
        <v>0</v>
      </c>
      <c r="JX150" s="7">
        <v>0</v>
      </c>
      <c r="JY150" s="9">
        <v>0</v>
      </c>
      <c r="JZ150" s="5">
        <v>0</v>
      </c>
      <c r="KA150" s="7">
        <v>0</v>
      </c>
      <c r="KB150" s="14">
        <f t="shared" si="1074"/>
        <v>1552.3520000000001</v>
      </c>
      <c r="KC150" s="7">
        <f t="shared" si="1075"/>
        <v>8221.18</v>
      </c>
    </row>
    <row r="151" spans="1:289" ht="15" customHeight="1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>
        <v>0</v>
      </c>
      <c r="P151" s="5">
        <v>0</v>
      </c>
      <c r="Q151" s="7">
        <v>0</v>
      </c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1008.044</v>
      </c>
      <c r="AB151" s="5">
        <v>2517.16</v>
      </c>
      <c r="AC151" s="7">
        <f t="shared" si="1194"/>
        <v>2497.0735404406946</v>
      </c>
      <c r="AD151" s="9">
        <v>0</v>
      </c>
      <c r="AE151" s="5">
        <v>0</v>
      </c>
      <c r="AF151" s="7">
        <v>0</v>
      </c>
      <c r="AG151" s="9">
        <v>0</v>
      </c>
      <c r="AH151" s="5">
        <v>0</v>
      </c>
      <c r="AI151" s="7">
        <v>0</v>
      </c>
      <c r="AJ151" s="9">
        <v>0</v>
      </c>
      <c r="AK151" s="5">
        <v>0</v>
      </c>
      <c r="AL151" s="7">
        <v>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v>0</v>
      </c>
      <c r="BB151" s="9">
        <v>0</v>
      </c>
      <c r="BC151" s="5">
        <v>0</v>
      </c>
      <c r="BD151" s="7">
        <v>0</v>
      </c>
      <c r="BE151" s="9">
        <v>8</v>
      </c>
      <c r="BF151" s="5">
        <v>60.98</v>
      </c>
      <c r="BG151" s="7">
        <f t="shared" ref="BG151:BG159" si="1214">BF151/BE151*1000</f>
        <v>7622.5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f t="shared" si="1196"/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0</v>
      </c>
      <c r="BX151" s="5">
        <v>0</v>
      </c>
      <c r="BY151" s="7">
        <v>0</v>
      </c>
      <c r="BZ151" s="9">
        <v>1.9E-2</v>
      </c>
      <c r="CA151" s="5">
        <v>0.8</v>
      </c>
      <c r="CB151" s="7">
        <f t="shared" si="1197"/>
        <v>42105.26315789474</v>
      </c>
      <c r="CC151" s="9">
        <v>0</v>
      </c>
      <c r="CD151" s="5">
        <v>0</v>
      </c>
      <c r="CE151" s="7">
        <v>0</v>
      </c>
      <c r="CF151" s="9">
        <v>0.14599999999999999</v>
      </c>
      <c r="CG151" s="5">
        <v>3.47</v>
      </c>
      <c r="CH151" s="7">
        <f t="shared" si="1198"/>
        <v>23767.123287671235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220.10499999999999</v>
      </c>
      <c r="CP151" s="5">
        <v>6642.3</v>
      </c>
      <c r="CQ151" s="7">
        <f t="shared" ref="CQ151:CQ156" si="1215">CP151/CO151*1000</f>
        <v>30177.869653120106</v>
      </c>
      <c r="CR151" s="9">
        <v>0</v>
      </c>
      <c r="CS151" s="5">
        <v>0</v>
      </c>
      <c r="CT151" s="7">
        <v>0</v>
      </c>
      <c r="CU151" s="9">
        <v>0</v>
      </c>
      <c r="CV151" s="5">
        <v>0</v>
      </c>
      <c r="CW151" s="7">
        <v>0</v>
      </c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f t="shared" si="1199"/>
        <v>0</v>
      </c>
      <c r="DJ151" s="9">
        <v>0</v>
      </c>
      <c r="DK151" s="5">
        <v>0</v>
      </c>
      <c r="DL151" s="7">
        <v>0</v>
      </c>
      <c r="DM151" s="9">
        <v>75.174999999999997</v>
      </c>
      <c r="DN151" s="5">
        <v>2330.94</v>
      </c>
      <c r="DO151" s="7">
        <f t="shared" ref="DO151" si="1216">DN151/DM151*1000</f>
        <v>31006.850681742602</v>
      </c>
      <c r="DP151" s="9">
        <v>0</v>
      </c>
      <c r="DQ151" s="5">
        <v>0</v>
      </c>
      <c r="DR151" s="7">
        <v>0</v>
      </c>
      <c r="DS151" s="9">
        <v>0</v>
      </c>
      <c r="DT151" s="5">
        <v>0</v>
      </c>
      <c r="DU151" s="7">
        <v>0</v>
      </c>
      <c r="DV151" s="9">
        <v>187.654</v>
      </c>
      <c r="DW151" s="5">
        <v>3975.71</v>
      </c>
      <c r="DX151" s="7">
        <f t="shared" si="1200"/>
        <v>21186.385581975337</v>
      </c>
      <c r="DY151" s="9">
        <v>0</v>
      </c>
      <c r="DZ151" s="5">
        <v>0</v>
      </c>
      <c r="EA151" s="7">
        <v>0</v>
      </c>
      <c r="EB151" s="9">
        <v>0</v>
      </c>
      <c r="EC151" s="5">
        <v>0</v>
      </c>
      <c r="ED151" s="7">
        <v>0</v>
      </c>
      <c r="EE151" s="9">
        <v>50.091999999999999</v>
      </c>
      <c r="EF151" s="5">
        <v>163.38</v>
      </c>
      <c r="EG151" s="7">
        <f t="shared" si="1201"/>
        <v>3261.5986584684183</v>
      </c>
      <c r="EH151" s="9">
        <v>0</v>
      </c>
      <c r="EI151" s="5">
        <v>0</v>
      </c>
      <c r="EJ151" s="7">
        <v>0</v>
      </c>
      <c r="EK151" s="9">
        <v>0</v>
      </c>
      <c r="EL151" s="5">
        <v>0</v>
      </c>
      <c r="EM151" s="7">
        <v>0</v>
      </c>
      <c r="EN151" s="9">
        <v>0</v>
      </c>
      <c r="EO151" s="5">
        <v>0</v>
      </c>
      <c r="EP151" s="7">
        <v>0</v>
      </c>
      <c r="EQ151" s="9">
        <v>0</v>
      </c>
      <c r="ER151" s="5">
        <v>0</v>
      </c>
      <c r="ES151" s="7">
        <v>0</v>
      </c>
      <c r="ET151" s="9">
        <v>0</v>
      </c>
      <c r="EU151" s="5">
        <v>0</v>
      </c>
      <c r="EV151" s="7">
        <v>0</v>
      </c>
      <c r="EW151" s="9">
        <v>0</v>
      </c>
      <c r="EX151" s="5">
        <v>0</v>
      </c>
      <c r="EY151" s="7">
        <v>0</v>
      </c>
      <c r="EZ151" s="9">
        <v>0</v>
      </c>
      <c r="FA151" s="5">
        <v>0</v>
      </c>
      <c r="FB151" s="7">
        <v>0</v>
      </c>
      <c r="FC151" s="9">
        <v>39.985999999999997</v>
      </c>
      <c r="FD151" s="5">
        <v>844.66</v>
      </c>
      <c r="FE151" s="7">
        <f t="shared" ref="FE151:FE160" si="1217">FD151/FC151*1000</f>
        <v>21123.893362676939</v>
      </c>
      <c r="FF151" s="9">
        <v>0</v>
      </c>
      <c r="FG151" s="5">
        <v>0</v>
      </c>
      <c r="FH151" s="7">
        <v>0</v>
      </c>
      <c r="FI151" s="9">
        <v>278.39999999999998</v>
      </c>
      <c r="FJ151" s="5">
        <v>2205.39</v>
      </c>
      <c r="FK151" s="7">
        <f t="shared" si="1202"/>
        <v>7921.6594827586205</v>
      </c>
      <c r="FL151" s="9">
        <v>2.3199999999999998</v>
      </c>
      <c r="FM151" s="5">
        <v>29.63</v>
      </c>
      <c r="FN151" s="7">
        <f t="shared" ref="FN151:FN160" si="1218">FM151/FL151*1000</f>
        <v>12771.551724137931</v>
      </c>
      <c r="FO151" s="9">
        <v>7.008</v>
      </c>
      <c r="FP151" s="5">
        <v>215.78</v>
      </c>
      <c r="FQ151" s="7">
        <f t="shared" si="1210"/>
        <v>30790.525114155251</v>
      </c>
      <c r="FR151" s="9">
        <v>0</v>
      </c>
      <c r="FS151" s="5">
        <v>0</v>
      </c>
      <c r="FT151" s="7">
        <v>0</v>
      </c>
      <c r="FU151" s="9">
        <v>0</v>
      </c>
      <c r="FV151" s="5">
        <v>0</v>
      </c>
      <c r="FW151" s="7">
        <v>0</v>
      </c>
      <c r="FX151" s="9">
        <v>0</v>
      </c>
      <c r="FY151" s="5">
        <v>0</v>
      </c>
      <c r="FZ151" s="7">
        <f t="shared" si="1203"/>
        <v>0</v>
      </c>
      <c r="GA151" s="9">
        <v>0</v>
      </c>
      <c r="GB151" s="5">
        <v>0</v>
      </c>
      <c r="GC151" s="7">
        <v>0</v>
      </c>
      <c r="GD151" s="9">
        <v>0</v>
      </c>
      <c r="GE151" s="5">
        <v>0</v>
      </c>
      <c r="GF151" s="7">
        <v>0</v>
      </c>
      <c r="GG151" s="9">
        <v>76.974999999999994</v>
      </c>
      <c r="GH151" s="5">
        <v>1452.98</v>
      </c>
      <c r="GI151" s="7">
        <f t="shared" ref="GI151:GI160" si="1219">GH151/GG151*1000</f>
        <v>18875.998700876909</v>
      </c>
      <c r="GJ151" s="9">
        <v>0</v>
      </c>
      <c r="GK151" s="5">
        <v>0</v>
      </c>
      <c r="GL151" s="7">
        <v>0</v>
      </c>
      <c r="GM151" s="9">
        <v>0</v>
      </c>
      <c r="GN151" s="5">
        <v>0</v>
      </c>
      <c r="GO151" s="7">
        <v>0</v>
      </c>
      <c r="GP151" s="9">
        <v>0</v>
      </c>
      <c r="GQ151" s="5">
        <v>0</v>
      </c>
      <c r="GR151" s="7">
        <v>0</v>
      </c>
      <c r="GS151" s="9">
        <v>0</v>
      </c>
      <c r="GT151" s="5">
        <v>0</v>
      </c>
      <c r="GU151" s="7">
        <v>0</v>
      </c>
      <c r="GV151" s="9">
        <v>0</v>
      </c>
      <c r="GW151" s="5">
        <v>0</v>
      </c>
      <c r="GX151" s="7">
        <v>0</v>
      </c>
      <c r="GY151" s="9">
        <v>0</v>
      </c>
      <c r="GZ151" s="5">
        <v>0</v>
      </c>
      <c r="HA151" s="7">
        <v>0</v>
      </c>
      <c r="HB151" s="9">
        <v>0</v>
      </c>
      <c r="HC151" s="5">
        <v>0</v>
      </c>
      <c r="HD151" s="7">
        <v>0</v>
      </c>
      <c r="HE151" s="9">
        <v>0</v>
      </c>
      <c r="HF151" s="5">
        <v>0</v>
      </c>
      <c r="HG151" s="7">
        <v>0</v>
      </c>
      <c r="HH151" s="9">
        <v>0</v>
      </c>
      <c r="HI151" s="5">
        <v>0</v>
      </c>
      <c r="HJ151" s="7">
        <v>0</v>
      </c>
      <c r="HK151" s="9">
        <v>0</v>
      </c>
      <c r="HL151" s="5">
        <v>0</v>
      </c>
      <c r="HM151" s="7">
        <v>0</v>
      </c>
      <c r="HN151" s="9">
        <v>0</v>
      </c>
      <c r="HO151" s="5">
        <v>0</v>
      </c>
      <c r="HP151" s="7">
        <v>0</v>
      </c>
      <c r="HQ151" s="9">
        <v>0</v>
      </c>
      <c r="HR151" s="5">
        <v>0</v>
      </c>
      <c r="HS151" s="7">
        <f t="shared" si="1205"/>
        <v>0</v>
      </c>
      <c r="HT151" s="9">
        <v>0</v>
      </c>
      <c r="HU151" s="5">
        <v>0</v>
      </c>
      <c r="HV151" s="7">
        <v>0</v>
      </c>
      <c r="HW151" s="9">
        <v>0</v>
      </c>
      <c r="HX151" s="5">
        <v>0</v>
      </c>
      <c r="HY151" s="7">
        <v>0</v>
      </c>
      <c r="HZ151" s="9">
        <v>0</v>
      </c>
      <c r="IA151" s="5">
        <v>0</v>
      </c>
      <c r="IB151" s="7">
        <v>0</v>
      </c>
      <c r="IC151" s="9">
        <v>0</v>
      </c>
      <c r="ID151" s="5">
        <v>0</v>
      </c>
      <c r="IE151" s="7">
        <v>0</v>
      </c>
      <c r="IF151" s="9">
        <v>0</v>
      </c>
      <c r="IG151" s="5">
        <v>0</v>
      </c>
      <c r="IH151" s="7">
        <f t="shared" si="1206"/>
        <v>0</v>
      </c>
      <c r="II151" s="9">
        <v>0</v>
      </c>
      <c r="IJ151" s="5">
        <v>0</v>
      </c>
      <c r="IK151" s="7">
        <v>0</v>
      </c>
      <c r="IL151" s="9">
        <v>0</v>
      </c>
      <c r="IM151" s="5">
        <v>0</v>
      </c>
      <c r="IN151" s="7">
        <v>0</v>
      </c>
      <c r="IO151" s="9">
        <v>0</v>
      </c>
      <c r="IP151" s="5">
        <v>0</v>
      </c>
      <c r="IQ151" s="7">
        <v>0</v>
      </c>
      <c r="IR151" s="9">
        <v>0</v>
      </c>
      <c r="IS151" s="5">
        <v>0</v>
      </c>
      <c r="IT151" s="7">
        <v>0</v>
      </c>
      <c r="IU151" s="9">
        <v>0</v>
      </c>
      <c r="IV151" s="5">
        <v>0</v>
      </c>
      <c r="IW151" s="7">
        <v>0</v>
      </c>
      <c r="IX151" s="9">
        <v>0.30499999999999999</v>
      </c>
      <c r="IY151" s="5">
        <v>26.02</v>
      </c>
      <c r="IZ151" s="7">
        <f t="shared" ref="IZ151:IZ153" si="1220">IY151/IX151*1000</f>
        <v>85311.475409836057</v>
      </c>
      <c r="JA151" s="9">
        <v>0</v>
      </c>
      <c r="JB151" s="5">
        <v>0</v>
      </c>
      <c r="JC151" s="7">
        <v>0</v>
      </c>
      <c r="JD151" s="9">
        <v>0</v>
      </c>
      <c r="JE151" s="5">
        <v>0</v>
      </c>
      <c r="JF151" s="7">
        <v>0</v>
      </c>
      <c r="JG151" s="9">
        <v>0</v>
      </c>
      <c r="JH151" s="5">
        <v>0</v>
      </c>
      <c r="JI151" s="7">
        <v>0</v>
      </c>
      <c r="JJ151" s="9">
        <v>0</v>
      </c>
      <c r="JK151" s="5">
        <v>0</v>
      </c>
      <c r="JL151" s="7">
        <v>0</v>
      </c>
      <c r="JM151" s="9">
        <v>0</v>
      </c>
      <c r="JN151" s="5">
        <v>0</v>
      </c>
      <c r="JO151" s="7">
        <v>0</v>
      </c>
      <c r="JP151" s="9">
        <v>0</v>
      </c>
      <c r="JQ151" s="5">
        <v>0</v>
      </c>
      <c r="JR151" s="7">
        <v>0</v>
      </c>
      <c r="JS151" s="9">
        <v>0</v>
      </c>
      <c r="JT151" s="5">
        <v>0</v>
      </c>
      <c r="JU151" s="7">
        <v>0</v>
      </c>
      <c r="JV151" s="9">
        <v>34.018999999999998</v>
      </c>
      <c r="JW151" s="5">
        <v>379.57</v>
      </c>
      <c r="JX151" s="7">
        <f t="shared" si="1208"/>
        <v>11157.588406478731</v>
      </c>
      <c r="JY151" s="9">
        <v>2.4500000000000002</v>
      </c>
      <c r="JZ151" s="5">
        <v>204.2</v>
      </c>
      <c r="KA151" s="7">
        <f t="shared" ref="KA151:KA160" si="1221">JZ151/JY151*1000</f>
        <v>83346.938775510192</v>
      </c>
      <c r="KB151" s="14">
        <f t="shared" si="1074"/>
        <v>1990.6980000000001</v>
      </c>
      <c r="KC151" s="7">
        <f t="shared" si="1075"/>
        <v>21052.970000000005</v>
      </c>
    </row>
    <row r="152" spans="1:289" ht="15" customHeight="1" x14ac:dyDescent="0.3">
      <c r="A152" s="56">
        <v>2015</v>
      </c>
      <c r="B152" s="57" t="s">
        <v>5</v>
      </c>
      <c r="C152" s="9">
        <v>1035</v>
      </c>
      <c r="D152" s="5">
        <v>2956.04</v>
      </c>
      <c r="E152" s="7">
        <f t="shared" si="1193"/>
        <v>2856.0772946859902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>
        <v>0</v>
      </c>
      <c r="P152" s="5">
        <v>0</v>
      </c>
      <c r="Q152" s="7">
        <v>0</v>
      </c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58.332000000000001</v>
      </c>
      <c r="AB152" s="5">
        <v>173.89</v>
      </c>
      <c r="AC152" s="7">
        <f t="shared" si="1194"/>
        <v>2981.0395666186655</v>
      </c>
      <c r="AD152" s="9">
        <v>0</v>
      </c>
      <c r="AE152" s="5">
        <v>0</v>
      </c>
      <c r="AF152" s="7">
        <v>0</v>
      </c>
      <c r="AG152" s="9">
        <v>0</v>
      </c>
      <c r="AH152" s="5">
        <v>0</v>
      </c>
      <c r="AI152" s="7">
        <v>0</v>
      </c>
      <c r="AJ152" s="9">
        <v>0</v>
      </c>
      <c r="AK152" s="5">
        <v>0</v>
      </c>
      <c r="AL152" s="7">
        <v>0</v>
      </c>
      <c r="AM152" s="9">
        <v>100</v>
      </c>
      <c r="AN152" s="5">
        <v>2994.14</v>
      </c>
      <c r="AO152" s="7">
        <f t="shared" si="1195"/>
        <v>29941.399999999998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v>0</v>
      </c>
      <c r="BB152" s="9">
        <v>0</v>
      </c>
      <c r="BC152" s="5">
        <v>0</v>
      </c>
      <c r="BD152" s="7">
        <v>0</v>
      </c>
      <c r="BE152" s="9">
        <v>34</v>
      </c>
      <c r="BF152" s="5">
        <v>260.37</v>
      </c>
      <c r="BG152" s="7">
        <f t="shared" si="1214"/>
        <v>7657.9411764705883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f t="shared" si="1196"/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0</v>
      </c>
      <c r="BU152" s="5">
        <v>0</v>
      </c>
      <c r="BV152" s="7">
        <v>0</v>
      </c>
      <c r="BW152" s="9">
        <v>0</v>
      </c>
      <c r="BX152" s="5">
        <v>0</v>
      </c>
      <c r="BY152" s="7">
        <v>0</v>
      </c>
      <c r="BZ152" s="9">
        <v>9.1999999999999998E-2</v>
      </c>
      <c r="CA152" s="5">
        <v>2.0499999999999998</v>
      </c>
      <c r="CB152" s="7">
        <f t="shared" si="1197"/>
        <v>22282.608695652172</v>
      </c>
      <c r="CC152" s="9">
        <v>0</v>
      </c>
      <c r="CD152" s="5">
        <v>0</v>
      </c>
      <c r="CE152" s="7">
        <v>0</v>
      </c>
      <c r="CF152" s="9">
        <v>72.897999999999996</v>
      </c>
      <c r="CG152" s="5">
        <v>964.32</v>
      </c>
      <c r="CH152" s="7">
        <f t="shared" si="1198"/>
        <v>13228.346456692914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140</v>
      </c>
      <c r="CP152" s="5">
        <v>4288.88</v>
      </c>
      <c r="CQ152" s="7">
        <f t="shared" si="1215"/>
        <v>30634.857142857145</v>
      </c>
      <c r="CR152" s="9">
        <v>0</v>
      </c>
      <c r="CS152" s="5">
        <v>0</v>
      </c>
      <c r="CT152" s="7">
        <v>0</v>
      </c>
      <c r="CU152" s="9">
        <v>0</v>
      </c>
      <c r="CV152" s="5">
        <v>0</v>
      </c>
      <c r="CW152" s="7">
        <v>0</v>
      </c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f t="shared" si="1199"/>
        <v>0</v>
      </c>
      <c r="DJ152" s="9">
        <v>0</v>
      </c>
      <c r="DK152" s="5">
        <v>0</v>
      </c>
      <c r="DL152" s="7">
        <v>0</v>
      </c>
      <c r="DM152" s="9">
        <v>0</v>
      </c>
      <c r="DN152" s="5">
        <v>0</v>
      </c>
      <c r="DO152" s="7">
        <v>0</v>
      </c>
      <c r="DP152" s="9">
        <v>0</v>
      </c>
      <c r="DQ152" s="5">
        <v>0</v>
      </c>
      <c r="DR152" s="7">
        <v>0</v>
      </c>
      <c r="DS152" s="9">
        <v>0</v>
      </c>
      <c r="DT152" s="5">
        <v>0</v>
      </c>
      <c r="DU152" s="7">
        <v>0</v>
      </c>
      <c r="DV152" s="9">
        <v>7.4039999999999999</v>
      </c>
      <c r="DW152" s="5">
        <v>462.12</v>
      </c>
      <c r="DX152" s="7">
        <f t="shared" si="1200"/>
        <v>62414.910858995143</v>
      </c>
      <c r="DY152" s="9">
        <v>0</v>
      </c>
      <c r="DZ152" s="5">
        <v>0</v>
      </c>
      <c r="EA152" s="7">
        <v>0</v>
      </c>
      <c r="EB152" s="9">
        <v>0</v>
      </c>
      <c r="EC152" s="5">
        <v>0</v>
      </c>
      <c r="ED152" s="7">
        <v>0</v>
      </c>
      <c r="EE152" s="9">
        <v>33.555999999999997</v>
      </c>
      <c r="EF152" s="5">
        <v>78.040000000000006</v>
      </c>
      <c r="EG152" s="7">
        <f t="shared" si="1201"/>
        <v>2325.6645607342953</v>
      </c>
      <c r="EH152" s="9">
        <v>0</v>
      </c>
      <c r="EI152" s="5">
        <v>0</v>
      </c>
      <c r="EJ152" s="7">
        <v>0</v>
      </c>
      <c r="EK152" s="9">
        <v>0.222</v>
      </c>
      <c r="EL152" s="5">
        <v>10.11</v>
      </c>
      <c r="EM152" s="7">
        <f t="shared" ref="EM152:EM160" si="1222">EL152/EK152*1000</f>
        <v>45540.54054054054</v>
      </c>
      <c r="EN152" s="9">
        <v>0</v>
      </c>
      <c r="EO152" s="5">
        <v>0</v>
      </c>
      <c r="EP152" s="7">
        <v>0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0</v>
      </c>
      <c r="EX152" s="5">
        <v>0</v>
      </c>
      <c r="EY152" s="7">
        <v>0</v>
      </c>
      <c r="EZ152" s="9">
        <v>0</v>
      </c>
      <c r="FA152" s="5">
        <v>0</v>
      </c>
      <c r="FB152" s="7">
        <v>0</v>
      </c>
      <c r="FC152" s="9">
        <v>0</v>
      </c>
      <c r="FD152" s="5">
        <v>0</v>
      </c>
      <c r="FE152" s="7">
        <v>0</v>
      </c>
      <c r="FF152" s="9">
        <v>0</v>
      </c>
      <c r="FG152" s="5">
        <v>0</v>
      </c>
      <c r="FH152" s="7">
        <v>0</v>
      </c>
      <c r="FI152" s="9">
        <v>212</v>
      </c>
      <c r="FJ152" s="5">
        <v>1111.26</v>
      </c>
      <c r="FK152" s="7">
        <f t="shared" si="1202"/>
        <v>5241.7924528301883</v>
      </c>
      <c r="FL152" s="9">
        <v>0</v>
      </c>
      <c r="FM152" s="5">
        <v>0</v>
      </c>
      <c r="FN152" s="7">
        <v>0</v>
      </c>
      <c r="FO152" s="9">
        <v>0</v>
      </c>
      <c r="FP152" s="5">
        <v>0</v>
      </c>
      <c r="FQ152" s="7">
        <v>0</v>
      </c>
      <c r="FR152" s="9">
        <v>0</v>
      </c>
      <c r="FS152" s="5">
        <v>0</v>
      </c>
      <c r="FT152" s="7">
        <v>0</v>
      </c>
      <c r="FU152" s="9">
        <v>0</v>
      </c>
      <c r="FV152" s="5">
        <v>0</v>
      </c>
      <c r="FW152" s="7">
        <v>0</v>
      </c>
      <c r="FX152" s="9">
        <v>0</v>
      </c>
      <c r="FY152" s="5">
        <v>0</v>
      </c>
      <c r="FZ152" s="7">
        <f t="shared" si="1203"/>
        <v>0</v>
      </c>
      <c r="GA152" s="9">
        <v>0</v>
      </c>
      <c r="GB152" s="5">
        <v>0</v>
      </c>
      <c r="GC152" s="7">
        <v>0</v>
      </c>
      <c r="GD152" s="9">
        <v>0</v>
      </c>
      <c r="GE152" s="5">
        <v>0</v>
      </c>
      <c r="GF152" s="7">
        <v>0</v>
      </c>
      <c r="GG152" s="9">
        <v>816.19100000000003</v>
      </c>
      <c r="GH152" s="5">
        <v>25669.03</v>
      </c>
      <c r="GI152" s="7">
        <f t="shared" si="1219"/>
        <v>31449.783200255821</v>
      </c>
      <c r="GJ152" s="9">
        <v>0</v>
      </c>
      <c r="GK152" s="5">
        <v>0</v>
      </c>
      <c r="GL152" s="7">
        <v>0</v>
      </c>
      <c r="GM152" s="9">
        <v>0</v>
      </c>
      <c r="GN152" s="5">
        <v>0</v>
      </c>
      <c r="GO152" s="7">
        <v>0</v>
      </c>
      <c r="GP152" s="9">
        <v>0</v>
      </c>
      <c r="GQ152" s="5">
        <v>0</v>
      </c>
      <c r="GR152" s="7">
        <v>0</v>
      </c>
      <c r="GS152" s="9">
        <v>0</v>
      </c>
      <c r="GT152" s="5">
        <v>0</v>
      </c>
      <c r="GU152" s="7">
        <v>0</v>
      </c>
      <c r="GV152" s="9">
        <v>0</v>
      </c>
      <c r="GW152" s="5">
        <v>0</v>
      </c>
      <c r="GX152" s="7">
        <v>0</v>
      </c>
      <c r="GY152" s="9">
        <v>0</v>
      </c>
      <c r="GZ152" s="5">
        <v>0</v>
      </c>
      <c r="HA152" s="7">
        <v>0</v>
      </c>
      <c r="HB152" s="9">
        <v>0</v>
      </c>
      <c r="HC152" s="5">
        <v>0</v>
      </c>
      <c r="HD152" s="7">
        <v>0</v>
      </c>
      <c r="HE152" s="9">
        <v>0</v>
      </c>
      <c r="HF152" s="5">
        <v>0</v>
      </c>
      <c r="HG152" s="7">
        <v>0</v>
      </c>
      <c r="HH152" s="9">
        <v>0</v>
      </c>
      <c r="HI152" s="5">
        <v>0</v>
      </c>
      <c r="HJ152" s="7">
        <v>0</v>
      </c>
      <c r="HK152" s="9">
        <v>0</v>
      </c>
      <c r="HL152" s="5">
        <v>0</v>
      </c>
      <c r="HM152" s="7">
        <v>0</v>
      </c>
      <c r="HN152" s="9">
        <v>0</v>
      </c>
      <c r="HO152" s="5">
        <v>0</v>
      </c>
      <c r="HP152" s="7">
        <v>0</v>
      </c>
      <c r="HQ152" s="9">
        <v>0</v>
      </c>
      <c r="HR152" s="5">
        <v>0</v>
      </c>
      <c r="HS152" s="7">
        <f t="shared" si="1205"/>
        <v>0</v>
      </c>
      <c r="HT152" s="9">
        <v>0</v>
      </c>
      <c r="HU152" s="5">
        <v>0</v>
      </c>
      <c r="HV152" s="7">
        <v>0</v>
      </c>
      <c r="HW152" s="9">
        <v>0</v>
      </c>
      <c r="HX152" s="5">
        <v>0</v>
      </c>
      <c r="HY152" s="7">
        <v>0</v>
      </c>
      <c r="HZ152" s="9">
        <v>0</v>
      </c>
      <c r="IA152" s="5">
        <v>0</v>
      </c>
      <c r="IB152" s="7">
        <v>0</v>
      </c>
      <c r="IC152" s="9">
        <v>0</v>
      </c>
      <c r="ID152" s="5">
        <v>0</v>
      </c>
      <c r="IE152" s="7">
        <v>0</v>
      </c>
      <c r="IF152" s="9">
        <v>0</v>
      </c>
      <c r="IG152" s="5">
        <v>0</v>
      </c>
      <c r="IH152" s="7">
        <f t="shared" si="1206"/>
        <v>0</v>
      </c>
      <c r="II152" s="9">
        <v>0</v>
      </c>
      <c r="IJ152" s="5">
        <v>0</v>
      </c>
      <c r="IK152" s="7">
        <v>0</v>
      </c>
      <c r="IL152" s="9">
        <v>0</v>
      </c>
      <c r="IM152" s="5">
        <v>0</v>
      </c>
      <c r="IN152" s="7">
        <v>0</v>
      </c>
      <c r="IO152" s="9">
        <v>0</v>
      </c>
      <c r="IP152" s="5">
        <v>0</v>
      </c>
      <c r="IQ152" s="7">
        <v>0</v>
      </c>
      <c r="IR152" s="9">
        <v>0</v>
      </c>
      <c r="IS152" s="5">
        <v>0</v>
      </c>
      <c r="IT152" s="7">
        <v>0</v>
      </c>
      <c r="IU152" s="9">
        <v>0</v>
      </c>
      <c r="IV152" s="5">
        <v>0</v>
      </c>
      <c r="IW152" s="7">
        <v>0</v>
      </c>
      <c r="IX152" s="9">
        <v>0</v>
      </c>
      <c r="IY152" s="5">
        <v>0</v>
      </c>
      <c r="IZ152" s="7">
        <v>0</v>
      </c>
      <c r="JA152" s="9">
        <v>0</v>
      </c>
      <c r="JB152" s="5">
        <v>0</v>
      </c>
      <c r="JC152" s="7">
        <v>0</v>
      </c>
      <c r="JD152" s="9">
        <v>0</v>
      </c>
      <c r="JE152" s="5">
        <v>0</v>
      </c>
      <c r="JF152" s="7">
        <v>0</v>
      </c>
      <c r="JG152" s="9">
        <v>0</v>
      </c>
      <c r="JH152" s="5">
        <v>0</v>
      </c>
      <c r="JI152" s="7">
        <v>0</v>
      </c>
      <c r="JJ152" s="9">
        <v>0</v>
      </c>
      <c r="JK152" s="5">
        <v>0</v>
      </c>
      <c r="JL152" s="7">
        <v>0</v>
      </c>
      <c r="JM152" s="9">
        <v>0</v>
      </c>
      <c r="JN152" s="5">
        <v>0</v>
      </c>
      <c r="JO152" s="7">
        <v>0</v>
      </c>
      <c r="JP152" s="9">
        <v>0</v>
      </c>
      <c r="JQ152" s="5">
        <v>0</v>
      </c>
      <c r="JR152" s="7">
        <v>0</v>
      </c>
      <c r="JS152" s="9">
        <v>0</v>
      </c>
      <c r="JT152" s="5">
        <v>0</v>
      </c>
      <c r="JU152" s="7">
        <v>0</v>
      </c>
      <c r="JV152" s="9">
        <v>2.4E-2</v>
      </c>
      <c r="JW152" s="5">
        <v>0.14000000000000001</v>
      </c>
      <c r="JX152" s="7">
        <f t="shared" si="1208"/>
        <v>5833.3333333333339</v>
      </c>
      <c r="JY152" s="9">
        <v>36.9</v>
      </c>
      <c r="JZ152" s="5">
        <v>268.07</v>
      </c>
      <c r="KA152" s="7">
        <f t="shared" si="1221"/>
        <v>7264.7696476964775</v>
      </c>
      <c r="KB152" s="14">
        <f t="shared" si="1074"/>
        <v>2546.6189999999997</v>
      </c>
      <c r="KC152" s="7">
        <f t="shared" si="1075"/>
        <v>39238.46</v>
      </c>
    </row>
    <row r="153" spans="1:289" ht="15" customHeight="1" x14ac:dyDescent="0.3">
      <c r="A153" s="56">
        <v>2015</v>
      </c>
      <c r="B153" s="57" t="s">
        <v>6</v>
      </c>
      <c r="C153" s="9">
        <v>257.5</v>
      </c>
      <c r="D153" s="5">
        <v>1566.32</v>
      </c>
      <c r="E153" s="7">
        <f t="shared" si="1193"/>
        <v>6082.7961165048537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>
        <v>0</v>
      </c>
      <c r="P153" s="5">
        <v>0</v>
      </c>
      <c r="Q153" s="7">
        <v>0</v>
      </c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271.89999999999998</v>
      </c>
      <c r="AB153" s="5">
        <v>4284.53</v>
      </c>
      <c r="AC153" s="7">
        <f t="shared" si="1194"/>
        <v>15757.741816844427</v>
      </c>
      <c r="AD153" s="9">
        <v>0</v>
      </c>
      <c r="AE153" s="5">
        <v>0</v>
      </c>
      <c r="AF153" s="7">
        <v>0</v>
      </c>
      <c r="AG153" s="9">
        <v>0</v>
      </c>
      <c r="AH153" s="5">
        <v>0</v>
      </c>
      <c r="AI153" s="7">
        <v>0</v>
      </c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v>0</v>
      </c>
      <c r="BB153" s="9">
        <v>0</v>
      </c>
      <c r="BC153" s="5">
        <v>0</v>
      </c>
      <c r="BD153" s="7">
        <v>0</v>
      </c>
      <c r="BE153" s="9">
        <v>23</v>
      </c>
      <c r="BF153" s="5">
        <v>172.64</v>
      </c>
      <c r="BG153" s="7">
        <f t="shared" si="1214"/>
        <v>7506.086956521739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f t="shared" si="1196"/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587.62800000000004</v>
      </c>
      <c r="CA153" s="5">
        <v>1424.04</v>
      </c>
      <c r="CB153" s="7">
        <f t="shared" si="1197"/>
        <v>2423.3698870714124</v>
      </c>
      <c r="CC153" s="9">
        <v>0</v>
      </c>
      <c r="CD153" s="5">
        <v>0</v>
      </c>
      <c r="CE153" s="7">
        <v>0</v>
      </c>
      <c r="CF153" s="9">
        <v>538.88</v>
      </c>
      <c r="CG153" s="5">
        <v>3411.69</v>
      </c>
      <c r="CH153" s="7">
        <f t="shared" si="1198"/>
        <v>6331.075564133017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v>0</v>
      </c>
      <c r="CU153" s="9">
        <v>0</v>
      </c>
      <c r="CV153" s="5">
        <v>0</v>
      </c>
      <c r="CW153" s="7">
        <v>0</v>
      </c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f t="shared" si="1199"/>
        <v>0</v>
      </c>
      <c r="DJ153" s="9">
        <v>0</v>
      </c>
      <c r="DK153" s="5">
        <v>0</v>
      </c>
      <c r="DL153" s="7">
        <v>0</v>
      </c>
      <c r="DM153" s="9">
        <v>0</v>
      </c>
      <c r="DN153" s="5">
        <v>0</v>
      </c>
      <c r="DO153" s="7">
        <v>0</v>
      </c>
      <c r="DP153" s="9">
        <v>0</v>
      </c>
      <c r="DQ153" s="5">
        <v>0</v>
      </c>
      <c r="DR153" s="7">
        <v>0</v>
      </c>
      <c r="DS153" s="9">
        <v>0</v>
      </c>
      <c r="DT153" s="5">
        <v>0</v>
      </c>
      <c r="DU153" s="7">
        <v>0</v>
      </c>
      <c r="DV153" s="9">
        <v>183.35599999999999</v>
      </c>
      <c r="DW153" s="5">
        <v>2823.27</v>
      </c>
      <c r="DX153" s="7">
        <f t="shared" si="1200"/>
        <v>15397.750823534545</v>
      </c>
      <c r="DY153" s="9">
        <v>0</v>
      </c>
      <c r="DZ153" s="5">
        <v>0</v>
      </c>
      <c r="EA153" s="7">
        <v>0</v>
      </c>
      <c r="EB153" s="9">
        <v>0</v>
      </c>
      <c r="EC153" s="5">
        <v>0</v>
      </c>
      <c r="ED153" s="7">
        <v>0</v>
      </c>
      <c r="EE153" s="9">
        <v>4.17</v>
      </c>
      <c r="EF153" s="5">
        <v>18.649999999999999</v>
      </c>
      <c r="EG153" s="7">
        <f t="shared" si="1201"/>
        <v>4472.4220623501196</v>
      </c>
      <c r="EH153" s="9">
        <v>0</v>
      </c>
      <c r="EI153" s="5">
        <v>0</v>
      </c>
      <c r="EJ153" s="7">
        <v>0</v>
      </c>
      <c r="EK153" s="9">
        <v>1.002</v>
      </c>
      <c r="EL153" s="5">
        <v>21</v>
      </c>
      <c r="EM153" s="7">
        <f t="shared" si="1222"/>
        <v>20958.083832335331</v>
      </c>
      <c r="EN153" s="9">
        <v>0</v>
      </c>
      <c r="EO153" s="5">
        <v>0</v>
      </c>
      <c r="EP153" s="7">
        <v>0</v>
      </c>
      <c r="EQ153" s="9">
        <v>0</v>
      </c>
      <c r="ER153" s="5">
        <v>0</v>
      </c>
      <c r="ES153" s="7">
        <v>0</v>
      </c>
      <c r="ET153" s="9">
        <v>0</v>
      </c>
      <c r="EU153" s="5">
        <v>0</v>
      </c>
      <c r="EV153" s="7">
        <v>0</v>
      </c>
      <c r="EW153" s="9">
        <v>0</v>
      </c>
      <c r="EX153" s="5">
        <v>0</v>
      </c>
      <c r="EY153" s="7">
        <v>0</v>
      </c>
      <c r="EZ153" s="9">
        <v>0</v>
      </c>
      <c r="FA153" s="5">
        <v>0</v>
      </c>
      <c r="FB153" s="7">
        <v>0</v>
      </c>
      <c r="FC153" s="9">
        <v>0</v>
      </c>
      <c r="FD153" s="5">
        <v>0</v>
      </c>
      <c r="FE153" s="7">
        <v>0</v>
      </c>
      <c r="FF153" s="9">
        <v>0</v>
      </c>
      <c r="FG153" s="5">
        <v>0</v>
      </c>
      <c r="FH153" s="7">
        <v>0</v>
      </c>
      <c r="FI153" s="9">
        <v>1387.85</v>
      </c>
      <c r="FJ153" s="5">
        <v>3376.16</v>
      </c>
      <c r="FK153" s="7">
        <f t="shared" si="1202"/>
        <v>2432.6548258097059</v>
      </c>
      <c r="FL153" s="9">
        <v>0.20100000000000001</v>
      </c>
      <c r="FM153" s="5">
        <v>2.37</v>
      </c>
      <c r="FN153" s="7">
        <f t="shared" si="1218"/>
        <v>11791.044776119403</v>
      </c>
      <c r="FO153" s="9">
        <v>0</v>
      </c>
      <c r="FP153" s="5">
        <v>0</v>
      </c>
      <c r="FQ153" s="7">
        <v>0</v>
      </c>
      <c r="FR153" s="9">
        <v>0</v>
      </c>
      <c r="FS153" s="5">
        <v>0</v>
      </c>
      <c r="FT153" s="7">
        <v>0</v>
      </c>
      <c r="FU153" s="9">
        <v>0</v>
      </c>
      <c r="FV153" s="5">
        <v>0</v>
      </c>
      <c r="FW153" s="7">
        <v>0</v>
      </c>
      <c r="FX153" s="9">
        <v>0</v>
      </c>
      <c r="FY153" s="5">
        <v>0</v>
      </c>
      <c r="FZ153" s="7">
        <f t="shared" si="1203"/>
        <v>0</v>
      </c>
      <c r="GA153" s="9">
        <v>0</v>
      </c>
      <c r="GB153" s="5">
        <v>0</v>
      </c>
      <c r="GC153" s="7">
        <v>0</v>
      </c>
      <c r="GD153" s="9">
        <v>0</v>
      </c>
      <c r="GE153" s="5">
        <v>0</v>
      </c>
      <c r="GF153" s="7">
        <v>0</v>
      </c>
      <c r="GG153" s="9">
        <v>539</v>
      </c>
      <c r="GH153" s="5">
        <v>16952.509999999998</v>
      </c>
      <c r="GI153" s="7">
        <f t="shared" si="1219"/>
        <v>31451.781076066785</v>
      </c>
      <c r="GJ153" s="9">
        <v>0</v>
      </c>
      <c r="GK153" s="5">
        <v>0</v>
      </c>
      <c r="GL153" s="7">
        <v>0</v>
      </c>
      <c r="GM153" s="9">
        <v>0</v>
      </c>
      <c r="GN153" s="5">
        <v>0</v>
      </c>
      <c r="GO153" s="7">
        <v>0</v>
      </c>
      <c r="GP153" s="9">
        <v>0</v>
      </c>
      <c r="GQ153" s="5">
        <v>0</v>
      </c>
      <c r="GR153" s="7">
        <v>0</v>
      </c>
      <c r="GS153" s="9">
        <v>0</v>
      </c>
      <c r="GT153" s="5">
        <v>0</v>
      </c>
      <c r="GU153" s="7">
        <v>0</v>
      </c>
      <c r="GV153" s="9">
        <v>0</v>
      </c>
      <c r="GW153" s="5">
        <v>0</v>
      </c>
      <c r="GX153" s="7">
        <v>0</v>
      </c>
      <c r="GY153" s="9">
        <v>0</v>
      </c>
      <c r="GZ153" s="5">
        <v>0</v>
      </c>
      <c r="HA153" s="7">
        <v>0</v>
      </c>
      <c r="HB153" s="9">
        <v>20</v>
      </c>
      <c r="HC153" s="5">
        <v>524.71</v>
      </c>
      <c r="HD153" s="7">
        <f t="shared" si="1204"/>
        <v>26235.5</v>
      </c>
      <c r="HE153" s="9">
        <v>0</v>
      </c>
      <c r="HF153" s="5">
        <v>0</v>
      </c>
      <c r="HG153" s="7">
        <v>0</v>
      </c>
      <c r="HH153" s="9">
        <v>0</v>
      </c>
      <c r="HI153" s="5">
        <v>0</v>
      </c>
      <c r="HJ153" s="7">
        <v>0</v>
      </c>
      <c r="HK153" s="9">
        <v>0</v>
      </c>
      <c r="HL153" s="5">
        <v>0</v>
      </c>
      <c r="HM153" s="7">
        <v>0</v>
      </c>
      <c r="HN153" s="9">
        <v>0</v>
      </c>
      <c r="HO153" s="5">
        <v>0</v>
      </c>
      <c r="HP153" s="7">
        <v>0</v>
      </c>
      <c r="HQ153" s="9">
        <v>0</v>
      </c>
      <c r="HR153" s="5">
        <v>0</v>
      </c>
      <c r="HS153" s="7">
        <f t="shared" si="1205"/>
        <v>0</v>
      </c>
      <c r="HT153" s="9">
        <v>0</v>
      </c>
      <c r="HU153" s="5">
        <v>0</v>
      </c>
      <c r="HV153" s="7">
        <v>0</v>
      </c>
      <c r="HW153" s="9">
        <v>0</v>
      </c>
      <c r="HX153" s="5">
        <v>0</v>
      </c>
      <c r="HY153" s="7">
        <v>0</v>
      </c>
      <c r="HZ153" s="9">
        <v>0</v>
      </c>
      <c r="IA153" s="5">
        <v>0</v>
      </c>
      <c r="IB153" s="7">
        <v>0</v>
      </c>
      <c r="IC153" s="9">
        <v>0</v>
      </c>
      <c r="ID153" s="5">
        <v>0</v>
      </c>
      <c r="IE153" s="7">
        <v>0</v>
      </c>
      <c r="IF153" s="9">
        <v>0</v>
      </c>
      <c r="IG153" s="5">
        <v>0</v>
      </c>
      <c r="IH153" s="7">
        <f t="shared" si="1206"/>
        <v>0</v>
      </c>
      <c r="II153" s="9">
        <v>0</v>
      </c>
      <c r="IJ153" s="5">
        <v>0</v>
      </c>
      <c r="IK153" s="7">
        <v>0</v>
      </c>
      <c r="IL153" s="9">
        <v>0.151</v>
      </c>
      <c r="IM153" s="5">
        <v>3.14</v>
      </c>
      <c r="IN153" s="7">
        <f t="shared" si="1207"/>
        <v>20794.701986754968</v>
      </c>
      <c r="IO153" s="9">
        <v>0</v>
      </c>
      <c r="IP153" s="5">
        <v>0</v>
      </c>
      <c r="IQ153" s="7">
        <v>0</v>
      </c>
      <c r="IR153" s="9">
        <v>0</v>
      </c>
      <c r="IS153" s="5">
        <v>0</v>
      </c>
      <c r="IT153" s="7">
        <v>0</v>
      </c>
      <c r="IU153" s="9">
        <v>0</v>
      </c>
      <c r="IV153" s="5">
        <v>0</v>
      </c>
      <c r="IW153" s="7">
        <v>0</v>
      </c>
      <c r="IX153" s="9">
        <v>0.17299999999999999</v>
      </c>
      <c r="IY153" s="5">
        <v>3.79</v>
      </c>
      <c r="IZ153" s="7">
        <f t="shared" si="1220"/>
        <v>21907.514450867056</v>
      </c>
      <c r="JA153" s="9">
        <v>0</v>
      </c>
      <c r="JB153" s="5">
        <v>0</v>
      </c>
      <c r="JC153" s="7">
        <v>0</v>
      </c>
      <c r="JD153" s="9">
        <v>0</v>
      </c>
      <c r="JE153" s="5">
        <v>0</v>
      </c>
      <c r="JF153" s="7">
        <v>0</v>
      </c>
      <c r="JG153" s="9">
        <v>0</v>
      </c>
      <c r="JH153" s="5">
        <v>0</v>
      </c>
      <c r="JI153" s="7">
        <v>0</v>
      </c>
      <c r="JJ153" s="9">
        <v>0</v>
      </c>
      <c r="JK153" s="5">
        <v>0</v>
      </c>
      <c r="JL153" s="7">
        <v>0</v>
      </c>
      <c r="JM153" s="9">
        <v>0</v>
      </c>
      <c r="JN153" s="5">
        <v>0</v>
      </c>
      <c r="JO153" s="7">
        <v>0</v>
      </c>
      <c r="JP153" s="9">
        <v>0</v>
      </c>
      <c r="JQ153" s="5">
        <v>0</v>
      </c>
      <c r="JR153" s="7">
        <v>0</v>
      </c>
      <c r="JS153" s="9">
        <v>0</v>
      </c>
      <c r="JT153" s="5">
        <v>0</v>
      </c>
      <c r="JU153" s="7">
        <v>0</v>
      </c>
      <c r="JV153" s="9">
        <v>0.08</v>
      </c>
      <c r="JW153" s="5">
        <v>1.08</v>
      </c>
      <c r="JX153" s="7">
        <f t="shared" si="1208"/>
        <v>13500</v>
      </c>
      <c r="JY153" s="9">
        <v>0</v>
      </c>
      <c r="JZ153" s="5">
        <v>0</v>
      </c>
      <c r="KA153" s="7">
        <v>0</v>
      </c>
      <c r="KB153" s="14">
        <f t="shared" si="1074"/>
        <v>3814.8910000000001</v>
      </c>
      <c r="KC153" s="7">
        <f t="shared" si="1075"/>
        <v>34585.9</v>
      </c>
    </row>
    <row r="154" spans="1:289" ht="15" customHeight="1" x14ac:dyDescent="0.3">
      <c r="A154" s="56">
        <v>2015</v>
      </c>
      <c r="B154" s="57" t="s">
        <v>7</v>
      </c>
      <c r="C154" s="9">
        <v>307</v>
      </c>
      <c r="D154" s="5">
        <v>4541.2700000000004</v>
      </c>
      <c r="E154" s="7">
        <f t="shared" ref="E154:E160" si="1223">D154/C154*1000</f>
        <v>14792.410423452769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>
        <v>0</v>
      </c>
      <c r="P154" s="5">
        <v>0</v>
      </c>
      <c r="Q154" s="7">
        <v>0</v>
      </c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169.72200000000001</v>
      </c>
      <c r="AB154" s="5">
        <v>360.88</v>
      </c>
      <c r="AC154" s="7">
        <f t="shared" si="1194"/>
        <v>2126.3006563674717</v>
      </c>
      <c r="AD154" s="9">
        <v>0</v>
      </c>
      <c r="AE154" s="5">
        <v>0</v>
      </c>
      <c r="AF154" s="7">
        <v>0</v>
      </c>
      <c r="AG154" s="9">
        <v>0</v>
      </c>
      <c r="AH154" s="5">
        <v>0</v>
      </c>
      <c r="AI154" s="7">
        <v>0</v>
      </c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v>0</v>
      </c>
      <c r="BB154" s="9">
        <v>12.316000000000001</v>
      </c>
      <c r="BC154" s="5">
        <v>684.86</v>
      </c>
      <c r="BD154" s="7">
        <f t="shared" ref="BD154:BD160" si="1224">BC154/BB154*1000</f>
        <v>55607.340045469304</v>
      </c>
      <c r="BE154" s="9">
        <v>29.449000000000002</v>
      </c>
      <c r="BF154" s="5">
        <v>2349</v>
      </c>
      <c r="BG154" s="7">
        <f t="shared" si="1214"/>
        <v>79765.017487860358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f t="shared" si="1196"/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0</v>
      </c>
      <c r="BU154" s="5">
        <v>0</v>
      </c>
      <c r="BV154" s="7">
        <v>0</v>
      </c>
      <c r="BW154" s="9">
        <v>0</v>
      </c>
      <c r="BX154" s="5">
        <v>0</v>
      </c>
      <c r="BY154" s="7">
        <v>0</v>
      </c>
      <c r="BZ154" s="9">
        <v>227.49700000000001</v>
      </c>
      <c r="CA154" s="5">
        <v>610.04999999999995</v>
      </c>
      <c r="CB154" s="7">
        <f t="shared" si="1197"/>
        <v>2681.5738229515109</v>
      </c>
      <c r="CC154" s="9">
        <v>0</v>
      </c>
      <c r="CD154" s="5">
        <v>0</v>
      </c>
      <c r="CE154" s="7">
        <v>0</v>
      </c>
      <c r="CF154" s="9">
        <v>830.94899999999996</v>
      </c>
      <c r="CG154" s="5">
        <v>5256.01</v>
      </c>
      <c r="CH154" s="7">
        <f t="shared" si="1198"/>
        <v>6325.3099769059236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v>0</v>
      </c>
      <c r="CU154" s="9">
        <v>0</v>
      </c>
      <c r="CV154" s="5">
        <v>0</v>
      </c>
      <c r="CW154" s="7">
        <v>0</v>
      </c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f t="shared" si="1199"/>
        <v>0</v>
      </c>
      <c r="DJ154" s="9">
        <v>0</v>
      </c>
      <c r="DK154" s="5">
        <v>0</v>
      </c>
      <c r="DL154" s="7">
        <v>0</v>
      </c>
      <c r="DM154" s="9">
        <v>0</v>
      </c>
      <c r="DN154" s="5">
        <v>0</v>
      </c>
      <c r="DO154" s="7">
        <v>0</v>
      </c>
      <c r="DP154" s="9">
        <v>0</v>
      </c>
      <c r="DQ154" s="5">
        <v>0</v>
      </c>
      <c r="DR154" s="7">
        <v>0</v>
      </c>
      <c r="DS154" s="9">
        <v>0</v>
      </c>
      <c r="DT154" s="5">
        <v>0</v>
      </c>
      <c r="DU154" s="7">
        <v>0</v>
      </c>
      <c r="DV154" s="9">
        <v>15.170999999999999</v>
      </c>
      <c r="DW154" s="5">
        <v>4429.37</v>
      </c>
      <c r="DX154" s="7">
        <f t="shared" si="1200"/>
        <v>291962.95563904819</v>
      </c>
      <c r="DY154" s="9">
        <v>0</v>
      </c>
      <c r="DZ154" s="5">
        <v>0</v>
      </c>
      <c r="EA154" s="7">
        <v>0</v>
      </c>
      <c r="EB154" s="9">
        <v>0</v>
      </c>
      <c r="EC154" s="5">
        <v>0</v>
      </c>
      <c r="ED154" s="7">
        <v>0</v>
      </c>
      <c r="EE154" s="9">
        <v>35.360999999999997</v>
      </c>
      <c r="EF154" s="5">
        <v>103.87</v>
      </c>
      <c r="EG154" s="7">
        <f t="shared" si="1201"/>
        <v>2937.4169282542921</v>
      </c>
      <c r="EH154" s="9">
        <v>0</v>
      </c>
      <c r="EI154" s="5">
        <v>0</v>
      </c>
      <c r="EJ154" s="7">
        <v>0</v>
      </c>
      <c r="EK154" s="9">
        <v>1.4999999999999999E-2</v>
      </c>
      <c r="EL154" s="5">
        <v>0.14000000000000001</v>
      </c>
      <c r="EM154" s="7">
        <f t="shared" si="1222"/>
        <v>9333.3333333333339</v>
      </c>
      <c r="EN154" s="9">
        <v>0</v>
      </c>
      <c r="EO154" s="5">
        <v>0</v>
      </c>
      <c r="EP154" s="7">
        <v>0</v>
      </c>
      <c r="EQ154" s="9">
        <v>0</v>
      </c>
      <c r="ER154" s="5">
        <v>0</v>
      </c>
      <c r="ES154" s="7">
        <v>0</v>
      </c>
      <c r="ET154" s="9">
        <v>0</v>
      </c>
      <c r="EU154" s="5">
        <v>0</v>
      </c>
      <c r="EV154" s="7">
        <v>0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v>0</v>
      </c>
      <c r="FD154" s="5">
        <v>0</v>
      </c>
      <c r="FE154" s="7">
        <v>0</v>
      </c>
      <c r="FF154" s="9">
        <v>0</v>
      </c>
      <c r="FG154" s="5">
        <v>0</v>
      </c>
      <c r="FH154" s="7">
        <v>0</v>
      </c>
      <c r="FI154" s="9">
        <v>1456.02</v>
      </c>
      <c r="FJ154" s="5">
        <v>3755.38</v>
      </c>
      <c r="FK154" s="7">
        <f t="shared" si="1202"/>
        <v>2579.2090767983959</v>
      </c>
      <c r="FL154" s="9">
        <v>2.1000000000000001E-2</v>
      </c>
      <c r="FM154" s="5">
        <v>0.28999999999999998</v>
      </c>
      <c r="FN154" s="7">
        <f t="shared" si="1218"/>
        <v>13809.523809523809</v>
      </c>
      <c r="FO154" s="9">
        <v>0</v>
      </c>
      <c r="FP154" s="5">
        <v>0</v>
      </c>
      <c r="FQ154" s="7">
        <v>0</v>
      </c>
      <c r="FR154" s="9">
        <v>0</v>
      </c>
      <c r="FS154" s="5">
        <v>0</v>
      </c>
      <c r="FT154" s="7">
        <v>0</v>
      </c>
      <c r="FU154" s="9">
        <v>0</v>
      </c>
      <c r="FV154" s="5">
        <v>0</v>
      </c>
      <c r="FW154" s="7">
        <v>0</v>
      </c>
      <c r="FX154" s="9">
        <v>0</v>
      </c>
      <c r="FY154" s="5">
        <v>0</v>
      </c>
      <c r="FZ154" s="7">
        <f t="shared" si="1203"/>
        <v>0</v>
      </c>
      <c r="GA154" s="9">
        <v>0</v>
      </c>
      <c r="GB154" s="5">
        <v>0</v>
      </c>
      <c r="GC154" s="7">
        <v>0</v>
      </c>
      <c r="GD154" s="9">
        <v>0</v>
      </c>
      <c r="GE154" s="5">
        <v>0</v>
      </c>
      <c r="GF154" s="7">
        <v>0</v>
      </c>
      <c r="GG154" s="9">
        <v>1240.3420000000001</v>
      </c>
      <c r="GH154" s="5">
        <v>37755.33</v>
      </c>
      <c r="GI154" s="7">
        <f t="shared" si="1219"/>
        <v>30439.451377120178</v>
      </c>
      <c r="GJ154" s="9">
        <v>0</v>
      </c>
      <c r="GK154" s="5">
        <v>0</v>
      </c>
      <c r="GL154" s="7">
        <v>0</v>
      </c>
      <c r="GM154" s="9">
        <v>0</v>
      </c>
      <c r="GN154" s="5">
        <v>0</v>
      </c>
      <c r="GO154" s="7">
        <v>0</v>
      </c>
      <c r="GP154" s="9">
        <v>0</v>
      </c>
      <c r="GQ154" s="5">
        <v>0</v>
      </c>
      <c r="GR154" s="7">
        <v>0</v>
      </c>
      <c r="GS154" s="9">
        <v>0</v>
      </c>
      <c r="GT154" s="5">
        <v>0</v>
      </c>
      <c r="GU154" s="7">
        <v>0</v>
      </c>
      <c r="GV154" s="9">
        <v>2.8000000000000001E-2</v>
      </c>
      <c r="GW154" s="5">
        <v>0.59</v>
      </c>
      <c r="GX154" s="7">
        <f t="shared" si="1211"/>
        <v>21071.428571428569</v>
      </c>
      <c r="GY154" s="9">
        <v>0</v>
      </c>
      <c r="GZ154" s="5">
        <v>0</v>
      </c>
      <c r="HA154" s="7">
        <v>0</v>
      </c>
      <c r="HB154" s="9">
        <v>0</v>
      </c>
      <c r="HC154" s="5">
        <v>0</v>
      </c>
      <c r="HD154" s="7">
        <v>0</v>
      </c>
      <c r="HE154" s="9">
        <v>0</v>
      </c>
      <c r="HF154" s="5">
        <v>0</v>
      </c>
      <c r="HG154" s="7">
        <v>0</v>
      </c>
      <c r="HH154" s="9">
        <v>0</v>
      </c>
      <c r="HI154" s="5">
        <v>0</v>
      </c>
      <c r="HJ154" s="7">
        <v>0</v>
      </c>
      <c r="HK154" s="9">
        <v>0</v>
      </c>
      <c r="HL154" s="5">
        <v>0</v>
      </c>
      <c r="HM154" s="7">
        <v>0</v>
      </c>
      <c r="HN154" s="9">
        <v>0</v>
      </c>
      <c r="HO154" s="5">
        <v>0</v>
      </c>
      <c r="HP154" s="7">
        <v>0</v>
      </c>
      <c r="HQ154" s="9">
        <v>0</v>
      </c>
      <c r="HR154" s="5">
        <v>0</v>
      </c>
      <c r="HS154" s="7">
        <f t="shared" si="1205"/>
        <v>0</v>
      </c>
      <c r="HT154" s="9">
        <v>0</v>
      </c>
      <c r="HU154" s="5">
        <v>0</v>
      </c>
      <c r="HV154" s="7">
        <v>0</v>
      </c>
      <c r="HW154" s="9">
        <v>0</v>
      </c>
      <c r="HX154" s="5">
        <v>0</v>
      </c>
      <c r="HY154" s="7">
        <v>0</v>
      </c>
      <c r="HZ154" s="9">
        <v>0</v>
      </c>
      <c r="IA154" s="5">
        <v>0</v>
      </c>
      <c r="IB154" s="7">
        <v>0</v>
      </c>
      <c r="IC154" s="9">
        <v>0</v>
      </c>
      <c r="ID154" s="5">
        <v>0</v>
      </c>
      <c r="IE154" s="7">
        <v>0</v>
      </c>
      <c r="IF154" s="9">
        <v>0</v>
      </c>
      <c r="IG154" s="5">
        <v>0</v>
      </c>
      <c r="IH154" s="7">
        <f t="shared" si="1206"/>
        <v>0</v>
      </c>
      <c r="II154" s="9">
        <v>0</v>
      </c>
      <c r="IJ154" s="5">
        <v>0</v>
      </c>
      <c r="IK154" s="7">
        <v>0</v>
      </c>
      <c r="IL154" s="9">
        <v>160.74</v>
      </c>
      <c r="IM154" s="5">
        <v>2099.44</v>
      </c>
      <c r="IN154" s="7">
        <f t="shared" si="1207"/>
        <v>13061.092447430634</v>
      </c>
      <c r="IO154" s="9">
        <v>0</v>
      </c>
      <c r="IP154" s="5">
        <v>0</v>
      </c>
      <c r="IQ154" s="7">
        <v>0</v>
      </c>
      <c r="IR154" s="9">
        <v>0</v>
      </c>
      <c r="IS154" s="5">
        <v>0</v>
      </c>
      <c r="IT154" s="7">
        <v>0</v>
      </c>
      <c r="IU154" s="9">
        <v>0</v>
      </c>
      <c r="IV154" s="5">
        <v>0</v>
      </c>
      <c r="IW154" s="7">
        <v>0</v>
      </c>
      <c r="IX154" s="9">
        <v>0</v>
      </c>
      <c r="IY154" s="5">
        <v>0</v>
      </c>
      <c r="IZ154" s="7">
        <v>0</v>
      </c>
      <c r="JA154" s="9">
        <v>0</v>
      </c>
      <c r="JB154" s="5">
        <v>0</v>
      </c>
      <c r="JC154" s="7">
        <v>0</v>
      </c>
      <c r="JD154" s="9">
        <v>0</v>
      </c>
      <c r="JE154" s="5">
        <v>0</v>
      </c>
      <c r="JF154" s="7">
        <v>0</v>
      </c>
      <c r="JG154" s="9">
        <v>0</v>
      </c>
      <c r="JH154" s="5">
        <v>0</v>
      </c>
      <c r="JI154" s="7">
        <v>0</v>
      </c>
      <c r="JJ154" s="9">
        <v>0</v>
      </c>
      <c r="JK154" s="5">
        <v>0</v>
      </c>
      <c r="JL154" s="7">
        <v>0</v>
      </c>
      <c r="JM154" s="9">
        <v>0</v>
      </c>
      <c r="JN154" s="5">
        <v>0</v>
      </c>
      <c r="JO154" s="7">
        <v>0</v>
      </c>
      <c r="JP154" s="9">
        <v>0</v>
      </c>
      <c r="JQ154" s="5">
        <v>0</v>
      </c>
      <c r="JR154" s="7">
        <v>0</v>
      </c>
      <c r="JS154" s="9">
        <v>0</v>
      </c>
      <c r="JT154" s="5">
        <v>0</v>
      </c>
      <c r="JU154" s="7">
        <v>0</v>
      </c>
      <c r="JV154" s="9">
        <v>5.6580000000000004</v>
      </c>
      <c r="JW154" s="5">
        <v>34.11</v>
      </c>
      <c r="JX154" s="7">
        <f t="shared" si="1208"/>
        <v>6028.6320254506891</v>
      </c>
      <c r="JY154" s="9">
        <v>306</v>
      </c>
      <c r="JZ154" s="5">
        <v>5441.57</v>
      </c>
      <c r="KA154" s="7">
        <f t="shared" si="1221"/>
        <v>17782.908496732023</v>
      </c>
      <c r="KB154" s="14">
        <f t="shared" si="1074"/>
        <v>4796.2889999999979</v>
      </c>
      <c r="KC154" s="7">
        <f t="shared" si="1075"/>
        <v>67422.16</v>
      </c>
    </row>
    <row r="155" spans="1:289" ht="15" customHeight="1" x14ac:dyDescent="0.3">
      <c r="A155" s="56">
        <v>2015</v>
      </c>
      <c r="B155" s="62" t="s">
        <v>8</v>
      </c>
      <c r="C155" s="9">
        <v>135</v>
      </c>
      <c r="D155" s="5">
        <v>391.89</v>
      </c>
      <c r="E155" s="7">
        <f t="shared" si="1223"/>
        <v>2902.8888888888887</v>
      </c>
      <c r="F155" s="9">
        <v>0</v>
      </c>
      <c r="G155" s="5">
        <v>0</v>
      </c>
      <c r="H155" s="7">
        <v>0</v>
      </c>
      <c r="I155" s="9">
        <v>0.25</v>
      </c>
      <c r="J155" s="5">
        <v>1.19</v>
      </c>
      <c r="K155" s="7">
        <f t="shared" ref="K155:K160" si="1225">J155/I155*1000</f>
        <v>4760</v>
      </c>
      <c r="L155" s="9">
        <v>0</v>
      </c>
      <c r="M155" s="5">
        <v>0</v>
      </c>
      <c r="N155" s="7">
        <v>0</v>
      </c>
      <c r="O155" s="9">
        <v>0</v>
      </c>
      <c r="P155" s="5">
        <v>0</v>
      </c>
      <c r="Q155" s="7">
        <v>0</v>
      </c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133.05600000000001</v>
      </c>
      <c r="AB155" s="5">
        <v>2207.6999999999998</v>
      </c>
      <c r="AC155" s="7">
        <f t="shared" si="1194"/>
        <v>16592.261904761901</v>
      </c>
      <c r="AD155" s="9">
        <v>0</v>
      </c>
      <c r="AE155" s="5">
        <v>0</v>
      </c>
      <c r="AF155" s="7">
        <v>0</v>
      </c>
      <c r="AG155" s="9">
        <v>0</v>
      </c>
      <c r="AH155" s="5">
        <v>0</v>
      </c>
      <c r="AI155" s="7">
        <v>0</v>
      </c>
      <c r="AJ155" s="9">
        <v>0.217</v>
      </c>
      <c r="AK155" s="5">
        <v>41.51</v>
      </c>
      <c r="AL155" s="7">
        <f t="shared" ref="AL155" si="1226">AK155/AJ155*1000</f>
        <v>191290.32258064515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v>0</v>
      </c>
      <c r="BB155" s="9">
        <v>0</v>
      </c>
      <c r="BC155" s="5">
        <v>0</v>
      </c>
      <c r="BD155" s="7">
        <v>0</v>
      </c>
      <c r="BE155" s="9">
        <v>9</v>
      </c>
      <c r="BF155" s="5">
        <v>67.819999999999993</v>
      </c>
      <c r="BG155" s="7">
        <f t="shared" si="1214"/>
        <v>7535.5555555555547</v>
      </c>
      <c r="BH155" s="9">
        <v>1.375</v>
      </c>
      <c r="BI155" s="5">
        <v>55.35</v>
      </c>
      <c r="BJ155" s="7">
        <f t="shared" ref="BJ155" si="1227">BI155/BH155*1000</f>
        <v>40254.545454545456</v>
      </c>
      <c r="BK155" s="9">
        <v>0</v>
      </c>
      <c r="BL155" s="5">
        <v>0</v>
      </c>
      <c r="BM155" s="7">
        <f t="shared" si="1196"/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0</v>
      </c>
      <c r="BU155" s="5">
        <v>0</v>
      </c>
      <c r="BV155" s="7">
        <v>0</v>
      </c>
      <c r="BW155" s="9">
        <v>0</v>
      </c>
      <c r="BX155" s="5">
        <v>0</v>
      </c>
      <c r="BY155" s="7">
        <v>0</v>
      </c>
      <c r="BZ155" s="9">
        <v>374.125</v>
      </c>
      <c r="CA155" s="5">
        <v>910.27</v>
      </c>
      <c r="CB155" s="7">
        <f t="shared" si="1197"/>
        <v>2433.0638155696629</v>
      </c>
      <c r="CC155" s="9">
        <v>0</v>
      </c>
      <c r="CD155" s="5">
        <v>0</v>
      </c>
      <c r="CE155" s="7">
        <v>0</v>
      </c>
      <c r="CF155" s="9">
        <v>0.217</v>
      </c>
      <c r="CG155" s="5">
        <v>8.57</v>
      </c>
      <c r="CH155" s="7">
        <f t="shared" si="1198"/>
        <v>39493.087557603685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v>0</v>
      </c>
      <c r="CU155" s="9">
        <v>0</v>
      </c>
      <c r="CV155" s="5">
        <v>0</v>
      </c>
      <c r="CW155" s="7">
        <v>0</v>
      </c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f t="shared" si="1199"/>
        <v>0</v>
      </c>
      <c r="DJ155" s="9">
        <v>0</v>
      </c>
      <c r="DK155" s="5">
        <v>0</v>
      </c>
      <c r="DL155" s="7">
        <v>0</v>
      </c>
      <c r="DM155" s="9">
        <v>0</v>
      </c>
      <c r="DN155" s="5">
        <v>0</v>
      </c>
      <c r="DO155" s="7">
        <v>0</v>
      </c>
      <c r="DP155" s="9">
        <v>0</v>
      </c>
      <c r="DQ155" s="5">
        <v>0</v>
      </c>
      <c r="DR155" s="7">
        <v>0</v>
      </c>
      <c r="DS155" s="9">
        <v>0</v>
      </c>
      <c r="DT155" s="5">
        <v>0</v>
      </c>
      <c r="DU155" s="7">
        <v>0</v>
      </c>
      <c r="DV155" s="9">
        <v>0.129</v>
      </c>
      <c r="DW155" s="5">
        <v>3.15</v>
      </c>
      <c r="DX155" s="7">
        <f t="shared" si="1200"/>
        <v>24418.604651162786</v>
      </c>
      <c r="DY155" s="9">
        <v>0</v>
      </c>
      <c r="DZ155" s="5">
        <v>0</v>
      </c>
      <c r="EA155" s="7">
        <v>0</v>
      </c>
      <c r="EB155" s="9">
        <v>0</v>
      </c>
      <c r="EC155" s="5">
        <v>0</v>
      </c>
      <c r="ED155" s="7">
        <v>0</v>
      </c>
      <c r="EE155" s="9">
        <v>4.4480000000000004</v>
      </c>
      <c r="EF155" s="5">
        <v>47.31</v>
      </c>
      <c r="EG155" s="7">
        <f t="shared" si="1201"/>
        <v>10636.241007194243</v>
      </c>
      <c r="EH155" s="9">
        <v>0</v>
      </c>
      <c r="EI155" s="5">
        <v>0</v>
      </c>
      <c r="EJ155" s="7">
        <v>0</v>
      </c>
      <c r="EK155" s="9">
        <v>0</v>
      </c>
      <c r="EL155" s="5">
        <v>0</v>
      </c>
      <c r="EM155" s="7">
        <v>0</v>
      </c>
      <c r="EN155" s="9">
        <v>0</v>
      </c>
      <c r="EO155" s="5">
        <v>0</v>
      </c>
      <c r="EP155" s="7">
        <v>0</v>
      </c>
      <c r="EQ155" s="9">
        <v>0</v>
      </c>
      <c r="ER155" s="5">
        <v>0</v>
      </c>
      <c r="ES155" s="7">
        <v>0</v>
      </c>
      <c r="ET155" s="9">
        <v>0</v>
      </c>
      <c r="EU155" s="5">
        <v>0</v>
      </c>
      <c r="EV155" s="7">
        <v>0</v>
      </c>
      <c r="EW155" s="9">
        <v>2.5999999999999999E-2</v>
      </c>
      <c r="EX155" s="5">
        <v>0.32</v>
      </c>
      <c r="EY155" s="7">
        <f t="shared" ref="EY155" si="1228">EX155/EW155*1000</f>
        <v>12307.692307692309</v>
      </c>
      <c r="EZ155" s="9">
        <v>0</v>
      </c>
      <c r="FA155" s="5">
        <v>0</v>
      </c>
      <c r="FB155" s="7">
        <v>0</v>
      </c>
      <c r="FC155" s="9">
        <v>0</v>
      </c>
      <c r="FD155" s="5">
        <v>0</v>
      </c>
      <c r="FE155" s="7">
        <v>0</v>
      </c>
      <c r="FF155" s="9">
        <v>0</v>
      </c>
      <c r="FG155" s="5">
        <v>0</v>
      </c>
      <c r="FH155" s="7">
        <v>0</v>
      </c>
      <c r="FI155" s="9">
        <v>306.7</v>
      </c>
      <c r="FJ155" s="5">
        <v>770.35</v>
      </c>
      <c r="FK155" s="7">
        <f t="shared" si="1202"/>
        <v>2511.7378545810238</v>
      </c>
      <c r="FL155" s="9">
        <v>30.94</v>
      </c>
      <c r="FM155" s="5">
        <v>591.19000000000005</v>
      </c>
      <c r="FN155" s="7">
        <f t="shared" si="1218"/>
        <v>19107.627666451197</v>
      </c>
      <c r="FO155" s="9">
        <v>0</v>
      </c>
      <c r="FP155" s="5">
        <v>0</v>
      </c>
      <c r="FQ155" s="7">
        <v>0</v>
      </c>
      <c r="FR155" s="9">
        <v>0</v>
      </c>
      <c r="FS155" s="5">
        <v>0</v>
      </c>
      <c r="FT155" s="7">
        <v>0</v>
      </c>
      <c r="FU155" s="9">
        <v>0</v>
      </c>
      <c r="FV155" s="5">
        <v>0</v>
      </c>
      <c r="FW155" s="7">
        <v>0</v>
      </c>
      <c r="FX155" s="9">
        <v>0</v>
      </c>
      <c r="FY155" s="5">
        <v>0</v>
      </c>
      <c r="FZ155" s="7">
        <f t="shared" si="1203"/>
        <v>0</v>
      </c>
      <c r="GA155" s="9">
        <v>0</v>
      </c>
      <c r="GB155" s="5">
        <v>0</v>
      </c>
      <c r="GC155" s="7">
        <v>0</v>
      </c>
      <c r="GD155" s="9">
        <v>0</v>
      </c>
      <c r="GE155" s="5">
        <v>0</v>
      </c>
      <c r="GF155" s="7">
        <v>0</v>
      </c>
      <c r="GG155" s="9">
        <v>615.78800000000001</v>
      </c>
      <c r="GH155" s="5">
        <v>17979.86</v>
      </c>
      <c r="GI155" s="7">
        <f t="shared" si="1219"/>
        <v>29198.133123737392</v>
      </c>
      <c r="GJ155" s="9">
        <v>0</v>
      </c>
      <c r="GK155" s="5">
        <v>0</v>
      </c>
      <c r="GL155" s="7">
        <v>0</v>
      </c>
      <c r="GM155" s="9">
        <v>0</v>
      </c>
      <c r="GN155" s="5">
        <v>0</v>
      </c>
      <c r="GO155" s="7">
        <v>0</v>
      </c>
      <c r="GP155" s="9">
        <v>0</v>
      </c>
      <c r="GQ155" s="5">
        <v>0</v>
      </c>
      <c r="GR155" s="7">
        <v>0</v>
      </c>
      <c r="GS155" s="9">
        <v>0</v>
      </c>
      <c r="GT155" s="5">
        <v>0</v>
      </c>
      <c r="GU155" s="7">
        <v>0</v>
      </c>
      <c r="GV155" s="9">
        <v>0</v>
      </c>
      <c r="GW155" s="5">
        <v>0</v>
      </c>
      <c r="GX155" s="7">
        <v>0</v>
      </c>
      <c r="GY155" s="9">
        <v>0</v>
      </c>
      <c r="GZ155" s="5">
        <v>0</v>
      </c>
      <c r="HA155" s="7">
        <v>0</v>
      </c>
      <c r="HB155" s="9">
        <v>0</v>
      </c>
      <c r="HC155" s="5">
        <v>0</v>
      </c>
      <c r="HD155" s="7">
        <v>0</v>
      </c>
      <c r="HE155" s="9">
        <v>0</v>
      </c>
      <c r="HF155" s="5">
        <v>0</v>
      </c>
      <c r="HG155" s="7">
        <v>0</v>
      </c>
      <c r="HH155" s="9">
        <v>0</v>
      </c>
      <c r="HI155" s="5">
        <v>0</v>
      </c>
      <c r="HJ155" s="7">
        <v>0</v>
      </c>
      <c r="HK155" s="9">
        <v>0</v>
      </c>
      <c r="HL155" s="5">
        <v>0</v>
      </c>
      <c r="HM155" s="7">
        <v>0</v>
      </c>
      <c r="HN155" s="9">
        <v>0</v>
      </c>
      <c r="HO155" s="5">
        <v>0</v>
      </c>
      <c r="HP155" s="7">
        <v>0</v>
      </c>
      <c r="HQ155" s="9">
        <v>0</v>
      </c>
      <c r="HR155" s="5">
        <v>0</v>
      </c>
      <c r="HS155" s="7">
        <f t="shared" si="1205"/>
        <v>0</v>
      </c>
      <c r="HT155" s="9">
        <v>0</v>
      </c>
      <c r="HU155" s="5">
        <v>0</v>
      </c>
      <c r="HV155" s="7">
        <v>0</v>
      </c>
      <c r="HW155" s="9">
        <v>0</v>
      </c>
      <c r="HX155" s="5">
        <v>0</v>
      </c>
      <c r="HY155" s="7">
        <v>0</v>
      </c>
      <c r="HZ155" s="9">
        <v>0</v>
      </c>
      <c r="IA155" s="5">
        <v>0</v>
      </c>
      <c r="IB155" s="7">
        <v>0</v>
      </c>
      <c r="IC155" s="9">
        <v>0</v>
      </c>
      <c r="ID155" s="5">
        <v>0</v>
      </c>
      <c r="IE155" s="7">
        <v>0</v>
      </c>
      <c r="IF155" s="9">
        <v>0</v>
      </c>
      <c r="IG155" s="5">
        <v>0</v>
      </c>
      <c r="IH155" s="7">
        <f t="shared" si="1206"/>
        <v>0</v>
      </c>
      <c r="II155" s="9">
        <v>0</v>
      </c>
      <c r="IJ155" s="5">
        <v>0</v>
      </c>
      <c r="IK155" s="7">
        <v>0</v>
      </c>
      <c r="IL155" s="9">
        <v>317.10000000000002</v>
      </c>
      <c r="IM155" s="5">
        <v>4330.25</v>
      </c>
      <c r="IN155" s="7">
        <f t="shared" si="1207"/>
        <v>13655.786818038474</v>
      </c>
      <c r="IO155" s="9">
        <v>0</v>
      </c>
      <c r="IP155" s="5">
        <v>0</v>
      </c>
      <c r="IQ155" s="7">
        <v>0</v>
      </c>
      <c r="IR155" s="9">
        <v>0</v>
      </c>
      <c r="IS155" s="5">
        <v>0</v>
      </c>
      <c r="IT155" s="7">
        <v>0</v>
      </c>
      <c r="IU155" s="9">
        <v>0</v>
      </c>
      <c r="IV155" s="5">
        <v>0</v>
      </c>
      <c r="IW155" s="7">
        <v>0</v>
      </c>
      <c r="IX155" s="9">
        <v>0</v>
      </c>
      <c r="IY155" s="5">
        <v>0</v>
      </c>
      <c r="IZ155" s="7">
        <v>0</v>
      </c>
      <c r="JA155" s="9">
        <v>0</v>
      </c>
      <c r="JB155" s="5">
        <v>0</v>
      </c>
      <c r="JC155" s="7">
        <v>0</v>
      </c>
      <c r="JD155" s="9">
        <v>0</v>
      </c>
      <c r="JE155" s="5">
        <v>0</v>
      </c>
      <c r="JF155" s="7">
        <v>0</v>
      </c>
      <c r="JG155" s="9">
        <v>0</v>
      </c>
      <c r="JH155" s="5">
        <v>0</v>
      </c>
      <c r="JI155" s="7">
        <v>0</v>
      </c>
      <c r="JJ155" s="9">
        <v>0</v>
      </c>
      <c r="JK155" s="5">
        <v>0</v>
      </c>
      <c r="JL155" s="7">
        <v>0</v>
      </c>
      <c r="JM155" s="9">
        <v>0</v>
      </c>
      <c r="JN155" s="5">
        <v>0</v>
      </c>
      <c r="JO155" s="7">
        <v>0</v>
      </c>
      <c r="JP155" s="9">
        <v>0</v>
      </c>
      <c r="JQ155" s="5">
        <v>0</v>
      </c>
      <c r="JR155" s="7">
        <v>0</v>
      </c>
      <c r="JS155" s="9">
        <v>0.49299999999999999</v>
      </c>
      <c r="JT155" s="5">
        <v>37.119999999999997</v>
      </c>
      <c r="JU155" s="7">
        <f t="shared" ref="JU155:JU159" si="1229">JT155/JS155*1000</f>
        <v>75294.117647058825</v>
      </c>
      <c r="JV155" s="9">
        <v>0</v>
      </c>
      <c r="JW155" s="5">
        <v>0</v>
      </c>
      <c r="JX155" s="7">
        <v>0</v>
      </c>
      <c r="JY155" s="9">
        <v>539.5</v>
      </c>
      <c r="JZ155" s="5">
        <v>9400.1200000000008</v>
      </c>
      <c r="KA155" s="7">
        <f t="shared" si="1221"/>
        <v>17423.762743280819</v>
      </c>
      <c r="KB155" s="14">
        <f t="shared" si="1074"/>
        <v>2468.364</v>
      </c>
      <c r="KC155" s="7">
        <f t="shared" si="1075"/>
        <v>36843.97</v>
      </c>
    </row>
    <row r="156" spans="1:289" ht="15" customHeight="1" x14ac:dyDescent="0.3">
      <c r="A156" s="56">
        <v>2015</v>
      </c>
      <c r="B156" s="62" t="s">
        <v>9</v>
      </c>
      <c r="C156" s="9">
        <v>275</v>
      </c>
      <c r="D156" s="5">
        <v>2681.18</v>
      </c>
      <c r="E156" s="7">
        <f t="shared" si="1223"/>
        <v>9749.7454545454548</v>
      </c>
      <c r="F156" s="9">
        <v>0</v>
      </c>
      <c r="G156" s="5">
        <v>0</v>
      </c>
      <c r="H156" s="7">
        <v>0</v>
      </c>
      <c r="I156" s="9">
        <v>0.75</v>
      </c>
      <c r="J156" s="5">
        <v>8.49</v>
      </c>
      <c r="K156" s="7">
        <f t="shared" si="1225"/>
        <v>11320</v>
      </c>
      <c r="L156" s="9">
        <v>0</v>
      </c>
      <c r="M156" s="5">
        <v>0</v>
      </c>
      <c r="N156" s="7">
        <v>0</v>
      </c>
      <c r="O156" s="9">
        <v>0</v>
      </c>
      <c r="P156" s="5">
        <v>0</v>
      </c>
      <c r="Q156" s="7">
        <v>0</v>
      </c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186.21100000000001</v>
      </c>
      <c r="AB156" s="5">
        <v>2266.3000000000002</v>
      </c>
      <c r="AC156" s="7">
        <f t="shared" si="1194"/>
        <v>12170.602166359668</v>
      </c>
      <c r="AD156" s="9">
        <v>0</v>
      </c>
      <c r="AE156" s="5">
        <v>0</v>
      </c>
      <c r="AF156" s="7">
        <v>0</v>
      </c>
      <c r="AG156" s="9">
        <v>0</v>
      </c>
      <c r="AH156" s="5">
        <v>0</v>
      </c>
      <c r="AI156" s="7">
        <v>0</v>
      </c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v>0</v>
      </c>
      <c r="BB156" s="9">
        <v>0</v>
      </c>
      <c r="BC156" s="5">
        <v>0</v>
      </c>
      <c r="BD156" s="7"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f t="shared" si="1196"/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0</v>
      </c>
      <c r="BX156" s="5">
        <v>0</v>
      </c>
      <c r="BY156" s="7">
        <v>0</v>
      </c>
      <c r="BZ156" s="9">
        <v>714.68100000000004</v>
      </c>
      <c r="CA156" s="5">
        <v>1971.01</v>
      </c>
      <c r="CB156" s="7">
        <f t="shared" si="1197"/>
        <v>2757.8877848998363</v>
      </c>
      <c r="CC156" s="9">
        <v>0</v>
      </c>
      <c r="CD156" s="5">
        <v>0</v>
      </c>
      <c r="CE156" s="7">
        <v>0</v>
      </c>
      <c r="CF156" s="9">
        <v>576.673</v>
      </c>
      <c r="CG156" s="5">
        <v>3646.96</v>
      </c>
      <c r="CH156" s="7">
        <f t="shared" si="1198"/>
        <v>6324.1386366276902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7.8E-2</v>
      </c>
      <c r="CP156" s="5">
        <v>1.98</v>
      </c>
      <c r="CQ156" s="7">
        <f t="shared" si="1215"/>
        <v>25384.615384615383</v>
      </c>
      <c r="CR156" s="9">
        <v>0</v>
      </c>
      <c r="CS156" s="5">
        <v>0</v>
      </c>
      <c r="CT156" s="7">
        <v>0</v>
      </c>
      <c r="CU156" s="9">
        <v>0</v>
      </c>
      <c r="CV156" s="5">
        <v>0</v>
      </c>
      <c r="CW156" s="7">
        <v>0</v>
      </c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f t="shared" si="1199"/>
        <v>0</v>
      </c>
      <c r="DJ156" s="9">
        <v>0</v>
      </c>
      <c r="DK156" s="5">
        <v>0</v>
      </c>
      <c r="DL156" s="7">
        <v>0</v>
      </c>
      <c r="DM156" s="9">
        <v>0</v>
      </c>
      <c r="DN156" s="5">
        <v>0</v>
      </c>
      <c r="DO156" s="7">
        <v>0</v>
      </c>
      <c r="DP156" s="9">
        <v>0</v>
      </c>
      <c r="DQ156" s="5">
        <v>0</v>
      </c>
      <c r="DR156" s="7">
        <v>0</v>
      </c>
      <c r="DS156" s="9">
        <v>0</v>
      </c>
      <c r="DT156" s="5">
        <v>0</v>
      </c>
      <c r="DU156" s="7">
        <v>0</v>
      </c>
      <c r="DV156" s="9">
        <v>222.62100000000001</v>
      </c>
      <c r="DW156" s="5">
        <v>2760.05</v>
      </c>
      <c r="DX156" s="7">
        <f t="shared" si="1200"/>
        <v>12397.976830577529</v>
      </c>
      <c r="DY156" s="9">
        <v>0</v>
      </c>
      <c r="DZ156" s="5">
        <v>0</v>
      </c>
      <c r="EA156" s="7">
        <v>0</v>
      </c>
      <c r="EB156" s="9">
        <v>0</v>
      </c>
      <c r="EC156" s="5">
        <v>0</v>
      </c>
      <c r="ED156" s="7">
        <v>0</v>
      </c>
      <c r="EE156" s="9">
        <v>70.197999999999993</v>
      </c>
      <c r="EF156" s="5">
        <v>257.61</v>
      </c>
      <c r="EG156" s="7">
        <f t="shared" si="1201"/>
        <v>3669.7626713011773</v>
      </c>
      <c r="EH156" s="9">
        <v>0</v>
      </c>
      <c r="EI156" s="5">
        <v>0</v>
      </c>
      <c r="EJ156" s="7">
        <v>0</v>
      </c>
      <c r="EK156" s="9">
        <v>0</v>
      </c>
      <c r="EL156" s="5">
        <v>0</v>
      </c>
      <c r="EM156" s="7">
        <v>0</v>
      </c>
      <c r="EN156" s="9">
        <v>0</v>
      </c>
      <c r="EO156" s="5">
        <v>0</v>
      </c>
      <c r="EP156" s="7">
        <v>0</v>
      </c>
      <c r="EQ156" s="9">
        <v>0</v>
      </c>
      <c r="ER156" s="5">
        <v>0</v>
      </c>
      <c r="ES156" s="7">
        <v>0</v>
      </c>
      <c r="ET156" s="9">
        <v>0</v>
      </c>
      <c r="EU156" s="5">
        <v>0</v>
      </c>
      <c r="EV156" s="7">
        <v>0</v>
      </c>
      <c r="EW156" s="9">
        <v>0</v>
      </c>
      <c r="EX156" s="5">
        <v>0</v>
      </c>
      <c r="EY156" s="7">
        <v>0</v>
      </c>
      <c r="EZ156" s="9">
        <v>0</v>
      </c>
      <c r="FA156" s="5">
        <v>0</v>
      </c>
      <c r="FB156" s="7">
        <v>0</v>
      </c>
      <c r="FC156" s="9">
        <v>0</v>
      </c>
      <c r="FD156" s="5">
        <v>0</v>
      </c>
      <c r="FE156" s="7">
        <v>0</v>
      </c>
      <c r="FF156" s="9">
        <v>0</v>
      </c>
      <c r="FG156" s="5">
        <v>0</v>
      </c>
      <c r="FH156" s="7">
        <v>0</v>
      </c>
      <c r="FI156" s="9">
        <v>381</v>
      </c>
      <c r="FJ156" s="5">
        <v>956.8</v>
      </c>
      <c r="FK156" s="7">
        <f t="shared" si="1202"/>
        <v>2511.2860892388449</v>
      </c>
      <c r="FL156" s="9">
        <v>32.465000000000003</v>
      </c>
      <c r="FM156" s="5">
        <v>2239.34</v>
      </c>
      <c r="FN156" s="7">
        <f t="shared" si="1218"/>
        <v>68977.05221007239</v>
      </c>
      <c r="FO156" s="9">
        <v>0</v>
      </c>
      <c r="FP156" s="5">
        <v>0</v>
      </c>
      <c r="FQ156" s="7">
        <v>0</v>
      </c>
      <c r="FR156" s="9">
        <v>0</v>
      </c>
      <c r="FS156" s="5">
        <v>0</v>
      </c>
      <c r="FT156" s="7">
        <v>0</v>
      </c>
      <c r="FU156" s="9">
        <v>0</v>
      </c>
      <c r="FV156" s="5">
        <v>0</v>
      </c>
      <c r="FW156" s="7">
        <v>0</v>
      </c>
      <c r="FX156" s="9">
        <v>0</v>
      </c>
      <c r="FY156" s="5">
        <v>0</v>
      </c>
      <c r="FZ156" s="7">
        <f t="shared" si="1203"/>
        <v>0</v>
      </c>
      <c r="GA156" s="9">
        <v>0</v>
      </c>
      <c r="GB156" s="5">
        <v>0</v>
      </c>
      <c r="GC156" s="7">
        <v>0</v>
      </c>
      <c r="GD156" s="9">
        <v>0</v>
      </c>
      <c r="GE156" s="5">
        <v>0</v>
      </c>
      <c r="GF156" s="7">
        <v>0</v>
      </c>
      <c r="GG156" s="9">
        <v>369.63200000000001</v>
      </c>
      <c r="GH156" s="5">
        <v>4989.83</v>
      </c>
      <c r="GI156" s="7">
        <f t="shared" si="1219"/>
        <v>13499.453510518568</v>
      </c>
      <c r="GJ156" s="9">
        <v>0</v>
      </c>
      <c r="GK156" s="5">
        <v>0</v>
      </c>
      <c r="GL156" s="7">
        <v>0</v>
      </c>
      <c r="GM156" s="9">
        <v>0</v>
      </c>
      <c r="GN156" s="5">
        <v>0</v>
      </c>
      <c r="GO156" s="7">
        <v>0</v>
      </c>
      <c r="GP156" s="9">
        <v>0</v>
      </c>
      <c r="GQ156" s="5">
        <v>0</v>
      </c>
      <c r="GR156" s="7">
        <v>0</v>
      </c>
      <c r="GS156" s="9">
        <v>0</v>
      </c>
      <c r="GT156" s="5">
        <v>0</v>
      </c>
      <c r="GU156" s="7">
        <v>0</v>
      </c>
      <c r="GV156" s="9">
        <v>0</v>
      </c>
      <c r="GW156" s="5">
        <v>0</v>
      </c>
      <c r="GX156" s="7">
        <v>0</v>
      </c>
      <c r="GY156" s="9">
        <v>0</v>
      </c>
      <c r="GZ156" s="5">
        <v>0</v>
      </c>
      <c r="HA156" s="7">
        <v>0</v>
      </c>
      <c r="HB156" s="9">
        <v>0</v>
      </c>
      <c r="HC156" s="5">
        <v>0</v>
      </c>
      <c r="HD156" s="7">
        <v>0</v>
      </c>
      <c r="HE156" s="9">
        <v>0</v>
      </c>
      <c r="HF156" s="5">
        <v>0</v>
      </c>
      <c r="HG156" s="7">
        <v>0</v>
      </c>
      <c r="HH156" s="9">
        <v>0</v>
      </c>
      <c r="HI156" s="5">
        <v>0</v>
      </c>
      <c r="HJ156" s="7">
        <v>0</v>
      </c>
      <c r="HK156" s="9">
        <v>0</v>
      </c>
      <c r="HL156" s="5">
        <v>0</v>
      </c>
      <c r="HM156" s="7">
        <v>0</v>
      </c>
      <c r="HN156" s="9">
        <v>0</v>
      </c>
      <c r="HO156" s="5">
        <v>0</v>
      </c>
      <c r="HP156" s="7">
        <v>0</v>
      </c>
      <c r="HQ156" s="9">
        <v>0</v>
      </c>
      <c r="HR156" s="5">
        <v>0</v>
      </c>
      <c r="HS156" s="7">
        <f t="shared" si="1205"/>
        <v>0</v>
      </c>
      <c r="HT156" s="9">
        <v>0</v>
      </c>
      <c r="HU156" s="5">
        <v>0</v>
      </c>
      <c r="HV156" s="7">
        <v>0</v>
      </c>
      <c r="HW156" s="9">
        <v>0</v>
      </c>
      <c r="HX156" s="5">
        <v>0</v>
      </c>
      <c r="HY156" s="7">
        <v>0</v>
      </c>
      <c r="HZ156" s="9">
        <v>0</v>
      </c>
      <c r="IA156" s="5">
        <v>0</v>
      </c>
      <c r="IB156" s="7">
        <v>0</v>
      </c>
      <c r="IC156" s="9">
        <v>0</v>
      </c>
      <c r="ID156" s="5">
        <v>0</v>
      </c>
      <c r="IE156" s="7">
        <v>0</v>
      </c>
      <c r="IF156" s="9">
        <v>0</v>
      </c>
      <c r="IG156" s="5">
        <v>0</v>
      </c>
      <c r="IH156" s="7">
        <f t="shared" si="1206"/>
        <v>0</v>
      </c>
      <c r="II156" s="9">
        <v>0</v>
      </c>
      <c r="IJ156" s="5">
        <v>0</v>
      </c>
      <c r="IK156" s="7">
        <v>0</v>
      </c>
      <c r="IL156" s="9">
        <v>0</v>
      </c>
      <c r="IM156" s="5">
        <v>0</v>
      </c>
      <c r="IN156" s="7">
        <v>0</v>
      </c>
      <c r="IO156" s="9">
        <v>0</v>
      </c>
      <c r="IP156" s="5">
        <v>0</v>
      </c>
      <c r="IQ156" s="7">
        <v>0</v>
      </c>
      <c r="IR156" s="9">
        <v>0</v>
      </c>
      <c r="IS156" s="5">
        <v>0</v>
      </c>
      <c r="IT156" s="7">
        <v>0</v>
      </c>
      <c r="IU156" s="9">
        <v>0</v>
      </c>
      <c r="IV156" s="5">
        <v>0</v>
      </c>
      <c r="IW156" s="7">
        <v>0</v>
      </c>
      <c r="IX156" s="9">
        <v>0</v>
      </c>
      <c r="IY156" s="5">
        <v>0</v>
      </c>
      <c r="IZ156" s="7">
        <v>0</v>
      </c>
      <c r="JA156" s="9">
        <v>0</v>
      </c>
      <c r="JB156" s="5">
        <v>0</v>
      </c>
      <c r="JC156" s="7">
        <v>0</v>
      </c>
      <c r="JD156" s="9">
        <v>0</v>
      </c>
      <c r="JE156" s="5">
        <v>0</v>
      </c>
      <c r="JF156" s="7">
        <v>0</v>
      </c>
      <c r="JG156" s="9">
        <v>0</v>
      </c>
      <c r="JH156" s="5">
        <v>0</v>
      </c>
      <c r="JI156" s="7">
        <v>0</v>
      </c>
      <c r="JJ156" s="9">
        <v>0</v>
      </c>
      <c r="JK156" s="5">
        <v>0</v>
      </c>
      <c r="JL156" s="7">
        <v>0</v>
      </c>
      <c r="JM156" s="9">
        <v>0</v>
      </c>
      <c r="JN156" s="5">
        <v>0</v>
      </c>
      <c r="JO156" s="7">
        <v>0</v>
      </c>
      <c r="JP156" s="9">
        <v>0</v>
      </c>
      <c r="JQ156" s="5">
        <v>0</v>
      </c>
      <c r="JR156" s="7">
        <v>0</v>
      </c>
      <c r="JS156" s="9">
        <v>415.8</v>
      </c>
      <c r="JT156" s="5">
        <v>11674.91</v>
      </c>
      <c r="JU156" s="7">
        <f t="shared" si="1229"/>
        <v>28078.186628186628</v>
      </c>
      <c r="JV156" s="9">
        <v>0</v>
      </c>
      <c r="JW156" s="5">
        <v>0</v>
      </c>
      <c r="JX156" s="7">
        <v>0</v>
      </c>
      <c r="JY156" s="9">
        <v>99.75</v>
      </c>
      <c r="JZ156" s="5">
        <v>1746.68</v>
      </c>
      <c r="KA156" s="7">
        <f t="shared" si="1221"/>
        <v>17510.576441102756</v>
      </c>
      <c r="KB156" s="14">
        <f t="shared" si="1074"/>
        <v>3344.8589999999999</v>
      </c>
      <c r="KC156" s="7">
        <f t="shared" si="1075"/>
        <v>35201.14</v>
      </c>
    </row>
    <row r="157" spans="1:289" ht="15" customHeight="1" x14ac:dyDescent="0.3">
      <c r="A157" s="56">
        <v>2015</v>
      </c>
      <c r="B157" s="62" t="s">
        <v>10</v>
      </c>
      <c r="C157" s="9">
        <v>546.68200000000002</v>
      </c>
      <c r="D157" s="5">
        <v>8023.27</v>
      </c>
      <c r="E157" s="7">
        <f t="shared" si="1223"/>
        <v>14676.301762267643</v>
      </c>
      <c r="F157" s="9">
        <v>0</v>
      </c>
      <c r="G157" s="5">
        <v>0</v>
      </c>
      <c r="H157" s="7">
        <v>0</v>
      </c>
      <c r="I157" s="9">
        <v>1.1499999999999999</v>
      </c>
      <c r="J157" s="5">
        <v>41.04</v>
      </c>
      <c r="K157" s="7">
        <f t="shared" si="1225"/>
        <v>35686.956521739135</v>
      </c>
      <c r="L157" s="9">
        <v>0</v>
      </c>
      <c r="M157" s="5">
        <v>0</v>
      </c>
      <c r="N157" s="7">
        <v>0</v>
      </c>
      <c r="O157" s="9">
        <v>0</v>
      </c>
      <c r="P157" s="5">
        <v>0</v>
      </c>
      <c r="Q157" s="7">
        <v>0</v>
      </c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263.98099999999999</v>
      </c>
      <c r="AB157" s="5">
        <v>3227.82</v>
      </c>
      <c r="AC157" s="7">
        <f t="shared" si="1194"/>
        <v>12227.470916467475</v>
      </c>
      <c r="AD157" s="9">
        <v>0</v>
      </c>
      <c r="AE157" s="5">
        <v>0</v>
      </c>
      <c r="AF157" s="7">
        <v>0</v>
      </c>
      <c r="AG157" s="9">
        <v>0</v>
      </c>
      <c r="AH157" s="5">
        <v>0</v>
      </c>
      <c r="AI157" s="7">
        <v>0</v>
      </c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0</v>
      </c>
      <c r="AQ157" s="5">
        <v>0</v>
      </c>
      <c r="AR157" s="7">
        <v>0</v>
      </c>
      <c r="AS157" s="9">
        <v>0</v>
      </c>
      <c r="AT157" s="5">
        <v>0</v>
      </c>
      <c r="AU157" s="7">
        <v>0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v>0</v>
      </c>
      <c r="BB157" s="9">
        <v>0</v>
      </c>
      <c r="BC157" s="5">
        <v>0</v>
      </c>
      <c r="BD157" s="7">
        <v>0</v>
      </c>
      <c r="BE157" s="9">
        <v>255.83</v>
      </c>
      <c r="BF157" s="5">
        <v>16370.19</v>
      </c>
      <c r="BG157" s="7">
        <f t="shared" si="1214"/>
        <v>63988.547082046673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f t="shared" si="1196"/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0</v>
      </c>
      <c r="BU157" s="5">
        <v>0</v>
      </c>
      <c r="BV157" s="7">
        <v>0</v>
      </c>
      <c r="BW157" s="9">
        <v>0</v>
      </c>
      <c r="BX157" s="5">
        <v>0</v>
      </c>
      <c r="BY157" s="7">
        <v>0</v>
      </c>
      <c r="BZ157" s="9">
        <v>915.42499999999995</v>
      </c>
      <c r="CA157" s="5">
        <v>10602.4</v>
      </c>
      <c r="CB157" s="7">
        <f t="shared" si="1197"/>
        <v>11581.942813447306</v>
      </c>
      <c r="CC157" s="9">
        <v>0</v>
      </c>
      <c r="CD157" s="5">
        <v>0</v>
      </c>
      <c r="CE157" s="7">
        <v>0</v>
      </c>
      <c r="CF157" s="9">
        <v>276.45600000000002</v>
      </c>
      <c r="CG157" s="5">
        <v>1748.72</v>
      </c>
      <c r="CH157" s="7">
        <f t="shared" si="1198"/>
        <v>6325.4912174089177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v>0</v>
      </c>
      <c r="CU157" s="9">
        <v>0</v>
      </c>
      <c r="CV157" s="5">
        <v>0</v>
      </c>
      <c r="CW157" s="7">
        <v>0</v>
      </c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f t="shared" si="1199"/>
        <v>0</v>
      </c>
      <c r="DJ157" s="9">
        <v>0</v>
      </c>
      <c r="DK157" s="5">
        <v>0</v>
      </c>
      <c r="DL157" s="7">
        <v>0</v>
      </c>
      <c r="DM157" s="9">
        <v>0</v>
      </c>
      <c r="DN157" s="5">
        <v>0</v>
      </c>
      <c r="DO157" s="7">
        <v>0</v>
      </c>
      <c r="DP157" s="9">
        <v>0</v>
      </c>
      <c r="DQ157" s="5">
        <v>0</v>
      </c>
      <c r="DR157" s="7">
        <v>0</v>
      </c>
      <c r="DS157" s="9">
        <v>0</v>
      </c>
      <c r="DT157" s="5">
        <v>0</v>
      </c>
      <c r="DU157" s="7">
        <v>0</v>
      </c>
      <c r="DV157" s="9">
        <v>6.5000000000000002E-2</v>
      </c>
      <c r="DW157" s="5">
        <v>0.32</v>
      </c>
      <c r="DX157" s="7">
        <f t="shared" si="1200"/>
        <v>4923.0769230769238</v>
      </c>
      <c r="DY157" s="9">
        <v>0</v>
      </c>
      <c r="DZ157" s="5">
        <v>0</v>
      </c>
      <c r="EA157" s="7">
        <v>0</v>
      </c>
      <c r="EB157" s="9">
        <v>0</v>
      </c>
      <c r="EC157" s="5">
        <v>0</v>
      </c>
      <c r="ED157" s="7">
        <v>0</v>
      </c>
      <c r="EE157" s="9">
        <v>160.316</v>
      </c>
      <c r="EF157" s="5">
        <v>1198.22</v>
      </c>
      <c r="EG157" s="7">
        <f t="shared" si="1201"/>
        <v>7474.1136255894608</v>
      </c>
      <c r="EH157" s="9">
        <v>0</v>
      </c>
      <c r="EI157" s="5">
        <v>0</v>
      </c>
      <c r="EJ157" s="7">
        <v>0</v>
      </c>
      <c r="EK157" s="9">
        <v>5.1999999999999998E-2</v>
      </c>
      <c r="EL157" s="5">
        <v>0.97</v>
      </c>
      <c r="EM157" s="7">
        <f t="shared" si="1222"/>
        <v>18653.846153846152</v>
      </c>
      <c r="EN157" s="9">
        <v>0</v>
      </c>
      <c r="EO157" s="5">
        <v>0</v>
      </c>
      <c r="EP157" s="7">
        <v>0</v>
      </c>
      <c r="EQ157" s="9">
        <v>0</v>
      </c>
      <c r="ER157" s="5">
        <v>0</v>
      </c>
      <c r="ES157" s="7">
        <v>0</v>
      </c>
      <c r="ET157" s="9">
        <v>0</v>
      </c>
      <c r="EU157" s="5">
        <v>0</v>
      </c>
      <c r="EV157" s="7">
        <v>0</v>
      </c>
      <c r="EW157" s="9">
        <v>0</v>
      </c>
      <c r="EX157" s="5">
        <v>0</v>
      </c>
      <c r="EY157" s="7">
        <v>0</v>
      </c>
      <c r="EZ157" s="9">
        <v>0</v>
      </c>
      <c r="FA157" s="5">
        <v>0</v>
      </c>
      <c r="FB157" s="7">
        <v>0</v>
      </c>
      <c r="FC157" s="9">
        <v>0</v>
      </c>
      <c r="FD157" s="5">
        <v>0</v>
      </c>
      <c r="FE157" s="7">
        <v>0</v>
      </c>
      <c r="FF157" s="9">
        <v>0</v>
      </c>
      <c r="FG157" s="5">
        <v>0</v>
      </c>
      <c r="FH157" s="7">
        <v>0</v>
      </c>
      <c r="FI157" s="9">
        <v>1575.008</v>
      </c>
      <c r="FJ157" s="5">
        <v>8305.93</v>
      </c>
      <c r="FK157" s="7">
        <f t="shared" si="1202"/>
        <v>5273.5795627704747</v>
      </c>
      <c r="FL157" s="9">
        <v>7.7169999999999996</v>
      </c>
      <c r="FM157" s="5">
        <v>288.82</v>
      </c>
      <c r="FN157" s="7">
        <f t="shared" si="1218"/>
        <v>37426.461059997411</v>
      </c>
      <c r="FO157" s="9">
        <v>0</v>
      </c>
      <c r="FP157" s="5">
        <v>0</v>
      </c>
      <c r="FQ157" s="7">
        <v>0</v>
      </c>
      <c r="FR157" s="9">
        <v>0</v>
      </c>
      <c r="FS157" s="5">
        <v>0</v>
      </c>
      <c r="FT157" s="7">
        <v>0</v>
      </c>
      <c r="FU157" s="9">
        <v>0</v>
      </c>
      <c r="FV157" s="5">
        <v>0</v>
      </c>
      <c r="FW157" s="7">
        <v>0</v>
      </c>
      <c r="FX157" s="9">
        <v>0</v>
      </c>
      <c r="FY157" s="5">
        <v>0</v>
      </c>
      <c r="FZ157" s="7">
        <f t="shared" si="1203"/>
        <v>0</v>
      </c>
      <c r="GA157" s="9">
        <v>0</v>
      </c>
      <c r="GB157" s="5">
        <v>0</v>
      </c>
      <c r="GC157" s="7">
        <v>0</v>
      </c>
      <c r="GD157" s="9">
        <v>0</v>
      </c>
      <c r="GE157" s="5">
        <v>0</v>
      </c>
      <c r="GF157" s="7">
        <v>0</v>
      </c>
      <c r="GG157" s="9">
        <v>784.96</v>
      </c>
      <c r="GH157" s="5">
        <v>24403.02</v>
      </c>
      <c r="GI157" s="7">
        <f t="shared" si="1219"/>
        <v>31088.233795352629</v>
      </c>
      <c r="GJ157" s="9">
        <v>0</v>
      </c>
      <c r="GK157" s="5">
        <v>0</v>
      </c>
      <c r="GL157" s="7">
        <v>0</v>
      </c>
      <c r="GM157" s="9">
        <v>0</v>
      </c>
      <c r="GN157" s="5">
        <v>0</v>
      </c>
      <c r="GO157" s="7">
        <v>0</v>
      </c>
      <c r="GP157" s="9">
        <v>0</v>
      </c>
      <c r="GQ157" s="5">
        <v>0</v>
      </c>
      <c r="GR157" s="7">
        <v>0</v>
      </c>
      <c r="GS157" s="9">
        <v>0</v>
      </c>
      <c r="GT157" s="5">
        <v>0</v>
      </c>
      <c r="GU157" s="7">
        <v>0</v>
      </c>
      <c r="GV157" s="9">
        <v>0</v>
      </c>
      <c r="GW157" s="5">
        <v>0</v>
      </c>
      <c r="GX157" s="7">
        <v>0</v>
      </c>
      <c r="GY157" s="9">
        <v>0</v>
      </c>
      <c r="GZ157" s="5">
        <v>0</v>
      </c>
      <c r="HA157" s="7">
        <v>0</v>
      </c>
      <c r="HB157" s="9">
        <v>0</v>
      </c>
      <c r="HC157" s="5">
        <v>0</v>
      </c>
      <c r="HD157" s="7">
        <v>0</v>
      </c>
      <c r="HE157" s="9">
        <v>0</v>
      </c>
      <c r="HF157" s="5">
        <v>0</v>
      </c>
      <c r="HG157" s="7">
        <v>0</v>
      </c>
      <c r="HH157" s="9">
        <v>0</v>
      </c>
      <c r="HI157" s="5">
        <v>0</v>
      </c>
      <c r="HJ157" s="7">
        <v>0</v>
      </c>
      <c r="HK157" s="9">
        <v>0</v>
      </c>
      <c r="HL157" s="5">
        <v>0</v>
      </c>
      <c r="HM157" s="7">
        <v>0</v>
      </c>
      <c r="HN157" s="9">
        <v>0</v>
      </c>
      <c r="HO157" s="5">
        <v>0</v>
      </c>
      <c r="HP157" s="7">
        <v>0</v>
      </c>
      <c r="HQ157" s="9">
        <v>0</v>
      </c>
      <c r="HR157" s="5">
        <v>0</v>
      </c>
      <c r="HS157" s="7">
        <f t="shared" si="1205"/>
        <v>0</v>
      </c>
      <c r="HT157" s="9">
        <v>0</v>
      </c>
      <c r="HU157" s="5">
        <v>0</v>
      </c>
      <c r="HV157" s="7">
        <v>0</v>
      </c>
      <c r="HW157" s="9">
        <v>0</v>
      </c>
      <c r="HX157" s="5">
        <v>0</v>
      </c>
      <c r="HY157" s="7">
        <v>0</v>
      </c>
      <c r="HZ157" s="9">
        <v>0</v>
      </c>
      <c r="IA157" s="5">
        <v>0</v>
      </c>
      <c r="IB157" s="7">
        <v>0</v>
      </c>
      <c r="IC157" s="9">
        <v>0</v>
      </c>
      <c r="ID157" s="5">
        <v>0</v>
      </c>
      <c r="IE157" s="7">
        <v>0</v>
      </c>
      <c r="IF157" s="9">
        <v>0</v>
      </c>
      <c r="IG157" s="5">
        <v>0</v>
      </c>
      <c r="IH157" s="7">
        <f t="shared" si="1206"/>
        <v>0</v>
      </c>
      <c r="II157" s="9">
        <v>0</v>
      </c>
      <c r="IJ157" s="5">
        <v>0</v>
      </c>
      <c r="IK157" s="7">
        <v>0</v>
      </c>
      <c r="IL157" s="9">
        <v>201.45</v>
      </c>
      <c r="IM157" s="5">
        <v>3141.32</v>
      </c>
      <c r="IN157" s="7">
        <f t="shared" si="1207"/>
        <v>15593.54678580293</v>
      </c>
      <c r="IO157" s="9">
        <v>0</v>
      </c>
      <c r="IP157" s="5">
        <v>0</v>
      </c>
      <c r="IQ157" s="7">
        <v>0</v>
      </c>
      <c r="IR157" s="9">
        <v>0</v>
      </c>
      <c r="IS157" s="5">
        <v>0</v>
      </c>
      <c r="IT157" s="7">
        <v>0</v>
      </c>
      <c r="IU157" s="9">
        <v>0</v>
      </c>
      <c r="IV157" s="5">
        <v>0</v>
      </c>
      <c r="IW157" s="7">
        <v>0</v>
      </c>
      <c r="IX157" s="9">
        <v>0</v>
      </c>
      <c r="IY157" s="5">
        <v>0</v>
      </c>
      <c r="IZ157" s="7">
        <v>0</v>
      </c>
      <c r="JA157" s="9">
        <v>0</v>
      </c>
      <c r="JB157" s="5">
        <v>0</v>
      </c>
      <c r="JC157" s="7">
        <v>0</v>
      </c>
      <c r="JD157" s="9">
        <v>0</v>
      </c>
      <c r="JE157" s="5">
        <v>0</v>
      </c>
      <c r="JF157" s="7">
        <v>0</v>
      </c>
      <c r="JG157" s="9">
        <v>0</v>
      </c>
      <c r="JH157" s="5">
        <v>0</v>
      </c>
      <c r="JI157" s="7">
        <v>0</v>
      </c>
      <c r="JJ157" s="9">
        <v>0</v>
      </c>
      <c r="JK157" s="5">
        <v>0</v>
      </c>
      <c r="JL157" s="7">
        <v>0</v>
      </c>
      <c r="JM157" s="9">
        <v>0</v>
      </c>
      <c r="JN157" s="5">
        <v>0</v>
      </c>
      <c r="JO157" s="7">
        <v>0</v>
      </c>
      <c r="JP157" s="9">
        <v>0</v>
      </c>
      <c r="JQ157" s="5">
        <v>0</v>
      </c>
      <c r="JR157" s="7">
        <v>0</v>
      </c>
      <c r="JS157" s="9">
        <v>0</v>
      </c>
      <c r="JT157" s="5">
        <v>0</v>
      </c>
      <c r="JU157" s="7">
        <v>0</v>
      </c>
      <c r="JV157" s="9">
        <v>65.33</v>
      </c>
      <c r="JW157" s="5">
        <v>1871.72</v>
      </c>
      <c r="JX157" s="7">
        <f t="shared" si="1208"/>
        <v>28650.237257002911</v>
      </c>
      <c r="JY157" s="9">
        <v>192.96100000000001</v>
      </c>
      <c r="JZ157" s="5">
        <v>4986.3</v>
      </c>
      <c r="KA157" s="7">
        <f t="shared" si="1221"/>
        <v>25840.973046366878</v>
      </c>
      <c r="KB157" s="14">
        <f t="shared" si="1074"/>
        <v>5247.3829999999989</v>
      </c>
      <c r="KC157" s="7">
        <f t="shared" si="1075"/>
        <v>84210.060000000012</v>
      </c>
    </row>
    <row r="158" spans="1:289" ht="15" customHeight="1" x14ac:dyDescent="0.3">
      <c r="A158" s="56">
        <v>2015</v>
      </c>
      <c r="B158" s="62" t="s">
        <v>11</v>
      </c>
      <c r="C158" s="9">
        <v>0</v>
      </c>
      <c r="D158" s="5">
        <v>0</v>
      </c>
      <c r="E158" s="7">
        <v>0</v>
      </c>
      <c r="F158" s="9">
        <v>0</v>
      </c>
      <c r="G158" s="5">
        <v>0</v>
      </c>
      <c r="H158" s="7">
        <v>0</v>
      </c>
      <c r="I158" s="9">
        <v>0.188</v>
      </c>
      <c r="J158" s="5">
        <v>55.56</v>
      </c>
      <c r="K158" s="7">
        <f t="shared" si="1225"/>
        <v>295531.91489361704</v>
      </c>
      <c r="L158" s="9">
        <v>0</v>
      </c>
      <c r="M158" s="5">
        <v>0</v>
      </c>
      <c r="N158" s="7">
        <v>0</v>
      </c>
      <c r="O158" s="9">
        <v>0</v>
      </c>
      <c r="P158" s="5">
        <v>0</v>
      </c>
      <c r="Q158" s="7">
        <v>0</v>
      </c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376.83100000000002</v>
      </c>
      <c r="AB158" s="5">
        <v>8565.0499999999993</v>
      </c>
      <c r="AC158" s="7">
        <f t="shared" si="1194"/>
        <v>22729.154448545898</v>
      </c>
      <c r="AD158" s="9">
        <v>0</v>
      </c>
      <c r="AE158" s="5">
        <v>0</v>
      </c>
      <c r="AF158" s="7">
        <v>0</v>
      </c>
      <c r="AG158" s="9">
        <v>0</v>
      </c>
      <c r="AH158" s="5">
        <v>0</v>
      </c>
      <c r="AI158" s="7">
        <v>0</v>
      </c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v>0</v>
      </c>
      <c r="BB158" s="9">
        <v>0</v>
      </c>
      <c r="BC158" s="5">
        <v>0</v>
      </c>
      <c r="BD158" s="7">
        <v>0</v>
      </c>
      <c r="BE158" s="9">
        <v>106.497</v>
      </c>
      <c r="BF158" s="5">
        <v>6303.83</v>
      </c>
      <c r="BG158" s="7">
        <f t="shared" si="1214"/>
        <v>59192.559414819196</v>
      </c>
      <c r="BH158" s="9">
        <v>0</v>
      </c>
      <c r="BI158" s="5">
        <v>0</v>
      </c>
      <c r="BJ158" s="7">
        <v>0</v>
      </c>
      <c r="BK158" s="9">
        <v>0</v>
      </c>
      <c r="BL158" s="5">
        <v>0</v>
      </c>
      <c r="BM158" s="7">
        <f t="shared" si="1196"/>
        <v>0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0</v>
      </c>
      <c r="BX158" s="5">
        <v>0</v>
      </c>
      <c r="BY158" s="7">
        <v>0</v>
      </c>
      <c r="BZ158" s="9">
        <v>1579.7349999999999</v>
      </c>
      <c r="CA158" s="5">
        <v>8437.85</v>
      </c>
      <c r="CB158" s="7">
        <f>CA158/BZ158*1000</f>
        <v>5341.3072445695016</v>
      </c>
      <c r="CC158" s="9">
        <v>0</v>
      </c>
      <c r="CD158" s="5">
        <v>0</v>
      </c>
      <c r="CE158" s="7">
        <v>0</v>
      </c>
      <c r="CF158" s="9">
        <v>576.245</v>
      </c>
      <c r="CG158" s="5">
        <v>3646.16</v>
      </c>
      <c r="CH158" s="7">
        <f t="shared" si="1198"/>
        <v>6327.4475266596673</v>
      </c>
      <c r="CI158" s="9">
        <v>0</v>
      </c>
      <c r="CJ158" s="5">
        <v>0</v>
      </c>
      <c r="CK158" s="7">
        <v>0</v>
      </c>
      <c r="CL158" s="9">
        <v>0</v>
      </c>
      <c r="CM158" s="5">
        <v>0</v>
      </c>
      <c r="CN158" s="7">
        <v>0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v>0</v>
      </c>
      <c r="CU158" s="9">
        <v>0</v>
      </c>
      <c r="CV158" s="5">
        <v>0</v>
      </c>
      <c r="CW158" s="7">
        <v>0</v>
      </c>
      <c r="CX158" s="9">
        <v>0</v>
      </c>
      <c r="CY158" s="5">
        <v>0</v>
      </c>
      <c r="CZ158" s="7">
        <v>0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f t="shared" si="1199"/>
        <v>0</v>
      </c>
      <c r="DJ158" s="9">
        <v>0</v>
      </c>
      <c r="DK158" s="5">
        <v>0</v>
      </c>
      <c r="DL158" s="7">
        <v>0</v>
      </c>
      <c r="DM158" s="9">
        <v>0</v>
      </c>
      <c r="DN158" s="5">
        <v>0</v>
      </c>
      <c r="DO158" s="7">
        <v>0</v>
      </c>
      <c r="DP158" s="9">
        <v>0</v>
      </c>
      <c r="DQ158" s="5">
        <v>0</v>
      </c>
      <c r="DR158" s="7">
        <v>0</v>
      </c>
      <c r="DS158" s="9">
        <v>0</v>
      </c>
      <c r="DT158" s="5">
        <v>0</v>
      </c>
      <c r="DU158" s="7">
        <v>0</v>
      </c>
      <c r="DV158" s="9">
        <v>278.065</v>
      </c>
      <c r="DW158" s="5">
        <v>3504.35</v>
      </c>
      <c r="DX158" s="7">
        <f t="shared" si="1200"/>
        <v>12602.628881736286</v>
      </c>
      <c r="DY158" s="9">
        <v>0</v>
      </c>
      <c r="DZ158" s="5">
        <v>0</v>
      </c>
      <c r="EA158" s="7">
        <v>0</v>
      </c>
      <c r="EB158" s="9">
        <v>3.105</v>
      </c>
      <c r="EC158" s="5">
        <v>261.41000000000003</v>
      </c>
      <c r="ED158" s="7">
        <f t="shared" ref="ED158" si="1230">EC158/EB158*1000</f>
        <v>84190.016103059592</v>
      </c>
      <c r="EE158" s="9">
        <v>63.768999999999998</v>
      </c>
      <c r="EF158" s="5">
        <v>1265.1400000000001</v>
      </c>
      <c r="EG158" s="7">
        <f t="shared" si="1201"/>
        <v>19839.420408035257</v>
      </c>
      <c r="EH158" s="9">
        <v>9.0690000000000008</v>
      </c>
      <c r="EI158" s="5">
        <v>545.62</v>
      </c>
      <c r="EJ158" s="7">
        <f t="shared" ref="EJ158" si="1231">EI158/EH158*1000</f>
        <v>60163.193295842982</v>
      </c>
      <c r="EK158" s="9">
        <v>9.8979999999999997</v>
      </c>
      <c r="EL158" s="5">
        <v>1240.29</v>
      </c>
      <c r="EM158" s="7">
        <f t="shared" si="1222"/>
        <v>125307.13275409174</v>
      </c>
      <c r="EN158" s="9">
        <v>0</v>
      </c>
      <c r="EO158" s="5">
        <v>0</v>
      </c>
      <c r="EP158" s="7">
        <v>0</v>
      </c>
      <c r="EQ158" s="9">
        <v>0</v>
      </c>
      <c r="ER158" s="5">
        <v>0</v>
      </c>
      <c r="ES158" s="7">
        <v>0</v>
      </c>
      <c r="ET158" s="9">
        <v>0</v>
      </c>
      <c r="EU158" s="5">
        <v>0</v>
      </c>
      <c r="EV158" s="7">
        <v>0</v>
      </c>
      <c r="EW158" s="9">
        <v>0</v>
      </c>
      <c r="EX158" s="5">
        <v>0</v>
      </c>
      <c r="EY158" s="7">
        <v>0</v>
      </c>
      <c r="EZ158" s="9">
        <v>0</v>
      </c>
      <c r="FA158" s="5">
        <v>0</v>
      </c>
      <c r="FB158" s="7">
        <v>0</v>
      </c>
      <c r="FC158" s="9">
        <v>0</v>
      </c>
      <c r="FD158" s="5">
        <v>0</v>
      </c>
      <c r="FE158" s="7">
        <v>0</v>
      </c>
      <c r="FF158" s="9">
        <v>0</v>
      </c>
      <c r="FG158" s="5">
        <v>0</v>
      </c>
      <c r="FH158" s="7">
        <v>0</v>
      </c>
      <c r="FI158" s="9">
        <v>1685.1990000000001</v>
      </c>
      <c r="FJ158" s="5">
        <v>5161.66</v>
      </c>
      <c r="FK158" s="7">
        <f t="shared" si="1202"/>
        <v>3062.9379675634746</v>
      </c>
      <c r="FL158" s="9">
        <v>20.943999999999999</v>
      </c>
      <c r="FM158" s="5">
        <v>1683.68</v>
      </c>
      <c r="FN158" s="7">
        <f t="shared" si="1218"/>
        <v>80389.610389610403</v>
      </c>
      <c r="FO158" s="9">
        <v>0</v>
      </c>
      <c r="FP158" s="5">
        <v>0</v>
      </c>
      <c r="FQ158" s="7">
        <v>0</v>
      </c>
      <c r="FR158" s="9">
        <v>0</v>
      </c>
      <c r="FS158" s="5">
        <v>0</v>
      </c>
      <c r="FT158" s="7">
        <v>0</v>
      </c>
      <c r="FU158" s="9">
        <v>0</v>
      </c>
      <c r="FV158" s="5">
        <v>0</v>
      </c>
      <c r="FW158" s="7">
        <v>0</v>
      </c>
      <c r="FX158" s="9">
        <v>0</v>
      </c>
      <c r="FY158" s="5">
        <v>0</v>
      </c>
      <c r="FZ158" s="7">
        <f t="shared" si="1203"/>
        <v>0</v>
      </c>
      <c r="GA158" s="9">
        <v>0</v>
      </c>
      <c r="GB158" s="5">
        <v>0</v>
      </c>
      <c r="GC158" s="7">
        <v>0</v>
      </c>
      <c r="GD158" s="9">
        <v>0</v>
      </c>
      <c r="GE158" s="5">
        <v>0</v>
      </c>
      <c r="GF158" s="7">
        <v>0</v>
      </c>
      <c r="GG158" s="9">
        <v>1232</v>
      </c>
      <c r="GH158" s="5">
        <v>38373.57</v>
      </c>
      <c r="GI158" s="7">
        <f t="shared" si="1219"/>
        <v>31147.378246753244</v>
      </c>
      <c r="GJ158" s="9">
        <v>0</v>
      </c>
      <c r="GK158" s="5">
        <v>0</v>
      </c>
      <c r="GL158" s="7">
        <v>0</v>
      </c>
      <c r="GM158" s="9">
        <v>0</v>
      </c>
      <c r="GN158" s="5">
        <v>0</v>
      </c>
      <c r="GO158" s="7">
        <v>0</v>
      </c>
      <c r="GP158" s="9">
        <v>0</v>
      </c>
      <c r="GQ158" s="5">
        <v>0</v>
      </c>
      <c r="GR158" s="7">
        <v>0</v>
      </c>
      <c r="GS158" s="9">
        <v>0</v>
      </c>
      <c r="GT158" s="5">
        <v>0</v>
      </c>
      <c r="GU158" s="7">
        <v>0</v>
      </c>
      <c r="GV158" s="9">
        <v>0</v>
      </c>
      <c r="GW158" s="5">
        <v>0</v>
      </c>
      <c r="GX158" s="7">
        <v>0</v>
      </c>
      <c r="GY158" s="9">
        <v>0</v>
      </c>
      <c r="GZ158" s="5">
        <v>0</v>
      </c>
      <c r="HA158" s="7">
        <v>0</v>
      </c>
      <c r="HB158" s="9">
        <v>0</v>
      </c>
      <c r="HC158" s="5">
        <v>0</v>
      </c>
      <c r="HD158" s="7">
        <v>0</v>
      </c>
      <c r="HE158" s="9">
        <v>0</v>
      </c>
      <c r="HF158" s="5">
        <v>0</v>
      </c>
      <c r="HG158" s="7">
        <v>0</v>
      </c>
      <c r="HH158" s="9">
        <v>0</v>
      </c>
      <c r="HI158" s="5">
        <v>0</v>
      </c>
      <c r="HJ158" s="7">
        <v>0</v>
      </c>
      <c r="HK158" s="9">
        <v>0</v>
      </c>
      <c r="HL158" s="5">
        <v>0</v>
      </c>
      <c r="HM158" s="7">
        <v>0</v>
      </c>
      <c r="HN158" s="9">
        <v>0</v>
      </c>
      <c r="HO158" s="5">
        <v>0</v>
      </c>
      <c r="HP158" s="7">
        <v>0</v>
      </c>
      <c r="HQ158" s="9">
        <v>0</v>
      </c>
      <c r="HR158" s="5">
        <v>0</v>
      </c>
      <c r="HS158" s="7">
        <f t="shared" si="1205"/>
        <v>0</v>
      </c>
      <c r="HT158" s="9">
        <v>0</v>
      </c>
      <c r="HU158" s="5">
        <v>0</v>
      </c>
      <c r="HV158" s="7">
        <v>0</v>
      </c>
      <c r="HW158" s="9">
        <v>0</v>
      </c>
      <c r="HX158" s="5">
        <v>0</v>
      </c>
      <c r="HY158" s="7">
        <v>0</v>
      </c>
      <c r="HZ158" s="9">
        <v>0</v>
      </c>
      <c r="IA158" s="5">
        <v>0</v>
      </c>
      <c r="IB158" s="7">
        <v>0</v>
      </c>
      <c r="IC158" s="9">
        <v>0</v>
      </c>
      <c r="ID158" s="5">
        <v>0</v>
      </c>
      <c r="IE158" s="7">
        <v>0</v>
      </c>
      <c r="IF158" s="9">
        <v>0</v>
      </c>
      <c r="IG158" s="5">
        <v>0</v>
      </c>
      <c r="IH158" s="7">
        <f t="shared" si="1206"/>
        <v>0</v>
      </c>
      <c r="II158" s="9">
        <v>0</v>
      </c>
      <c r="IJ158" s="5">
        <v>0</v>
      </c>
      <c r="IK158" s="7">
        <v>0</v>
      </c>
      <c r="IL158" s="9">
        <v>0</v>
      </c>
      <c r="IM158" s="5">
        <v>0</v>
      </c>
      <c r="IN158" s="7">
        <v>0</v>
      </c>
      <c r="IO158" s="9">
        <v>0</v>
      </c>
      <c r="IP158" s="5">
        <v>0</v>
      </c>
      <c r="IQ158" s="7">
        <v>0</v>
      </c>
      <c r="IR158" s="9">
        <v>0</v>
      </c>
      <c r="IS158" s="5">
        <v>0</v>
      </c>
      <c r="IT158" s="7">
        <v>0</v>
      </c>
      <c r="IU158" s="9">
        <v>0</v>
      </c>
      <c r="IV158" s="5">
        <v>0</v>
      </c>
      <c r="IW158" s="7">
        <v>0</v>
      </c>
      <c r="IX158" s="9">
        <v>0</v>
      </c>
      <c r="IY158" s="5">
        <v>0</v>
      </c>
      <c r="IZ158" s="7">
        <v>0</v>
      </c>
      <c r="JA158" s="9">
        <v>0</v>
      </c>
      <c r="JB158" s="5">
        <v>0</v>
      </c>
      <c r="JC158" s="7">
        <v>0</v>
      </c>
      <c r="JD158" s="9">
        <v>0</v>
      </c>
      <c r="JE158" s="5">
        <v>0</v>
      </c>
      <c r="JF158" s="7">
        <v>0</v>
      </c>
      <c r="JG158" s="9">
        <v>0</v>
      </c>
      <c r="JH158" s="5">
        <v>0</v>
      </c>
      <c r="JI158" s="7">
        <v>0</v>
      </c>
      <c r="JJ158" s="9">
        <v>0</v>
      </c>
      <c r="JK158" s="5">
        <v>0</v>
      </c>
      <c r="JL158" s="7">
        <v>0</v>
      </c>
      <c r="JM158" s="9">
        <v>0</v>
      </c>
      <c r="JN158" s="5">
        <v>0</v>
      </c>
      <c r="JO158" s="7">
        <v>0</v>
      </c>
      <c r="JP158" s="9">
        <v>0</v>
      </c>
      <c r="JQ158" s="5">
        <v>0</v>
      </c>
      <c r="JR158" s="7">
        <v>0</v>
      </c>
      <c r="JS158" s="9">
        <v>17.145</v>
      </c>
      <c r="JT158" s="5">
        <v>1452.22</v>
      </c>
      <c r="JU158" s="7">
        <f t="shared" si="1229"/>
        <v>84702.245552639259</v>
      </c>
      <c r="JV158" s="9">
        <v>107.759</v>
      </c>
      <c r="JW158" s="5">
        <v>20839.310000000001</v>
      </c>
      <c r="JX158" s="7">
        <f t="shared" si="1208"/>
        <v>193388.11607383145</v>
      </c>
      <c r="JY158" s="9">
        <v>247.453</v>
      </c>
      <c r="JZ158" s="5">
        <v>5983.91</v>
      </c>
      <c r="KA158" s="7">
        <f t="shared" si="1221"/>
        <v>24182.00627998044</v>
      </c>
      <c r="KB158" s="14">
        <f t="shared" si="1074"/>
        <v>6313.902</v>
      </c>
      <c r="KC158" s="7">
        <f t="shared" si="1075"/>
        <v>107319.61</v>
      </c>
    </row>
    <row r="159" spans="1:289" ht="15" customHeight="1" x14ac:dyDescent="0.3">
      <c r="A159" s="56">
        <v>2015</v>
      </c>
      <c r="B159" s="63" t="s">
        <v>12</v>
      </c>
      <c r="C159" s="9">
        <v>226.3</v>
      </c>
      <c r="D159" s="5">
        <v>910.31</v>
      </c>
      <c r="E159" s="7">
        <f t="shared" si="1223"/>
        <v>4022.5806451612902</v>
      </c>
      <c r="F159" s="9">
        <v>0</v>
      </c>
      <c r="G159" s="5">
        <v>0</v>
      </c>
      <c r="H159" s="7">
        <v>0</v>
      </c>
      <c r="I159" s="9">
        <v>1.3</v>
      </c>
      <c r="J159" s="5">
        <v>152.31</v>
      </c>
      <c r="K159" s="7">
        <f t="shared" si="1225"/>
        <v>117161.53846153845</v>
      </c>
      <c r="L159" s="9">
        <v>0</v>
      </c>
      <c r="M159" s="5">
        <v>0</v>
      </c>
      <c r="N159" s="7">
        <v>0</v>
      </c>
      <c r="O159" s="9">
        <v>0</v>
      </c>
      <c r="P159" s="5">
        <v>0</v>
      </c>
      <c r="Q159" s="7">
        <v>0</v>
      </c>
      <c r="R159" s="9">
        <v>0</v>
      </c>
      <c r="S159" s="5">
        <v>0</v>
      </c>
      <c r="T159" s="7">
        <v>0</v>
      </c>
      <c r="U159" s="9">
        <v>0</v>
      </c>
      <c r="V159" s="5">
        <v>0</v>
      </c>
      <c r="W159" s="7">
        <v>0</v>
      </c>
      <c r="X159" s="9">
        <v>0</v>
      </c>
      <c r="Y159" s="5">
        <v>0</v>
      </c>
      <c r="Z159" s="7">
        <v>0</v>
      </c>
      <c r="AA159" s="9">
        <v>215.71799999999999</v>
      </c>
      <c r="AB159" s="5">
        <v>3123.55</v>
      </c>
      <c r="AC159" s="7">
        <f t="shared" si="1194"/>
        <v>14479.783791802261</v>
      </c>
      <c r="AD159" s="9">
        <v>0</v>
      </c>
      <c r="AE159" s="5">
        <v>0</v>
      </c>
      <c r="AF159" s="7">
        <v>0</v>
      </c>
      <c r="AG159" s="9">
        <v>0</v>
      </c>
      <c r="AH159" s="5">
        <v>0</v>
      </c>
      <c r="AI159" s="7">
        <v>0</v>
      </c>
      <c r="AJ159" s="9">
        <v>0</v>
      </c>
      <c r="AK159" s="5">
        <v>0</v>
      </c>
      <c r="AL159" s="7">
        <v>0</v>
      </c>
      <c r="AM159" s="9">
        <v>60</v>
      </c>
      <c r="AN159" s="5">
        <v>2064.58</v>
      </c>
      <c r="AO159" s="7">
        <f t="shared" si="1195"/>
        <v>34409.666666666664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v>0</v>
      </c>
      <c r="BB159" s="9">
        <v>0</v>
      </c>
      <c r="BC159" s="5">
        <v>0</v>
      </c>
      <c r="BD159" s="7">
        <v>0</v>
      </c>
      <c r="BE159" s="9">
        <v>149.76300000000001</v>
      </c>
      <c r="BF159" s="5">
        <v>22509.5</v>
      </c>
      <c r="BG159" s="7">
        <f t="shared" si="1214"/>
        <v>150300.80861093861</v>
      </c>
      <c r="BH159" s="9">
        <v>0</v>
      </c>
      <c r="BI159" s="5">
        <v>0</v>
      </c>
      <c r="BJ159" s="7">
        <v>0</v>
      </c>
      <c r="BK159" s="9">
        <v>0</v>
      </c>
      <c r="BL159" s="5">
        <v>0</v>
      </c>
      <c r="BM159" s="7">
        <f t="shared" si="1196"/>
        <v>0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975.428</v>
      </c>
      <c r="CA159" s="5">
        <v>4318.0200000000004</v>
      </c>
      <c r="CB159" s="7">
        <f t="shared" si="1197"/>
        <v>4426.7952119479869</v>
      </c>
      <c r="CC159" s="9">
        <v>0</v>
      </c>
      <c r="CD159" s="5">
        <v>0</v>
      </c>
      <c r="CE159" s="7">
        <v>0</v>
      </c>
      <c r="CF159" s="9">
        <v>820.04600000000005</v>
      </c>
      <c r="CG159" s="5">
        <v>5024</v>
      </c>
      <c r="CH159" s="7">
        <f t="shared" si="1198"/>
        <v>6126.4855873938777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v>0</v>
      </c>
      <c r="CU159" s="9">
        <v>0</v>
      </c>
      <c r="CV159" s="5">
        <v>0</v>
      </c>
      <c r="CW159" s="7">
        <v>0</v>
      </c>
      <c r="CX159" s="9">
        <v>0</v>
      </c>
      <c r="CY159" s="5">
        <v>0</v>
      </c>
      <c r="CZ159" s="7">
        <v>0</v>
      </c>
      <c r="DA159" s="9">
        <v>0</v>
      </c>
      <c r="DB159" s="5">
        <v>0</v>
      </c>
      <c r="DC159" s="7">
        <v>0</v>
      </c>
      <c r="DD159" s="9">
        <v>0</v>
      </c>
      <c r="DE159" s="5">
        <v>0</v>
      </c>
      <c r="DF159" s="7">
        <v>0</v>
      </c>
      <c r="DG159" s="9">
        <v>0</v>
      </c>
      <c r="DH159" s="5">
        <v>0</v>
      </c>
      <c r="DI159" s="7">
        <f t="shared" si="1199"/>
        <v>0</v>
      </c>
      <c r="DJ159" s="9">
        <v>0</v>
      </c>
      <c r="DK159" s="5">
        <v>0</v>
      </c>
      <c r="DL159" s="7">
        <v>0</v>
      </c>
      <c r="DM159" s="9">
        <v>0</v>
      </c>
      <c r="DN159" s="5">
        <v>0</v>
      </c>
      <c r="DO159" s="7">
        <v>0</v>
      </c>
      <c r="DP159" s="9">
        <v>0</v>
      </c>
      <c r="DQ159" s="5">
        <v>0</v>
      </c>
      <c r="DR159" s="7">
        <v>0</v>
      </c>
      <c r="DS159" s="9">
        <v>0</v>
      </c>
      <c r="DT159" s="5">
        <v>0</v>
      </c>
      <c r="DU159" s="7">
        <v>0</v>
      </c>
      <c r="DV159" s="9">
        <v>0</v>
      </c>
      <c r="DW159" s="5">
        <v>0</v>
      </c>
      <c r="DX159" s="7">
        <v>0</v>
      </c>
      <c r="DY159" s="9">
        <v>0</v>
      </c>
      <c r="DZ159" s="5">
        <v>0</v>
      </c>
      <c r="EA159" s="7">
        <v>0</v>
      </c>
      <c r="EB159" s="9">
        <v>0</v>
      </c>
      <c r="EC159" s="5">
        <v>0</v>
      </c>
      <c r="ED159" s="7">
        <v>0</v>
      </c>
      <c r="EE159" s="9">
        <v>90.51</v>
      </c>
      <c r="EF159" s="5">
        <v>2391.2800000000002</v>
      </c>
      <c r="EG159" s="7">
        <f t="shared" si="1201"/>
        <v>26420.064081316985</v>
      </c>
      <c r="EH159" s="9">
        <v>0</v>
      </c>
      <c r="EI159" s="5">
        <v>0</v>
      </c>
      <c r="EJ159" s="7">
        <v>0</v>
      </c>
      <c r="EK159" s="9">
        <v>0.81899999999999995</v>
      </c>
      <c r="EL159" s="5">
        <v>11.35</v>
      </c>
      <c r="EM159" s="7">
        <f t="shared" si="1222"/>
        <v>13858.363858363859</v>
      </c>
      <c r="EN159" s="9">
        <v>0</v>
      </c>
      <c r="EO159" s="5">
        <v>0</v>
      </c>
      <c r="EP159" s="7">
        <v>0</v>
      </c>
      <c r="EQ159" s="9">
        <v>0</v>
      </c>
      <c r="ER159" s="5">
        <v>0</v>
      </c>
      <c r="ES159" s="7">
        <v>0</v>
      </c>
      <c r="ET159" s="9">
        <v>0</v>
      </c>
      <c r="EU159" s="5">
        <v>0</v>
      </c>
      <c r="EV159" s="7">
        <v>0</v>
      </c>
      <c r="EW159" s="9">
        <v>0</v>
      </c>
      <c r="EX159" s="5">
        <v>0</v>
      </c>
      <c r="EY159" s="7">
        <v>0</v>
      </c>
      <c r="EZ159" s="9">
        <v>0</v>
      </c>
      <c r="FA159" s="5">
        <v>0</v>
      </c>
      <c r="FB159" s="7">
        <v>0</v>
      </c>
      <c r="FC159" s="9">
        <v>0</v>
      </c>
      <c r="FD159" s="5">
        <v>0</v>
      </c>
      <c r="FE159" s="7">
        <v>0</v>
      </c>
      <c r="FF159" s="9">
        <v>0</v>
      </c>
      <c r="FG159" s="5">
        <v>0</v>
      </c>
      <c r="FH159" s="7">
        <v>0</v>
      </c>
      <c r="FI159" s="9">
        <v>124.964</v>
      </c>
      <c r="FJ159" s="5">
        <v>703.51</v>
      </c>
      <c r="FK159" s="7">
        <f t="shared" si="1202"/>
        <v>5629.701353989949</v>
      </c>
      <c r="FL159" s="9">
        <v>178.56200000000001</v>
      </c>
      <c r="FM159" s="5">
        <v>8708.35</v>
      </c>
      <c r="FN159" s="7">
        <f t="shared" si="1218"/>
        <v>48769.335020889099</v>
      </c>
      <c r="FO159" s="9">
        <v>16.100000000000001</v>
      </c>
      <c r="FP159" s="5">
        <v>337.55</v>
      </c>
      <c r="FQ159" s="7">
        <f t="shared" si="1210"/>
        <v>20965.838509316767</v>
      </c>
      <c r="FR159" s="9">
        <v>0</v>
      </c>
      <c r="FS159" s="5">
        <v>0</v>
      </c>
      <c r="FT159" s="7">
        <v>0</v>
      </c>
      <c r="FU159" s="9">
        <v>1.054</v>
      </c>
      <c r="FV159" s="5">
        <v>64.040000000000006</v>
      </c>
      <c r="FW159" s="7">
        <f t="shared" ref="FW159" si="1232">FV159/FU159*1000</f>
        <v>60759.013282732456</v>
      </c>
      <c r="FX159" s="9">
        <v>0</v>
      </c>
      <c r="FY159" s="5">
        <v>0</v>
      </c>
      <c r="FZ159" s="7">
        <f t="shared" si="1203"/>
        <v>0</v>
      </c>
      <c r="GA159" s="9">
        <v>0</v>
      </c>
      <c r="GB159" s="5">
        <v>0</v>
      </c>
      <c r="GC159" s="7">
        <v>0</v>
      </c>
      <c r="GD159" s="9">
        <v>0</v>
      </c>
      <c r="GE159" s="5">
        <v>0</v>
      </c>
      <c r="GF159" s="7">
        <v>0</v>
      </c>
      <c r="GG159" s="9">
        <v>841.66499999999996</v>
      </c>
      <c r="GH159" s="5">
        <v>29140.71</v>
      </c>
      <c r="GI159" s="7">
        <f t="shared" si="1219"/>
        <v>34622.694302364958</v>
      </c>
      <c r="GJ159" s="9">
        <v>0</v>
      </c>
      <c r="GK159" s="5">
        <v>0</v>
      </c>
      <c r="GL159" s="7">
        <v>0</v>
      </c>
      <c r="GM159" s="9">
        <v>0</v>
      </c>
      <c r="GN159" s="5">
        <v>0</v>
      </c>
      <c r="GO159" s="7">
        <v>0</v>
      </c>
      <c r="GP159" s="9">
        <v>0</v>
      </c>
      <c r="GQ159" s="5">
        <v>0</v>
      </c>
      <c r="GR159" s="7">
        <v>0</v>
      </c>
      <c r="GS159" s="9">
        <v>0</v>
      </c>
      <c r="GT159" s="5">
        <v>0</v>
      </c>
      <c r="GU159" s="7">
        <v>0</v>
      </c>
      <c r="GV159" s="9">
        <v>0</v>
      </c>
      <c r="GW159" s="5">
        <v>0</v>
      </c>
      <c r="GX159" s="7">
        <v>0</v>
      </c>
      <c r="GY159" s="9">
        <v>0</v>
      </c>
      <c r="GZ159" s="5">
        <v>0</v>
      </c>
      <c r="HA159" s="7">
        <v>0</v>
      </c>
      <c r="HB159" s="9">
        <v>0</v>
      </c>
      <c r="HC159" s="5">
        <v>0</v>
      </c>
      <c r="HD159" s="7">
        <v>0</v>
      </c>
      <c r="HE159" s="9">
        <v>0</v>
      </c>
      <c r="HF159" s="5">
        <v>0</v>
      </c>
      <c r="HG159" s="7">
        <v>0</v>
      </c>
      <c r="HH159" s="9">
        <v>0</v>
      </c>
      <c r="HI159" s="5">
        <v>0</v>
      </c>
      <c r="HJ159" s="7">
        <v>0</v>
      </c>
      <c r="HK159" s="9">
        <v>0</v>
      </c>
      <c r="HL159" s="5">
        <v>0</v>
      </c>
      <c r="HM159" s="7">
        <v>0</v>
      </c>
      <c r="HN159" s="9">
        <v>0</v>
      </c>
      <c r="HO159" s="5">
        <v>0</v>
      </c>
      <c r="HP159" s="7">
        <v>0</v>
      </c>
      <c r="HQ159" s="9">
        <v>0</v>
      </c>
      <c r="HR159" s="5">
        <v>0</v>
      </c>
      <c r="HS159" s="7">
        <f t="shared" si="1205"/>
        <v>0</v>
      </c>
      <c r="HT159" s="9">
        <v>0</v>
      </c>
      <c r="HU159" s="5">
        <v>0</v>
      </c>
      <c r="HV159" s="7">
        <v>0</v>
      </c>
      <c r="HW159" s="9">
        <v>0</v>
      </c>
      <c r="HX159" s="5">
        <v>0</v>
      </c>
      <c r="HY159" s="7">
        <v>0</v>
      </c>
      <c r="HZ159" s="9">
        <v>0</v>
      </c>
      <c r="IA159" s="5">
        <v>0</v>
      </c>
      <c r="IB159" s="7">
        <v>0</v>
      </c>
      <c r="IC159" s="9">
        <v>0</v>
      </c>
      <c r="ID159" s="5">
        <v>0</v>
      </c>
      <c r="IE159" s="7">
        <v>0</v>
      </c>
      <c r="IF159" s="9">
        <v>0</v>
      </c>
      <c r="IG159" s="5">
        <v>0</v>
      </c>
      <c r="IH159" s="7">
        <f t="shared" si="1206"/>
        <v>0</v>
      </c>
      <c r="II159" s="9">
        <v>0</v>
      </c>
      <c r="IJ159" s="5">
        <v>0</v>
      </c>
      <c r="IK159" s="7">
        <v>0</v>
      </c>
      <c r="IL159" s="9">
        <v>0</v>
      </c>
      <c r="IM159" s="5">
        <v>0</v>
      </c>
      <c r="IN159" s="7">
        <v>0</v>
      </c>
      <c r="IO159" s="9">
        <v>0</v>
      </c>
      <c r="IP159" s="5">
        <v>0</v>
      </c>
      <c r="IQ159" s="7">
        <v>0</v>
      </c>
      <c r="IR159" s="9">
        <v>0</v>
      </c>
      <c r="IS159" s="5">
        <v>0</v>
      </c>
      <c r="IT159" s="7">
        <v>0</v>
      </c>
      <c r="IU159" s="9">
        <v>0</v>
      </c>
      <c r="IV159" s="5">
        <v>0</v>
      </c>
      <c r="IW159" s="7">
        <v>0</v>
      </c>
      <c r="IX159" s="9">
        <v>0</v>
      </c>
      <c r="IY159" s="5">
        <v>0</v>
      </c>
      <c r="IZ159" s="7">
        <v>0</v>
      </c>
      <c r="JA159" s="9">
        <v>0</v>
      </c>
      <c r="JB159" s="5">
        <v>0</v>
      </c>
      <c r="JC159" s="7">
        <v>0</v>
      </c>
      <c r="JD159" s="9">
        <v>6.0000000000000001E-3</v>
      </c>
      <c r="JE159" s="5">
        <v>0.02</v>
      </c>
      <c r="JF159" s="7">
        <f t="shared" si="1213"/>
        <v>3333.3333333333335</v>
      </c>
      <c r="JG159" s="9">
        <v>0</v>
      </c>
      <c r="JH159" s="5">
        <v>0</v>
      </c>
      <c r="JI159" s="7">
        <v>0</v>
      </c>
      <c r="JJ159" s="9">
        <v>0</v>
      </c>
      <c r="JK159" s="5">
        <v>0</v>
      </c>
      <c r="JL159" s="7">
        <v>0</v>
      </c>
      <c r="JM159" s="9">
        <v>0</v>
      </c>
      <c r="JN159" s="5">
        <v>0</v>
      </c>
      <c r="JO159" s="7">
        <v>0</v>
      </c>
      <c r="JP159" s="9">
        <v>0</v>
      </c>
      <c r="JQ159" s="5">
        <v>0</v>
      </c>
      <c r="JR159" s="7">
        <v>0</v>
      </c>
      <c r="JS159" s="9">
        <v>276.91899999999998</v>
      </c>
      <c r="JT159" s="5">
        <v>8550.85</v>
      </c>
      <c r="JU159" s="7">
        <f t="shared" si="1229"/>
        <v>30878.524044937334</v>
      </c>
      <c r="JV159" s="9">
        <v>25.306999999999999</v>
      </c>
      <c r="JW159" s="5">
        <v>2058.8200000000002</v>
      </c>
      <c r="JX159" s="7">
        <f t="shared" si="1208"/>
        <v>81353.775635199752</v>
      </c>
      <c r="JY159" s="9">
        <v>108.218</v>
      </c>
      <c r="JZ159" s="5">
        <v>3320.93</v>
      </c>
      <c r="KA159" s="7">
        <f t="shared" si="1221"/>
        <v>30687.408749006634</v>
      </c>
      <c r="KB159" s="14">
        <f t="shared" si="1074"/>
        <v>4112.6790000000001</v>
      </c>
      <c r="KC159" s="7">
        <f t="shared" si="1075"/>
        <v>93389.680000000008</v>
      </c>
    </row>
    <row r="160" spans="1:289" ht="15" customHeight="1" x14ac:dyDescent="0.3">
      <c r="A160" s="56">
        <v>2015</v>
      </c>
      <c r="B160" s="62" t="s">
        <v>13</v>
      </c>
      <c r="C160" s="9">
        <v>224.673</v>
      </c>
      <c r="D160" s="5">
        <v>1034.73</v>
      </c>
      <c r="E160" s="7">
        <f t="shared" si="1223"/>
        <v>4605.4933169539736</v>
      </c>
      <c r="F160" s="9">
        <v>0</v>
      </c>
      <c r="G160" s="5">
        <v>0</v>
      </c>
      <c r="H160" s="7">
        <v>0</v>
      </c>
      <c r="I160" s="9">
        <v>6</v>
      </c>
      <c r="J160" s="5">
        <v>96.05</v>
      </c>
      <c r="K160" s="7">
        <f t="shared" si="1225"/>
        <v>16008.333333333332</v>
      </c>
      <c r="L160" s="9">
        <v>0</v>
      </c>
      <c r="M160" s="5">
        <v>0</v>
      </c>
      <c r="N160" s="7">
        <v>0</v>
      </c>
      <c r="O160" s="9">
        <v>0</v>
      </c>
      <c r="P160" s="5">
        <v>0</v>
      </c>
      <c r="Q160" s="7">
        <v>0</v>
      </c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277.08800000000002</v>
      </c>
      <c r="AB160" s="5">
        <v>2666.35</v>
      </c>
      <c r="AC160" s="7">
        <f t="shared" si="1194"/>
        <v>9622.7552257766474</v>
      </c>
      <c r="AD160" s="9">
        <v>0</v>
      </c>
      <c r="AE160" s="5">
        <v>0</v>
      </c>
      <c r="AF160" s="7">
        <v>0</v>
      </c>
      <c r="AG160" s="9">
        <v>0</v>
      </c>
      <c r="AH160" s="5">
        <v>0</v>
      </c>
      <c r="AI160" s="7">
        <v>0</v>
      </c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v>0</v>
      </c>
      <c r="BB160" s="9">
        <v>1.0449999999999999</v>
      </c>
      <c r="BC160" s="5">
        <v>120.86</v>
      </c>
      <c r="BD160" s="7">
        <f t="shared" si="1224"/>
        <v>115655.5023923445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f t="shared" si="1196"/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520.14800000000002</v>
      </c>
      <c r="CA160" s="5">
        <v>1645.98</v>
      </c>
      <c r="CB160" s="7">
        <f t="shared" si="1197"/>
        <v>3164.445503971946</v>
      </c>
      <c r="CC160" s="9">
        <v>0</v>
      </c>
      <c r="CD160" s="5">
        <v>0</v>
      </c>
      <c r="CE160" s="7">
        <v>0</v>
      </c>
      <c r="CF160" s="9">
        <v>3.3000000000000002E-2</v>
      </c>
      <c r="CG160" s="5">
        <v>1.1100000000000001</v>
      </c>
      <c r="CH160" s="7">
        <f t="shared" si="1198"/>
        <v>33636.36363636364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v>0</v>
      </c>
      <c r="CU160" s="9">
        <v>0</v>
      </c>
      <c r="CV160" s="5">
        <v>0</v>
      </c>
      <c r="CW160" s="7">
        <v>0</v>
      </c>
      <c r="CX160" s="9">
        <v>0</v>
      </c>
      <c r="CY160" s="5">
        <v>0</v>
      </c>
      <c r="CZ160" s="7">
        <v>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f t="shared" si="1199"/>
        <v>0</v>
      </c>
      <c r="DJ160" s="9">
        <v>0</v>
      </c>
      <c r="DK160" s="5">
        <v>0</v>
      </c>
      <c r="DL160" s="7">
        <v>0</v>
      </c>
      <c r="DM160" s="9">
        <v>0</v>
      </c>
      <c r="DN160" s="5">
        <v>0</v>
      </c>
      <c r="DO160" s="7">
        <v>0</v>
      </c>
      <c r="DP160" s="9">
        <v>0</v>
      </c>
      <c r="DQ160" s="5">
        <v>0</v>
      </c>
      <c r="DR160" s="7">
        <v>0</v>
      </c>
      <c r="DS160" s="9">
        <v>0</v>
      </c>
      <c r="DT160" s="5">
        <v>0</v>
      </c>
      <c r="DU160" s="7">
        <v>0</v>
      </c>
      <c r="DV160" s="9">
        <v>0.13600000000000001</v>
      </c>
      <c r="DW160" s="5">
        <v>1.82</v>
      </c>
      <c r="DX160" s="7">
        <f t="shared" si="1200"/>
        <v>13382.352941176468</v>
      </c>
      <c r="DY160" s="9">
        <v>0</v>
      </c>
      <c r="DZ160" s="5">
        <v>0</v>
      </c>
      <c r="EA160" s="7">
        <v>0</v>
      </c>
      <c r="EB160" s="9">
        <v>0</v>
      </c>
      <c r="EC160" s="5">
        <v>0</v>
      </c>
      <c r="ED160" s="7">
        <v>0</v>
      </c>
      <c r="EE160" s="9">
        <v>83.497</v>
      </c>
      <c r="EF160" s="5">
        <v>838.68</v>
      </c>
      <c r="EG160" s="7">
        <f t="shared" si="1201"/>
        <v>10044.432734110207</v>
      </c>
      <c r="EH160" s="9">
        <v>0</v>
      </c>
      <c r="EI160" s="5">
        <v>0</v>
      </c>
      <c r="EJ160" s="7">
        <v>0</v>
      </c>
      <c r="EK160" s="9">
        <v>21.356000000000002</v>
      </c>
      <c r="EL160" s="5">
        <v>1041.1300000000001</v>
      </c>
      <c r="EM160" s="7">
        <f t="shared" si="1222"/>
        <v>48751.170631204346</v>
      </c>
      <c r="EN160" s="9">
        <v>0</v>
      </c>
      <c r="EO160" s="5">
        <v>0</v>
      </c>
      <c r="EP160" s="7">
        <v>0</v>
      </c>
      <c r="EQ160" s="9">
        <v>0</v>
      </c>
      <c r="ER160" s="5">
        <v>0</v>
      </c>
      <c r="ES160" s="7">
        <v>0</v>
      </c>
      <c r="ET160" s="9">
        <v>0</v>
      </c>
      <c r="EU160" s="5">
        <v>0</v>
      </c>
      <c r="EV160" s="7">
        <v>0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v>151.75700000000001</v>
      </c>
      <c r="FD160" s="5">
        <v>4685.75</v>
      </c>
      <c r="FE160" s="7">
        <f t="shared" si="1217"/>
        <v>30876.664667857167</v>
      </c>
      <c r="FF160" s="9">
        <v>0</v>
      </c>
      <c r="FG160" s="5">
        <v>0</v>
      </c>
      <c r="FH160" s="7">
        <v>0</v>
      </c>
      <c r="FI160" s="9">
        <v>179.5</v>
      </c>
      <c r="FJ160" s="5">
        <v>3138.27</v>
      </c>
      <c r="FK160" s="7">
        <f t="shared" si="1202"/>
        <v>17483.398328690808</v>
      </c>
      <c r="FL160" s="9">
        <v>36.170999999999999</v>
      </c>
      <c r="FM160" s="5">
        <v>433.94</v>
      </c>
      <c r="FN160" s="7">
        <f t="shared" si="1218"/>
        <v>11996.90359680407</v>
      </c>
      <c r="FO160" s="9">
        <v>0</v>
      </c>
      <c r="FP160" s="5">
        <v>0</v>
      </c>
      <c r="FQ160" s="7">
        <v>0</v>
      </c>
      <c r="FR160" s="9">
        <v>0</v>
      </c>
      <c r="FS160" s="5">
        <v>0</v>
      </c>
      <c r="FT160" s="7">
        <v>0</v>
      </c>
      <c r="FU160" s="9">
        <v>0</v>
      </c>
      <c r="FV160" s="5">
        <v>0</v>
      </c>
      <c r="FW160" s="7">
        <v>0</v>
      </c>
      <c r="FX160" s="9">
        <v>0</v>
      </c>
      <c r="FY160" s="5">
        <v>0</v>
      </c>
      <c r="FZ160" s="7">
        <f t="shared" si="1203"/>
        <v>0</v>
      </c>
      <c r="GA160" s="9">
        <v>0</v>
      </c>
      <c r="GB160" s="5">
        <v>0</v>
      </c>
      <c r="GC160" s="7">
        <v>0</v>
      </c>
      <c r="GD160" s="9">
        <v>0</v>
      </c>
      <c r="GE160" s="5">
        <v>0</v>
      </c>
      <c r="GF160" s="7">
        <v>0</v>
      </c>
      <c r="GG160" s="9">
        <v>0.20399999999999999</v>
      </c>
      <c r="GH160" s="5">
        <v>43.12</v>
      </c>
      <c r="GI160" s="7">
        <f t="shared" si="1219"/>
        <v>211372.54901960783</v>
      </c>
      <c r="GJ160" s="9">
        <v>0</v>
      </c>
      <c r="GK160" s="5">
        <v>0</v>
      </c>
      <c r="GL160" s="7">
        <v>0</v>
      </c>
      <c r="GM160" s="9">
        <v>0</v>
      </c>
      <c r="GN160" s="5">
        <v>0</v>
      </c>
      <c r="GO160" s="7">
        <v>0</v>
      </c>
      <c r="GP160" s="9">
        <v>0</v>
      </c>
      <c r="GQ160" s="5">
        <v>0</v>
      </c>
      <c r="GR160" s="7">
        <v>0</v>
      </c>
      <c r="GS160" s="9">
        <v>0</v>
      </c>
      <c r="GT160" s="5">
        <v>0</v>
      </c>
      <c r="GU160" s="7">
        <v>0</v>
      </c>
      <c r="GV160" s="9">
        <v>0</v>
      </c>
      <c r="GW160" s="5">
        <v>0</v>
      </c>
      <c r="GX160" s="7">
        <v>0</v>
      </c>
      <c r="GY160" s="9">
        <v>0</v>
      </c>
      <c r="GZ160" s="5">
        <v>0</v>
      </c>
      <c r="HA160" s="7">
        <v>0</v>
      </c>
      <c r="HB160" s="9">
        <v>0</v>
      </c>
      <c r="HC160" s="5">
        <v>0</v>
      </c>
      <c r="HD160" s="7">
        <v>0</v>
      </c>
      <c r="HE160" s="9">
        <v>0</v>
      </c>
      <c r="HF160" s="5">
        <v>0</v>
      </c>
      <c r="HG160" s="7">
        <v>0</v>
      </c>
      <c r="HH160" s="9">
        <v>0</v>
      </c>
      <c r="HI160" s="5">
        <v>0</v>
      </c>
      <c r="HJ160" s="7">
        <v>0</v>
      </c>
      <c r="HK160" s="9">
        <v>0</v>
      </c>
      <c r="HL160" s="5">
        <v>0</v>
      </c>
      <c r="HM160" s="7">
        <v>0</v>
      </c>
      <c r="HN160" s="9">
        <v>0</v>
      </c>
      <c r="HO160" s="5">
        <v>0</v>
      </c>
      <c r="HP160" s="7">
        <v>0</v>
      </c>
      <c r="HQ160" s="9">
        <v>0</v>
      </c>
      <c r="HR160" s="5">
        <v>0</v>
      </c>
      <c r="HS160" s="7">
        <f t="shared" si="1205"/>
        <v>0</v>
      </c>
      <c r="HT160" s="9">
        <v>0</v>
      </c>
      <c r="HU160" s="5">
        <v>0</v>
      </c>
      <c r="HV160" s="7">
        <v>0</v>
      </c>
      <c r="HW160" s="9">
        <v>0</v>
      </c>
      <c r="HX160" s="5">
        <v>0</v>
      </c>
      <c r="HY160" s="7">
        <v>0</v>
      </c>
      <c r="HZ160" s="9">
        <v>0</v>
      </c>
      <c r="IA160" s="5">
        <v>0</v>
      </c>
      <c r="IB160" s="7">
        <v>0</v>
      </c>
      <c r="IC160" s="9">
        <v>0</v>
      </c>
      <c r="ID160" s="5">
        <v>0</v>
      </c>
      <c r="IE160" s="7">
        <v>0</v>
      </c>
      <c r="IF160" s="9">
        <v>0</v>
      </c>
      <c r="IG160" s="5">
        <v>0</v>
      </c>
      <c r="IH160" s="7">
        <f t="shared" si="1206"/>
        <v>0</v>
      </c>
      <c r="II160" s="9">
        <v>0</v>
      </c>
      <c r="IJ160" s="5">
        <v>0</v>
      </c>
      <c r="IK160" s="7">
        <v>0</v>
      </c>
      <c r="IL160" s="9">
        <v>18.675999999999998</v>
      </c>
      <c r="IM160" s="5">
        <v>320.08</v>
      </c>
      <c r="IN160" s="7">
        <f t="shared" si="1207"/>
        <v>17138.573570357679</v>
      </c>
      <c r="IO160" s="9">
        <v>0</v>
      </c>
      <c r="IP160" s="5">
        <v>0</v>
      </c>
      <c r="IQ160" s="7">
        <v>0</v>
      </c>
      <c r="IR160" s="9">
        <v>0</v>
      </c>
      <c r="IS160" s="5">
        <v>0</v>
      </c>
      <c r="IT160" s="7">
        <v>0</v>
      </c>
      <c r="IU160" s="9">
        <v>0</v>
      </c>
      <c r="IV160" s="5">
        <v>0</v>
      </c>
      <c r="IW160" s="7">
        <v>0</v>
      </c>
      <c r="IX160" s="9">
        <v>0</v>
      </c>
      <c r="IY160" s="5">
        <v>0</v>
      </c>
      <c r="IZ160" s="7">
        <v>0</v>
      </c>
      <c r="JA160" s="9">
        <v>0</v>
      </c>
      <c r="JB160" s="5">
        <v>0</v>
      </c>
      <c r="JC160" s="7">
        <v>0</v>
      </c>
      <c r="JD160" s="9">
        <v>0</v>
      </c>
      <c r="JE160" s="5">
        <v>0</v>
      </c>
      <c r="JF160" s="7">
        <v>0</v>
      </c>
      <c r="JG160" s="9">
        <v>0</v>
      </c>
      <c r="JH160" s="5">
        <v>0</v>
      </c>
      <c r="JI160" s="7">
        <v>0</v>
      </c>
      <c r="JJ160" s="9">
        <v>0</v>
      </c>
      <c r="JK160" s="5">
        <v>0</v>
      </c>
      <c r="JL160" s="7">
        <v>0</v>
      </c>
      <c r="JM160" s="9">
        <v>0</v>
      </c>
      <c r="JN160" s="5">
        <v>0</v>
      </c>
      <c r="JO160" s="7">
        <v>0</v>
      </c>
      <c r="JP160" s="9">
        <v>0</v>
      </c>
      <c r="JQ160" s="5">
        <v>0</v>
      </c>
      <c r="JR160" s="7">
        <v>0</v>
      </c>
      <c r="JS160" s="9">
        <v>0</v>
      </c>
      <c r="JT160" s="5">
        <v>0</v>
      </c>
      <c r="JU160" s="7">
        <v>0</v>
      </c>
      <c r="JV160" s="9">
        <v>1.633</v>
      </c>
      <c r="JW160" s="5">
        <v>107.89</v>
      </c>
      <c r="JX160" s="7">
        <f t="shared" si="1208"/>
        <v>66068.585425597063</v>
      </c>
      <c r="JY160" s="9">
        <v>3.5129999999999999</v>
      </c>
      <c r="JZ160" s="5">
        <v>109.04</v>
      </c>
      <c r="KA160" s="7">
        <f t="shared" si="1221"/>
        <v>31038.998007401082</v>
      </c>
      <c r="KB160" s="14">
        <f t="shared" si="1074"/>
        <v>1525.43</v>
      </c>
      <c r="KC160" s="7">
        <f t="shared" si="1075"/>
        <v>16284.8</v>
      </c>
    </row>
    <row r="161" spans="1:289" ht="15" customHeight="1" thickBot="1" x14ac:dyDescent="0.35">
      <c r="A161" s="72"/>
      <c r="B161" s="75" t="s">
        <v>14</v>
      </c>
      <c r="C161" s="49">
        <f>SUM(C149:C160)</f>
        <v>3626.3329999999996</v>
      </c>
      <c r="D161" s="48">
        <f>SUM(D149:D160)</f>
        <v>25733.57</v>
      </c>
      <c r="E161" s="50"/>
      <c r="F161" s="49">
        <f>SUM(F149:F160)</f>
        <v>0</v>
      </c>
      <c r="G161" s="48">
        <f>SUM(G149:G160)</f>
        <v>0</v>
      </c>
      <c r="H161" s="50"/>
      <c r="I161" s="49">
        <f>SUM(I149:I160)</f>
        <v>9.6379999999999999</v>
      </c>
      <c r="J161" s="48">
        <f>SUM(J149:J160)</f>
        <v>354.64000000000004</v>
      </c>
      <c r="K161" s="50"/>
      <c r="L161" s="49">
        <f>SUM(L149:L160)</f>
        <v>0</v>
      </c>
      <c r="M161" s="48">
        <f>SUM(M149:M160)</f>
        <v>0</v>
      </c>
      <c r="N161" s="50"/>
      <c r="O161" s="49">
        <f>SUM(O149:O160)</f>
        <v>0</v>
      </c>
      <c r="P161" s="48">
        <f>SUM(P149:P160)</f>
        <v>0</v>
      </c>
      <c r="Q161" s="50"/>
      <c r="R161" s="49">
        <f>SUM(R149:R160)</f>
        <v>0</v>
      </c>
      <c r="S161" s="48">
        <f>SUM(S149:S160)</f>
        <v>0</v>
      </c>
      <c r="T161" s="50"/>
      <c r="U161" s="49">
        <f>SUM(U149:U160)</f>
        <v>0</v>
      </c>
      <c r="V161" s="48">
        <f>SUM(V149:V160)</f>
        <v>0</v>
      </c>
      <c r="W161" s="50"/>
      <c r="X161" s="49">
        <f>SUM(X149:X160)</f>
        <v>0</v>
      </c>
      <c r="Y161" s="48">
        <f>SUM(Y149:Y160)</f>
        <v>0</v>
      </c>
      <c r="Z161" s="50"/>
      <c r="AA161" s="49">
        <f>SUM(AA149:AA160)</f>
        <v>6010.3829999999989</v>
      </c>
      <c r="AB161" s="48">
        <f>SUM(AB149:AB160)</f>
        <v>36935.339999999997</v>
      </c>
      <c r="AC161" s="50"/>
      <c r="AD161" s="49">
        <f>SUM(AD149:AD160)</f>
        <v>0</v>
      </c>
      <c r="AE161" s="48">
        <f>SUM(AE149:AE160)</f>
        <v>0</v>
      </c>
      <c r="AF161" s="50"/>
      <c r="AG161" s="49">
        <f>SUM(AG149:AG160)</f>
        <v>0</v>
      </c>
      <c r="AH161" s="48">
        <f>SUM(AH149:AH160)</f>
        <v>0</v>
      </c>
      <c r="AI161" s="50"/>
      <c r="AJ161" s="49">
        <f>SUM(AJ149:AJ160)</f>
        <v>0.217</v>
      </c>
      <c r="AK161" s="48">
        <f>SUM(AK149:AK160)</f>
        <v>41.51</v>
      </c>
      <c r="AL161" s="50"/>
      <c r="AM161" s="49">
        <f>SUM(AM149:AM160)</f>
        <v>195</v>
      </c>
      <c r="AN161" s="48">
        <f>SUM(AN149:AN160)</f>
        <v>6059.95</v>
      </c>
      <c r="AO161" s="77"/>
      <c r="AP161" s="49">
        <f>SUM(AP149:AP160)</f>
        <v>0</v>
      </c>
      <c r="AQ161" s="48">
        <f>SUM(AQ149:AQ160)</f>
        <v>0</v>
      </c>
      <c r="AR161" s="50">
        <v>0</v>
      </c>
      <c r="AS161" s="49">
        <f>SUM(AS149:AS160)</f>
        <v>0</v>
      </c>
      <c r="AT161" s="48">
        <f>SUM(AT149:AT160)</f>
        <v>0</v>
      </c>
      <c r="AU161" s="50">
        <v>0</v>
      </c>
      <c r="AV161" s="49">
        <f>SUM(AV149:AV160)</f>
        <v>0</v>
      </c>
      <c r="AW161" s="48">
        <f>SUM(AW149:AW160)</f>
        <v>0</v>
      </c>
      <c r="AX161" s="50"/>
      <c r="AY161" s="49">
        <f>SUM(AY149:AY160)</f>
        <v>0</v>
      </c>
      <c r="AZ161" s="48">
        <f>SUM(AZ149:AZ160)</f>
        <v>0</v>
      </c>
      <c r="BA161" s="50"/>
      <c r="BB161" s="49">
        <f>SUM(BB149:BB160)</f>
        <v>13.361000000000001</v>
      </c>
      <c r="BC161" s="48">
        <f>SUM(BC149:BC160)</f>
        <v>805.72</v>
      </c>
      <c r="BD161" s="50"/>
      <c r="BE161" s="49">
        <f>SUM(BE149:BE160)</f>
        <v>615.53899999999999</v>
      </c>
      <c r="BF161" s="48">
        <f>SUM(BF149:BF160)</f>
        <v>48094.33</v>
      </c>
      <c r="BG161" s="50"/>
      <c r="BH161" s="49">
        <f>SUM(BH149:BH160)</f>
        <v>1.375</v>
      </c>
      <c r="BI161" s="48">
        <f>SUM(BI149:BI160)</f>
        <v>55.35</v>
      </c>
      <c r="BJ161" s="50"/>
      <c r="BK161" s="49">
        <f t="shared" ref="BK161:BL161" si="1233">SUM(BK149:BK160)</f>
        <v>0</v>
      </c>
      <c r="BL161" s="48">
        <f t="shared" si="1233"/>
        <v>0</v>
      </c>
      <c r="BM161" s="50"/>
      <c r="BN161" s="49">
        <f>SUM(BN149:BN160)</f>
        <v>0</v>
      </c>
      <c r="BO161" s="48">
        <f>SUM(BO149:BO160)</f>
        <v>0</v>
      </c>
      <c r="BP161" s="50"/>
      <c r="BQ161" s="49">
        <f>SUM(BQ149:BQ160)</f>
        <v>0</v>
      </c>
      <c r="BR161" s="48">
        <f>SUM(BR149:BR160)</f>
        <v>0</v>
      </c>
      <c r="BS161" s="50"/>
      <c r="BT161" s="49">
        <f>SUM(BT149:BT160)</f>
        <v>0</v>
      </c>
      <c r="BU161" s="48">
        <f>SUM(BU149:BU160)</f>
        <v>0</v>
      </c>
      <c r="BV161" s="50"/>
      <c r="BW161" s="49">
        <f>SUM(BW149:BW160)</f>
        <v>1.4999999999999999E-2</v>
      </c>
      <c r="BX161" s="48">
        <f>SUM(BX149:BX160)</f>
        <v>3.7</v>
      </c>
      <c r="BY161" s="50"/>
      <c r="BZ161" s="49">
        <f t="shared" ref="BZ161:CA161" si="1234">SUM(BZ149:BZ160)</f>
        <v>5903.0349999999999</v>
      </c>
      <c r="CA161" s="48">
        <f t="shared" si="1234"/>
        <v>30033.699999999997</v>
      </c>
      <c r="CB161" s="50"/>
      <c r="CC161" s="49">
        <f>SUM(CC149:CC160)</f>
        <v>0</v>
      </c>
      <c r="CD161" s="48">
        <f>SUM(CD149:CD160)</f>
        <v>0</v>
      </c>
      <c r="CE161" s="50"/>
      <c r="CF161" s="49">
        <f>SUM(CF149:CF160)</f>
        <v>4482.6840000000011</v>
      </c>
      <c r="CG161" s="48">
        <f>SUM(CG149:CG160)</f>
        <v>29706.120000000003</v>
      </c>
      <c r="CH161" s="50">
        <f t="shared" ref="CH161" si="1235">CG161/CF161*1000</f>
        <v>6626.8601578875496</v>
      </c>
      <c r="CI161" s="49">
        <f>SUM(CI149:CI160)</f>
        <v>0</v>
      </c>
      <c r="CJ161" s="48">
        <f>SUM(CJ149:CJ160)</f>
        <v>0</v>
      </c>
      <c r="CK161" s="50"/>
      <c r="CL161" s="49">
        <f>SUM(CL149:CL160)</f>
        <v>0</v>
      </c>
      <c r="CM161" s="48">
        <f>SUM(CM149:CM160)</f>
        <v>0</v>
      </c>
      <c r="CN161" s="50"/>
      <c r="CO161" s="49">
        <f>SUM(CO149:CO160)</f>
        <v>360.18299999999999</v>
      </c>
      <c r="CP161" s="48">
        <f>SUM(CP149:CP160)</f>
        <v>10933.16</v>
      </c>
      <c r="CQ161" s="50"/>
      <c r="CR161" s="49">
        <f>SUM(CR149:CR160)</f>
        <v>0</v>
      </c>
      <c r="CS161" s="48">
        <f>SUM(CS149:CS160)</f>
        <v>0</v>
      </c>
      <c r="CT161" s="50"/>
      <c r="CU161" s="49">
        <f>SUM(CU149:CU160)</f>
        <v>0</v>
      </c>
      <c r="CV161" s="48">
        <f>SUM(CV149:CV160)</f>
        <v>0</v>
      </c>
      <c r="CW161" s="50"/>
      <c r="CX161" s="49">
        <f>SUM(CX149:CX160)</f>
        <v>0</v>
      </c>
      <c r="CY161" s="48">
        <f>SUM(CY149:CY160)</f>
        <v>0</v>
      </c>
      <c r="CZ161" s="50"/>
      <c r="DA161" s="49">
        <f>SUM(DA149:DA160)</f>
        <v>0</v>
      </c>
      <c r="DB161" s="48">
        <f>SUM(DB149:DB160)</f>
        <v>0</v>
      </c>
      <c r="DC161" s="50"/>
      <c r="DD161" s="49">
        <f>SUM(DD149:DD160)</f>
        <v>0</v>
      </c>
      <c r="DE161" s="48">
        <f>SUM(DE149:DE160)</f>
        <v>0</v>
      </c>
      <c r="DF161" s="50"/>
      <c r="DG161" s="49">
        <f t="shared" ref="DG161:DH161" si="1236">SUM(DG149:DG160)</f>
        <v>0</v>
      </c>
      <c r="DH161" s="48">
        <f t="shared" si="1236"/>
        <v>0</v>
      </c>
      <c r="DI161" s="50"/>
      <c r="DJ161" s="49">
        <f>SUM(DJ149:DJ160)</f>
        <v>0</v>
      </c>
      <c r="DK161" s="48">
        <f>SUM(DK149:DK160)</f>
        <v>0</v>
      </c>
      <c r="DL161" s="50"/>
      <c r="DM161" s="49">
        <f>SUM(DM149:DM160)</f>
        <v>75.174999999999997</v>
      </c>
      <c r="DN161" s="48">
        <f>SUM(DN149:DN160)</f>
        <v>2330.94</v>
      </c>
      <c r="DO161" s="50"/>
      <c r="DP161" s="49">
        <f>SUM(DP149:DP160)</f>
        <v>0</v>
      </c>
      <c r="DQ161" s="48">
        <f>SUM(DQ149:DQ160)</f>
        <v>0</v>
      </c>
      <c r="DR161" s="50"/>
      <c r="DS161" s="49">
        <f>SUM(DS149:DS160)</f>
        <v>0</v>
      </c>
      <c r="DT161" s="48">
        <f>SUM(DT149:DT160)</f>
        <v>0</v>
      </c>
      <c r="DU161" s="50"/>
      <c r="DV161" s="49">
        <f>SUM(DV149:DV160)</f>
        <v>895.07400000000007</v>
      </c>
      <c r="DW161" s="48">
        <f>SUM(DW149:DW160)</f>
        <v>17979.109999999997</v>
      </c>
      <c r="DX161" s="50"/>
      <c r="DY161" s="49">
        <f t="shared" ref="DY161:DZ161" si="1237">SUM(DY149:DY160)</f>
        <v>0</v>
      </c>
      <c r="DZ161" s="48">
        <f t="shared" si="1237"/>
        <v>0</v>
      </c>
      <c r="EA161" s="50"/>
      <c r="EB161" s="49">
        <f t="shared" ref="EB161:EC161" si="1238">SUM(EB149:EB160)</f>
        <v>3.105</v>
      </c>
      <c r="EC161" s="48">
        <f t="shared" si="1238"/>
        <v>261.41000000000003</v>
      </c>
      <c r="ED161" s="50"/>
      <c r="EE161" s="49">
        <f t="shared" ref="EE161:EF161" si="1239">SUM(EE149:EE160)</f>
        <v>699.15199999999993</v>
      </c>
      <c r="EF161" s="48">
        <f t="shared" si="1239"/>
        <v>6583.6</v>
      </c>
      <c r="EG161" s="50"/>
      <c r="EH161" s="49">
        <f t="shared" ref="EH161:EI161" si="1240">SUM(EH149:EH160)</f>
        <v>9.0690000000000008</v>
      </c>
      <c r="EI161" s="48">
        <f t="shared" si="1240"/>
        <v>545.62</v>
      </c>
      <c r="EJ161" s="50"/>
      <c r="EK161" s="49">
        <f t="shared" ref="EK161:EL161" si="1241">SUM(EK149:EK160)</f>
        <v>33.364000000000004</v>
      </c>
      <c r="EL161" s="48">
        <f t="shared" si="1241"/>
        <v>2324.9899999999998</v>
      </c>
      <c r="EM161" s="50"/>
      <c r="EN161" s="49">
        <f t="shared" ref="EN161:EO161" si="1242">SUM(EN149:EN160)</f>
        <v>0</v>
      </c>
      <c r="EO161" s="48">
        <f t="shared" si="1242"/>
        <v>0</v>
      </c>
      <c r="EP161" s="50"/>
      <c r="EQ161" s="49">
        <f t="shared" ref="EQ161:ER161" si="1243">SUM(EQ149:EQ160)</f>
        <v>0</v>
      </c>
      <c r="ER161" s="48">
        <f t="shared" si="1243"/>
        <v>0</v>
      </c>
      <c r="ES161" s="50"/>
      <c r="ET161" s="49">
        <f t="shared" ref="ET161:EU161" si="1244">SUM(ET149:ET160)</f>
        <v>0</v>
      </c>
      <c r="EU161" s="48">
        <f t="shared" si="1244"/>
        <v>0</v>
      </c>
      <c r="EV161" s="50"/>
      <c r="EW161" s="49">
        <f t="shared" ref="EW161:EX161" si="1245">SUM(EW149:EW160)</f>
        <v>2.5999999999999999E-2</v>
      </c>
      <c r="EX161" s="48">
        <f t="shared" si="1245"/>
        <v>0.32</v>
      </c>
      <c r="EY161" s="50"/>
      <c r="EZ161" s="49">
        <f t="shared" ref="EZ161:FA161" si="1246">SUM(EZ149:EZ160)</f>
        <v>0</v>
      </c>
      <c r="FA161" s="48">
        <f t="shared" si="1246"/>
        <v>0</v>
      </c>
      <c r="FB161" s="50"/>
      <c r="FC161" s="49">
        <f t="shared" ref="FC161:FD161" si="1247">SUM(FC149:FC160)</f>
        <v>191.74299999999999</v>
      </c>
      <c r="FD161" s="48">
        <f t="shared" si="1247"/>
        <v>5530.41</v>
      </c>
      <c r="FE161" s="50"/>
      <c r="FF161" s="49">
        <f t="shared" ref="FF161:FG161" si="1248">SUM(FF149:FF160)</f>
        <v>0</v>
      </c>
      <c r="FG161" s="48">
        <f t="shared" si="1248"/>
        <v>0</v>
      </c>
      <c r="FH161" s="50"/>
      <c r="FI161" s="49">
        <f t="shared" ref="FI161:FJ161" si="1249">SUM(FI149:FI160)</f>
        <v>7627.6810000000005</v>
      </c>
      <c r="FJ161" s="48">
        <f t="shared" si="1249"/>
        <v>29602.469999999998</v>
      </c>
      <c r="FK161" s="50"/>
      <c r="FL161" s="49">
        <f t="shared" ref="FL161:FM161" si="1250">SUM(FL149:FL160)</f>
        <v>309.34100000000001</v>
      </c>
      <c r="FM161" s="48">
        <f t="shared" si="1250"/>
        <v>13977.610000000002</v>
      </c>
      <c r="FN161" s="50"/>
      <c r="FO161" s="49">
        <f t="shared" ref="FO161:FP161" si="1251">SUM(FO149:FO160)</f>
        <v>143.108</v>
      </c>
      <c r="FP161" s="48">
        <f t="shared" si="1251"/>
        <v>4248.13</v>
      </c>
      <c r="FQ161" s="50"/>
      <c r="FR161" s="49">
        <f t="shared" ref="FR161:FS161" si="1252">SUM(FR149:FR160)</f>
        <v>0</v>
      </c>
      <c r="FS161" s="48">
        <f t="shared" si="1252"/>
        <v>0</v>
      </c>
      <c r="FT161" s="50"/>
      <c r="FU161" s="49">
        <f t="shared" ref="FU161:FV161" si="1253">SUM(FU149:FU160)</f>
        <v>1.054</v>
      </c>
      <c r="FV161" s="48">
        <f t="shared" si="1253"/>
        <v>64.040000000000006</v>
      </c>
      <c r="FW161" s="50"/>
      <c r="FX161" s="49">
        <f t="shared" ref="FX161:FY161" si="1254">SUM(FX149:FX160)</f>
        <v>0</v>
      </c>
      <c r="FY161" s="48">
        <f t="shared" si="1254"/>
        <v>0</v>
      </c>
      <c r="FZ161" s="50"/>
      <c r="GA161" s="49">
        <f t="shared" ref="GA161:GB161" si="1255">SUM(GA149:GA160)</f>
        <v>0</v>
      </c>
      <c r="GB161" s="48">
        <f t="shared" si="1255"/>
        <v>0</v>
      </c>
      <c r="GC161" s="50"/>
      <c r="GD161" s="49">
        <f t="shared" ref="GD161:GE161" si="1256">SUM(GD149:GD160)</f>
        <v>0</v>
      </c>
      <c r="GE161" s="48">
        <f t="shared" si="1256"/>
        <v>0</v>
      </c>
      <c r="GF161" s="50"/>
      <c r="GG161" s="49">
        <f t="shared" ref="GG161:GH161" si="1257">SUM(GG149:GG160)</f>
        <v>6516.7570000000005</v>
      </c>
      <c r="GH161" s="48">
        <f t="shared" si="1257"/>
        <v>196759.96</v>
      </c>
      <c r="GI161" s="50"/>
      <c r="GJ161" s="49">
        <f t="shared" ref="GJ161:GK161" si="1258">SUM(GJ149:GJ160)</f>
        <v>0</v>
      </c>
      <c r="GK161" s="48">
        <f t="shared" si="1258"/>
        <v>0</v>
      </c>
      <c r="GL161" s="50"/>
      <c r="GM161" s="49">
        <f t="shared" ref="GM161:GN161" si="1259">SUM(GM149:GM160)</f>
        <v>0</v>
      </c>
      <c r="GN161" s="48">
        <f t="shared" si="1259"/>
        <v>0</v>
      </c>
      <c r="GO161" s="50"/>
      <c r="GP161" s="49">
        <f t="shared" ref="GP161:GQ161" si="1260">SUM(GP149:GP160)</f>
        <v>0</v>
      </c>
      <c r="GQ161" s="48">
        <f t="shared" si="1260"/>
        <v>0</v>
      </c>
      <c r="GR161" s="50"/>
      <c r="GS161" s="49">
        <f t="shared" ref="GS161:GT161" si="1261">SUM(GS149:GS160)</f>
        <v>0</v>
      </c>
      <c r="GT161" s="48">
        <f t="shared" si="1261"/>
        <v>0</v>
      </c>
      <c r="GU161" s="50"/>
      <c r="GV161" s="49">
        <f t="shared" ref="GV161:GW161" si="1262">SUM(GV149:GV160)</f>
        <v>1.528</v>
      </c>
      <c r="GW161" s="48">
        <f t="shared" si="1262"/>
        <v>7.79</v>
      </c>
      <c r="GX161" s="50"/>
      <c r="GY161" s="49">
        <f t="shared" ref="GY161:GZ161" si="1263">SUM(GY149:GY160)</f>
        <v>0</v>
      </c>
      <c r="GZ161" s="48">
        <f t="shared" si="1263"/>
        <v>0</v>
      </c>
      <c r="HA161" s="50"/>
      <c r="HB161" s="49">
        <f t="shared" ref="HB161:HC161" si="1264">SUM(HB149:HB160)</f>
        <v>52</v>
      </c>
      <c r="HC161" s="48">
        <f t="shared" si="1264"/>
        <v>1425.2</v>
      </c>
      <c r="HD161" s="50"/>
      <c r="HE161" s="49">
        <f t="shared" ref="HE161:HF161" si="1265">SUM(HE149:HE160)</f>
        <v>0</v>
      </c>
      <c r="HF161" s="48">
        <f t="shared" si="1265"/>
        <v>0</v>
      </c>
      <c r="HG161" s="50"/>
      <c r="HH161" s="49">
        <f t="shared" ref="HH161" si="1266">SUM(HH149:HH160)</f>
        <v>0</v>
      </c>
      <c r="HI161" s="48">
        <v>0</v>
      </c>
      <c r="HJ161" s="50"/>
      <c r="HK161" s="49">
        <f t="shared" ref="HK161:HL161" si="1267">SUM(HK149:HK160)</f>
        <v>0</v>
      </c>
      <c r="HL161" s="48">
        <f t="shared" si="1267"/>
        <v>0</v>
      </c>
      <c r="HM161" s="50"/>
      <c r="HN161" s="49">
        <f t="shared" ref="HN161:HO161" si="1268">SUM(HN149:HN160)</f>
        <v>0</v>
      </c>
      <c r="HO161" s="48">
        <f t="shared" si="1268"/>
        <v>0</v>
      </c>
      <c r="HP161" s="50"/>
      <c r="HQ161" s="49">
        <f t="shared" ref="HQ161:HR161" si="1269">SUM(HQ149:HQ160)</f>
        <v>0</v>
      </c>
      <c r="HR161" s="48">
        <f t="shared" si="1269"/>
        <v>0</v>
      </c>
      <c r="HS161" s="50"/>
      <c r="HT161" s="49">
        <f t="shared" ref="HT161:HU161" si="1270">SUM(HT149:HT160)</f>
        <v>0</v>
      </c>
      <c r="HU161" s="48">
        <f t="shared" si="1270"/>
        <v>0</v>
      </c>
      <c r="HV161" s="50"/>
      <c r="HW161" s="49">
        <f t="shared" ref="HW161:HX161" si="1271">SUM(HW149:HW160)</f>
        <v>0</v>
      </c>
      <c r="HX161" s="48">
        <f t="shared" si="1271"/>
        <v>0</v>
      </c>
      <c r="HY161" s="50"/>
      <c r="HZ161" s="49">
        <f t="shared" ref="HZ161:IA161" si="1272">SUM(HZ149:HZ160)</f>
        <v>2.0859999999999999</v>
      </c>
      <c r="IA161" s="48">
        <f t="shared" si="1272"/>
        <v>49.22</v>
      </c>
      <c r="IB161" s="50"/>
      <c r="IC161" s="49">
        <f t="shared" ref="IC161:ID161" si="1273">SUM(IC149:IC160)</f>
        <v>0</v>
      </c>
      <c r="ID161" s="48">
        <f t="shared" si="1273"/>
        <v>0</v>
      </c>
      <c r="IE161" s="50"/>
      <c r="IF161" s="49">
        <f t="shared" ref="IF161:IG161" si="1274">SUM(IF149:IF160)</f>
        <v>0</v>
      </c>
      <c r="IG161" s="48">
        <f t="shared" si="1274"/>
        <v>0</v>
      </c>
      <c r="IH161" s="50"/>
      <c r="II161" s="49">
        <f t="shared" ref="II161:IJ161" si="1275">SUM(II149:II160)</f>
        <v>0</v>
      </c>
      <c r="IJ161" s="48">
        <f t="shared" si="1275"/>
        <v>0</v>
      </c>
      <c r="IK161" s="50"/>
      <c r="IL161" s="49">
        <f t="shared" ref="IL161:IM161" si="1276">SUM(IL149:IL160)</f>
        <v>698.13400000000013</v>
      </c>
      <c r="IM161" s="48">
        <f t="shared" si="1276"/>
        <v>9894.57</v>
      </c>
      <c r="IN161" s="50"/>
      <c r="IO161" s="49">
        <f t="shared" ref="IO161:IP161" si="1277">SUM(IO149:IO160)</f>
        <v>0</v>
      </c>
      <c r="IP161" s="48">
        <f t="shared" si="1277"/>
        <v>0</v>
      </c>
      <c r="IQ161" s="50"/>
      <c r="IR161" s="49">
        <f t="shared" ref="IR161:IS161" si="1278">SUM(IR149:IR160)</f>
        <v>0</v>
      </c>
      <c r="IS161" s="48">
        <f t="shared" si="1278"/>
        <v>0</v>
      </c>
      <c r="IT161" s="50"/>
      <c r="IU161" s="49">
        <f t="shared" ref="IU161:IV161" si="1279">SUM(IU149:IU160)</f>
        <v>0</v>
      </c>
      <c r="IV161" s="48">
        <f t="shared" si="1279"/>
        <v>0</v>
      </c>
      <c r="IW161" s="50"/>
      <c r="IX161" s="49">
        <f t="shared" ref="IX161:IY161" si="1280">SUM(IX149:IX160)</f>
        <v>0.47799999999999998</v>
      </c>
      <c r="IY161" s="48">
        <f t="shared" si="1280"/>
        <v>29.81</v>
      </c>
      <c r="IZ161" s="50"/>
      <c r="JA161" s="49">
        <f t="shared" ref="JA161:JB161" si="1281">SUM(JA149:JA160)</f>
        <v>0</v>
      </c>
      <c r="JB161" s="48">
        <f t="shared" si="1281"/>
        <v>0</v>
      </c>
      <c r="JC161" s="50"/>
      <c r="JD161" s="49">
        <f t="shared" ref="JD161:JE161" si="1282">SUM(JD149:JD160)</f>
        <v>7.0000000000000001E-3</v>
      </c>
      <c r="JE161" s="48">
        <f t="shared" si="1282"/>
        <v>0.13</v>
      </c>
      <c r="JF161" s="50"/>
      <c r="JG161" s="49"/>
      <c r="JH161" s="48"/>
      <c r="JI161" s="50"/>
      <c r="JJ161" s="49">
        <f t="shared" ref="JJ161:JK161" si="1283">SUM(JJ149:JJ160)</f>
        <v>0</v>
      </c>
      <c r="JK161" s="48">
        <f t="shared" si="1283"/>
        <v>0</v>
      </c>
      <c r="JL161" s="50"/>
      <c r="JM161" s="49">
        <f t="shared" ref="JM161:JN161" si="1284">SUM(JM149:JM160)</f>
        <v>0</v>
      </c>
      <c r="JN161" s="48">
        <f t="shared" si="1284"/>
        <v>0</v>
      </c>
      <c r="JO161" s="50"/>
      <c r="JP161" s="49">
        <f t="shared" ref="JP161:JQ161" si="1285">SUM(JP149:JP160)</f>
        <v>0</v>
      </c>
      <c r="JQ161" s="48">
        <f t="shared" si="1285"/>
        <v>0</v>
      </c>
      <c r="JR161" s="50"/>
      <c r="JS161" s="49">
        <f t="shared" ref="JS161:JT161" si="1286">SUM(JS149:JS160)</f>
        <v>710.35699999999997</v>
      </c>
      <c r="JT161" s="48">
        <f t="shared" si="1286"/>
        <v>21715.1</v>
      </c>
      <c r="JU161" s="50"/>
      <c r="JV161" s="49">
        <f t="shared" ref="JV161:JW161" si="1287">SUM(JV149:JV160)</f>
        <v>244.33499999999998</v>
      </c>
      <c r="JW161" s="48">
        <f t="shared" si="1287"/>
        <v>25515.18</v>
      </c>
      <c r="JX161" s="50"/>
      <c r="JY161" s="49">
        <f t="shared" ref="JY161:JZ161" si="1288">SUM(JY149:JY160)</f>
        <v>1536.7450000000001</v>
      </c>
      <c r="JZ161" s="48">
        <f t="shared" si="1288"/>
        <v>31460.82</v>
      </c>
      <c r="KA161" s="50"/>
      <c r="KB161" s="53">
        <f t="shared" si="1074"/>
        <v>40968.082000000009</v>
      </c>
      <c r="KC161" s="50">
        <f t="shared" si="1075"/>
        <v>559063.5199999999</v>
      </c>
    </row>
    <row r="162" spans="1:289" ht="15" customHeight="1" x14ac:dyDescent="0.3">
      <c r="A162" s="56">
        <v>2016</v>
      </c>
      <c r="B162" s="57" t="s">
        <v>2</v>
      </c>
      <c r="C162" s="10">
        <v>450</v>
      </c>
      <c r="D162" s="32">
        <v>2273.77</v>
      </c>
      <c r="E162" s="13">
        <f t="shared" ref="E162:E173" si="1289">D162/C162*1000</f>
        <v>5052.8222222222221</v>
      </c>
      <c r="F162" s="10">
        <v>0</v>
      </c>
      <c r="G162" s="32">
        <v>0</v>
      </c>
      <c r="H162" s="13">
        <v>0</v>
      </c>
      <c r="I162" s="10">
        <v>0.6</v>
      </c>
      <c r="J162" s="32">
        <v>2.2200000000000002</v>
      </c>
      <c r="K162" s="13">
        <f t="shared" ref="K162:K173" si="1290">J162/I162*1000</f>
        <v>3700.0000000000005</v>
      </c>
      <c r="L162" s="9">
        <v>0</v>
      </c>
      <c r="M162" s="5">
        <v>0</v>
      </c>
      <c r="N162" s="7">
        <v>0</v>
      </c>
      <c r="O162" s="10">
        <v>0</v>
      </c>
      <c r="P162" s="32">
        <v>0</v>
      </c>
      <c r="Q162" s="13">
        <v>0</v>
      </c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114.503</v>
      </c>
      <c r="AB162" s="32">
        <v>616.86</v>
      </c>
      <c r="AC162" s="13">
        <f t="shared" ref="AC162:AC173" si="1291">AB162/AA162*1000</f>
        <v>5387.2824292813284</v>
      </c>
      <c r="AD162" s="10">
        <v>0</v>
      </c>
      <c r="AE162" s="32">
        <v>0</v>
      </c>
      <c r="AF162" s="13">
        <v>0</v>
      </c>
      <c r="AG162" s="10">
        <v>0</v>
      </c>
      <c r="AH162" s="32">
        <v>0</v>
      </c>
      <c r="AI162" s="13">
        <v>0</v>
      </c>
      <c r="AJ162" s="10">
        <v>0</v>
      </c>
      <c r="AK162" s="32">
        <v>0</v>
      </c>
      <c r="AL162" s="13">
        <v>0</v>
      </c>
      <c r="AM162" s="10">
        <v>20</v>
      </c>
      <c r="AN162" s="32">
        <v>798.7</v>
      </c>
      <c r="AO162" s="13">
        <f t="shared" ref="AO162:AO167" si="1292">AN162/AM162*1000</f>
        <v>39935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v>0</v>
      </c>
      <c r="BB162" s="10">
        <v>0</v>
      </c>
      <c r="BC162" s="32">
        <v>0</v>
      </c>
      <c r="BD162" s="13">
        <v>0</v>
      </c>
      <c r="BE162" s="10">
        <v>1.25</v>
      </c>
      <c r="BF162" s="32">
        <v>38.25</v>
      </c>
      <c r="BG162" s="13">
        <f t="shared" ref="BG162:BG173" si="1293">BF162/BE162*1000</f>
        <v>30600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f t="shared" ref="BM162:BM173" si="1294">IF(BK162=0,0,BL162/BK162*1000)</f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884.16200000000003</v>
      </c>
      <c r="CA162" s="32">
        <v>3845.93</v>
      </c>
      <c r="CB162" s="13">
        <f t="shared" ref="CB162:CB173" si="1295">CA162/BZ162*1000</f>
        <v>4349.8024117752166</v>
      </c>
      <c r="CC162" s="10">
        <v>0</v>
      </c>
      <c r="CD162" s="32">
        <v>0</v>
      </c>
      <c r="CE162" s="13">
        <v>0</v>
      </c>
      <c r="CF162" s="10">
        <v>3.7999999999999999E-2</v>
      </c>
      <c r="CG162" s="32">
        <v>1.51</v>
      </c>
      <c r="CH162" s="13">
        <f t="shared" ref="CH162:CH173" si="1296">CG162/CF162*1000</f>
        <v>39736.84210526316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v>0</v>
      </c>
      <c r="CU162" s="10">
        <v>0</v>
      </c>
      <c r="CV162" s="32">
        <v>0</v>
      </c>
      <c r="CW162" s="13">
        <v>0</v>
      </c>
      <c r="CX162" s="10">
        <v>0</v>
      </c>
      <c r="CY162" s="32">
        <v>0</v>
      </c>
      <c r="CZ162" s="13">
        <v>0</v>
      </c>
      <c r="DA162" s="79">
        <v>0</v>
      </c>
      <c r="DB162" s="32">
        <v>0</v>
      </c>
      <c r="DC162" s="13">
        <v>0</v>
      </c>
      <c r="DD162" s="10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f t="shared" ref="DI162:DI173" si="1297">IF(DG162=0,0,DH162/DG162*1000)</f>
        <v>0</v>
      </c>
      <c r="DJ162" s="10">
        <v>0</v>
      </c>
      <c r="DK162" s="32">
        <v>0</v>
      </c>
      <c r="DL162" s="13">
        <v>0</v>
      </c>
      <c r="DM162" s="10">
        <v>0</v>
      </c>
      <c r="DN162" s="32">
        <v>0</v>
      </c>
      <c r="DO162" s="13">
        <v>0</v>
      </c>
      <c r="DP162" s="10">
        <v>0</v>
      </c>
      <c r="DQ162" s="32">
        <v>0</v>
      </c>
      <c r="DR162" s="13">
        <v>0</v>
      </c>
      <c r="DS162" s="10">
        <v>0</v>
      </c>
      <c r="DT162" s="32">
        <v>0</v>
      </c>
      <c r="DU162" s="13">
        <v>0</v>
      </c>
      <c r="DV162" s="10">
        <v>2.4E-2</v>
      </c>
      <c r="DW162" s="32">
        <v>0.98</v>
      </c>
      <c r="DX162" s="13">
        <f t="shared" ref="DX162:DX173" si="1298">DW162/DV162*1000</f>
        <v>40833.333333333328</v>
      </c>
      <c r="DY162" s="10">
        <v>0</v>
      </c>
      <c r="DZ162" s="32">
        <v>0</v>
      </c>
      <c r="EA162" s="13">
        <v>0</v>
      </c>
      <c r="EB162" s="10">
        <v>0</v>
      </c>
      <c r="EC162" s="32">
        <v>0</v>
      </c>
      <c r="ED162" s="13">
        <v>0</v>
      </c>
      <c r="EE162" s="10">
        <v>39.085000000000001</v>
      </c>
      <c r="EF162" s="32">
        <v>167.44</v>
      </c>
      <c r="EG162" s="13">
        <f t="shared" ref="EG162:EG173" si="1299">EF162/EE162*1000</f>
        <v>4283.996418063196</v>
      </c>
      <c r="EH162" s="10">
        <v>0</v>
      </c>
      <c r="EI162" s="32">
        <v>0</v>
      </c>
      <c r="EJ162" s="13">
        <v>0</v>
      </c>
      <c r="EK162" s="10">
        <v>0.151</v>
      </c>
      <c r="EL162" s="32">
        <v>1.65</v>
      </c>
      <c r="EM162" s="13">
        <f t="shared" ref="EM162:EM173" si="1300">EL162/EK162*1000</f>
        <v>10927.152317880795</v>
      </c>
      <c r="EN162" s="10">
        <v>0</v>
      </c>
      <c r="EO162" s="32">
        <v>0</v>
      </c>
      <c r="EP162" s="13">
        <v>0</v>
      </c>
      <c r="EQ162" s="10">
        <v>0</v>
      </c>
      <c r="ER162" s="32">
        <v>0</v>
      </c>
      <c r="ES162" s="13">
        <v>0</v>
      </c>
      <c r="ET162" s="10">
        <v>0</v>
      </c>
      <c r="EU162" s="32">
        <v>0</v>
      </c>
      <c r="EV162" s="13">
        <v>0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v>0</v>
      </c>
      <c r="FD162" s="32">
        <v>0</v>
      </c>
      <c r="FE162" s="13">
        <v>0</v>
      </c>
      <c r="FF162" s="10">
        <v>0</v>
      </c>
      <c r="FG162" s="32">
        <v>0</v>
      </c>
      <c r="FH162" s="13">
        <v>0</v>
      </c>
      <c r="FI162" s="10">
        <v>0</v>
      </c>
      <c r="FJ162" s="32">
        <v>0</v>
      </c>
      <c r="FK162" s="13">
        <v>0</v>
      </c>
      <c r="FL162" s="10">
        <v>0</v>
      </c>
      <c r="FM162" s="32">
        <v>0</v>
      </c>
      <c r="FN162" s="13">
        <v>0</v>
      </c>
      <c r="FO162" s="10">
        <v>0</v>
      </c>
      <c r="FP162" s="32">
        <v>0</v>
      </c>
      <c r="FQ162" s="13">
        <v>0</v>
      </c>
      <c r="FR162" s="10">
        <v>0</v>
      </c>
      <c r="FS162" s="32">
        <v>0</v>
      </c>
      <c r="FT162" s="13">
        <v>0</v>
      </c>
      <c r="FU162" s="10">
        <v>0</v>
      </c>
      <c r="FV162" s="32">
        <v>0</v>
      </c>
      <c r="FW162" s="13">
        <v>0</v>
      </c>
      <c r="FX162" s="10">
        <v>0</v>
      </c>
      <c r="FY162" s="32">
        <v>0</v>
      </c>
      <c r="FZ162" s="13">
        <f t="shared" ref="FZ162:FZ225" si="1301">IF(FX162=0,0,FY162/FX162*1000)</f>
        <v>0</v>
      </c>
      <c r="GA162" s="10">
        <v>0</v>
      </c>
      <c r="GB162" s="32">
        <v>0</v>
      </c>
      <c r="GC162" s="13">
        <v>0</v>
      </c>
      <c r="GD162" s="10">
        <v>0</v>
      </c>
      <c r="GE162" s="32">
        <v>0</v>
      </c>
      <c r="GF162" s="13">
        <v>0</v>
      </c>
      <c r="GG162" s="10">
        <v>385</v>
      </c>
      <c r="GH162" s="32">
        <v>12108.16</v>
      </c>
      <c r="GI162" s="13">
        <f t="shared" ref="GI162:GI172" si="1302">GH162/GG162*1000</f>
        <v>31449.766233766233</v>
      </c>
      <c r="GJ162" s="10">
        <v>0</v>
      </c>
      <c r="GK162" s="32">
        <v>0</v>
      </c>
      <c r="GL162" s="13">
        <v>0</v>
      </c>
      <c r="GM162" s="10">
        <v>0</v>
      </c>
      <c r="GN162" s="32">
        <v>0</v>
      </c>
      <c r="GO162" s="13">
        <v>0</v>
      </c>
      <c r="GP162" s="10">
        <v>0</v>
      </c>
      <c r="GQ162" s="32">
        <v>0</v>
      </c>
      <c r="GR162" s="13">
        <v>0</v>
      </c>
      <c r="GS162" s="10">
        <v>0</v>
      </c>
      <c r="GT162" s="32">
        <v>0</v>
      </c>
      <c r="GU162" s="13">
        <v>0</v>
      </c>
      <c r="GV162" s="10">
        <v>0</v>
      </c>
      <c r="GW162" s="32">
        <v>0</v>
      </c>
      <c r="GX162" s="13">
        <v>0</v>
      </c>
      <c r="GY162" s="10">
        <v>0</v>
      </c>
      <c r="GZ162" s="32">
        <v>0</v>
      </c>
      <c r="HA162" s="13">
        <v>0</v>
      </c>
      <c r="HB162" s="10">
        <v>0</v>
      </c>
      <c r="HC162" s="32">
        <v>0</v>
      </c>
      <c r="HD162" s="13">
        <v>0</v>
      </c>
      <c r="HE162" s="10">
        <v>0</v>
      </c>
      <c r="HF162" s="32">
        <v>0</v>
      </c>
      <c r="HG162" s="13">
        <v>0</v>
      </c>
      <c r="HH162" s="10">
        <v>0</v>
      </c>
      <c r="HI162" s="32">
        <v>0</v>
      </c>
      <c r="HJ162" s="13">
        <v>0</v>
      </c>
      <c r="HK162" s="10">
        <v>0</v>
      </c>
      <c r="HL162" s="32">
        <v>0</v>
      </c>
      <c r="HM162" s="13">
        <v>0</v>
      </c>
      <c r="HN162" s="10">
        <v>0</v>
      </c>
      <c r="HO162" s="32">
        <v>0</v>
      </c>
      <c r="HP162" s="13">
        <v>0</v>
      </c>
      <c r="HQ162" s="10">
        <v>0</v>
      </c>
      <c r="HR162" s="32">
        <v>0</v>
      </c>
      <c r="HS162" s="13">
        <f t="shared" ref="HS162:HS173" si="1303">IF(HQ162=0,0,HR162/HQ162*1000)</f>
        <v>0</v>
      </c>
      <c r="HT162" s="10">
        <v>0</v>
      </c>
      <c r="HU162" s="32">
        <v>0</v>
      </c>
      <c r="HV162" s="13">
        <v>0</v>
      </c>
      <c r="HW162" s="10">
        <v>0</v>
      </c>
      <c r="HX162" s="32">
        <v>0</v>
      </c>
      <c r="HY162" s="13">
        <v>0</v>
      </c>
      <c r="HZ162" s="10">
        <v>0</v>
      </c>
      <c r="IA162" s="32">
        <v>0</v>
      </c>
      <c r="IB162" s="13">
        <v>0</v>
      </c>
      <c r="IC162" s="9">
        <v>0</v>
      </c>
      <c r="ID162" s="5">
        <v>0</v>
      </c>
      <c r="IE162" s="7">
        <f t="shared" ref="IE162:IE173" si="1304">IF(IC162=0,0,ID162/IC162*1000)</f>
        <v>0</v>
      </c>
      <c r="IF162" s="10">
        <v>0</v>
      </c>
      <c r="IG162" s="32">
        <v>0</v>
      </c>
      <c r="IH162" s="13">
        <f t="shared" ref="IH162:IH173" si="1305">IF(IF162=0,0,IG162/IF162*1000)</f>
        <v>0</v>
      </c>
      <c r="II162" s="10">
        <v>0</v>
      </c>
      <c r="IJ162" s="32">
        <v>0</v>
      </c>
      <c r="IK162" s="13">
        <v>0</v>
      </c>
      <c r="IL162" s="10">
        <v>0</v>
      </c>
      <c r="IM162" s="32">
        <v>0</v>
      </c>
      <c r="IN162" s="13">
        <v>0</v>
      </c>
      <c r="IO162" s="10">
        <v>0</v>
      </c>
      <c r="IP162" s="32">
        <v>0</v>
      </c>
      <c r="IQ162" s="13">
        <v>0</v>
      </c>
      <c r="IR162" s="10">
        <v>0</v>
      </c>
      <c r="IS162" s="32">
        <v>0</v>
      </c>
      <c r="IT162" s="13">
        <v>0</v>
      </c>
      <c r="IU162" s="10">
        <v>0</v>
      </c>
      <c r="IV162" s="32">
        <v>0</v>
      </c>
      <c r="IW162" s="13">
        <v>0</v>
      </c>
      <c r="IX162" s="10">
        <v>0</v>
      </c>
      <c r="IY162" s="32">
        <v>0</v>
      </c>
      <c r="IZ162" s="13">
        <v>0</v>
      </c>
      <c r="JA162" s="10">
        <v>0</v>
      </c>
      <c r="JB162" s="32">
        <v>0</v>
      </c>
      <c r="JC162" s="13">
        <v>0</v>
      </c>
      <c r="JD162" s="10">
        <v>0</v>
      </c>
      <c r="JE162" s="32">
        <v>0</v>
      </c>
      <c r="JF162" s="13">
        <v>0</v>
      </c>
      <c r="JG162" s="10">
        <v>0.127</v>
      </c>
      <c r="JH162" s="32">
        <v>4.7</v>
      </c>
      <c r="JI162" s="13">
        <f t="shared" ref="JI162" si="1306">JH162/JG162*1000</f>
        <v>37007.874015748028</v>
      </c>
      <c r="JJ162" s="10">
        <v>0</v>
      </c>
      <c r="JK162" s="32">
        <v>0</v>
      </c>
      <c r="JL162" s="13">
        <v>0</v>
      </c>
      <c r="JM162" s="10">
        <v>0</v>
      </c>
      <c r="JN162" s="32">
        <v>0</v>
      </c>
      <c r="JO162" s="13">
        <v>0</v>
      </c>
      <c r="JP162" s="10">
        <v>0</v>
      </c>
      <c r="JQ162" s="32">
        <v>0</v>
      </c>
      <c r="JR162" s="13">
        <v>0</v>
      </c>
      <c r="JS162" s="10">
        <v>0</v>
      </c>
      <c r="JT162" s="32">
        <v>0</v>
      </c>
      <c r="JU162" s="13">
        <v>0</v>
      </c>
      <c r="JV162" s="10">
        <v>0</v>
      </c>
      <c r="JW162" s="32">
        <v>0</v>
      </c>
      <c r="JX162" s="13">
        <v>0</v>
      </c>
      <c r="JY162" s="10">
        <v>68.5</v>
      </c>
      <c r="JZ162" s="32">
        <v>767.87</v>
      </c>
      <c r="KA162" s="13">
        <f t="shared" ref="KA162:KA173" si="1307">JZ162/JY162*1000</f>
        <v>11209.781021897812</v>
      </c>
      <c r="KB162" s="10">
        <f t="shared" ref="KB162:KB174" si="1308">JY162+JV162+JS162+JP162+JJ162+JG162+JD162+JA162+IX162+IU162+IO162+IL162+II162+BZ162+HZ162+HW162+HK162+HH162+HE162+HB162+GY162+GV162+GS162+GP162+GG162+GA162+FU162+FR162+FO162+FI162+FF162+FC162+EZ162+EW162+EQ162+EK162+EH162+DY162+DV162+DS162+DP162+DM162+CU162+CR162+CO162+CF162+CC162+BW162+BN162+BH162+BE162+BB162+AM162+AJ162+AD162+R162+I162+F162+C162+AA162+AS162+AV162+BT162+CL162+CX162+DA162+DD162+EE162+EN162+FL162+GD162+GM162+JP162+JM162+U162+X162+CI162+BQ162+HN162+HT162+EB162</f>
        <v>1963.4399999999998</v>
      </c>
      <c r="KC162" s="13">
        <f t="shared" ref="KC162:KC174" si="1309">JZ162+JW162+JT162+JQ162+JK162+JH162+JE162+JB162+IY162+IV162+IP162+IM162+IJ162+CA162+IA162+HX162+HL162+HI162+HF162+HC162+GZ162+GW162+GT162+GQ162+GH162+GB162+FV162+FS162+FP162+FJ162+FG162+FD162+FA162+EX162+ER162+EL162+EI162+DZ162+DW162+DT162+DQ162+DN162+CV162+CS162+CP162+CG162+CD162+BX162+BO162+BI162+BF162+BC162+AN162+AK162+AE162+S162+J162+G162+D162+AB162+AT162+AW162+BU162+CM162+CY162+DB162+DE162+EF162+EO162+FM162+GE162+GN162+JQ162+JN162+V162+Y162+CJ162+BR162+HO162+HU162+EC162</f>
        <v>20628.04</v>
      </c>
    </row>
    <row r="163" spans="1:289" ht="15" customHeight="1" x14ac:dyDescent="0.3">
      <c r="A163" s="56">
        <v>2016</v>
      </c>
      <c r="B163" s="57" t="s">
        <v>3</v>
      </c>
      <c r="C163" s="9">
        <v>39.198</v>
      </c>
      <c r="D163" s="5">
        <v>2852.96</v>
      </c>
      <c r="E163" s="7">
        <f t="shared" si="1289"/>
        <v>72783.305270677069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>
        <v>0</v>
      </c>
      <c r="P163" s="5">
        <v>0</v>
      </c>
      <c r="Q163" s="7">
        <v>0</v>
      </c>
      <c r="R163" s="9">
        <v>0</v>
      </c>
      <c r="S163" s="5">
        <v>0</v>
      </c>
      <c r="T163" s="7">
        <v>0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66.578999999999994</v>
      </c>
      <c r="AB163" s="5">
        <v>427.41</v>
      </c>
      <c r="AC163" s="7">
        <f t="shared" si="1291"/>
        <v>6419.5917631685679</v>
      </c>
      <c r="AD163" s="9">
        <v>0</v>
      </c>
      <c r="AE163" s="5">
        <v>0</v>
      </c>
      <c r="AF163" s="7">
        <v>0</v>
      </c>
      <c r="AG163" s="9">
        <v>0</v>
      </c>
      <c r="AH163" s="5">
        <v>0</v>
      </c>
      <c r="AI163" s="7">
        <v>0</v>
      </c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v>0</v>
      </c>
      <c r="BB163" s="9">
        <v>0</v>
      </c>
      <c r="BC163" s="5">
        <v>0</v>
      </c>
      <c r="BD163" s="7"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f t="shared" si="1294"/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0</v>
      </c>
      <c r="BU163" s="5">
        <v>0</v>
      </c>
      <c r="BV163" s="7">
        <v>0</v>
      </c>
      <c r="BW163" s="9">
        <v>0</v>
      </c>
      <c r="BX163" s="5">
        <v>0</v>
      </c>
      <c r="BY163" s="7">
        <v>0</v>
      </c>
      <c r="BZ163" s="9">
        <v>1184.8030000000001</v>
      </c>
      <c r="CA163" s="5">
        <v>5623.96</v>
      </c>
      <c r="CB163" s="7">
        <f t="shared" si="1295"/>
        <v>4746.7469275482927</v>
      </c>
      <c r="CC163" s="9">
        <v>0</v>
      </c>
      <c r="CD163" s="5">
        <v>0</v>
      </c>
      <c r="CE163" s="7">
        <v>0</v>
      </c>
      <c r="CF163" s="9">
        <v>553.29200000000003</v>
      </c>
      <c r="CG163" s="5">
        <v>3506.1</v>
      </c>
      <c r="CH163" s="7">
        <f t="shared" si="1296"/>
        <v>6336.7986524294583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v>0</v>
      </c>
      <c r="CU163" s="9">
        <v>0</v>
      </c>
      <c r="CV163" s="5">
        <v>0</v>
      </c>
      <c r="CW163" s="7">
        <v>0</v>
      </c>
      <c r="CX163" s="9">
        <v>0</v>
      </c>
      <c r="CY163" s="5">
        <v>0</v>
      </c>
      <c r="CZ163" s="7">
        <v>0</v>
      </c>
      <c r="DA163" s="15">
        <v>0</v>
      </c>
      <c r="DB163" s="5">
        <v>0</v>
      </c>
      <c r="DC163" s="7">
        <v>0</v>
      </c>
      <c r="DD163" s="9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f t="shared" si="1297"/>
        <v>0</v>
      </c>
      <c r="DJ163" s="9">
        <v>0</v>
      </c>
      <c r="DK163" s="5">
        <v>0</v>
      </c>
      <c r="DL163" s="7">
        <v>0</v>
      </c>
      <c r="DM163" s="9">
        <v>219.73</v>
      </c>
      <c r="DN163" s="5">
        <v>9543.9500000000007</v>
      </c>
      <c r="DO163" s="7">
        <f t="shared" ref="DO163:DO165" si="1310">DN163/DM163*1000</f>
        <v>43434.897374049971</v>
      </c>
      <c r="DP163" s="9">
        <v>0</v>
      </c>
      <c r="DQ163" s="5">
        <v>0</v>
      </c>
      <c r="DR163" s="7">
        <v>0</v>
      </c>
      <c r="DS163" s="9">
        <v>0</v>
      </c>
      <c r="DT163" s="5">
        <v>0</v>
      </c>
      <c r="DU163" s="7">
        <v>0</v>
      </c>
      <c r="DV163" s="9">
        <v>21.672999999999998</v>
      </c>
      <c r="DW163" s="5">
        <v>975.61</v>
      </c>
      <c r="DX163" s="7">
        <f t="shared" si="1298"/>
        <v>45014.995616665903</v>
      </c>
      <c r="DY163" s="9">
        <v>0</v>
      </c>
      <c r="DZ163" s="5">
        <v>0</v>
      </c>
      <c r="EA163" s="7">
        <v>0</v>
      </c>
      <c r="EB163" s="9">
        <v>0</v>
      </c>
      <c r="EC163" s="5">
        <v>0</v>
      </c>
      <c r="ED163" s="7">
        <v>0</v>
      </c>
      <c r="EE163" s="9">
        <v>48.594000000000001</v>
      </c>
      <c r="EF163" s="5">
        <v>443.71</v>
      </c>
      <c r="EG163" s="7">
        <f t="shared" si="1299"/>
        <v>9130.9626702885125</v>
      </c>
      <c r="EH163" s="9">
        <v>0</v>
      </c>
      <c r="EI163" s="5">
        <v>0</v>
      </c>
      <c r="EJ163" s="7">
        <v>0</v>
      </c>
      <c r="EK163" s="9">
        <v>8.0000000000000002E-3</v>
      </c>
      <c r="EL163" s="5">
        <v>0.09</v>
      </c>
      <c r="EM163" s="7">
        <f t="shared" si="1300"/>
        <v>11250</v>
      </c>
      <c r="EN163" s="9">
        <v>0</v>
      </c>
      <c r="EO163" s="5">
        <v>0</v>
      </c>
      <c r="EP163" s="7">
        <v>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0</v>
      </c>
      <c r="EX163" s="5">
        <v>0</v>
      </c>
      <c r="EY163" s="7">
        <v>0</v>
      </c>
      <c r="EZ163" s="9">
        <v>0</v>
      </c>
      <c r="FA163" s="5">
        <v>0</v>
      </c>
      <c r="FB163" s="7">
        <v>0</v>
      </c>
      <c r="FC163" s="9">
        <v>0</v>
      </c>
      <c r="FD163" s="5">
        <v>0</v>
      </c>
      <c r="FE163" s="7">
        <v>0</v>
      </c>
      <c r="FF163" s="9">
        <v>0</v>
      </c>
      <c r="FG163" s="5">
        <v>0</v>
      </c>
      <c r="FH163" s="7">
        <v>0</v>
      </c>
      <c r="FI163" s="9">
        <v>15.5</v>
      </c>
      <c r="FJ163" s="5">
        <v>139.06</v>
      </c>
      <c r="FK163" s="7">
        <f t="shared" ref="FK163:FK173" si="1311">FJ163/FI163*1000</f>
        <v>8971.6129032258068</v>
      </c>
      <c r="FL163" s="9">
        <v>0</v>
      </c>
      <c r="FM163" s="5">
        <v>0</v>
      </c>
      <c r="FN163" s="7">
        <v>0</v>
      </c>
      <c r="FO163" s="9">
        <v>0</v>
      </c>
      <c r="FP163" s="5">
        <v>0</v>
      </c>
      <c r="FQ163" s="7">
        <v>0</v>
      </c>
      <c r="FR163" s="9">
        <v>0</v>
      </c>
      <c r="FS163" s="5">
        <v>0</v>
      </c>
      <c r="FT163" s="7">
        <v>0</v>
      </c>
      <c r="FU163" s="9">
        <v>0</v>
      </c>
      <c r="FV163" s="5">
        <v>0</v>
      </c>
      <c r="FW163" s="7">
        <v>0</v>
      </c>
      <c r="FX163" s="9">
        <v>0</v>
      </c>
      <c r="FY163" s="5">
        <v>0</v>
      </c>
      <c r="FZ163" s="7">
        <f t="shared" si="1301"/>
        <v>0</v>
      </c>
      <c r="GA163" s="9">
        <v>0</v>
      </c>
      <c r="GB163" s="5">
        <v>0</v>
      </c>
      <c r="GC163" s="7">
        <v>0</v>
      </c>
      <c r="GD163" s="9">
        <v>0</v>
      </c>
      <c r="GE163" s="5">
        <v>0</v>
      </c>
      <c r="GF163" s="7">
        <v>0</v>
      </c>
      <c r="GG163" s="9">
        <v>0</v>
      </c>
      <c r="GH163" s="5">
        <v>0</v>
      </c>
      <c r="GI163" s="7">
        <v>0</v>
      </c>
      <c r="GJ163" s="9">
        <v>0</v>
      </c>
      <c r="GK163" s="5">
        <v>0</v>
      </c>
      <c r="GL163" s="7">
        <v>0</v>
      </c>
      <c r="GM163" s="9">
        <v>0</v>
      </c>
      <c r="GN163" s="5">
        <v>0</v>
      </c>
      <c r="GO163" s="7">
        <v>0</v>
      </c>
      <c r="GP163" s="9">
        <v>0</v>
      </c>
      <c r="GQ163" s="5">
        <v>0</v>
      </c>
      <c r="GR163" s="7">
        <v>0</v>
      </c>
      <c r="GS163" s="9">
        <v>0</v>
      </c>
      <c r="GT163" s="5">
        <v>0</v>
      </c>
      <c r="GU163" s="7">
        <v>0</v>
      </c>
      <c r="GV163" s="9">
        <v>0</v>
      </c>
      <c r="GW163" s="5">
        <v>0</v>
      </c>
      <c r="GX163" s="7">
        <v>0</v>
      </c>
      <c r="GY163" s="9">
        <v>0</v>
      </c>
      <c r="GZ163" s="5">
        <v>0</v>
      </c>
      <c r="HA163" s="7">
        <v>0</v>
      </c>
      <c r="HB163" s="9">
        <v>40</v>
      </c>
      <c r="HC163" s="5">
        <v>1725.78</v>
      </c>
      <c r="HD163" s="7">
        <f t="shared" ref="HD163:HD167" si="1312">HC163/HB163*1000</f>
        <v>43144.5</v>
      </c>
      <c r="HE163" s="9">
        <v>2.5999999999999999E-2</v>
      </c>
      <c r="HF163" s="5">
        <v>0.43</v>
      </c>
      <c r="HG163" s="7">
        <f t="shared" ref="HG163:HG166" si="1313">HF163/HE163*1000</f>
        <v>16538.461538461539</v>
      </c>
      <c r="HH163" s="9">
        <v>0</v>
      </c>
      <c r="HI163" s="5">
        <v>0</v>
      </c>
      <c r="HJ163" s="7">
        <v>0</v>
      </c>
      <c r="HK163" s="9">
        <v>0</v>
      </c>
      <c r="HL163" s="5">
        <v>0</v>
      </c>
      <c r="HM163" s="7">
        <v>0</v>
      </c>
      <c r="HN163" s="9">
        <v>0</v>
      </c>
      <c r="HO163" s="5">
        <v>0</v>
      </c>
      <c r="HP163" s="7">
        <v>0</v>
      </c>
      <c r="HQ163" s="9">
        <v>0</v>
      </c>
      <c r="HR163" s="5">
        <v>0</v>
      </c>
      <c r="HS163" s="7">
        <f t="shared" si="1303"/>
        <v>0</v>
      </c>
      <c r="HT163" s="9">
        <v>0</v>
      </c>
      <c r="HU163" s="5">
        <v>0</v>
      </c>
      <c r="HV163" s="7">
        <v>0</v>
      </c>
      <c r="HW163" s="9">
        <v>0</v>
      </c>
      <c r="HX163" s="5">
        <v>0</v>
      </c>
      <c r="HY163" s="7">
        <v>0</v>
      </c>
      <c r="HZ163" s="9">
        <v>0</v>
      </c>
      <c r="IA163" s="5">
        <v>0</v>
      </c>
      <c r="IB163" s="7">
        <v>0</v>
      </c>
      <c r="IC163" s="9">
        <v>0</v>
      </c>
      <c r="ID163" s="5">
        <v>0</v>
      </c>
      <c r="IE163" s="7">
        <f t="shared" si="1304"/>
        <v>0</v>
      </c>
      <c r="IF163" s="9">
        <v>0</v>
      </c>
      <c r="IG163" s="5">
        <v>0</v>
      </c>
      <c r="IH163" s="7">
        <f t="shared" si="1305"/>
        <v>0</v>
      </c>
      <c r="II163" s="9">
        <v>0</v>
      </c>
      <c r="IJ163" s="5">
        <v>0</v>
      </c>
      <c r="IK163" s="7">
        <v>0</v>
      </c>
      <c r="IL163" s="9">
        <v>1.873</v>
      </c>
      <c r="IM163" s="5">
        <v>204.47</v>
      </c>
      <c r="IN163" s="7">
        <f t="shared" ref="IN163:IN173" si="1314">IM163/IL163*1000</f>
        <v>109167.1115856914</v>
      </c>
      <c r="IO163" s="9">
        <v>0</v>
      </c>
      <c r="IP163" s="5">
        <v>0</v>
      </c>
      <c r="IQ163" s="7">
        <v>0</v>
      </c>
      <c r="IR163" s="9">
        <v>0</v>
      </c>
      <c r="IS163" s="5">
        <v>0</v>
      </c>
      <c r="IT163" s="7">
        <v>0</v>
      </c>
      <c r="IU163" s="9">
        <v>0</v>
      </c>
      <c r="IV163" s="5">
        <v>0</v>
      </c>
      <c r="IW163" s="7">
        <v>0</v>
      </c>
      <c r="IX163" s="9">
        <v>0</v>
      </c>
      <c r="IY163" s="5">
        <v>0</v>
      </c>
      <c r="IZ163" s="7">
        <v>0</v>
      </c>
      <c r="JA163" s="9">
        <v>0</v>
      </c>
      <c r="JB163" s="5">
        <v>0</v>
      </c>
      <c r="JC163" s="7">
        <v>0</v>
      </c>
      <c r="JD163" s="9">
        <v>0.105</v>
      </c>
      <c r="JE163" s="5">
        <v>3.4580000000000002</v>
      </c>
      <c r="JF163" s="7">
        <f t="shared" ref="JF163:JF173" si="1315">JE163/JD163*1000</f>
        <v>32933.333333333336</v>
      </c>
      <c r="JG163" s="9">
        <v>0</v>
      </c>
      <c r="JH163" s="5">
        <v>0</v>
      </c>
      <c r="JI163" s="7">
        <v>0</v>
      </c>
      <c r="JJ163" s="9">
        <v>0</v>
      </c>
      <c r="JK163" s="5">
        <v>0</v>
      </c>
      <c r="JL163" s="7">
        <v>0</v>
      </c>
      <c r="JM163" s="9">
        <v>0</v>
      </c>
      <c r="JN163" s="5">
        <v>0</v>
      </c>
      <c r="JO163" s="7">
        <v>0</v>
      </c>
      <c r="JP163" s="9">
        <v>0</v>
      </c>
      <c r="JQ163" s="5">
        <v>0</v>
      </c>
      <c r="JR163" s="7">
        <v>0</v>
      </c>
      <c r="JS163" s="9">
        <v>0</v>
      </c>
      <c r="JT163" s="5">
        <v>0</v>
      </c>
      <c r="JU163" s="7">
        <v>0</v>
      </c>
      <c r="JV163" s="9">
        <v>0</v>
      </c>
      <c r="JW163" s="5">
        <v>0</v>
      </c>
      <c r="JX163" s="7">
        <v>0</v>
      </c>
      <c r="JY163" s="9">
        <v>0</v>
      </c>
      <c r="JZ163" s="5">
        <v>0</v>
      </c>
      <c r="KA163" s="7">
        <v>0</v>
      </c>
      <c r="KB163" s="9">
        <f t="shared" si="1308"/>
        <v>2191.3810000000003</v>
      </c>
      <c r="KC163" s="7">
        <f t="shared" si="1309"/>
        <v>25446.987999999998</v>
      </c>
    </row>
    <row r="164" spans="1:289" ht="15" customHeight="1" x14ac:dyDescent="0.3">
      <c r="A164" s="56">
        <v>2016</v>
      </c>
      <c r="B164" s="57" t="s">
        <v>4</v>
      </c>
      <c r="C164" s="9">
        <v>0</v>
      </c>
      <c r="D164" s="5">
        <v>0</v>
      </c>
      <c r="E164" s="7">
        <v>0</v>
      </c>
      <c r="F164" s="9">
        <v>0</v>
      </c>
      <c r="G164" s="5">
        <v>0</v>
      </c>
      <c r="H164" s="7">
        <v>0</v>
      </c>
      <c r="I164" s="9">
        <v>1.8</v>
      </c>
      <c r="J164" s="5">
        <v>39.57</v>
      </c>
      <c r="K164" s="7">
        <f t="shared" si="1290"/>
        <v>21983.333333333336</v>
      </c>
      <c r="L164" s="9">
        <v>0</v>
      </c>
      <c r="M164" s="5">
        <v>0</v>
      </c>
      <c r="N164" s="7">
        <v>0</v>
      </c>
      <c r="O164" s="9">
        <v>0</v>
      </c>
      <c r="P164" s="5">
        <v>0</v>
      </c>
      <c r="Q164" s="7">
        <v>0</v>
      </c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100.386</v>
      </c>
      <c r="AB164" s="5">
        <v>307.89</v>
      </c>
      <c r="AC164" s="7">
        <f t="shared" si="1291"/>
        <v>3067.061143984221</v>
      </c>
      <c r="AD164" s="9">
        <v>0</v>
      </c>
      <c r="AE164" s="5">
        <v>0</v>
      </c>
      <c r="AF164" s="7">
        <v>0</v>
      </c>
      <c r="AG164" s="9">
        <v>0</v>
      </c>
      <c r="AH164" s="5">
        <v>0</v>
      </c>
      <c r="AI164" s="7">
        <v>0</v>
      </c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v>0</v>
      </c>
      <c r="BB164" s="9">
        <v>0</v>
      </c>
      <c r="BC164" s="5">
        <v>0</v>
      </c>
      <c r="BD164" s="7">
        <v>0</v>
      </c>
      <c r="BE164" s="9">
        <v>4.25</v>
      </c>
      <c r="BF164" s="5">
        <v>34.03</v>
      </c>
      <c r="BG164" s="7">
        <f t="shared" si="1293"/>
        <v>8007.0588235294126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f t="shared" si="1294"/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0</v>
      </c>
      <c r="BU164" s="5">
        <v>0</v>
      </c>
      <c r="BV164" s="7">
        <v>0</v>
      </c>
      <c r="BW164" s="9">
        <v>0</v>
      </c>
      <c r="BX164" s="5">
        <v>0</v>
      </c>
      <c r="BY164" s="7">
        <v>0</v>
      </c>
      <c r="BZ164" s="9">
        <v>559.54100000000005</v>
      </c>
      <c r="CA164" s="5">
        <v>2491.08</v>
      </c>
      <c r="CB164" s="7">
        <f t="shared" si="1295"/>
        <v>4452.0061979372367</v>
      </c>
      <c r="CC164" s="9">
        <v>6.0000000000000001E-3</v>
      </c>
      <c r="CD164" s="5">
        <v>0.31</v>
      </c>
      <c r="CE164" s="7">
        <f t="shared" ref="CE164:CE168" si="1316">CD164/CC164*1000</f>
        <v>51666.666666666664</v>
      </c>
      <c r="CF164" s="9">
        <v>690.81899999999996</v>
      </c>
      <c r="CG164" s="5">
        <v>4374.1899999999996</v>
      </c>
      <c r="CH164" s="7">
        <f t="shared" si="1296"/>
        <v>6331.8901188299687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400</v>
      </c>
      <c r="CP164" s="5">
        <v>15495.97</v>
      </c>
      <c r="CQ164" s="7">
        <f t="shared" ref="CQ164" si="1317">CP164/CO164*1000</f>
        <v>38739.925000000003</v>
      </c>
      <c r="CR164" s="9">
        <v>0</v>
      </c>
      <c r="CS164" s="5">
        <v>0</v>
      </c>
      <c r="CT164" s="7">
        <v>0</v>
      </c>
      <c r="CU164" s="9">
        <v>0</v>
      </c>
      <c r="CV164" s="5">
        <v>0</v>
      </c>
      <c r="CW164" s="7">
        <v>0</v>
      </c>
      <c r="CX164" s="9">
        <v>0</v>
      </c>
      <c r="CY164" s="5">
        <v>0</v>
      </c>
      <c r="CZ164" s="7">
        <v>0</v>
      </c>
      <c r="DA164" s="15">
        <v>0</v>
      </c>
      <c r="DB164" s="5">
        <v>0</v>
      </c>
      <c r="DC164" s="7">
        <v>0</v>
      </c>
      <c r="DD164" s="9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f t="shared" si="1297"/>
        <v>0</v>
      </c>
      <c r="DJ164" s="9">
        <v>0</v>
      </c>
      <c r="DK164" s="5">
        <v>0</v>
      </c>
      <c r="DL164" s="7">
        <v>0</v>
      </c>
      <c r="DM164" s="9">
        <v>380.315</v>
      </c>
      <c r="DN164" s="5">
        <v>16041.38</v>
      </c>
      <c r="DO164" s="7">
        <f t="shared" si="1310"/>
        <v>42179.193563230474</v>
      </c>
      <c r="DP164" s="9">
        <v>0</v>
      </c>
      <c r="DQ164" s="5">
        <v>0</v>
      </c>
      <c r="DR164" s="7">
        <v>0</v>
      </c>
      <c r="DS164" s="9">
        <v>0</v>
      </c>
      <c r="DT164" s="5">
        <v>0</v>
      </c>
      <c r="DU164" s="7">
        <v>0</v>
      </c>
      <c r="DV164" s="9">
        <v>10.709</v>
      </c>
      <c r="DW164" s="5">
        <v>616.04</v>
      </c>
      <c r="DX164" s="7">
        <f t="shared" si="1298"/>
        <v>57525.445886637404</v>
      </c>
      <c r="DY164" s="9">
        <v>0</v>
      </c>
      <c r="DZ164" s="5">
        <v>0</v>
      </c>
      <c r="EA164" s="7">
        <v>0</v>
      </c>
      <c r="EB164" s="9">
        <v>0</v>
      </c>
      <c r="EC164" s="5">
        <v>0</v>
      </c>
      <c r="ED164" s="7">
        <v>0</v>
      </c>
      <c r="EE164" s="9">
        <v>69.212999999999994</v>
      </c>
      <c r="EF164" s="5">
        <v>339.45</v>
      </c>
      <c r="EG164" s="7">
        <f t="shared" si="1299"/>
        <v>4904.425469203763</v>
      </c>
      <c r="EH164" s="9">
        <v>0</v>
      </c>
      <c r="EI164" s="5">
        <v>0</v>
      </c>
      <c r="EJ164" s="7">
        <v>0</v>
      </c>
      <c r="EK164" s="9">
        <v>0.14299999999999999</v>
      </c>
      <c r="EL164" s="5">
        <v>1.68</v>
      </c>
      <c r="EM164" s="7">
        <f t="shared" si="1300"/>
        <v>11748.251748251749</v>
      </c>
      <c r="EN164" s="9">
        <v>0</v>
      </c>
      <c r="EO164" s="5">
        <v>0</v>
      </c>
      <c r="EP164" s="7">
        <v>0</v>
      </c>
      <c r="EQ164" s="9">
        <v>0</v>
      </c>
      <c r="ER164" s="5">
        <v>0</v>
      </c>
      <c r="ES164" s="7">
        <v>0</v>
      </c>
      <c r="ET164" s="9">
        <v>0</v>
      </c>
      <c r="EU164" s="5">
        <v>0</v>
      </c>
      <c r="EV164" s="7">
        <v>0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v>0.1</v>
      </c>
      <c r="FD164" s="5">
        <v>3.06</v>
      </c>
      <c r="FE164" s="7">
        <f t="shared" ref="FE164:FE166" si="1318">FD164/FC164*1000</f>
        <v>30599.999999999996</v>
      </c>
      <c r="FF164" s="9">
        <v>0</v>
      </c>
      <c r="FG164" s="5">
        <v>0</v>
      </c>
      <c r="FH164" s="7">
        <v>0</v>
      </c>
      <c r="FI164" s="9">
        <v>168.35499999999999</v>
      </c>
      <c r="FJ164" s="5">
        <v>2041.64</v>
      </c>
      <c r="FK164" s="7">
        <f t="shared" si="1311"/>
        <v>12126.993555284966</v>
      </c>
      <c r="FL164" s="9">
        <v>4.5259999999999998</v>
      </c>
      <c r="FM164" s="5">
        <v>159.44</v>
      </c>
      <c r="FN164" s="7">
        <f t="shared" ref="FN164:FN173" si="1319">FM164/FL164*1000</f>
        <v>35227.57401679187</v>
      </c>
      <c r="FO164" s="9">
        <v>0</v>
      </c>
      <c r="FP164" s="5">
        <v>0</v>
      </c>
      <c r="FQ164" s="7">
        <v>0</v>
      </c>
      <c r="FR164" s="9">
        <v>0</v>
      </c>
      <c r="FS164" s="5">
        <v>0</v>
      </c>
      <c r="FT164" s="7">
        <v>0</v>
      </c>
      <c r="FU164" s="9">
        <v>0</v>
      </c>
      <c r="FV164" s="5">
        <v>0</v>
      </c>
      <c r="FW164" s="7">
        <v>0</v>
      </c>
      <c r="FX164" s="9">
        <v>0</v>
      </c>
      <c r="FY164" s="5">
        <v>0</v>
      </c>
      <c r="FZ164" s="7">
        <f t="shared" si="1301"/>
        <v>0</v>
      </c>
      <c r="GA164" s="9">
        <v>0</v>
      </c>
      <c r="GB164" s="5">
        <v>0</v>
      </c>
      <c r="GC164" s="7">
        <v>0</v>
      </c>
      <c r="GD164" s="9">
        <v>0</v>
      </c>
      <c r="GE164" s="5">
        <v>0</v>
      </c>
      <c r="GF164" s="7">
        <v>0</v>
      </c>
      <c r="GG164" s="9">
        <v>29.26</v>
      </c>
      <c r="GH164" s="5">
        <v>920.41</v>
      </c>
      <c r="GI164" s="7">
        <f t="shared" si="1302"/>
        <v>31456.254272043745</v>
      </c>
      <c r="GJ164" s="9">
        <v>0</v>
      </c>
      <c r="GK164" s="5">
        <v>0</v>
      </c>
      <c r="GL164" s="7">
        <v>0</v>
      </c>
      <c r="GM164" s="9">
        <v>0</v>
      </c>
      <c r="GN164" s="5">
        <v>0</v>
      </c>
      <c r="GO164" s="7">
        <v>0</v>
      </c>
      <c r="GP164" s="9">
        <v>0</v>
      </c>
      <c r="GQ164" s="5">
        <v>0</v>
      </c>
      <c r="GR164" s="7">
        <v>0</v>
      </c>
      <c r="GS164" s="9">
        <v>0</v>
      </c>
      <c r="GT164" s="5">
        <v>0</v>
      </c>
      <c r="GU164" s="7">
        <v>0</v>
      </c>
      <c r="GV164" s="9">
        <v>5.5E-2</v>
      </c>
      <c r="GW164" s="5">
        <v>1.63</v>
      </c>
      <c r="GX164" s="7">
        <f t="shared" ref="GX164:GX166" si="1320">GW164/GV164*1000</f>
        <v>29636.363636363632</v>
      </c>
      <c r="GY164" s="9">
        <v>0</v>
      </c>
      <c r="GZ164" s="5">
        <v>0</v>
      </c>
      <c r="HA164" s="7">
        <v>0</v>
      </c>
      <c r="HB164" s="9">
        <v>0</v>
      </c>
      <c r="HC164" s="5">
        <v>0</v>
      </c>
      <c r="HD164" s="7">
        <v>0</v>
      </c>
      <c r="HE164" s="9">
        <v>0</v>
      </c>
      <c r="HF164" s="5">
        <v>0</v>
      </c>
      <c r="HG164" s="7">
        <v>0</v>
      </c>
      <c r="HH164" s="9">
        <v>0</v>
      </c>
      <c r="HI164" s="5">
        <v>0</v>
      </c>
      <c r="HJ164" s="7">
        <v>0</v>
      </c>
      <c r="HK164" s="9">
        <v>0</v>
      </c>
      <c r="HL164" s="5">
        <v>0</v>
      </c>
      <c r="HM164" s="7">
        <v>0</v>
      </c>
      <c r="HN164" s="9">
        <v>0</v>
      </c>
      <c r="HO164" s="5">
        <v>0</v>
      </c>
      <c r="HP164" s="7">
        <v>0</v>
      </c>
      <c r="HQ164" s="9">
        <v>0</v>
      </c>
      <c r="HR164" s="5">
        <v>0</v>
      </c>
      <c r="HS164" s="7">
        <f t="shared" si="1303"/>
        <v>0</v>
      </c>
      <c r="HT164" s="9">
        <v>0</v>
      </c>
      <c r="HU164" s="5">
        <v>0</v>
      </c>
      <c r="HV164" s="7">
        <v>0</v>
      </c>
      <c r="HW164" s="9">
        <v>0</v>
      </c>
      <c r="HX164" s="5">
        <v>0</v>
      </c>
      <c r="HY164" s="7">
        <v>0</v>
      </c>
      <c r="HZ164" s="9">
        <v>0</v>
      </c>
      <c r="IA164" s="5">
        <v>0</v>
      </c>
      <c r="IB164" s="7">
        <v>0</v>
      </c>
      <c r="IC164" s="9">
        <v>0</v>
      </c>
      <c r="ID164" s="5">
        <v>0</v>
      </c>
      <c r="IE164" s="7">
        <f t="shared" si="1304"/>
        <v>0</v>
      </c>
      <c r="IF164" s="9">
        <v>0</v>
      </c>
      <c r="IG164" s="5">
        <v>0</v>
      </c>
      <c r="IH164" s="7">
        <f t="shared" si="1305"/>
        <v>0</v>
      </c>
      <c r="II164" s="9">
        <v>0</v>
      </c>
      <c r="IJ164" s="5">
        <v>0</v>
      </c>
      <c r="IK164" s="7">
        <v>0</v>
      </c>
      <c r="IL164" s="9">
        <v>2.2759999999999998</v>
      </c>
      <c r="IM164" s="5">
        <v>99.7</v>
      </c>
      <c r="IN164" s="7">
        <f t="shared" si="1314"/>
        <v>43804.920913884009</v>
      </c>
      <c r="IO164" s="9">
        <v>0</v>
      </c>
      <c r="IP164" s="5">
        <v>0</v>
      </c>
      <c r="IQ164" s="7">
        <v>0</v>
      </c>
      <c r="IR164" s="9">
        <v>0</v>
      </c>
      <c r="IS164" s="5">
        <v>0</v>
      </c>
      <c r="IT164" s="7">
        <v>0</v>
      </c>
      <c r="IU164" s="9">
        <v>0</v>
      </c>
      <c r="IV164" s="5">
        <v>0</v>
      </c>
      <c r="IW164" s="7">
        <v>0</v>
      </c>
      <c r="IX164" s="9">
        <v>0</v>
      </c>
      <c r="IY164" s="5">
        <v>0</v>
      </c>
      <c r="IZ164" s="7">
        <v>0</v>
      </c>
      <c r="JA164" s="9">
        <v>0</v>
      </c>
      <c r="JB164" s="5">
        <v>0</v>
      </c>
      <c r="JC164" s="7">
        <v>0</v>
      </c>
      <c r="JD164" s="9">
        <v>0</v>
      </c>
      <c r="JE164" s="5">
        <v>0</v>
      </c>
      <c r="JF164" s="7">
        <v>0</v>
      </c>
      <c r="JG164" s="9">
        <v>0</v>
      </c>
      <c r="JH164" s="5">
        <v>0</v>
      </c>
      <c r="JI164" s="7">
        <v>0</v>
      </c>
      <c r="JJ164" s="9">
        <v>0</v>
      </c>
      <c r="JK164" s="5">
        <v>0</v>
      </c>
      <c r="JL164" s="7">
        <v>0</v>
      </c>
      <c r="JM164" s="9">
        <v>0</v>
      </c>
      <c r="JN164" s="5">
        <v>0</v>
      </c>
      <c r="JO164" s="7">
        <v>0</v>
      </c>
      <c r="JP164" s="9">
        <v>0</v>
      </c>
      <c r="JQ164" s="5">
        <v>0</v>
      </c>
      <c r="JR164" s="7">
        <v>0</v>
      </c>
      <c r="JS164" s="9">
        <v>0</v>
      </c>
      <c r="JT164" s="5">
        <v>0</v>
      </c>
      <c r="JU164" s="7">
        <v>0</v>
      </c>
      <c r="JV164" s="9">
        <v>0.218</v>
      </c>
      <c r="JW164" s="5">
        <v>43.23</v>
      </c>
      <c r="JX164" s="7">
        <f t="shared" ref="JX164:JX173" si="1321">JW164/JV164*1000</f>
        <v>198302.75229357797</v>
      </c>
      <c r="JY164" s="9">
        <v>1.25</v>
      </c>
      <c r="JZ164" s="5">
        <v>3.75</v>
      </c>
      <c r="KA164" s="7">
        <f t="shared" si="1307"/>
        <v>3000</v>
      </c>
      <c r="KB164" s="9">
        <f t="shared" si="1308"/>
        <v>2423.2220000000002</v>
      </c>
      <c r="KC164" s="7">
        <f t="shared" si="1309"/>
        <v>43014.45</v>
      </c>
    </row>
    <row r="165" spans="1:289" ht="15" customHeight="1" x14ac:dyDescent="0.3">
      <c r="A165" s="56">
        <v>2016</v>
      </c>
      <c r="B165" s="57" t="s">
        <v>5</v>
      </c>
      <c r="C165" s="9">
        <v>258</v>
      </c>
      <c r="D165" s="5">
        <v>1331.2</v>
      </c>
      <c r="E165" s="7">
        <f t="shared" si="1289"/>
        <v>5159.6899224806202</v>
      </c>
      <c r="F165" s="9">
        <v>0</v>
      </c>
      <c r="G165" s="5">
        <v>0</v>
      </c>
      <c r="H165" s="7">
        <v>0</v>
      </c>
      <c r="I165" s="9">
        <v>1.25</v>
      </c>
      <c r="J165" s="5">
        <v>71.64</v>
      </c>
      <c r="K165" s="7">
        <f t="shared" si="1290"/>
        <v>57312</v>
      </c>
      <c r="L165" s="9">
        <v>0</v>
      </c>
      <c r="M165" s="5">
        <v>0</v>
      </c>
      <c r="N165" s="7">
        <v>0</v>
      </c>
      <c r="O165" s="9">
        <v>0</v>
      </c>
      <c r="P165" s="5">
        <v>0</v>
      </c>
      <c r="Q165" s="7">
        <v>0</v>
      </c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214.89</v>
      </c>
      <c r="AB165" s="5">
        <v>459.18</v>
      </c>
      <c r="AC165" s="7">
        <f t="shared" si="1291"/>
        <v>2136.8141840011172</v>
      </c>
      <c r="AD165" s="9">
        <v>0</v>
      </c>
      <c r="AE165" s="5">
        <v>0</v>
      </c>
      <c r="AF165" s="7">
        <v>0</v>
      </c>
      <c r="AG165" s="9">
        <v>0</v>
      </c>
      <c r="AH165" s="5">
        <v>0</v>
      </c>
      <c r="AI165" s="7">
        <v>0</v>
      </c>
      <c r="AJ165" s="9">
        <v>0</v>
      </c>
      <c r="AK165" s="5">
        <v>0</v>
      </c>
      <c r="AL165" s="7">
        <v>0</v>
      </c>
      <c r="AM165" s="9">
        <v>399.82499999999999</v>
      </c>
      <c r="AN165" s="5">
        <v>14491.67</v>
      </c>
      <c r="AO165" s="7">
        <f t="shared" si="1292"/>
        <v>36245.032201588197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v>0</v>
      </c>
      <c r="BB165" s="9">
        <v>0</v>
      </c>
      <c r="BC165" s="5">
        <v>0</v>
      </c>
      <c r="BD165" s="7"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f t="shared" si="1294"/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488.22800000000001</v>
      </c>
      <c r="CA165" s="5">
        <v>1992.68</v>
      </c>
      <c r="CB165" s="7">
        <f t="shared" si="1295"/>
        <v>4081.4537470198352</v>
      </c>
      <c r="CC165" s="9">
        <v>0</v>
      </c>
      <c r="CD165" s="5">
        <v>0</v>
      </c>
      <c r="CE165" s="7">
        <v>0</v>
      </c>
      <c r="CF165" s="9">
        <v>0.29899999999999999</v>
      </c>
      <c r="CG165" s="5">
        <v>11.02</v>
      </c>
      <c r="CH165" s="7">
        <f t="shared" si="1296"/>
        <v>36856.187290969901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v>0</v>
      </c>
      <c r="CU165" s="9">
        <v>0</v>
      </c>
      <c r="CV165" s="5">
        <v>0</v>
      </c>
      <c r="CW165" s="7">
        <v>0</v>
      </c>
      <c r="CX165" s="9">
        <v>0</v>
      </c>
      <c r="CY165" s="5">
        <v>0</v>
      </c>
      <c r="CZ165" s="7">
        <v>0</v>
      </c>
      <c r="DA165" s="15">
        <v>0</v>
      </c>
      <c r="DB165" s="5">
        <v>0</v>
      </c>
      <c r="DC165" s="7">
        <v>0</v>
      </c>
      <c r="DD165" s="9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f t="shared" si="1297"/>
        <v>0</v>
      </c>
      <c r="DJ165" s="9">
        <v>0</v>
      </c>
      <c r="DK165" s="5">
        <v>0</v>
      </c>
      <c r="DL165" s="7">
        <v>0</v>
      </c>
      <c r="DM165" s="9">
        <v>20</v>
      </c>
      <c r="DN165" s="5">
        <v>758.51</v>
      </c>
      <c r="DO165" s="7">
        <f t="shared" si="1310"/>
        <v>37925.5</v>
      </c>
      <c r="DP165" s="9">
        <v>0</v>
      </c>
      <c r="DQ165" s="5">
        <v>0</v>
      </c>
      <c r="DR165" s="7">
        <v>0</v>
      </c>
      <c r="DS165" s="9">
        <v>0</v>
      </c>
      <c r="DT165" s="5">
        <v>0</v>
      </c>
      <c r="DU165" s="7">
        <v>0</v>
      </c>
      <c r="DV165" s="9">
        <v>0.115</v>
      </c>
      <c r="DW165" s="5">
        <v>3.14</v>
      </c>
      <c r="DX165" s="7">
        <f t="shared" si="1298"/>
        <v>27304.347826086956</v>
      </c>
      <c r="DY165" s="9">
        <v>0</v>
      </c>
      <c r="DZ165" s="5">
        <v>0</v>
      </c>
      <c r="EA165" s="7">
        <v>0</v>
      </c>
      <c r="EB165" s="9">
        <v>0</v>
      </c>
      <c r="EC165" s="5">
        <v>0</v>
      </c>
      <c r="ED165" s="7">
        <v>0</v>
      </c>
      <c r="EE165" s="9">
        <v>69.924999999999997</v>
      </c>
      <c r="EF165" s="5">
        <v>334.22</v>
      </c>
      <c r="EG165" s="7">
        <f t="shared" si="1299"/>
        <v>4779.6925277082591</v>
      </c>
      <c r="EH165" s="9">
        <v>0</v>
      </c>
      <c r="EI165" s="5">
        <v>0</v>
      </c>
      <c r="EJ165" s="7">
        <v>0</v>
      </c>
      <c r="EK165" s="9">
        <v>0.29399999999999998</v>
      </c>
      <c r="EL165" s="5">
        <v>3.6</v>
      </c>
      <c r="EM165" s="7">
        <f t="shared" si="1300"/>
        <v>12244.897959183674</v>
      </c>
      <c r="EN165" s="9">
        <v>0</v>
      </c>
      <c r="EO165" s="5">
        <v>0</v>
      </c>
      <c r="EP165" s="7">
        <v>0</v>
      </c>
      <c r="EQ165" s="9">
        <v>0</v>
      </c>
      <c r="ER165" s="5">
        <v>0</v>
      </c>
      <c r="ES165" s="7">
        <v>0</v>
      </c>
      <c r="ET165" s="9">
        <v>0</v>
      </c>
      <c r="EU165" s="5">
        <v>0</v>
      </c>
      <c r="EV165" s="7">
        <v>0</v>
      </c>
      <c r="EW165" s="9">
        <v>4.25</v>
      </c>
      <c r="EX165" s="5">
        <v>186.81</v>
      </c>
      <c r="EY165" s="7">
        <f t="shared" ref="EY165:EY173" si="1322">EX165/EW165*1000</f>
        <v>43955.294117647056</v>
      </c>
      <c r="EZ165" s="9">
        <v>0</v>
      </c>
      <c r="FA165" s="5">
        <v>0</v>
      </c>
      <c r="FB165" s="7">
        <v>0</v>
      </c>
      <c r="FC165" s="9">
        <v>0</v>
      </c>
      <c r="FD165" s="5">
        <v>0</v>
      </c>
      <c r="FE165" s="7">
        <v>0</v>
      </c>
      <c r="FF165" s="9">
        <v>0</v>
      </c>
      <c r="FG165" s="5">
        <v>0</v>
      </c>
      <c r="FH165" s="7">
        <v>0</v>
      </c>
      <c r="FI165" s="9">
        <v>15.114000000000001</v>
      </c>
      <c r="FJ165" s="5">
        <v>64.650000000000006</v>
      </c>
      <c r="FK165" s="7">
        <f t="shared" si="1311"/>
        <v>4277.4910678840806</v>
      </c>
      <c r="FL165" s="9">
        <v>2</v>
      </c>
      <c r="FM165" s="5">
        <v>8</v>
      </c>
      <c r="FN165" s="7">
        <f t="shared" si="1319"/>
        <v>4000</v>
      </c>
      <c r="FO165" s="9">
        <v>0</v>
      </c>
      <c r="FP165" s="5">
        <v>0</v>
      </c>
      <c r="FQ165" s="7">
        <v>0</v>
      </c>
      <c r="FR165" s="9">
        <v>0</v>
      </c>
      <c r="FS165" s="5">
        <v>0</v>
      </c>
      <c r="FT165" s="7">
        <v>0</v>
      </c>
      <c r="FU165" s="9">
        <v>0</v>
      </c>
      <c r="FV165" s="5">
        <v>0</v>
      </c>
      <c r="FW165" s="7">
        <v>0</v>
      </c>
      <c r="FX165" s="9">
        <v>0</v>
      </c>
      <c r="FY165" s="5">
        <v>0</v>
      </c>
      <c r="FZ165" s="7">
        <f t="shared" si="1301"/>
        <v>0</v>
      </c>
      <c r="GA165" s="9">
        <v>0</v>
      </c>
      <c r="GB165" s="5">
        <v>0</v>
      </c>
      <c r="GC165" s="7">
        <v>0</v>
      </c>
      <c r="GD165" s="9">
        <v>0</v>
      </c>
      <c r="GE165" s="5">
        <v>0</v>
      </c>
      <c r="GF165" s="7">
        <v>0</v>
      </c>
      <c r="GG165" s="9">
        <v>0</v>
      </c>
      <c r="GH165" s="5">
        <v>0</v>
      </c>
      <c r="GI165" s="7">
        <v>0</v>
      </c>
      <c r="GJ165" s="9">
        <v>0</v>
      </c>
      <c r="GK165" s="5">
        <v>0</v>
      </c>
      <c r="GL165" s="7">
        <v>0</v>
      </c>
      <c r="GM165" s="9">
        <v>0</v>
      </c>
      <c r="GN165" s="5">
        <v>0</v>
      </c>
      <c r="GO165" s="7">
        <v>0</v>
      </c>
      <c r="GP165" s="9">
        <v>0</v>
      </c>
      <c r="GQ165" s="5">
        <v>0</v>
      </c>
      <c r="GR165" s="7">
        <v>0</v>
      </c>
      <c r="GS165" s="9">
        <v>0</v>
      </c>
      <c r="GT165" s="5">
        <v>0</v>
      </c>
      <c r="GU165" s="7">
        <v>0</v>
      </c>
      <c r="GV165" s="9">
        <v>2E-3</v>
      </c>
      <c r="GW165" s="5">
        <v>7.0000000000000007E-2</v>
      </c>
      <c r="GX165" s="7">
        <f t="shared" si="1320"/>
        <v>35000</v>
      </c>
      <c r="GY165" s="9">
        <v>0</v>
      </c>
      <c r="GZ165" s="5">
        <v>0</v>
      </c>
      <c r="HA165" s="7">
        <v>0</v>
      </c>
      <c r="HB165" s="9">
        <v>0</v>
      </c>
      <c r="HC165" s="5">
        <v>0</v>
      </c>
      <c r="HD165" s="7">
        <v>0</v>
      </c>
      <c r="HE165" s="9">
        <v>5.0999999999999997E-2</v>
      </c>
      <c r="HF165" s="5">
        <v>0.86</v>
      </c>
      <c r="HG165" s="7">
        <f t="shared" si="1313"/>
        <v>16862.745098039217</v>
      </c>
      <c r="HH165" s="9">
        <v>0</v>
      </c>
      <c r="HI165" s="5">
        <v>0</v>
      </c>
      <c r="HJ165" s="7">
        <v>0</v>
      </c>
      <c r="HK165" s="9">
        <v>0</v>
      </c>
      <c r="HL165" s="5">
        <v>0</v>
      </c>
      <c r="HM165" s="7">
        <v>0</v>
      </c>
      <c r="HN165" s="9">
        <v>0</v>
      </c>
      <c r="HO165" s="5">
        <v>0</v>
      </c>
      <c r="HP165" s="7">
        <v>0</v>
      </c>
      <c r="HQ165" s="9">
        <v>0</v>
      </c>
      <c r="HR165" s="5">
        <v>0</v>
      </c>
      <c r="HS165" s="7">
        <f t="shared" si="1303"/>
        <v>0</v>
      </c>
      <c r="HT165" s="9">
        <v>0</v>
      </c>
      <c r="HU165" s="5">
        <v>0</v>
      </c>
      <c r="HV165" s="7">
        <v>0</v>
      </c>
      <c r="HW165" s="9">
        <v>0</v>
      </c>
      <c r="HX165" s="5">
        <v>0</v>
      </c>
      <c r="HY165" s="7">
        <v>0</v>
      </c>
      <c r="HZ165" s="9">
        <v>0</v>
      </c>
      <c r="IA165" s="5">
        <v>0</v>
      </c>
      <c r="IB165" s="7">
        <v>0</v>
      </c>
      <c r="IC165" s="9">
        <v>0</v>
      </c>
      <c r="ID165" s="5">
        <v>0</v>
      </c>
      <c r="IE165" s="7">
        <f t="shared" si="1304"/>
        <v>0</v>
      </c>
      <c r="IF165" s="9">
        <v>0</v>
      </c>
      <c r="IG165" s="5">
        <v>0</v>
      </c>
      <c r="IH165" s="7">
        <f t="shared" si="1305"/>
        <v>0</v>
      </c>
      <c r="II165" s="9">
        <v>0</v>
      </c>
      <c r="IJ165" s="5">
        <v>0</v>
      </c>
      <c r="IK165" s="7">
        <v>0</v>
      </c>
      <c r="IL165" s="9">
        <v>4.2999999999999997E-2</v>
      </c>
      <c r="IM165" s="5">
        <v>1.58</v>
      </c>
      <c r="IN165" s="7">
        <f t="shared" si="1314"/>
        <v>36744.186046511626</v>
      </c>
      <c r="IO165" s="9">
        <v>0</v>
      </c>
      <c r="IP165" s="5">
        <v>0</v>
      </c>
      <c r="IQ165" s="7">
        <v>0</v>
      </c>
      <c r="IR165" s="9">
        <v>0</v>
      </c>
      <c r="IS165" s="5">
        <v>0</v>
      </c>
      <c r="IT165" s="7">
        <v>0</v>
      </c>
      <c r="IU165" s="9">
        <v>0</v>
      </c>
      <c r="IV165" s="5">
        <v>0</v>
      </c>
      <c r="IW165" s="7">
        <v>0</v>
      </c>
      <c r="IX165" s="9">
        <v>0</v>
      </c>
      <c r="IY165" s="5">
        <v>0</v>
      </c>
      <c r="IZ165" s="7">
        <v>0</v>
      </c>
      <c r="JA165" s="9">
        <v>0</v>
      </c>
      <c r="JB165" s="5">
        <v>0</v>
      </c>
      <c r="JC165" s="7">
        <v>0</v>
      </c>
      <c r="JD165" s="9">
        <v>7.0000000000000001E-3</v>
      </c>
      <c r="JE165" s="5">
        <v>0.8</v>
      </c>
      <c r="JF165" s="7">
        <f t="shared" si="1315"/>
        <v>114285.71428571429</v>
      </c>
      <c r="JG165" s="9">
        <v>0</v>
      </c>
      <c r="JH165" s="5">
        <v>0</v>
      </c>
      <c r="JI165" s="7">
        <v>0</v>
      </c>
      <c r="JJ165" s="9">
        <v>0</v>
      </c>
      <c r="JK165" s="5">
        <v>0</v>
      </c>
      <c r="JL165" s="7">
        <v>0</v>
      </c>
      <c r="JM165" s="9">
        <v>0</v>
      </c>
      <c r="JN165" s="5">
        <v>0</v>
      </c>
      <c r="JO165" s="7">
        <v>0</v>
      </c>
      <c r="JP165" s="9">
        <v>0</v>
      </c>
      <c r="JQ165" s="5">
        <v>0</v>
      </c>
      <c r="JR165" s="7">
        <v>0</v>
      </c>
      <c r="JS165" s="9">
        <v>153.898</v>
      </c>
      <c r="JT165" s="5">
        <v>5121.3900000000003</v>
      </c>
      <c r="JU165" s="7">
        <f t="shared" ref="JU165:JU170" si="1323">JT165/JS165*1000</f>
        <v>33277.820374533781</v>
      </c>
      <c r="JV165" s="9">
        <v>0</v>
      </c>
      <c r="JW165" s="5">
        <v>0</v>
      </c>
      <c r="JX165" s="7">
        <v>0</v>
      </c>
      <c r="JY165" s="9">
        <v>0.26600000000000001</v>
      </c>
      <c r="JZ165" s="5">
        <v>1.58</v>
      </c>
      <c r="KA165" s="7">
        <f t="shared" si="1307"/>
        <v>5939.8496240601498</v>
      </c>
      <c r="KB165" s="9">
        <f t="shared" si="1308"/>
        <v>1628.4570000000001</v>
      </c>
      <c r="KC165" s="7">
        <f t="shared" si="1309"/>
        <v>24842.600000000002</v>
      </c>
    </row>
    <row r="166" spans="1:289" ht="15" customHeight="1" x14ac:dyDescent="0.3">
      <c r="A166" s="56">
        <v>2016</v>
      </c>
      <c r="B166" s="57" t="s">
        <v>6</v>
      </c>
      <c r="C166" s="9">
        <v>0.185</v>
      </c>
      <c r="D166" s="5">
        <v>2.2599999999999998</v>
      </c>
      <c r="E166" s="7">
        <f t="shared" si="1289"/>
        <v>12216.216216216215</v>
      </c>
      <c r="F166" s="9">
        <v>0</v>
      </c>
      <c r="G166" s="5">
        <v>0</v>
      </c>
      <c r="H166" s="7">
        <v>0</v>
      </c>
      <c r="I166" s="9">
        <v>0.5</v>
      </c>
      <c r="J166" s="5">
        <v>11.72</v>
      </c>
      <c r="K166" s="7">
        <f t="shared" si="1290"/>
        <v>23440</v>
      </c>
      <c r="L166" s="9">
        <v>0</v>
      </c>
      <c r="M166" s="5">
        <v>0</v>
      </c>
      <c r="N166" s="7">
        <v>0</v>
      </c>
      <c r="O166" s="9">
        <v>0</v>
      </c>
      <c r="P166" s="5">
        <v>0</v>
      </c>
      <c r="Q166" s="7">
        <v>0</v>
      </c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340.83499999999998</v>
      </c>
      <c r="AB166" s="5">
        <v>803</v>
      </c>
      <c r="AC166" s="7">
        <f t="shared" si="1291"/>
        <v>2355.9786993706634</v>
      </c>
      <c r="AD166" s="9">
        <v>0</v>
      </c>
      <c r="AE166" s="5">
        <v>0</v>
      </c>
      <c r="AF166" s="7">
        <v>0</v>
      </c>
      <c r="AG166" s="9">
        <v>0</v>
      </c>
      <c r="AH166" s="5">
        <v>0</v>
      </c>
      <c r="AI166" s="7">
        <v>0</v>
      </c>
      <c r="AJ166" s="9">
        <v>0</v>
      </c>
      <c r="AK166" s="5">
        <v>0</v>
      </c>
      <c r="AL166" s="7">
        <v>0</v>
      </c>
      <c r="AM166" s="9">
        <v>0</v>
      </c>
      <c r="AN166" s="5">
        <v>0</v>
      </c>
      <c r="AO166" s="7">
        <v>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v>0</v>
      </c>
      <c r="BB166" s="9">
        <v>0</v>
      </c>
      <c r="BC166" s="5">
        <v>0</v>
      </c>
      <c r="BD166" s="7">
        <v>0</v>
      </c>
      <c r="BE166" s="9">
        <v>3.5000000000000003E-2</v>
      </c>
      <c r="BF166" s="5">
        <v>1</v>
      </c>
      <c r="BG166" s="7">
        <f t="shared" si="1293"/>
        <v>28571.428571428569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f t="shared" si="1294"/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0</v>
      </c>
      <c r="BU166" s="5">
        <v>0</v>
      </c>
      <c r="BV166" s="7">
        <v>0</v>
      </c>
      <c r="BW166" s="9">
        <v>0</v>
      </c>
      <c r="BX166" s="5">
        <v>0</v>
      </c>
      <c r="BY166" s="7">
        <v>0</v>
      </c>
      <c r="BZ166" s="9">
        <v>360.90100000000001</v>
      </c>
      <c r="CA166" s="5">
        <v>1688.99</v>
      </c>
      <c r="CB166" s="7">
        <f t="shared" si="1295"/>
        <v>4679.9260739094652</v>
      </c>
      <c r="CC166" s="9">
        <v>0</v>
      </c>
      <c r="CD166" s="5">
        <v>0</v>
      </c>
      <c r="CE166" s="7">
        <v>0</v>
      </c>
      <c r="CF166" s="9">
        <v>0.28399999999999997</v>
      </c>
      <c r="CG166" s="5">
        <v>10.47</v>
      </c>
      <c r="CH166" s="7">
        <f t="shared" si="1296"/>
        <v>36866.1971830986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v>0</v>
      </c>
      <c r="CU166" s="9">
        <v>0</v>
      </c>
      <c r="CV166" s="5">
        <v>0</v>
      </c>
      <c r="CW166" s="7">
        <v>0</v>
      </c>
      <c r="CX166" s="9">
        <v>0</v>
      </c>
      <c r="CY166" s="5">
        <v>0</v>
      </c>
      <c r="CZ166" s="7">
        <v>0</v>
      </c>
      <c r="DA166" s="15">
        <v>0</v>
      </c>
      <c r="DB166" s="5">
        <v>0</v>
      </c>
      <c r="DC166" s="7">
        <v>0</v>
      </c>
      <c r="DD166" s="9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f t="shared" si="1297"/>
        <v>0</v>
      </c>
      <c r="DJ166" s="9">
        <v>0</v>
      </c>
      <c r="DK166" s="5">
        <v>0</v>
      </c>
      <c r="DL166" s="7">
        <v>0</v>
      </c>
      <c r="DM166" s="9">
        <v>0</v>
      </c>
      <c r="DN166" s="5">
        <v>0</v>
      </c>
      <c r="DO166" s="7">
        <v>0</v>
      </c>
      <c r="DP166" s="9">
        <v>0</v>
      </c>
      <c r="DQ166" s="5">
        <v>0</v>
      </c>
      <c r="DR166" s="7">
        <v>0</v>
      </c>
      <c r="DS166" s="9">
        <v>0</v>
      </c>
      <c r="DT166" s="5">
        <v>0</v>
      </c>
      <c r="DU166" s="7">
        <v>0</v>
      </c>
      <c r="DV166" s="9">
        <v>0.124</v>
      </c>
      <c r="DW166" s="5">
        <v>2.2200000000000002</v>
      </c>
      <c r="DX166" s="7">
        <f t="shared" si="1298"/>
        <v>17903.225806451617</v>
      </c>
      <c r="DY166" s="9">
        <v>0</v>
      </c>
      <c r="DZ166" s="5">
        <v>0</v>
      </c>
      <c r="EA166" s="7">
        <v>0</v>
      </c>
      <c r="EB166" s="9">
        <v>3</v>
      </c>
      <c r="EC166" s="5">
        <v>278.10000000000002</v>
      </c>
      <c r="ED166" s="7">
        <f t="shared" ref="ED166" si="1324">EC166/EB166*1000</f>
        <v>92700</v>
      </c>
      <c r="EE166" s="9">
        <v>58.829000000000001</v>
      </c>
      <c r="EF166" s="5">
        <v>141.30000000000001</v>
      </c>
      <c r="EG166" s="7">
        <f t="shared" si="1299"/>
        <v>2401.8766254738312</v>
      </c>
      <c r="EH166" s="9">
        <v>0</v>
      </c>
      <c r="EI166" s="5">
        <v>0</v>
      </c>
      <c r="EJ166" s="7">
        <v>0</v>
      </c>
      <c r="EK166" s="9">
        <v>0.16800000000000001</v>
      </c>
      <c r="EL166" s="5">
        <v>2.06</v>
      </c>
      <c r="EM166" s="7">
        <f t="shared" si="1300"/>
        <v>12261.904761904761</v>
      </c>
      <c r="EN166" s="9">
        <v>0</v>
      </c>
      <c r="EO166" s="5">
        <v>0</v>
      </c>
      <c r="EP166" s="7">
        <v>0</v>
      </c>
      <c r="EQ166" s="9">
        <v>0</v>
      </c>
      <c r="ER166" s="5">
        <v>0</v>
      </c>
      <c r="ES166" s="7">
        <v>0</v>
      </c>
      <c r="ET166" s="9">
        <v>0</v>
      </c>
      <c r="EU166" s="5">
        <v>0</v>
      </c>
      <c r="EV166" s="7">
        <v>0</v>
      </c>
      <c r="EW166" s="9">
        <v>0</v>
      </c>
      <c r="EX166" s="5">
        <v>0</v>
      </c>
      <c r="EY166" s="7">
        <v>0</v>
      </c>
      <c r="EZ166" s="9">
        <v>0</v>
      </c>
      <c r="FA166" s="5">
        <v>0</v>
      </c>
      <c r="FB166" s="7">
        <v>0</v>
      </c>
      <c r="FC166" s="9">
        <v>5.1999999999999998E-2</v>
      </c>
      <c r="FD166" s="5">
        <v>11.92</v>
      </c>
      <c r="FE166" s="7">
        <f t="shared" si="1318"/>
        <v>229230.76923076922</v>
      </c>
      <c r="FF166" s="9">
        <v>0</v>
      </c>
      <c r="FG166" s="5">
        <v>0</v>
      </c>
      <c r="FH166" s="7">
        <v>0</v>
      </c>
      <c r="FI166" s="9">
        <v>2.0499999999999998</v>
      </c>
      <c r="FJ166" s="5">
        <v>45.93</v>
      </c>
      <c r="FK166" s="7">
        <f t="shared" si="1311"/>
        <v>22404.878048780491</v>
      </c>
      <c r="FL166" s="9">
        <v>37.549999999999997</v>
      </c>
      <c r="FM166" s="5">
        <v>163.94</v>
      </c>
      <c r="FN166" s="7">
        <f t="shared" si="1319"/>
        <v>4365.9121171770976</v>
      </c>
      <c r="FO166" s="9">
        <v>0</v>
      </c>
      <c r="FP166" s="5">
        <v>0</v>
      </c>
      <c r="FQ166" s="7">
        <v>0</v>
      </c>
      <c r="FR166" s="9">
        <v>0</v>
      </c>
      <c r="FS166" s="5">
        <v>0</v>
      </c>
      <c r="FT166" s="7">
        <v>0</v>
      </c>
      <c r="FU166" s="9">
        <v>0</v>
      </c>
      <c r="FV166" s="5">
        <v>0</v>
      </c>
      <c r="FW166" s="7">
        <v>0</v>
      </c>
      <c r="FX166" s="9">
        <v>0</v>
      </c>
      <c r="FY166" s="5">
        <v>0</v>
      </c>
      <c r="FZ166" s="7">
        <f t="shared" si="1301"/>
        <v>0</v>
      </c>
      <c r="GA166" s="9">
        <v>0</v>
      </c>
      <c r="GB166" s="5">
        <v>0</v>
      </c>
      <c r="GC166" s="7">
        <v>0</v>
      </c>
      <c r="GD166" s="9">
        <v>0</v>
      </c>
      <c r="GE166" s="5">
        <v>0</v>
      </c>
      <c r="GF166" s="7">
        <v>0</v>
      </c>
      <c r="GG166" s="9">
        <v>0</v>
      </c>
      <c r="GH166" s="5">
        <v>0</v>
      </c>
      <c r="GI166" s="7">
        <v>0</v>
      </c>
      <c r="GJ166" s="9">
        <v>0</v>
      </c>
      <c r="GK166" s="5">
        <v>0</v>
      </c>
      <c r="GL166" s="7">
        <v>0</v>
      </c>
      <c r="GM166" s="9">
        <v>0</v>
      </c>
      <c r="GN166" s="5">
        <v>0</v>
      </c>
      <c r="GO166" s="7">
        <v>0</v>
      </c>
      <c r="GP166" s="9">
        <v>0</v>
      </c>
      <c r="GQ166" s="5">
        <v>0</v>
      </c>
      <c r="GR166" s="7">
        <v>0</v>
      </c>
      <c r="GS166" s="9">
        <v>0</v>
      </c>
      <c r="GT166" s="5">
        <v>0</v>
      </c>
      <c r="GU166" s="7">
        <v>0</v>
      </c>
      <c r="GV166" s="9">
        <v>3.2</v>
      </c>
      <c r="GW166" s="5">
        <v>24.9</v>
      </c>
      <c r="GX166" s="7">
        <f t="shared" si="1320"/>
        <v>7781.2499999999991</v>
      </c>
      <c r="GY166" s="9">
        <v>0</v>
      </c>
      <c r="GZ166" s="5">
        <v>0</v>
      </c>
      <c r="HA166" s="7">
        <v>0</v>
      </c>
      <c r="HB166" s="9">
        <v>0</v>
      </c>
      <c r="HC166" s="5">
        <v>0</v>
      </c>
      <c r="HD166" s="7">
        <v>0</v>
      </c>
      <c r="HE166" s="9">
        <v>0.82</v>
      </c>
      <c r="HF166" s="5">
        <v>7.68</v>
      </c>
      <c r="HG166" s="7">
        <f t="shared" si="1313"/>
        <v>9365.8536585365855</v>
      </c>
      <c r="HH166" s="9">
        <v>0</v>
      </c>
      <c r="HI166" s="5">
        <v>0</v>
      </c>
      <c r="HJ166" s="7">
        <v>0</v>
      </c>
      <c r="HK166" s="9">
        <v>0</v>
      </c>
      <c r="HL166" s="5">
        <v>0</v>
      </c>
      <c r="HM166" s="7">
        <v>0</v>
      </c>
      <c r="HN166" s="9">
        <v>0</v>
      </c>
      <c r="HO166" s="5">
        <v>0</v>
      </c>
      <c r="HP166" s="7">
        <v>0</v>
      </c>
      <c r="HQ166" s="9">
        <v>0</v>
      </c>
      <c r="HR166" s="5">
        <v>0</v>
      </c>
      <c r="HS166" s="7">
        <f t="shared" si="1303"/>
        <v>0</v>
      </c>
      <c r="HT166" s="9">
        <v>0</v>
      </c>
      <c r="HU166" s="5">
        <v>0</v>
      </c>
      <c r="HV166" s="7">
        <v>0</v>
      </c>
      <c r="HW166" s="9">
        <v>0</v>
      </c>
      <c r="HX166" s="5">
        <v>0</v>
      </c>
      <c r="HY166" s="7">
        <v>0</v>
      </c>
      <c r="HZ166" s="9">
        <v>0</v>
      </c>
      <c r="IA166" s="5">
        <v>0</v>
      </c>
      <c r="IB166" s="7">
        <v>0</v>
      </c>
      <c r="IC166" s="9">
        <v>0</v>
      </c>
      <c r="ID166" s="5">
        <v>0</v>
      </c>
      <c r="IE166" s="7">
        <f t="shared" si="1304"/>
        <v>0</v>
      </c>
      <c r="IF166" s="9">
        <v>0</v>
      </c>
      <c r="IG166" s="5">
        <v>0</v>
      </c>
      <c r="IH166" s="7">
        <f t="shared" si="1305"/>
        <v>0</v>
      </c>
      <c r="II166" s="9">
        <v>0</v>
      </c>
      <c r="IJ166" s="5">
        <v>0</v>
      </c>
      <c r="IK166" s="7">
        <v>0</v>
      </c>
      <c r="IL166" s="9">
        <v>0</v>
      </c>
      <c r="IM166" s="5">
        <v>0</v>
      </c>
      <c r="IN166" s="7">
        <v>0</v>
      </c>
      <c r="IO166" s="9">
        <v>0</v>
      </c>
      <c r="IP166" s="5">
        <v>0</v>
      </c>
      <c r="IQ166" s="7">
        <v>0</v>
      </c>
      <c r="IR166" s="9">
        <v>0</v>
      </c>
      <c r="IS166" s="5">
        <v>0</v>
      </c>
      <c r="IT166" s="7">
        <v>0</v>
      </c>
      <c r="IU166" s="9">
        <v>0</v>
      </c>
      <c r="IV166" s="5">
        <v>0</v>
      </c>
      <c r="IW166" s="7">
        <v>0</v>
      </c>
      <c r="IX166" s="9">
        <v>0</v>
      </c>
      <c r="IY166" s="5">
        <v>0</v>
      </c>
      <c r="IZ166" s="7">
        <v>0</v>
      </c>
      <c r="JA166" s="9">
        <v>0</v>
      </c>
      <c r="JB166" s="5">
        <v>0</v>
      </c>
      <c r="JC166" s="7">
        <v>0</v>
      </c>
      <c r="JD166" s="9">
        <v>0</v>
      </c>
      <c r="JE166" s="5">
        <v>0</v>
      </c>
      <c r="JF166" s="7">
        <v>0</v>
      </c>
      <c r="JG166" s="9">
        <v>0</v>
      </c>
      <c r="JH166" s="5">
        <v>0</v>
      </c>
      <c r="JI166" s="7">
        <v>0</v>
      </c>
      <c r="JJ166" s="9">
        <v>0</v>
      </c>
      <c r="JK166" s="5">
        <v>0</v>
      </c>
      <c r="JL166" s="7">
        <v>0</v>
      </c>
      <c r="JM166" s="9">
        <v>0</v>
      </c>
      <c r="JN166" s="5">
        <v>0</v>
      </c>
      <c r="JO166" s="7">
        <v>0</v>
      </c>
      <c r="JP166" s="9">
        <v>0</v>
      </c>
      <c r="JQ166" s="5">
        <v>0</v>
      </c>
      <c r="JR166" s="7">
        <v>0</v>
      </c>
      <c r="JS166" s="9">
        <v>0.41899999999999998</v>
      </c>
      <c r="JT166" s="5">
        <v>38.76</v>
      </c>
      <c r="JU166" s="7">
        <f t="shared" si="1323"/>
        <v>92505.966587112169</v>
      </c>
      <c r="JV166" s="9">
        <v>0.36</v>
      </c>
      <c r="JW166" s="5">
        <v>9.8699999999999992</v>
      </c>
      <c r="JX166" s="7">
        <f t="shared" si="1321"/>
        <v>27416.666666666664</v>
      </c>
      <c r="JY166" s="9">
        <v>102.5</v>
      </c>
      <c r="JZ166" s="5">
        <v>949.43</v>
      </c>
      <c r="KA166" s="7">
        <f t="shared" si="1307"/>
        <v>9262.7317073170725</v>
      </c>
      <c r="KB166" s="9">
        <f t="shared" si="1308"/>
        <v>911.8119999999999</v>
      </c>
      <c r="KC166" s="7">
        <f t="shared" si="1309"/>
        <v>4193.55</v>
      </c>
    </row>
    <row r="167" spans="1:289" ht="15" customHeight="1" x14ac:dyDescent="0.3">
      <c r="A167" s="56">
        <v>2016</v>
      </c>
      <c r="B167" s="57" t="s">
        <v>7</v>
      </c>
      <c r="C167" s="9">
        <v>251.58</v>
      </c>
      <c r="D167" s="5">
        <v>2410.0300000000002</v>
      </c>
      <c r="E167" s="7">
        <f t="shared" si="1289"/>
        <v>9579.5770728992757</v>
      </c>
      <c r="F167" s="9">
        <v>0</v>
      </c>
      <c r="G167" s="5">
        <v>0</v>
      </c>
      <c r="H167" s="7">
        <v>0</v>
      </c>
      <c r="I167" s="9">
        <v>2.0499999999999998</v>
      </c>
      <c r="J167" s="5">
        <v>173.36</v>
      </c>
      <c r="K167" s="7">
        <f t="shared" si="1290"/>
        <v>84565.853658536595</v>
      </c>
      <c r="L167" s="9">
        <v>0</v>
      </c>
      <c r="M167" s="5">
        <v>0</v>
      </c>
      <c r="N167" s="7">
        <v>0</v>
      </c>
      <c r="O167" s="9">
        <v>0</v>
      </c>
      <c r="P167" s="5">
        <v>0</v>
      </c>
      <c r="Q167" s="7">
        <v>0</v>
      </c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201.761</v>
      </c>
      <c r="AB167" s="5">
        <v>577.91999999999996</v>
      </c>
      <c r="AC167" s="7">
        <f t="shared" si="1291"/>
        <v>2864.3791416577037</v>
      </c>
      <c r="AD167" s="9">
        <v>0</v>
      </c>
      <c r="AE167" s="5">
        <v>0</v>
      </c>
      <c r="AF167" s="7">
        <v>0</v>
      </c>
      <c r="AG167" s="9">
        <v>0</v>
      </c>
      <c r="AH167" s="5">
        <v>0</v>
      </c>
      <c r="AI167" s="7">
        <v>0</v>
      </c>
      <c r="AJ167" s="9">
        <v>0</v>
      </c>
      <c r="AK167" s="5">
        <v>0</v>
      </c>
      <c r="AL167" s="7">
        <v>0</v>
      </c>
      <c r="AM167" s="9">
        <v>400</v>
      </c>
      <c r="AN167" s="5">
        <v>15669.35</v>
      </c>
      <c r="AO167" s="7">
        <f t="shared" si="1292"/>
        <v>39173.375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v>0</v>
      </c>
      <c r="BB167" s="9">
        <v>0</v>
      </c>
      <c r="BC167" s="5">
        <v>0</v>
      </c>
      <c r="BD167" s="7">
        <v>0</v>
      </c>
      <c r="BE167" s="9">
        <v>146.38</v>
      </c>
      <c r="BF167" s="5">
        <v>3123.16</v>
      </c>
      <c r="BG167" s="7">
        <f t="shared" si="1293"/>
        <v>21335.974859953545</v>
      </c>
      <c r="BH167" s="9">
        <v>0.03</v>
      </c>
      <c r="BI167" s="5">
        <v>1.1599999999999999</v>
      </c>
      <c r="BJ167" s="7">
        <f t="shared" ref="BJ167" si="1325">BI167/BH167*1000</f>
        <v>38666.666666666664</v>
      </c>
      <c r="BK167" s="9">
        <v>0</v>
      </c>
      <c r="BL167" s="5">
        <v>0</v>
      </c>
      <c r="BM167" s="7">
        <f t="shared" si="1294"/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252.16200000000001</v>
      </c>
      <c r="CA167" s="5">
        <v>1241.5899999999999</v>
      </c>
      <c r="CB167" s="7">
        <f t="shared" si="1295"/>
        <v>4923.7791578429742</v>
      </c>
      <c r="CC167" s="9">
        <v>0</v>
      </c>
      <c r="CD167" s="5">
        <v>0</v>
      </c>
      <c r="CE167" s="7">
        <v>0</v>
      </c>
      <c r="CF167" s="9">
        <v>134.86099999999999</v>
      </c>
      <c r="CG167" s="5">
        <v>855.55</v>
      </c>
      <c r="CH167" s="7">
        <f t="shared" si="1296"/>
        <v>6343.9393152950079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v>0</v>
      </c>
      <c r="CU167" s="9">
        <v>0</v>
      </c>
      <c r="CV167" s="5">
        <v>0</v>
      </c>
      <c r="CW167" s="7">
        <v>0</v>
      </c>
      <c r="CX167" s="9">
        <v>0</v>
      </c>
      <c r="CY167" s="5">
        <v>0</v>
      </c>
      <c r="CZ167" s="7">
        <v>0</v>
      </c>
      <c r="DA167" s="15">
        <v>0</v>
      </c>
      <c r="DB167" s="5">
        <v>0</v>
      </c>
      <c r="DC167" s="7">
        <v>0</v>
      </c>
      <c r="DD167" s="9">
        <v>0</v>
      </c>
      <c r="DE167" s="5">
        <v>0</v>
      </c>
      <c r="DF167" s="7">
        <v>0</v>
      </c>
      <c r="DG167" s="9">
        <v>0</v>
      </c>
      <c r="DH167" s="5">
        <v>0</v>
      </c>
      <c r="DI167" s="7">
        <f t="shared" si="1297"/>
        <v>0</v>
      </c>
      <c r="DJ167" s="9">
        <v>0</v>
      </c>
      <c r="DK167" s="5">
        <v>0</v>
      </c>
      <c r="DL167" s="7">
        <v>0</v>
      </c>
      <c r="DM167" s="9">
        <v>0</v>
      </c>
      <c r="DN167" s="5">
        <v>0</v>
      </c>
      <c r="DO167" s="7">
        <v>0</v>
      </c>
      <c r="DP167" s="9">
        <v>0</v>
      </c>
      <c r="DQ167" s="5">
        <v>0</v>
      </c>
      <c r="DR167" s="7">
        <v>0</v>
      </c>
      <c r="DS167" s="9">
        <v>0</v>
      </c>
      <c r="DT167" s="5">
        <v>0</v>
      </c>
      <c r="DU167" s="7">
        <v>0</v>
      </c>
      <c r="DV167" s="9">
        <v>1.0999999999999999E-2</v>
      </c>
      <c r="DW167" s="5">
        <v>0.38</v>
      </c>
      <c r="DX167" s="7">
        <f t="shared" si="1298"/>
        <v>34545.454545454544</v>
      </c>
      <c r="DY167" s="9">
        <v>0</v>
      </c>
      <c r="DZ167" s="5">
        <v>0</v>
      </c>
      <c r="EA167" s="7">
        <v>0</v>
      </c>
      <c r="EB167" s="9">
        <v>0</v>
      </c>
      <c r="EC167" s="5">
        <v>0</v>
      </c>
      <c r="ED167" s="7">
        <v>0</v>
      </c>
      <c r="EE167" s="9">
        <v>50.378999999999998</v>
      </c>
      <c r="EF167" s="5">
        <v>200.61</v>
      </c>
      <c r="EG167" s="7">
        <f t="shared" si="1299"/>
        <v>3982.0163163222774</v>
      </c>
      <c r="EH167" s="9">
        <v>0</v>
      </c>
      <c r="EI167" s="5">
        <v>0</v>
      </c>
      <c r="EJ167" s="7">
        <v>0</v>
      </c>
      <c r="EK167" s="9">
        <v>0</v>
      </c>
      <c r="EL167" s="5">
        <v>0</v>
      </c>
      <c r="EM167" s="7">
        <v>0</v>
      </c>
      <c r="EN167" s="9">
        <v>0</v>
      </c>
      <c r="EO167" s="5">
        <v>0</v>
      </c>
      <c r="EP167" s="7">
        <v>0</v>
      </c>
      <c r="EQ167" s="9">
        <v>0</v>
      </c>
      <c r="ER167" s="5">
        <v>0</v>
      </c>
      <c r="ES167" s="7">
        <v>0</v>
      </c>
      <c r="ET167" s="9">
        <v>0</v>
      </c>
      <c r="EU167" s="5">
        <v>0</v>
      </c>
      <c r="EV167" s="7">
        <v>0</v>
      </c>
      <c r="EW167" s="9">
        <v>0</v>
      </c>
      <c r="EX167" s="5">
        <v>0</v>
      </c>
      <c r="EY167" s="7">
        <v>0</v>
      </c>
      <c r="EZ167" s="9">
        <v>0</v>
      </c>
      <c r="FA167" s="5">
        <v>0</v>
      </c>
      <c r="FB167" s="7">
        <v>0</v>
      </c>
      <c r="FC167" s="9">
        <v>0</v>
      </c>
      <c r="FD167" s="5">
        <v>0</v>
      </c>
      <c r="FE167" s="7">
        <v>0</v>
      </c>
      <c r="FF167" s="9">
        <v>0</v>
      </c>
      <c r="FG167" s="5">
        <v>0</v>
      </c>
      <c r="FH167" s="7">
        <v>0</v>
      </c>
      <c r="FI167" s="9">
        <v>1.56</v>
      </c>
      <c r="FJ167" s="5">
        <v>58.3</v>
      </c>
      <c r="FK167" s="7">
        <f t="shared" si="1311"/>
        <v>37371.794871794868</v>
      </c>
      <c r="FL167" s="9">
        <v>72.55</v>
      </c>
      <c r="FM167" s="5">
        <v>278.39</v>
      </c>
      <c r="FN167" s="7">
        <f t="shared" si="1319"/>
        <v>3837.2157133011715</v>
      </c>
      <c r="FO167" s="9">
        <v>0</v>
      </c>
      <c r="FP167" s="5">
        <v>0</v>
      </c>
      <c r="FQ167" s="7">
        <v>0</v>
      </c>
      <c r="FR167" s="9">
        <v>0</v>
      </c>
      <c r="FS167" s="5">
        <v>0</v>
      </c>
      <c r="FT167" s="7">
        <v>0</v>
      </c>
      <c r="FU167" s="9">
        <v>5.2350000000000003</v>
      </c>
      <c r="FV167" s="5">
        <v>431.57</v>
      </c>
      <c r="FW167" s="7">
        <f t="shared" ref="FW167:FW169" si="1326">FV167/FU167*1000</f>
        <v>82439.350525310409</v>
      </c>
      <c r="FX167" s="9">
        <v>0</v>
      </c>
      <c r="FY167" s="5">
        <v>0</v>
      </c>
      <c r="FZ167" s="7">
        <f t="shared" si="1301"/>
        <v>0</v>
      </c>
      <c r="GA167" s="9">
        <v>0</v>
      </c>
      <c r="GB167" s="5">
        <v>0</v>
      </c>
      <c r="GC167" s="7">
        <v>0</v>
      </c>
      <c r="GD167" s="9">
        <v>0</v>
      </c>
      <c r="GE167" s="5">
        <v>0</v>
      </c>
      <c r="GF167" s="7">
        <v>0</v>
      </c>
      <c r="GG167" s="9">
        <v>0</v>
      </c>
      <c r="GH167" s="5">
        <v>0</v>
      </c>
      <c r="GI167" s="7">
        <v>0</v>
      </c>
      <c r="GJ167" s="9">
        <v>0</v>
      </c>
      <c r="GK167" s="5">
        <v>0</v>
      </c>
      <c r="GL167" s="7">
        <v>0</v>
      </c>
      <c r="GM167" s="9">
        <v>0</v>
      </c>
      <c r="GN167" s="5">
        <v>0</v>
      </c>
      <c r="GO167" s="7">
        <v>0</v>
      </c>
      <c r="GP167" s="9">
        <v>0</v>
      </c>
      <c r="GQ167" s="5">
        <v>0</v>
      </c>
      <c r="GR167" s="7">
        <v>0</v>
      </c>
      <c r="GS167" s="9">
        <v>0</v>
      </c>
      <c r="GT167" s="5">
        <v>0</v>
      </c>
      <c r="GU167" s="7">
        <v>0</v>
      </c>
      <c r="GV167" s="9">
        <v>0</v>
      </c>
      <c r="GW167" s="5">
        <v>0</v>
      </c>
      <c r="GX167" s="7">
        <v>0</v>
      </c>
      <c r="GY167" s="9">
        <v>0</v>
      </c>
      <c r="GZ167" s="5">
        <v>0</v>
      </c>
      <c r="HA167" s="7">
        <v>0</v>
      </c>
      <c r="HB167" s="9">
        <v>36.094999999999999</v>
      </c>
      <c r="HC167" s="5">
        <v>1342.32</v>
      </c>
      <c r="HD167" s="7">
        <f t="shared" si="1312"/>
        <v>37188.530267350048</v>
      </c>
      <c r="HE167" s="9">
        <v>0</v>
      </c>
      <c r="HF167" s="5">
        <v>0</v>
      </c>
      <c r="HG167" s="7">
        <v>0</v>
      </c>
      <c r="HH167" s="9">
        <v>0</v>
      </c>
      <c r="HI167" s="5">
        <v>0</v>
      </c>
      <c r="HJ167" s="7">
        <v>0</v>
      </c>
      <c r="HK167" s="9">
        <v>0</v>
      </c>
      <c r="HL167" s="5">
        <v>0</v>
      </c>
      <c r="HM167" s="7">
        <v>0</v>
      </c>
      <c r="HN167" s="9">
        <v>0</v>
      </c>
      <c r="HO167" s="5">
        <v>0</v>
      </c>
      <c r="HP167" s="7">
        <v>0</v>
      </c>
      <c r="HQ167" s="9">
        <v>0</v>
      </c>
      <c r="HR167" s="5">
        <v>0</v>
      </c>
      <c r="HS167" s="7">
        <f t="shared" si="1303"/>
        <v>0</v>
      </c>
      <c r="HT167" s="9">
        <v>0</v>
      </c>
      <c r="HU167" s="5">
        <v>0</v>
      </c>
      <c r="HV167" s="7">
        <v>0</v>
      </c>
      <c r="HW167" s="9">
        <v>0</v>
      </c>
      <c r="HX167" s="5">
        <v>0</v>
      </c>
      <c r="HY167" s="7">
        <v>0</v>
      </c>
      <c r="HZ167" s="9">
        <v>0</v>
      </c>
      <c r="IA167" s="5">
        <v>0</v>
      </c>
      <c r="IB167" s="7">
        <v>0</v>
      </c>
      <c r="IC167" s="9">
        <v>0</v>
      </c>
      <c r="ID167" s="5">
        <v>0</v>
      </c>
      <c r="IE167" s="7">
        <f t="shared" si="1304"/>
        <v>0</v>
      </c>
      <c r="IF167" s="9">
        <v>0</v>
      </c>
      <c r="IG167" s="5">
        <v>0</v>
      </c>
      <c r="IH167" s="7">
        <f t="shared" si="1305"/>
        <v>0</v>
      </c>
      <c r="II167" s="9">
        <v>0</v>
      </c>
      <c r="IJ167" s="5">
        <v>0</v>
      </c>
      <c r="IK167" s="7">
        <v>0</v>
      </c>
      <c r="IL167" s="9">
        <v>0</v>
      </c>
      <c r="IM167" s="5">
        <v>0</v>
      </c>
      <c r="IN167" s="7">
        <v>0</v>
      </c>
      <c r="IO167" s="9">
        <v>0</v>
      </c>
      <c r="IP167" s="5">
        <v>0</v>
      </c>
      <c r="IQ167" s="7">
        <v>0</v>
      </c>
      <c r="IR167" s="9">
        <v>0</v>
      </c>
      <c r="IS167" s="5">
        <v>0</v>
      </c>
      <c r="IT167" s="7">
        <v>0</v>
      </c>
      <c r="IU167" s="9">
        <v>0</v>
      </c>
      <c r="IV167" s="5">
        <v>0</v>
      </c>
      <c r="IW167" s="7">
        <v>0</v>
      </c>
      <c r="IX167" s="9">
        <v>5.6000000000000001E-2</v>
      </c>
      <c r="IY167" s="5">
        <v>2.0499999999999998</v>
      </c>
      <c r="IZ167" s="7">
        <f t="shared" ref="IZ167:IZ171" si="1327">IY167/IX167*1000</f>
        <v>36607.142857142855</v>
      </c>
      <c r="JA167" s="9">
        <v>0</v>
      </c>
      <c r="JB167" s="5">
        <v>0</v>
      </c>
      <c r="JC167" s="7">
        <v>0</v>
      </c>
      <c r="JD167" s="9">
        <v>0</v>
      </c>
      <c r="JE167" s="5">
        <v>0</v>
      </c>
      <c r="JF167" s="7">
        <v>0</v>
      </c>
      <c r="JG167" s="9">
        <v>0</v>
      </c>
      <c r="JH167" s="5">
        <v>0</v>
      </c>
      <c r="JI167" s="7">
        <v>0</v>
      </c>
      <c r="JJ167" s="9">
        <v>0</v>
      </c>
      <c r="JK167" s="5">
        <v>0</v>
      </c>
      <c r="JL167" s="7">
        <v>0</v>
      </c>
      <c r="JM167" s="9">
        <v>0</v>
      </c>
      <c r="JN167" s="5">
        <v>0</v>
      </c>
      <c r="JO167" s="7">
        <v>0</v>
      </c>
      <c r="JP167" s="9">
        <v>0</v>
      </c>
      <c r="JQ167" s="5">
        <v>0</v>
      </c>
      <c r="JR167" s="7">
        <v>0</v>
      </c>
      <c r="JS167" s="9">
        <v>0</v>
      </c>
      <c r="JT167" s="5">
        <v>0</v>
      </c>
      <c r="JU167" s="7">
        <v>0</v>
      </c>
      <c r="JV167" s="9">
        <v>3.8039999999999998</v>
      </c>
      <c r="JW167" s="5">
        <v>104.32</v>
      </c>
      <c r="JX167" s="7">
        <f t="shared" si="1321"/>
        <v>27423.764458464775</v>
      </c>
      <c r="JY167" s="9">
        <v>34.5</v>
      </c>
      <c r="JZ167" s="5">
        <v>188.3</v>
      </c>
      <c r="KA167" s="7">
        <f t="shared" si="1307"/>
        <v>5457.971014492754</v>
      </c>
      <c r="KB167" s="9">
        <f t="shared" si="1308"/>
        <v>1593.0139999999997</v>
      </c>
      <c r="KC167" s="7">
        <f t="shared" si="1309"/>
        <v>26658.359999999997</v>
      </c>
    </row>
    <row r="168" spans="1:289" ht="15" customHeight="1" x14ac:dyDescent="0.3">
      <c r="A168" s="56">
        <v>2016</v>
      </c>
      <c r="B168" s="62" t="s">
        <v>8</v>
      </c>
      <c r="C168" s="9">
        <v>0.41199999999999998</v>
      </c>
      <c r="D168" s="5">
        <v>4.93</v>
      </c>
      <c r="E168" s="7">
        <f t="shared" si="1289"/>
        <v>11966.019417475727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>
        <v>0</v>
      </c>
      <c r="P168" s="5">
        <v>0</v>
      </c>
      <c r="Q168" s="7">
        <v>0</v>
      </c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26.404</v>
      </c>
      <c r="AB168" s="5">
        <v>93.67</v>
      </c>
      <c r="AC168" s="7">
        <f t="shared" si="1291"/>
        <v>3547.5685502196638</v>
      </c>
      <c r="AD168" s="9">
        <v>0</v>
      </c>
      <c r="AE168" s="5">
        <v>0</v>
      </c>
      <c r="AF168" s="7">
        <v>0</v>
      </c>
      <c r="AG168" s="9">
        <v>0</v>
      </c>
      <c r="AH168" s="5">
        <v>0</v>
      </c>
      <c r="AI168" s="7">
        <v>0</v>
      </c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v>0</v>
      </c>
      <c r="BB168" s="9">
        <v>0</v>
      </c>
      <c r="BC168" s="5">
        <v>0</v>
      </c>
      <c r="BD168" s="7">
        <v>0</v>
      </c>
      <c r="BE168" s="9">
        <v>9</v>
      </c>
      <c r="BF168" s="5">
        <v>83.77</v>
      </c>
      <c r="BG168" s="7">
        <f t="shared" si="1293"/>
        <v>9307.7777777777774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f t="shared" si="1294"/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0</v>
      </c>
      <c r="BX168" s="5">
        <v>0</v>
      </c>
      <c r="BY168" s="7">
        <v>0</v>
      </c>
      <c r="BZ168" s="9">
        <v>242.441</v>
      </c>
      <c r="CA168" s="5">
        <v>1126.98</v>
      </c>
      <c r="CB168" s="7">
        <f t="shared" si="1295"/>
        <v>4648.4711744300675</v>
      </c>
      <c r="CC168" s="9">
        <v>5.4050000000000002</v>
      </c>
      <c r="CD168" s="5">
        <v>2201.6799999999998</v>
      </c>
      <c r="CE168" s="7">
        <f t="shared" si="1316"/>
        <v>407341.35060129507</v>
      </c>
      <c r="CF168" s="9">
        <v>0.13600000000000001</v>
      </c>
      <c r="CG168" s="5">
        <v>5.41</v>
      </c>
      <c r="CH168" s="7">
        <f t="shared" si="1296"/>
        <v>39779.411764705881</v>
      </c>
      <c r="CI168" s="9">
        <v>0</v>
      </c>
      <c r="CJ168" s="5">
        <v>0</v>
      </c>
      <c r="CK168" s="7">
        <v>0</v>
      </c>
      <c r="CL168" s="9">
        <v>0</v>
      </c>
      <c r="CM168" s="5">
        <v>0</v>
      </c>
      <c r="CN168" s="7">
        <v>0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v>0</v>
      </c>
      <c r="CU168" s="9">
        <v>0</v>
      </c>
      <c r="CV168" s="5">
        <v>0</v>
      </c>
      <c r="CW168" s="7">
        <v>0</v>
      </c>
      <c r="CX168" s="9">
        <v>0</v>
      </c>
      <c r="CY168" s="5">
        <v>0</v>
      </c>
      <c r="CZ168" s="7">
        <v>0</v>
      </c>
      <c r="DA168" s="15">
        <v>0</v>
      </c>
      <c r="DB168" s="5">
        <v>0</v>
      </c>
      <c r="DC168" s="7">
        <v>0</v>
      </c>
      <c r="DD168" s="9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f t="shared" si="1297"/>
        <v>0</v>
      </c>
      <c r="DJ168" s="9">
        <v>0</v>
      </c>
      <c r="DK168" s="5">
        <v>0</v>
      </c>
      <c r="DL168" s="7">
        <v>0</v>
      </c>
      <c r="DM168" s="9">
        <v>0</v>
      </c>
      <c r="DN168" s="5">
        <v>0</v>
      </c>
      <c r="DO168" s="7">
        <v>0</v>
      </c>
      <c r="DP168" s="9">
        <v>0</v>
      </c>
      <c r="DQ168" s="5">
        <v>0</v>
      </c>
      <c r="DR168" s="7">
        <v>0</v>
      </c>
      <c r="DS168" s="9">
        <v>0</v>
      </c>
      <c r="DT168" s="5">
        <v>0</v>
      </c>
      <c r="DU168" s="7">
        <v>0</v>
      </c>
      <c r="DV168" s="9">
        <v>470.10199999999998</v>
      </c>
      <c r="DW168" s="5">
        <v>7703.82</v>
      </c>
      <c r="DX168" s="7">
        <f t="shared" si="1298"/>
        <v>16387.549935971343</v>
      </c>
      <c r="DY168" s="9">
        <v>0</v>
      </c>
      <c r="DZ168" s="5">
        <v>0</v>
      </c>
      <c r="EA168" s="7">
        <v>0</v>
      </c>
      <c r="EB168" s="9">
        <v>0</v>
      </c>
      <c r="EC168" s="5">
        <v>0</v>
      </c>
      <c r="ED168" s="7">
        <v>0</v>
      </c>
      <c r="EE168" s="9">
        <v>55.710999999999999</v>
      </c>
      <c r="EF168" s="5">
        <v>1244.56</v>
      </c>
      <c r="EG168" s="7">
        <f t="shared" si="1299"/>
        <v>22339.573872305289</v>
      </c>
      <c r="EH168" s="9">
        <v>0</v>
      </c>
      <c r="EI168" s="5">
        <v>0</v>
      </c>
      <c r="EJ168" s="7">
        <v>0</v>
      </c>
      <c r="EK168" s="9">
        <v>0</v>
      </c>
      <c r="EL168" s="5">
        <v>0</v>
      </c>
      <c r="EM168" s="7">
        <v>0</v>
      </c>
      <c r="EN168" s="9">
        <v>0</v>
      </c>
      <c r="EO168" s="5">
        <v>0</v>
      </c>
      <c r="EP168" s="7">
        <v>0</v>
      </c>
      <c r="EQ168" s="9">
        <v>0</v>
      </c>
      <c r="ER168" s="5">
        <v>0</v>
      </c>
      <c r="ES168" s="7">
        <v>0</v>
      </c>
      <c r="ET168" s="9">
        <v>0</v>
      </c>
      <c r="EU168" s="5">
        <v>0</v>
      </c>
      <c r="EV168" s="7">
        <v>0</v>
      </c>
      <c r="EW168" s="9">
        <v>0</v>
      </c>
      <c r="EX168" s="5">
        <v>0</v>
      </c>
      <c r="EY168" s="7">
        <v>0</v>
      </c>
      <c r="EZ168" s="9">
        <v>0</v>
      </c>
      <c r="FA168" s="5">
        <v>0</v>
      </c>
      <c r="FB168" s="7">
        <v>0</v>
      </c>
      <c r="FC168" s="9">
        <v>0</v>
      </c>
      <c r="FD168" s="5">
        <v>0</v>
      </c>
      <c r="FE168" s="7">
        <v>0</v>
      </c>
      <c r="FF168" s="9">
        <v>0</v>
      </c>
      <c r="FG168" s="5">
        <v>0</v>
      </c>
      <c r="FH168" s="7">
        <v>0</v>
      </c>
      <c r="FI168" s="9">
        <v>2.1</v>
      </c>
      <c r="FJ168" s="5">
        <v>5.55</v>
      </c>
      <c r="FK168" s="7">
        <f t="shared" si="1311"/>
        <v>2642.8571428571427</v>
      </c>
      <c r="FL168" s="9">
        <v>6.68</v>
      </c>
      <c r="FM168" s="5">
        <v>349.96</v>
      </c>
      <c r="FN168" s="7">
        <f t="shared" si="1319"/>
        <v>52389.22155688623</v>
      </c>
      <c r="FO168" s="9">
        <v>0</v>
      </c>
      <c r="FP168" s="5">
        <v>0</v>
      </c>
      <c r="FQ168" s="7">
        <v>0</v>
      </c>
      <c r="FR168" s="9">
        <v>0</v>
      </c>
      <c r="FS168" s="5">
        <v>0</v>
      </c>
      <c r="FT168" s="7">
        <v>0</v>
      </c>
      <c r="FU168" s="9">
        <v>0</v>
      </c>
      <c r="FV168" s="5">
        <v>0</v>
      </c>
      <c r="FW168" s="7">
        <v>0</v>
      </c>
      <c r="FX168" s="9">
        <v>0</v>
      </c>
      <c r="FY168" s="5">
        <v>0</v>
      </c>
      <c r="FZ168" s="7">
        <f t="shared" si="1301"/>
        <v>0</v>
      </c>
      <c r="GA168" s="9">
        <v>0</v>
      </c>
      <c r="GB168" s="5">
        <v>0</v>
      </c>
      <c r="GC168" s="7">
        <v>0</v>
      </c>
      <c r="GD168" s="9">
        <v>0</v>
      </c>
      <c r="GE168" s="5">
        <v>0</v>
      </c>
      <c r="GF168" s="7">
        <v>0</v>
      </c>
      <c r="GG168" s="9">
        <v>0</v>
      </c>
      <c r="GH168" s="5">
        <v>0</v>
      </c>
      <c r="GI168" s="7">
        <v>0</v>
      </c>
      <c r="GJ168" s="9">
        <v>0</v>
      </c>
      <c r="GK168" s="5">
        <v>0</v>
      </c>
      <c r="GL168" s="7">
        <v>0</v>
      </c>
      <c r="GM168" s="9">
        <v>0</v>
      </c>
      <c r="GN168" s="5">
        <v>0</v>
      </c>
      <c r="GO168" s="7">
        <v>0</v>
      </c>
      <c r="GP168" s="9">
        <v>0</v>
      </c>
      <c r="GQ168" s="5">
        <v>0</v>
      </c>
      <c r="GR168" s="7">
        <v>0</v>
      </c>
      <c r="GS168" s="9">
        <v>0</v>
      </c>
      <c r="GT168" s="5">
        <v>0</v>
      </c>
      <c r="GU168" s="7">
        <v>0</v>
      </c>
      <c r="GV168" s="9">
        <v>0</v>
      </c>
      <c r="GW168" s="5">
        <v>0</v>
      </c>
      <c r="GX168" s="7">
        <v>0</v>
      </c>
      <c r="GY168" s="9">
        <v>0</v>
      </c>
      <c r="GZ168" s="5">
        <v>0</v>
      </c>
      <c r="HA168" s="7">
        <v>0</v>
      </c>
      <c r="HB168" s="9">
        <v>0</v>
      </c>
      <c r="HC168" s="5">
        <v>0</v>
      </c>
      <c r="HD168" s="7">
        <v>0</v>
      </c>
      <c r="HE168" s="9">
        <v>0</v>
      </c>
      <c r="HF168" s="5">
        <v>0</v>
      </c>
      <c r="HG168" s="7">
        <v>0</v>
      </c>
      <c r="HH168" s="9">
        <v>0</v>
      </c>
      <c r="HI168" s="5">
        <v>0</v>
      </c>
      <c r="HJ168" s="7">
        <v>0</v>
      </c>
      <c r="HK168" s="9">
        <v>0.23799999999999999</v>
      </c>
      <c r="HL168" s="5">
        <v>2.21</v>
      </c>
      <c r="HM168" s="7">
        <f t="shared" ref="HM168" si="1328">HL168/HK168*1000</f>
        <v>9285.7142857142862</v>
      </c>
      <c r="HN168" s="9">
        <v>0</v>
      </c>
      <c r="HO168" s="5">
        <v>0</v>
      </c>
      <c r="HP168" s="7">
        <v>0</v>
      </c>
      <c r="HQ168" s="9">
        <v>0</v>
      </c>
      <c r="HR168" s="5">
        <v>0</v>
      </c>
      <c r="HS168" s="7">
        <f t="shared" si="1303"/>
        <v>0</v>
      </c>
      <c r="HT168" s="9">
        <v>0</v>
      </c>
      <c r="HU168" s="5">
        <v>0</v>
      </c>
      <c r="HV168" s="7">
        <v>0</v>
      </c>
      <c r="HW168" s="9">
        <v>0</v>
      </c>
      <c r="HX168" s="5">
        <v>0</v>
      </c>
      <c r="HY168" s="7">
        <v>0</v>
      </c>
      <c r="HZ168" s="9">
        <v>0</v>
      </c>
      <c r="IA168" s="5">
        <v>0</v>
      </c>
      <c r="IB168" s="7">
        <v>0</v>
      </c>
      <c r="IC168" s="9">
        <v>0</v>
      </c>
      <c r="ID168" s="5">
        <v>0</v>
      </c>
      <c r="IE168" s="7">
        <f t="shared" si="1304"/>
        <v>0</v>
      </c>
      <c r="IF168" s="9">
        <v>0</v>
      </c>
      <c r="IG168" s="5">
        <v>0</v>
      </c>
      <c r="IH168" s="7">
        <f t="shared" si="1305"/>
        <v>0</v>
      </c>
      <c r="II168" s="9">
        <v>0</v>
      </c>
      <c r="IJ168" s="5">
        <v>0</v>
      </c>
      <c r="IK168" s="7">
        <v>0</v>
      </c>
      <c r="IL168" s="9">
        <v>3.5000000000000003E-2</v>
      </c>
      <c r="IM168" s="5">
        <v>39.64</v>
      </c>
      <c r="IN168" s="7">
        <f t="shared" si="1314"/>
        <v>1132571.4285714284</v>
      </c>
      <c r="IO168" s="9">
        <v>0</v>
      </c>
      <c r="IP168" s="5">
        <v>0</v>
      </c>
      <c r="IQ168" s="7">
        <v>0</v>
      </c>
      <c r="IR168" s="9">
        <v>0</v>
      </c>
      <c r="IS168" s="5">
        <v>0</v>
      </c>
      <c r="IT168" s="7">
        <v>0</v>
      </c>
      <c r="IU168" s="9">
        <v>0</v>
      </c>
      <c r="IV168" s="5">
        <v>0</v>
      </c>
      <c r="IW168" s="7">
        <v>0</v>
      </c>
      <c r="IX168" s="9">
        <v>0</v>
      </c>
      <c r="IY168" s="5">
        <v>0</v>
      </c>
      <c r="IZ168" s="7">
        <v>0</v>
      </c>
      <c r="JA168" s="9">
        <v>0</v>
      </c>
      <c r="JB168" s="5">
        <v>0</v>
      </c>
      <c r="JC168" s="7">
        <v>0</v>
      </c>
      <c r="JD168" s="9">
        <v>7.1999999999999995E-2</v>
      </c>
      <c r="JE168" s="5">
        <v>2.62</v>
      </c>
      <c r="JF168" s="7">
        <f t="shared" si="1315"/>
        <v>36388.888888888891</v>
      </c>
      <c r="JG168" s="9">
        <v>0</v>
      </c>
      <c r="JH168" s="5">
        <v>0</v>
      </c>
      <c r="JI168" s="7">
        <v>0</v>
      </c>
      <c r="JJ168" s="9">
        <v>0</v>
      </c>
      <c r="JK168" s="5">
        <v>0</v>
      </c>
      <c r="JL168" s="7">
        <v>0</v>
      </c>
      <c r="JM168" s="9">
        <v>0</v>
      </c>
      <c r="JN168" s="5">
        <v>0</v>
      </c>
      <c r="JO168" s="7">
        <v>0</v>
      </c>
      <c r="JP168" s="9">
        <v>0</v>
      </c>
      <c r="JQ168" s="5">
        <v>0</v>
      </c>
      <c r="JR168" s="7">
        <v>0</v>
      </c>
      <c r="JS168" s="9">
        <v>40.646999999999998</v>
      </c>
      <c r="JT168" s="5">
        <v>1561.76</v>
      </c>
      <c r="JU168" s="7">
        <f t="shared" si="1323"/>
        <v>38422.515806824616</v>
      </c>
      <c r="JV168" s="9">
        <v>1.0999999999999999E-2</v>
      </c>
      <c r="JW168" s="5">
        <v>0.48</v>
      </c>
      <c r="JX168" s="7">
        <f t="shared" si="1321"/>
        <v>43636.36363636364</v>
      </c>
      <c r="JY168" s="9">
        <v>1210.1679999999999</v>
      </c>
      <c r="JZ168" s="5">
        <v>5964.79</v>
      </c>
      <c r="KA168" s="7">
        <f t="shared" si="1307"/>
        <v>4928.8941700656442</v>
      </c>
      <c r="KB168" s="9">
        <f t="shared" si="1308"/>
        <v>2069.5619999999994</v>
      </c>
      <c r="KC168" s="7">
        <f t="shared" si="1309"/>
        <v>20391.829999999998</v>
      </c>
    </row>
    <row r="169" spans="1:289" ht="15" customHeight="1" x14ac:dyDescent="0.3">
      <c r="A169" s="56">
        <v>2016</v>
      </c>
      <c r="B169" s="62" t="s">
        <v>9</v>
      </c>
      <c r="C169" s="9">
        <v>244.16300000000001</v>
      </c>
      <c r="D169" s="5">
        <v>2012.8</v>
      </c>
      <c r="E169" s="7">
        <f t="shared" si="1289"/>
        <v>8243.6732838308835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>
        <v>0</v>
      </c>
      <c r="P169" s="5">
        <v>0</v>
      </c>
      <c r="Q169" s="7">
        <v>0</v>
      </c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38.86</v>
      </c>
      <c r="AB169" s="5">
        <v>450</v>
      </c>
      <c r="AC169" s="7">
        <f t="shared" si="1291"/>
        <v>11580.030880082348</v>
      </c>
      <c r="AD169" s="9">
        <v>0</v>
      </c>
      <c r="AE169" s="5">
        <v>0</v>
      </c>
      <c r="AF169" s="7">
        <v>0</v>
      </c>
      <c r="AG169" s="9">
        <v>0</v>
      </c>
      <c r="AH169" s="5">
        <v>0</v>
      </c>
      <c r="AI169" s="7">
        <v>0</v>
      </c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v>0</v>
      </c>
      <c r="BB169" s="9">
        <v>6.9249999999999998</v>
      </c>
      <c r="BC169" s="5">
        <v>322.58999999999997</v>
      </c>
      <c r="BD169" s="7">
        <f t="shared" ref="BD169:BD173" si="1329">BC169/BB169*1000</f>
        <v>46583.393501805047</v>
      </c>
      <c r="BE169" s="9">
        <v>15.9</v>
      </c>
      <c r="BF169" s="5">
        <v>769.77</v>
      </c>
      <c r="BG169" s="7">
        <f t="shared" si="1293"/>
        <v>48413.207547169812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f t="shared" si="1294"/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281.90100000000001</v>
      </c>
      <c r="CA169" s="5">
        <v>1894.51</v>
      </c>
      <c r="CB169" s="7">
        <f t="shared" si="1295"/>
        <v>6720.4798847822458</v>
      </c>
      <c r="CC169" s="9">
        <v>0</v>
      </c>
      <c r="CD169" s="5">
        <v>0</v>
      </c>
      <c r="CE169" s="7">
        <v>0</v>
      </c>
      <c r="CF169" s="9">
        <v>0.114</v>
      </c>
      <c r="CG169" s="5">
        <v>4.07</v>
      </c>
      <c r="CH169" s="7">
        <f t="shared" si="1296"/>
        <v>35701.754385964909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v>0</v>
      </c>
      <c r="CU169" s="9">
        <v>0</v>
      </c>
      <c r="CV169" s="5">
        <v>0</v>
      </c>
      <c r="CW169" s="7">
        <v>0</v>
      </c>
      <c r="CX169" s="9">
        <v>22</v>
      </c>
      <c r="CY169" s="5">
        <v>213.15</v>
      </c>
      <c r="CZ169" s="7">
        <f t="shared" ref="CZ169:CZ170" si="1330">CY169/CX169*1000</f>
        <v>9688.636363636364</v>
      </c>
      <c r="DA169" s="9">
        <v>0</v>
      </c>
      <c r="DB169" s="3">
        <v>0</v>
      </c>
      <c r="DC169" s="6">
        <v>0</v>
      </c>
      <c r="DD169" s="9">
        <v>0</v>
      </c>
      <c r="DE169" s="5">
        <v>0</v>
      </c>
      <c r="DF169" s="7">
        <v>0</v>
      </c>
      <c r="DG169" s="9">
        <v>0</v>
      </c>
      <c r="DH169" s="5">
        <v>0</v>
      </c>
      <c r="DI169" s="7">
        <f t="shared" si="1297"/>
        <v>0</v>
      </c>
      <c r="DJ169" s="9">
        <v>0</v>
      </c>
      <c r="DK169" s="5">
        <v>0</v>
      </c>
      <c r="DL169" s="7">
        <v>0</v>
      </c>
      <c r="DM169" s="9">
        <v>0</v>
      </c>
      <c r="DN169" s="5">
        <v>0</v>
      </c>
      <c r="DO169" s="7">
        <v>0</v>
      </c>
      <c r="DP169" s="9">
        <v>0</v>
      </c>
      <c r="DQ169" s="5">
        <v>0</v>
      </c>
      <c r="DR169" s="7">
        <v>0</v>
      </c>
      <c r="DS169" s="9">
        <v>0</v>
      </c>
      <c r="DT169" s="5">
        <v>0</v>
      </c>
      <c r="DU169" s="7">
        <v>0</v>
      </c>
      <c r="DV169" s="9">
        <v>0</v>
      </c>
      <c r="DW169" s="5">
        <v>0</v>
      </c>
      <c r="DX169" s="7">
        <v>0</v>
      </c>
      <c r="DY169" s="9">
        <v>0</v>
      </c>
      <c r="DZ169" s="5">
        <v>0</v>
      </c>
      <c r="EA169" s="7">
        <v>0</v>
      </c>
      <c r="EB169" s="9">
        <v>0</v>
      </c>
      <c r="EC169" s="5">
        <v>0</v>
      </c>
      <c r="ED169" s="7">
        <v>0</v>
      </c>
      <c r="EE169" s="9">
        <v>751.60599999999999</v>
      </c>
      <c r="EF169" s="5">
        <v>3260.47</v>
      </c>
      <c r="EG169" s="7">
        <f t="shared" si="1299"/>
        <v>4338.0042202962713</v>
      </c>
      <c r="EH169" s="9">
        <v>0</v>
      </c>
      <c r="EI169" s="5">
        <v>0</v>
      </c>
      <c r="EJ169" s="7">
        <v>0</v>
      </c>
      <c r="EK169" s="9">
        <v>0.16800000000000001</v>
      </c>
      <c r="EL169" s="5">
        <v>2.08</v>
      </c>
      <c r="EM169" s="7">
        <f t="shared" si="1300"/>
        <v>12380.952380952382</v>
      </c>
      <c r="EN169" s="9">
        <v>0</v>
      </c>
      <c r="EO169" s="5">
        <v>0</v>
      </c>
      <c r="EP169" s="7">
        <v>0</v>
      </c>
      <c r="EQ169" s="9">
        <v>0</v>
      </c>
      <c r="ER169" s="5">
        <v>0</v>
      </c>
      <c r="ES169" s="7">
        <v>0</v>
      </c>
      <c r="ET169" s="9">
        <v>0</v>
      </c>
      <c r="EU169" s="5">
        <v>0</v>
      </c>
      <c r="EV169" s="7">
        <v>0</v>
      </c>
      <c r="EW169" s="9">
        <v>0</v>
      </c>
      <c r="EX169" s="5">
        <v>0</v>
      </c>
      <c r="EY169" s="7">
        <v>0</v>
      </c>
      <c r="EZ169" s="9">
        <v>0</v>
      </c>
      <c r="FA169" s="5">
        <v>0</v>
      </c>
      <c r="FB169" s="7">
        <v>0</v>
      </c>
      <c r="FC169" s="9">
        <v>0</v>
      </c>
      <c r="FD169" s="5">
        <v>0</v>
      </c>
      <c r="FE169" s="7">
        <v>0</v>
      </c>
      <c r="FF169" s="9">
        <v>0</v>
      </c>
      <c r="FG169" s="5">
        <v>0</v>
      </c>
      <c r="FH169" s="7">
        <v>0</v>
      </c>
      <c r="FI169" s="9">
        <v>144.97499999999999</v>
      </c>
      <c r="FJ169" s="5">
        <v>3893.46</v>
      </c>
      <c r="FK169" s="7">
        <f t="shared" si="1311"/>
        <v>26856.078634247286</v>
      </c>
      <c r="FL169" s="9">
        <v>75.069999999999993</v>
      </c>
      <c r="FM169" s="5">
        <v>6705.75</v>
      </c>
      <c r="FN169" s="7">
        <f t="shared" si="1319"/>
        <v>89326.628480085259</v>
      </c>
      <c r="FO169" s="9">
        <v>0</v>
      </c>
      <c r="FP169" s="5">
        <v>0</v>
      </c>
      <c r="FQ169" s="7">
        <v>0</v>
      </c>
      <c r="FR169" s="9">
        <v>0</v>
      </c>
      <c r="FS169" s="5">
        <v>0</v>
      </c>
      <c r="FT169" s="7">
        <v>0</v>
      </c>
      <c r="FU169" s="9">
        <v>0.47799999999999998</v>
      </c>
      <c r="FV169" s="5">
        <v>11.24</v>
      </c>
      <c r="FW169" s="7">
        <f t="shared" si="1326"/>
        <v>23514.644351464438</v>
      </c>
      <c r="FX169" s="9">
        <v>0</v>
      </c>
      <c r="FY169" s="5">
        <v>0</v>
      </c>
      <c r="FZ169" s="7">
        <f t="shared" si="1301"/>
        <v>0</v>
      </c>
      <c r="GA169" s="9">
        <v>0</v>
      </c>
      <c r="GB169" s="5">
        <v>0</v>
      </c>
      <c r="GC169" s="7">
        <v>0</v>
      </c>
      <c r="GD169" s="9">
        <v>0</v>
      </c>
      <c r="GE169" s="5">
        <v>0</v>
      </c>
      <c r="GF169" s="7">
        <v>0</v>
      </c>
      <c r="GG169" s="9">
        <v>0</v>
      </c>
      <c r="GH169" s="5">
        <v>0</v>
      </c>
      <c r="GI169" s="7">
        <v>0</v>
      </c>
      <c r="GJ169" s="9">
        <v>0</v>
      </c>
      <c r="GK169" s="5">
        <v>0</v>
      </c>
      <c r="GL169" s="7">
        <v>0</v>
      </c>
      <c r="GM169" s="9">
        <v>0</v>
      </c>
      <c r="GN169" s="5">
        <v>0</v>
      </c>
      <c r="GO169" s="7">
        <v>0</v>
      </c>
      <c r="GP169" s="9">
        <v>0</v>
      </c>
      <c r="GQ169" s="5">
        <v>0</v>
      </c>
      <c r="GR169" s="7">
        <v>0</v>
      </c>
      <c r="GS169" s="9">
        <v>0</v>
      </c>
      <c r="GT169" s="5">
        <v>0</v>
      </c>
      <c r="GU169" s="7">
        <v>0</v>
      </c>
      <c r="GV169" s="9">
        <v>0</v>
      </c>
      <c r="GW169" s="5">
        <v>0</v>
      </c>
      <c r="GX169" s="7">
        <v>0</v>
      </c>
      <c r="GY169" s="9">
        <v>0</v>
      </c>
      <c r="GZ169" s="5">
        <v>0</v>
      </c>
      <c r="HA169" s="7">
        <v>0</v>
      </c>
      <c r="HB169" s="9">
        <v>0</v>
      </c>
      <c r="HC169" s="5">
        <v>0</v>
      </c>
      <c r="HD169" s="7">
        <v>0</v>
      </c>
      <c r="HE169" s="9">
        <v>0</v>
      </c>
      <c r="HF169" s="5">
        <v>0</v>
      </c>
      <c r="HG169" s="7">
        <v>0</v>
      </c>
      <c r="HH169" s="9">
        <v>0</v>
      </c>
      <c r="HI169" s="5">
        <v>0</v>
      </c>
      <c r="HJ169" s="7">
        <v>0</v>
      </c>
      <c r="HK169" s="9">
        <v>0</v>
      </c>
      <c r="HL169" s="5">
        <v>0</v>
      </c>
      <c r="HM169" s="7">
        <v>0</v>
      </c>
      <c r="HN169" s="9">
        <v>0</v>
      </c>
      <c r="HO169" s="5">
        <v>0</v>
      </c>
      <c r="HP169" s="7">
        <v>0</v>
      </c>
      <c r="HQ169" s="9">
        <v>0</v>
      </c>
      <c r="HR169" s="5">
        <v>0</v>
      </c>
      <c r="HS169" s="7">
        <f t="shared" si="1303"/>
        <v>0</v>
      </c>
      <c r="HT169" s="9">
        <v>0</v>
      </c>
      <c r="HU169" s="5">
        <v>0</v>
      </c>
      <c r="HV169" s="7">
        <v>0</v>
      </c>
      <c r="HW169" s="9">
        <v>0</v>
      </c>
      <c r="HX169" s="5">
        <v>0</v>
      </c>
      <c r="HY169" s="7">
        <v>0</v>
      </c>
      <c r="HZ169" s="9">
        <v>0</v>
      </c>
      <c r="IA169" s="5">
        <v>0</v>
      </c>
      <c r="IB169" s="7">
        <v>0</v>
      </c>
      <c r="IC169" s="9">
        <v>0</v>
      </c>
      <c r="ID169" s="5">
        <v>0</v>
      </c>
      <c r="IE169" s="7">
        <f t="shared" si="1304"/>
        <v>0</v>
      </c>
      <c r="IF169" s="9">
        <v>0</v>
      </c>
      <c r="IG169" s="5">
        <v>0</v>
      </c>
      <c r="IH169" s="7">
        <f t="shared" si="1305"/>
        <v>0</v>
      </c>
      <c r="II169" s="9">
        <v>4.0000000000000001E-3</v>
      </c>
      <c r="IJ169" s="5">
        <v>0.19</v>
      </c>
      <c r="IK169" s="7">
        <f t="shared" ref="IK169" si="1331">IJ169/II169*1000</f>
        <v>47500</v>
      </c>
      <c r="IL169" s="9">
        <v>0</v>
      </c>
      <c r="IM169" s="5">
        <v>0</v>
      </c>
      <c r="IN169" s="7">
        <v>0</v>
      </c>
      <c r="IO169" s="9">
        <v>0</v>
      </c>
      <c r="IP169" s="5">
        <v>0</v>
      </c>
      <c r="IQ169" s="7">
        <v>0</v>
      </c>
      <c r="IR169" s="9">
        <v>0</v>
      </c>
      <c r="IS169" s="5">
        <v>0</v>
      </c>
      <c r="IT169" s="7">
        <v>0</v>
      </c>
      <c r="IU169" s="9">
        <v>0</v>
      </c>
      <c r="IV169" s="5">
        <v>0</v>
      </c>
      <c r="IW169" s="7">
        <v>0</v>
      </c>
      <c r="IX169" s="9">
        <v>0</v>
      </c>
      <c r="IY169" s="5">
        <v>0</v>
      </c>
      <c r="IZ169" s="7">
        <v>0</v>
      </c>
      <c r="JA169" s="9">
        <v>0</v>
      </c>
      <c r="JB169" s="5">
        <v>0</v>
      </c>
      <c r="JC169" s="7">
        <v>0</v>
      </c>
      <c r="JD169" s="9">
        <v>0</v>
      </c>
      <c r="JE169" s="5">
        <v>0</v>
      </c>
      <c r="JF169" s="7">
        <v>0</v>
      </c>
      <c r="JG169" s="9">
        <v>0</v>
      </c>
      <c r="JH169" s="5">
        <v>0</v>
      </c>
      <c r="JI169" s="7">
        <v>0</v>
      </c>
      <c r="JJ169" s="9">
        <v>0</v>
      </c>
      <c r="JK169" s="5">
        <v>0</v>
      </c>
      <c r="JL169" s="7">
        <v>0</v>
      </c>
      <c r="JM169" s="9">
        <v>2.5000000000000001E-2</v>
      </c>
      <c r="JN169" s="5">
        <v>0.7</v>
      </c>
      <c r="JO169" s="7">
        <f t="shared" ref="JO169" si="1332">JN169/JM169*1000</f>
        <v>27999.999999999996</v>
      </c>
      <c r="JP169" s="9">
        <v>0</v>
      </c>
      <c r="JQ169" s="5">
        <v>0</v>
      </c>
      <c r="JR169" s="7">
        <v>0</v>
      </c>
      <c r="JS169" s="9">
        <v>0</v>
      </c>
      <c r="JT169" s="5">
        <v>0</v>
      </c>
      <c r="JU169" s="7">
        <v>0</v>
      </c>
      <c r="JV169" s="9">
        <v>19.427</v>
      </c>
      <c r="JW169" s="5">
        <v>851.8</v>
      </c>
      <c r="JX169" s="7">
        <f t="shared" si="1321"/>
        <v>43846.193442116644</v>
      </c>
      <c r="JY169" s="9">
        <v>1022</v>
      </c>
      <c r="JZ169" s="5">
        <v>4548.75</v>
      </c>
      <c r="KA169" s="7">
        <f t="shared" si="1307"/>
        <v>4450.831702544031</v>
      </c>
      <c r="KB169" s="9">
        <f t="shared" si="1308"/>
        <v>2623.616</v>
      </c>
      <c r="KC169" s="7">
        <f t="shared" si="1309"/>
        <v>24941.33</v>
      </c>
    </row>
    <row r="170" spans="1:289" ht="15" customHeight="1" x14ac:dyDescent="0.3">
      <c r="A170" s="56">
        <v>2016</v>
      </c>
      <c r="B170" s="62" t="s">
        <v>10</v>
      </c>
      <c r="C170" s="9">
        <v>121.102</v>
      </c>
      <c r="D170" s="5">
        <v>6939.19</v>
      </c>
      <c r="E170" s="7">
        <f t="shared" si="1289"/>
        <v>57300.374890588093</v>
      </c>
      <c r="F170" s="9">
        <v>0</v>
      </c>
      <c r="G170" s="5">
        <v>0</v>
      </c>
      <c r="H170" s="7">
        <v>0</v>
      </c>
      <c r="I170" s="9">
        <v>0.9</v>
      </c>
      <c r="J170" s="5">
        <v>5.5</v>
      </c>
      <c r="K170" s="7">
        <f t="shared" si="1290"/>
        <v>6111.1111111111104</v>
      </c>
      <c r="L170" s="9">
        <v>0</v>
      </c>
      <c r="M170" s="5">
        <v>0</v>
      </c>
      <c r="N170" s="7">
        <v>0</v>
      </c>
      <c r="O170" s="9">
        <v>0</v>
      </c>
      <c r="P170" s="5">
        <v>0</v>
      </c>
      <c r="Q170" s="7">
        <v>0</v>
      </c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35.118000000000002</v>
      </c>
      <c r="AB170" s="5">
        <v>270.31</v>
      </c>
      <c r="AC170" s="7">
        <f t="shared" si="1291"/>
        <v>7697.1923230252287</v>
      </c>
      <c r="AD170" s="9">
        <v>0</v>
      </c>
      <c r="AE170" s="5">
        <v>0</v>
      </c>
      <c r="AF170" s="7">
        <v>0</v>
      </c>
      <c r="AG170" s="9">
        <v>0</v>
      </c>
      <c r="AH170" s="5">
        <v>0</v>
      </c>
      <c r="AI170" s="7">
        <v>0</v>
      </c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v>0</v>
      </c>
      <c r="BB170" s="9">
        <v>14.736000000000001</v>
      </c>
      <c r="BC170" s="5">
        <v>679.13</v>
      </c>
      <c r="BD170" s="7">
        <f t="shared" si="1329"/>
        <v>46086.454940282303</v>
      </c>
      <c r="BE170" s="9">
        <v>58.406999999999996</v>
      </c>
      <c r="BF170" s="5">
        <v>2327.69</v>
      </c>
      <c r="BG170" s="7">
        <f t="shared" si="1293"/>
        <v>39852.928587326867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f t="shared" si="1294"/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99.564999999999998</v>
      </c>
      <c r="CA170" s="5">
        <v>1766.25</v>
      </c>
      <c r="CB170" s="7">
        <f t="shared" si="1295"/>
        <v>17739.667553859286</v>
      </c>
      <c r="CC170" s="9">
        <v>0</v>
      </c>
      <c r="CD170" s="5">
        <v>0</v>
      </c>
      <c r="CE170" s="7">
        <v>0</v>
      </c>
      <c r="CF170" s="9">
        <v>621.78399999999999</v>
      </c>
      <c r="CG170" s="5">
        <v>4027.32</v>
      </c>
      <c r="CH170" s="7">
        <f t="shared" si="1296"/>
        <v>6477.0402583533833</v>
      </c>
      <c r="CI170" s="9">
        <v>0</v>
      </c>
      <c r="CJ170" s="5">
        <v>0</v>
      </c>
      <c r="CK170" s="7">
        <v>0</v>
      </c>
      <c r="CL170" s="9">
        <v>0</v>
      </c>
      <c r="CM170" s="5">
        <v>0</v>
      </c>
      <c r="CN170" s="7">
        <v>0</v>
      </c>
      <c r="CO170" s="9">
        <v>0</v>
      </c>
      <c r="CP170" s="5">
        <v>0</v>
      </c>
      <c r="CQ170" s="7">
        <v>0</v>
      </c>
      <c r="CR170" s="9">
        <v>0</v>
      </c>
      <c r="CS170" s="5">
        <v>0</v>
      </c>
      <c r="CT170" s="7">
        <v>0</v>
      </c>
      <c r="CU170" s="9">
        <v>0</v>
      </c>
      <c r="CV170" s="5">
        <v>0</v>
      </c>
      <c r="CW170" s="7">
        <v>0</v>
      </c>
      <c r="CX170" s="9">
        <v>25.6</v>
      </c>
      <c r="CY170" s="5">
        <v>225.51</v>
      </c>
      <c r="CZ170" s="7">
        <f t="shared" si="1330"/>
        <v>8808.984375</v>
      </c>
      <c r="DA170" s="9">
        <v>0</v>
      </c>
      <c r="DB170" s="3">
        <v>0</v>
      </c>
      <c r="DC170" s="6">
        <v>0</v>
      </c>
      <c r="DD170" s="9">
        <v>0</v>
      </c>
      <c r="DE170" s="5">
        <v>0</v>
      </c>
      <c r="DF170" s="7">
        <v>0</v>
      </c>
      <c r="DG170" s="9">
        <v>0</v>
      </c>
      <c r="DH170" s="5">
        <v>0</v>
      </c>
      <c r="DI170" s="7">
        <f t="shared" si="1297"/>
        <v>0</v>
      </c>
      <c r="DJ170" s="9">
        <v>0</v>
      </c>
      <c r="DK170" s="5">
        <v>0</v>
      </c>
      <c r="DL170" s="7">
        <v>0</v>
      </c>
      <c r="DM170" s="9">
        <v>0</v>
      </c>
      <c r="DN170" s="5">
        <v>0</v>
      </c>
      <c r="DO170" s="7">
        <v>0</v>
      </c>
      <c r="DP170" s="9">
        <v>0</v>
      </c>
      <c r="DQ170" s="5">
        <v>0</v>
      </c>
      <c r="DR170" s="7">
        <v>0</v>
      </c>
      <c r="DS170" s="9">
        <v>0</v>
      </c>
      <c r="DT170" s="5">
        <v>0</v>
      </c>
      <c r="DU170" s="7">
        <v>0</v>
      </c>
      <c r="DV170" s="9">
        <v>2.4929999999999999</v>
      </c>
      <c r="DW170" s="5">
        <v>208.22</v>
      </c>
      <c r="DX170" s="7">
        <f t="shared" si="1298"/>
        <v>83521.861211391893</v>
      </c>
      <c r="DY170" s="9">
        <v>0</v>
      </c>
      <c r="DZ170" s="5">
        <v>0</v>
      </c>
      <c r="EA170" s="7">
        <v>0</v>
      </c>
      <c r="EB170" s="9">
        <v>0</v>
      </c>
      <c r="EC170" s="5">
        <v>0</v>
      </c>
      <c r="ED170" s="7">
        <v>0</v>
      </c>
      <c r="EE170" s="9">
        <v>255.74</v>
      </c>
      <c r="EF170" s="5">
        <v>2632.51</v>
      </c>
      <c r="EG170" s="7">
        <f t="shared" si="1299"/>
        <v>10293.696723234536</v>
      </c>
      <c r="EH170" s="9">
        <v>0</v>
      </c>
      <c r="EI170" s="5">
        <v>0</v>
      </c>
      <c r="EJ170" s="7">
        <v>0</v>
      </c>
      <c r="EK170" s="9">
        <v>0</v>
      </c>
      <c r="EL170" s="5">
        <v>0</v>
      </c>
      <c r="EM170" s="7">
        <v>0</v>
      </c>
      <c r="EN170" s="9">
        <v>0</v>
      </c>
      <c r="EO170" s="5">
        <v>0</v>
      </c>
      <c r="EP170" s="7">
        <v>0</v>
      </c>
      <c r="EQ170" s="9">
        <v>0</v>
      </c>
      <c r="ER170" s="5">
        <v>0</v>
      </c>
      <c r="ES170" s="7">
        <v>0</v>
      </c>
      <c r="ET170" s="9">
        <v>0</v>
      </c>
      <c r="EU170" s="5">
        <v>0</v>
      </c>
      <c r="EV170" s="7">
        <v>0</v>
      </c>
      <c r="EW170" s="9">
        <v>0</v>
      </c>
      <c r="EX170" s="5">
        <v>0</v>
      </c>
      <c r="EY170" s="7">
        <v>0</v>
      </c>
      <c r="EZ170" s="9">
        <v>0</v>
      </c>
      <c r="FA170" s="5">
        <v>0</v>
      </c>
      <c r="FB170" s="7">
        <v>0</v>
      </c>
      <c r="FC170" s="9">
        <v>0</v>
      </c>
      <c r="FD170" s="5">
        <v>0</v>
      </c>
      <c r="FE170" s="7">
        <v>0</v>
      </c>
      <c r="FF170" s="9">
        <v>0</v>
      </c>
      <c r="FG170" s="5">
        <v>0</v>
      </c>
      <c r="FH170" s="7">
        <v>0</v>
      </c>
      <c r="FI170" s="9">
        <v>196.97499999999999</v>
      </c>
      <c r="FJ170" s="5">
        <v>899.65</v>
      </c>
      <c r="FK170" s="7">
        <f t="shared" si="1311"/>
        <v>4567.330879553243</v>
      </c>
      <c r="FL170" s="9">
        <v>4.1520000000000001</v>
      </c>
      <c r="FM170" s="5">
        <v>95.96</v>
      </c>
      <c r="FN170" s="7">
        <f t="shared" si="1319"/>
        <v>23111.753371868974</v>
      </c>
      <c r="FO170" s="9">
        <v>0</v>
      </c>
      <c r="FP170" s="5">
        <v>0</v>
      </c>
      <c r="FQ170" s="7">
        <v>0</v>
      </c>
      <c r="FR170" s="9">
        <v>0</v>
      </c>
      <c r="FS170" s="5">
        <v>0</v>
      </c>
      <c r="FT170" s="7">
        <v>0</v>
      </c>
      <c r="FU170" s="9">
        <v>0</v>
      </c>
      <c r="FV170" s="5">
        <v>0</v>
      </c>
      <c r="FW170" s="7">
        <v>0</v>
      </c>
      <c r="FX170" s="9">
        <v>0</v>
      </c>
      <c r="FY170" s="5">
        <v>0</v>
      </c>
      <c r="FZ170" s="7">
        <f t="shared" si="1301"/>
        <v>0</v>
      </c>
      <c r="GA170" s="9">
        <v>0</v>
      </c>
      <c r="GB170" s="5">
        <v>0</v>
      </c>
      <c r="GC170" s="7">
        <v>0</v>
      </c>
      <c r="GD170" s="9">
        <v>0</v>
      </c>
      <c r="GE170" s="5">
        <v>0</v>
      </c>
      <c r="GF170" s="7">
        <v>0</v>
      </c>
      <c r="GG170" s="9">
        <v>56.21</v>
      </c>
      <c r="GH170" s="5">
        <v>1462.06</v>
      </c>
      <c r="GI170" s="7">
        <f t="shared" si="1302"/>
        <v>26010.674257249597</v>
      </c>
      <c r="GJ170" s="9">
        <v>0</v>
      </c>
      <c r="GK170" s="5">
        <v>0</v>
      </c>
      <c r="GL170" s="7">
        <v>0</v>
      </c>
      <c r="GM170" s="9">
        <v>0</v>
      </c>
      <c r="GN170" s="5">
        <v>0</v>
      </c>
      <c r="GO170" s="7">
        <v>0</v>
      </c>
      <c r="GP170" s="9">
        <v>0</v>
      </c>
      <c r="GQ170" s="5">
        <v>0</v>
      </c>
      <c r="GR170" s="7">
        <v>0</v>
      </c>
      <c r="GS170" s="9">
        <v>0</v>
      </c>
      <c r="GT170" s="5">
        <v>0</v>
      </c>
      <c r="GU170" s="7">
        <v>0</v>
      </c>
      <c r="GV170" s="9">
        <v>0</v>
      </c>
      <c r="GW170" s="5">
        <v>0</v>
      </c>
      <c r="GX170" s="7">
        <v>0</v>
      </c>
      <c r="GY170" s="9">
        <v>0</v>
      </c>
      <c r="GZ170" s="5">
        <v>0</v>
      </c>
      <c r="HA170" s="7">
        <v>0</v>
      </c>
      <c r="HB170" s="9">
        <v>0</v>
      </c>
      <c r="HC170" s="5">
        <v>0</v>
      </c>
      <c r="HD170" s="7">
        <v>0</v>
      </c>
      <c r="HE170" s="9">
        <v>0</v>
      </c>
      <c r="HF170" s="5">
        <v>0</v>
      </c>
      <c r="HG170" s="7">
        <v>0</v>
      </c>
      <c r="HH170" s="9">
        <v>0</v>
      </c>
      <c r="HI170" s="5">
        <v>0</v>
      </c>
      <c r="HJ170" s="7">
        <v>0</v>
      </c>
      <c r="HK170" s="9">
        <v>0</v>
      </c>
      <c r="HL170" s="5">
        <v>0</v>
      </c>
      <c r="HM170" s="7">
        <v>0</v>
      </c>
      <c r="HN170" s="9">
        <v>0</v>
      </c>
      <c r="HO170" s="5">
        <v>0</v>
      </c>
      <c r="HP170" s="7">
        <v>0</v>
      </c>
      <c r="HQ170" s="9">
        <v>0</v>
      </c>
      <c r="HR170" s="5">
        <v>0</v>
      </c>
      <c r="HS170" s="7">
        <f t="shared" si="1303"/>
        <v>0</v>
      </c>
      <c r="HT170" s="9">
        <v>0</v>
      </c>
      <c r="HU170" s="5">
        <v>0</v>
      </c>
      <c r="HV170" s="7">
        <v>0</v>
      </c>
      <c r="HW170" s="9">
        <v>0</v>
      </c>
      <c r="HX170" s="5">
        <v>0</v>
      </c>
      <c r="HY170" s="7">
        <v>0</v>
      </c>
      <c r="HZ170" s="9">
        <v>0.04</v>
      </c>
      <c r="IA170" s="5">
        <v>3.11</v>
      </c>
      <c r="IB170" s="7">
        <f t="shared" ref="IB170" si="1333">IA170/HZ170*1000</f>
        <v>77750</v>
      </c>
      <c r="IC170" s="9">
        <v>0</v>
      </c>
      <c r="ID170" s="5">
        <v>0</v>
      </c>
      <c r="IE170" s="7">
        <f t="shared" si="1304"/>
        <v>0</v>
      </c>
      <c r="IF170" s="9">
        <v>0</v>
      </c>
      <c r="IG170" s="5">
        <v>0</v>
      </c>
      <c r="IH170" s="7">
        <f t="shared" si="1305"/>
        <v>0</v>
      </c>
      <c r="II170" s="9">
        <v>0</v>
      </c>
      <c r="IJ170" s="5">
        <v>0</v>
      </c>
      <c r="IK170" s="7">
        <v>0</v>
      </c>
      <c r="IL170" s="9">
        <v>0</v>
      </c>
      <c r="IM170" s="5">
        <v>0</v>
      </c>
      <c r="IN170" s="7">
        <v>0</v>
      </c>
      <c r="IO170" s="9">
        <v>0</v>
      </c>
      <c r="IP170" s="5">
        <v>0</v>
      </c>
      <c r="IQ170" s="7">
        <v>0</v>
      </c>
      <c r="IR170" s="9">
        <v>0</v>
      </c>
      <c r="IS170" s="5">
        <v>0</v>
      </c>
      <c r="IT170" s="7">
        <v>0</v>
      </c>
      <c r="IU170" s="9">
        <v>0</v>
      </c>
      <c r="IV170" s="5">
        <v>0</v>
      </c>
      <c r="IW170" s="7">
        <v>0</v>
      </c>
      <c r="IX170" s="9">
        <v>0</v>
      </c>
      <c r="IY170" s="5">
        <v>0</v>
      </c>
      <c r="IZ170" s="7">
        <v>0</v>
      </c>
      <c r="JA170" s="9">
        <v>0</v>
      </c>
      <c r="JB170" s="5">
        <v>0</v>
      </c>
      <c r="JC170" s="7">
        <v>0</v>
      </c>
      <c r="JD170" s="9">
        <v>0</v>
      </c>
      <c r="JE170" s="5">
        <v>0</v>
      </c>
      <c r="JF170" s="7">
        <v>0</v>
      </c>
      <c r="JG170" s="9">
        <v>0</v>
      </c>
      <c r="JH170" s="5">
        <v>0</v>
      </c>
      <c r="JI170" s="7">
        <v>0</v>
      </c>
      <c r="JJ170" s="9">
        <v>0</v>
      </c>
      <c r="JK170" s="5">
        <v>0</v>
      </c>
      <c r="JL170" s="7">
        <v>0</v>
      </c>
      <c r="JM170" s="9">
        <v>0</v>
      </c>
      <c r="JN170" s="5">
        <v>0</v>
      </c>
      <c r="JO170" s="7">
        <v>0</v>
      </c>
      <c r="JP170" s="9">
        <v>0</v>
      </c>
      <c r="JQ170" s="5">
        <v>0</v>
      </c>
      <c r="JR170" s="7">
        <v>0</v>
      </c>
      <c r="JS170" s="9">
        <v>47.24</v>
      </c>
      <c r="JT170" s="5">
        <v>1959.34</v>
      </c>
      <c r="JU170" s="7">
        <f t="shared" si="1323"/>
        <v>41476.291278577468</v>
      </c>
      <c r="JV170" s="9">
        <v>4.133</v>
      </c>
      <c r="JW170" s="5">
        <v>65.680000000000007</v>
      </c>
      <c r="JX170" s="7">
        <f t="shared" si="1321"/>
        <v>15891.604161625939</v>
      </c>
      <c r="JY170" s="9">
        <v>162.59700000000001</v>
      </c>
      <c r="JZ170" s="5">
        <v>7008.99</v>
      </c>
      <c r="KA170" s="7">
        <f t="shared" si="1307"/>
        <v>43106.514880348339</v>
      </c>
      <c r="KB170" s="9">
        <f t="shared" si="1308"/>
        <v>1706.7920000000001</v>
      </c>
      <c r="KC170" s="7">
        <f t="shared" si="1309"/>
        <v>30576.42</v>
      </c>
    </row>
    <row r="171" spans="1:289" ht="15" customHeight="1" x14ac:dyDescent="0.3">
      <c r="A171" s="56">
        <v>2016</v>
      </c>
      <c r="B171" s="62" t="s">
        <v>11</v>
      </c>
      <c r="C171" s="9">
        <v>230.017</v>
      </c>
      <c r="D171" s="5">
        <v>10196.209999999999</v>
      </c>
      <c r="E171" s="7">
        <f t="shared" si="1289"/>
        <v>44328.071403418006</v>
      </c>
      <c r="F171" s="9">
        <v>0</v>
      </c>
      <c r="G171" s="5">
        <v>0</v>
      </c>
      <c r="H171" s="7">
        <v>0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>
        <v>0</v>
      </c>
      <c r="P171" s="5">
        <v>0</v>
      </c>
      <c r="Q171" s="7">
        <v>0</v>
      </c>
      <c r="R171" s="9">
        <v>0</v>
      </c>
      <c r="S171" s="5">
        <v>0</v>
      </c>
      <c r="T171" s="7">
        <v>0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15.577999999999999</v>
      </c>
      <c r="AB171" s="5">
        <v>419.97</v>
      </c>
      <c r="AC171" s="7">
        <f t="shared" si="1291"/>
        <v>26959.173192964437</v>
      </c>
      <c r="AD171" s="9">
        <v>0</v>
      </c>
      <c r="AE171" s="5">
        <v>0</v>
      </c>
      <c r="AF171" s="7">
        <v>0</v>
      </c>
      <c r="AG171" s="9">
        <v>0</v>
      </c>
      <c r="AH171" s="5">
        <v>0</v>
      </c>
      <c r="AI171" s="7">
        <v>0</v>
      </c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24.675000000000001</v>
      </c>
      <c r="AT171" s="5">
        <v>10057.44</v>
      </c>
      <c r="AU171" s="7">
        <f t="shared" ref="AU171" si="1334">AT171/AS171*1000</f>
        <v>407596.35258358665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v>0</v>
      </c>
      <c r="BB171" s="9">
        <v>0</v>
      </c>
      <c r="BC171" s="5">
        <v>0</v>
      </c>
      <c r="BD171" s="7">
        <v>0</v>
      </c>
      <c r="BE171" s="9">
        <v>48.393000000000001</v>
      </c>
      <c r="BF171" s="5">
        <v>2630.28</v>
      </c>
      <c r="BG171" s="7">
        <f t="shared" si="1293"/>
        <v>54352.48899634245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f t="shared" si="1294"/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241.92500000000001</v>
      </c>
      <c r="CA171" s="5">
        <v>7613.57</v>
      </c>
      <c r="CB171" s="7">
        <f t="shared" si="1295"/>
        <v>31470.786400744029</v>
      </c>
      <c r="CC171" s="9">
        <v>0</v>
      </c>
      <c r="CD171" s="5">
        <v>0</v>
      </c>
      <c r="CE171" s="7">
        <v>0</v>
      </c>
      <c r="CF171" s="9">
        <v>9.6000000000000002E-2</v>
      </c>
      <c r="CG171" s="5">
        <v>3.24</v>
      </c>
      <c r="CH171" s="7">
        <f t="shared" si="1296"/>
        <v>33750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v>0</v>
      </c>
      <c r="CU171" s="9">
        <v>0</v>
      </c>
      <c r="CV171" s="5">
        <v>0</v>
      </c>
      <c r="CW171" s="7">
        <v>0</v>
      </c>
      <c r="CX171" s="9">
        <v>0</v>
      </c>
      <c r="CY171" s="5">
        <v>0</v>
      </c>
      <c r="CZ171" s="7">
        <v>0</v>
      </c>
      <c r="DA171" s="9">
        <v>0</v>
      </c>
      <c r="DB171" s="3">
        <v>0</v>
      </c>
      <c r="DC171" s="6">
        <v>0</v>
      </c>
      <c r="DD171" s="9">
        <v>0</v>
      </c>
      <c r="DE171" s="5">
        <v>0</v>
      </c>
      <c r="DF171" s="7">
        <v>0</v>
      </c>
      <c r="DG171" s="9">
        <v>0</v>
      </c>
      <c r="DH171" s="5">
        <v>0</v>
      </c>
      <c r="DI171" s="7">
        <f t="shared" si="1297"/>
        <v>0</v>
      </c>
      <c r="DJ171" s="9">
        <v>0</v>
      </c>
      <c r="DK171" s="5">
        <v>0</v>
      </c>
      <c r="DL171" s="7">
        <v>0</v>
      </c>
      <c r="DM171" s="9">
        <v>0</v>
      </c>
      <c r="DN171" s="5">
        <v>0</v>
      </c>
      <c r="DO171" s="7">
        <v>0</v>
      </c>
      <c r="DP171" s="9">
        <v>0</v>
      </c>
      <c r="DQ171" s="5">
        <v>0</v>
      </c>
      <c r="DR171" s="7">
        <v>0</v>
      </c>
      <c r="DS171" s="9">
        <v>0</v>
      </c>
      <c r="DT171" s="5">
        <v>0</v>
      </c>
      <c r="DU171" s="7">
        <v>0</v>
      </c>
      <c r="DV171" s="9">
        <v>14.401</v>
      </c>
      <c r="DW171" s="5">
        <v>913.54</v>
      </c>
      <c r="DX171" s="7">
        <f t="shared" si="1298"/>
        <v>63435.87250885355</v>
      </c>
      <c r="DY171" s="9">
        <v>0</v>
      </c>
      <c r="DZ171" s="5">
        <v>0</v>
      </c>
      <c r="EA171" s="7">
        <v>0</v>
      </c>
      <c r="EB171" s="9">
        <v>0</v>
      </c>
      <c r="EC171" s="5">
        <v>0</v>
      </c>
      <c r="ED171" s="7">
        <v>0</v>
      </c>
      <c r="EE171" s="9">
        <v>227.54300000000001</v>
      </c>
      <c r="EF171" s="5">
        <v>1789.08</v>
      </c>
      <c r="EG171" s="7">
        <f t="shared" si="1299"/>
        <v>7862.6017939466383</v>
      </c>
      <c r="EH171" s="9">
        <v>15.116</v>
      </c>
      <c r="EI171" s="5">
        <v>387</v>
      </c>
      <c r="EJ171" s="7">
        <f t="shared" ref="EJ171" si="1335">EI171/EH171*1000</f>
        <v>25602.011114051336</v>
      </c>
      <c r="EK171" s="9">
        <v>178.64599999999999</v>
      </c>
      <c r="EL171" s="5">
        <v>2707.47</v>
      </c>
      <c r="EM171" s="7">
        <f t="shared" si="1300"/>
        <v>15155.503061921343</v>
      </c>
      <c r="EN171" s="9">
        <v>0</v>
      </c>
      <c r="EO171" s="5">
        <v>0</v>
      </c>
      <c r="EP171" s="7">
        <v>0</v>
      </c>
      <c r="EQ171" s="9">
        <v>0</v>
      </c>
      <c r="ER171" s="5">
        <v>0</v>
      </c>
      <c r="ES171" s="7">
        <v>0</v>
      </c>
      <c r="ET171" s="9">
        <v>0</v>
      </c>
      <c r="EU171" s="5">
        <v>0</v>
      </c>
      <c r="EV171" s="7">
        <v>0</v>
      </c>
      <c r="EW171" s="9">
        <v>0</v>
      </c>
      <c r="EX171" s="5">
        <v>0</v>
      </c>
      <c r="EY171" s="7">
        <v>0</v>
      </c>
      <c r="EZ171" s="9">
        <v>0</v>
      </c>
      <c r="FA171" s="5">
        <v>0</v>
      </c>
      <c r="FB171" s="7">
        <v>0</v>
      </c>
      <c r="FC171" s="9">
        <v>0</v>
      </c>
      <c r="FD171" s="5">
        <v>0</v>
      </c>
      <c r="FE171" s="7">
        <v>0</v>
      </c>
      <c r="FF171" s="9">
        <v>0</v>
      </c>
      <c r="FG171" s="5">
        <v>0</v>
      </c>
      <c r="FH171" s="7">
        <v>0</v>
      </c>
      <c r="FI171" s="9">
        <v>191.47200000000001</v>
      </c>
      <c r="FJ171" s="5">
        <v>5066.76</v>
      </c>
      <c r="FK171" s="7">
        <f t="shared" si="1311"/>
        <v>26462.145901228378</v>
      </c>
      <c r="FL171" s="9">
        <v>384.68700000000001</v>
      </c>
      <c r="FM171" s="5">
        <v>12320.15</v>
      </c>
      <c r="FN171" s="7">
        <f t="shared" si="1319"/>
        <v>32026.426679352306</v>
      </c>
      <c r="FO171" s="9">
        <v>0</v>
      </c>
      <c r="FP171" s="5">
        <v>0</v>
      </c>
      <c r="FQ171" s="7">
        <v>0</v>
      </c>
      <c r="FR171" s="9">
        <v>0</v>
      </c>
      <c r="FS171" s="5">
        <v>0</v>
      </c>
      <c r="FT171" s="7">
        <v>0</v>
      </c>
      <c r="FU171" s="9">
        <v>0</v>
      </c>
      <c r="FV171" s="5">
        <v>0</v>
      </c>
      <c r="FW171" s="7">
        <v>0</v>
      </c>
      <c r="FX171" s="9">
        <v>0</v>
      </c>
      <c r="FY171" s="5">
        <v>0</v>
      </c>
      <c r="FZ171" s="7">
        <f t="shared" si="1301"/>
        <v>0</v>
      </c>
      <c r="GA171" s="9">
        <v>0</v>
      </c>
      <c r="GB171" s="5">
        <v>0</v>
      </c>
      <c r="GC171" s="7">
        <v>0</v>
      </c>
      <c r="GD171" s="9">
        <v>0</v>
      </c>
      <c r="GE171" s="5">
        <v>0</v>
      </c>
      <c r="GF171" s="7">
        <v>0</v>
      </c>
      <c r="GG171" s="9">
        <v>277.2</v>
      </c>
      <c r="GH171" s="5">
        <v>13008.93</v>
      </c>
      <c r="GI171" s="7">
        <f t="shared" si="1302"/>
        <v>46929.761904761908</v>
      </c>
      <c r="GJ171" s="9">
        <v>0</v>
      </c>
      <c r="GK171" s="5">
        <v>0</v>
      </c>
      <c r="GL171" s="7">
        <v>0</v>
      </c>
      <c r="GM171" s="9">
        <v>0</v>
      </c>
      <c r="GN171" s="5">
        <v>0</v>
      </c>
      <c r="GO171" s="7">
        <v>0</v>
      </c>
      <c r="GP171" s="9">
        <v>0</v>
      </c>
      <c r="GQ171" s="5">
        <v>0</v>
      </c>
      <c r="GR171" s="7">
        <v>0</v>
      </c>
      <c r="GS171" s="9">
        <v>0</v>
      </c>
      <c r="GT171" s="5">
        <v>0</v>
      </c>
      <c r="GU171" s="7">
        <v>0</v>
      </c>
      <c r="GV171" s="9">
        <v>0</v>
      </c>
      <c r="GW171" s="5">
        <v>0</v>
      </c>
      <c r="GX171" s="7">
        <v>0</v>
      </c>
      <c r="GY171" s="9">
        <v>0</v>
      </c>
      <c r="GZ171" s="5">
        <v>0</v>
      </c>
      <c r="HA171" s="7">
        <v>0</v>
      </c>
      <c r="HB171" s="9">
        <v>0</v>
      </c>
      <c r="HC171" s="5">
        <v>0</v>
      </c>
      <c r="HD171" s="7">
        <v>0</v>
      </c>
      <c r="HE171" s="9">
        <v>0</v>
      </c>
      <c r="HF171" s="5">
        <v>0</v>
      </c>
      <c r="HG171" s="7">
        <v>0</v>
      </c>
      <c r="HH171" s="9">
        <v>0</v>
      </c>
      <c r="HI171" s="5">
        <v>0</v>
      </c>
      <c r="HJ171" s="7">
        <v>0</v>
      </c>
      <c r="HK171" s="9">
        <v>0</v>
      </c>
      <c r="HL171" s="5">
        <v>0</v>
      </c>
      <c r="HM171" s="7">
        <v>0</v>
      </c>
      <c r="HN171" s="9">
        <v>0</v>
      </c>
      <c r="HO171" s="5">
        <v>0</v>
      </c>
      <c r="HP171" s="7">
        <v>0</v>
      </c>
      <c r="HQ171" s="9">
        <v>0</v>
      </c>
      <c r="HR171" s="5">
        <v>0</v>
      </c>
      <c r="HS171" s="7">
        <f t="shared" si="1303"/>
        <v>0</v>
      </c>
      <c r="HT171" s="9">
        <v>0</v>
      </c>
      <c r="HU171" s="5">
        <v>0</v>
      </c>
      <c r="HV171" s="7">
        <v>0</v>
      </c>
      <c r="HW171" s="9">
        <v>0</v>
      </c>
      <c r="HX171" s="5">
        <v>0</v>
      </c>
      <c r="HY171" s="7">
        <v>0</v>
      </c>
      <c r="HZ171" s="9">
        <v>0</v>
      </c>
      <c r="IA171" s="5">
        <v>0</v>
      </c>
      <c r="IB171" s="7">
        <v>0</v>
      </c>
      <c r="IC171" s="9">
        <v>0</v>
      </c>
      <c r="ID171" s="5">
        <v>0</v>
      </c>
      <c r="IE171" s="7">
        <f t="shared" si="1304"/>
        <v>0</v>
      </c>
      <c r="IF171" s="9">
        <v>0</v>
      </c>
      <c r="IG171" s="5">
        <v>0</v>
      </c>
      <c r="IH171" s="7">
        <f t="shared" si="1305"/>
        <v>0</v>
      </c>
      <c r="II171" s="9">
        <v>0</v>
      </c>
      <c r="IJ171" s="5">
        <v>0</v>
      </c>
      <c r="IK171" s="7">
        <v>0</v>
      </c>
      <c r="IL171" s="9">
        <v>260.95999999999998</v>
      </c>
      <c r="IM171" s="5">
        <v>6529.91</v>
      </c>
      <c r="IN171" s="7">
        <f t="shared" si="1314"/>
        <v>25022.647148988352</v>
      </c>
      <c r="IO171" s="9">
        <v>0</v>
      </c>
      <c r="IP171" s="5">
        <v>0</v>
      </c>
      <c r="IQ171" s="7">
        <v>0</v>
      </c>
      <c r="IR171" s="9">
        <v>0</v>
      </c>
      <c r="IS171" s="5">
        <v>0</v>
      </c>
      <c r="IT171" s="7">
        <v>0</v>
      </c>
      <c r="IU171" s="9">
        <v>0</v>
      </c>
      <c r="IV171" s="5">
        <v>0</v>
      </c>
      <c r="IW171" s="7">
        <v>0</v>
      </c>
      <c r="IX171" s="9">
        <v>1.6E-2</v>
      </c>
      <c r="IY171" s="5">
        <v>312.86</v>
      </c>
      <c r="IZ171" s="7">
        <f t="shared" si="1327"/>
        <v>19553750</v>
      </c>
      <c r="JA171" s="9">
        <v>0</v>
      </c>
      <c r="JB171" s="5">
        <v>0</v>
      </c>
      <c r="JC171" s="7">
        <v>0</v>
      </c>
      <c r="JD171" s="9">
        <v>2.5000000000000001E-2</v>
      </c>
      <c r="JE171" s="5">
        <v>0.39</v>
      </c>
      <c r="JF171" s="7">
        <f t="shared" si="1315"/>
        <v>15600</v>
      </c>
      <c r="JG171" s="9">
        <v>0</v>
      </c>
      <c r="JH171" s="5">
        <v>0</v>
      </c>
      <c r="JI171" s="7">
        <v>0</v>
      </c>
      <c r="JJ171" s="9">
        <v>0.19600000000000001</v>
      </c>
      <c r="JK171" s="5">
        <v>10.039999999999999</v>
      </c>
      <c r="JL171" s="7">
        <f t="shared" ref="JL171:JL173" si="1336">JK171/JJ171*1000</f>
        <v>51224.489795918358</v>
      </c>
      <c r="JM171" s="9">
        <v>0</v>
      </c>
      <c r="JN171" s="5">
        <v>0</v>
      </c>
      <c r="JO171" s="7">
        <v>0</v>
      </c>
      <c r="JP171" s="9">
        <v>0</v>
      </c>
      <c r="JQ171" s="5">
        <v>0</v>
      </c>
      <c r="JR171" s="7">
        <v>0</v>
      </c>
      <c r="JS171" s="9">
        <v>0</v>
      </c>
      <c r="JT171" s="5">
        <v>0</v>
      </c>
      <c r="JU171" s="7">
        <v>0</v>
      </c>
      <c r="JV171" s="9">
        <v>4.62</v>
      </c>
      <c r="JW171" s="5">
        <v>76.08</v>
      </c>
      <c r="JX171" s="7">
        <f t="shared" si="1321"/>
        <v>16467.532467532466</v>
      </c>
      <c r="JY171" s="9">
        <v>247.96100000000001</v>
      </c>
      <c r="JZ171" s="5">
        <v>5237.71</v>
      </c>
      <c r="KA171" s="7">
        <f t="shared" si="1307"/>
        <v>21123.120168090951</v>
      </c>
      <c r="KB171" s="9">
        <f t="shared" si="1308"/>
        <v>2363.527</v>
      </c>
      <c r="KC171" s="7">
        <f t="shared" si="1309"/>
        <v>79280.62999999999</v>
      </c>
    </row>
    <row r="172" spans="1:289" ht="15" customHeight="1" x14ac:dyDescent="0.3">
      <c r="A172" s="56">
        <v>2016</v>
      </c>
      <c r="B172" s="63" t="s">
        <v>12</v>
      </c>
      <c r="C172" s="9">
        <v>1362.0350000000001</v>
      </c>
      <c r="D172" s="5">
        <v>40042.910000000003</v>
      </c>
      <c r="E172" s="7">
        <f t="shared" si="1289"/>
        <v>29399.325274313804</v>
      </c>
      <c r="F172" s="9">
        <v>0</v>
      </c>
      <c r="G172" s="5">
        <v>0</v>
      </c>
      <c r="H172" s="7">
        <v>0</v>
      </c>
      <c r="I172" s="9">
        <v>3.15</v>
      </c>
      <c r="J172" s="5">
        <v>89.57</v>
      </c>
      <c r="K172" s="7">
        <f t="shared" si="1290"/>
        <v>28434.920634920632</v>
      </c>
      <c r="L172" s="9">
        <v>0</v>
      </c>
      <c r="M172" s="5">
        <v>0</v>
      </c>
      <c r="N172" s="7">
        <v>0</v>
      </c>
      <c r="O172" s="9">
        <v>0</v>
      </c>
      <c r="P172" s="5">
        <v>0</v>
      </c>
      <c r="Q172" s="7">
        <v>0</v>
      </c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480.82299999999998</v>
      </c>
      <c r="AB172" s="5">
        <v>7004.71</v>
      </c>
      <c r="AC172" s="7">
        <f t="shared" si="1291"/>
        <v>14568.167496147231</v>
      </c>
      <c r="AD172" s="9">
        <v>0</v>
      </c>
      <c r="AE172" s="5">
        <v>0</v>
      </c>
      <c r="AF172" s="7">
        <v>0</v>
      </c>
      <c r="AG172" s="9">
        <v>0</v>
      </c>
      <c r="AH172" s="5">
        <v>0</v>
      </c>
      <c r="AI172" s="7">
        <v>0</v>
      </c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v>0</v>
      </c>
      <c r="BB172" s="9">
        <v>0</v>
      </c>
      <c r="BC172" s="5">
        <v>0</v>
      </c>
      <c r="BD172" s="7">
        <v>0</v>
      </c>
      <c r="BE172" s="9">
        <v>54.441000000000003</v>
      </c>
      <c r="BF172" s="5">
        <v>3082.09</v>
      </c>
      <c r="BG172" s="7">
        <f t="shared" si="1293"/>
        <v>56613.397990485115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f t="shared" si="1294"/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0</v>
      </c>
      <c r="BX172" s="5">
        <v>0</v>
      </c>
      <c r="BY172" s="7">
        <v>0</v>
      </c>
      <c r="BZ172" s="9">
        <v>204.22</v>
      </c>
      <c r="CA172" s="5">
        <v>6885.03</v>
      </c>
      <c r="CB172" s="7">
        <f t="shared" si="1295"/>
        <v>33713.789051023407</v>
      </c>
      <c r="CC172" s="9">
        <v>0</v>
      </c>
      <c r="CD172" s="5">
        <v>0</v>
      </c>
      <c r="CE172" s="7">
        <v>0</v>
      </c>
      <c r="CF172" s="9">
        <v>2.7E-2</v>
      </c>
      <c r="CG172" s="5">
        <v>1.54</v>
      </c>
      <c r="CH172" s="7">
        <f t="shared" si="1296"/>
        <v>57037.037037037036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v>0</v>
      </c>
      <c r="CU172" s="9">
        <v>0</v>
      </c>
      <c r="CV172" s="5">
        <v>0</v>
      </c>
      <c r="CW172" s="7">
        <v>0</v>
      </c>
      <c r="CX172" s="9">
        <v>0</v>
      </c>
      <c r="CY172" s="5">
        <v>0</v>
      </c>
      <c r="CZ172" s="7">
        <v>0</v>
      </c>
      <c r="DA172" s="9">
        <v>0</v>
      </c>
      <c r="DB172" s="3">
        <v>0</v>
      </c>
      <c r="DC172" s="6">
        <v>0</v>
      </c>
      <c r="DD172" s="9">
        <v>0</v>
      </c>
      <c r="DE172" s="5">
        <v>0</v>
      </c>
      <c r="DF172" s="7">
        <v>0</v>
      </c>
      <c r="DG172" s="9">
        <v>0</v>
      </c>
      <c r="DH172" s="5">
        <v>0</v>
      </c>
      <c r="DI172" s="7">
        <f t="shared" si="1297"/>
        <v>0</v>
      </c>
      <c r="DJ172" s="9">
        <v>0</v>
      </c>
      <c r="DK172" s="5">
        <v>0</v>
      </c>
      <c r="DL172" s="7">
        <v>0</v>
      </c>
      <c r="DM172" s="9">
        <v>0</v>
      </c>
      <c r="DN172" s="5">
        <v>0</v>
      </c>
      <c r="DO172" s="7">
        <v>0</v>
      </c>
      <c r="DP172" s="9">
        <v>0</v>
      </c>
      <c r="DQ172" s="5">
        <v>0</v>
      </c>
      <c r="DR172" s="7">
        <v>0</v>
      </c>
      <c r="DS172" s="9">
        <v>0</v>
      </c>
      <c r="DT172" s="5">
        <v>0</v>
      </c>
      <c r="DU172" s="7">
        <v>0</v>
      </c>
      <c r="DV172" s="9">
        <v>0</v>
      </c>
      <c r="DW172" s="5">
        <v>0</v>
      </c>
      <c r="DX172" s="7">
        <v>0</v>
      </c>
      <c r="DY172" s="9">
        <v>0</v>
      </c>
      <c r="DZ172" s="5">
        <v>0</v>
      </c>
      <c r="EA172" s="7">
        <v>0</v>
      </c>
      <c r="EB172" s="9">
        <v>0</v>
      </c>
      <c r="EC172" s="5">
        <v>0</v>
      </c>
      <c r="ED172" s="7">
        <v>0</v>
      </c>
      <c r="EE172" s="9">
        <v>475.75599999999997</v>
      </c>
      <c r="EF172" s="5">
        <v>8352.8799999999992</v>
      </c>
      <c r="EG172" s="7">
        <f t="shared" si="1299"/>
        <v>17557.067067992837</v>
      </c>
      <c r="EH172" s="9">
        <v>0</v>
      </c>
      <c r="EI172" s="5">
        <v>0</v>
      </c>
      <c r="EJ172" s="7">
        <v>0</v>
      </c>
      <c r="EK172" s="9">
        <v>22.821999999999999</v>
      </c>
      <c r="EL172" s="5">
        <v>2771.13</v>
      </c>
      <c r="EM172" s="7">
        <f t="shared" si="1300"/>
        <v>121423.62632547543</v>
      </c>
      <c r="EN172" s="9">
        <v>0</v>
      </c>
      <c r="EO172" s="5">
        <v>0</v>
      </c>
      <c r="EP172" s="7">
        <v>0</v>
      </c>
      <c r="EQ172" s="9">
        <v>0</v>
      </c>
      <c r="ER172" s="5">
        <v>0</v>
      </c>
      <c r="ES172" s="7">
        <v>0</v>
      </c>
      <c r="ET172" s="9">
        <v>0</v>
      </c>
      <c r="EU172" s="5">
        <v>0</v>
      </c>
      <c r="EV172" s="7">
        <v>0</v>
      </c>
      <c r="EW172" s="9">
        <v>0</v>
      </c>
      <c r="EX172" s="5">
        <v>0</v>
      </c>
      <c r="EY172" s="7">
        <v>0</v>
      </c>
      <c r="EZ172" s="9">
        <v>0</v>
      </c>
      <c r="FA172" s="5">
        <v>0</v>
      </c>
      <c r="FB172" s="7">
        <v>0</v>
      </c>
      <c r="FC172" s="9">
        <v>0</v>
      </c>
      <c r="FD172" s="5">
        <v>0</v>
      </c>
      <c r="FE172" s="7">
        <v>0</v>
      </c>
      <c r="FF172" s="9">
        <v>0</v>
      </c>
      <c r="FG172" s="5">
        <v>0</v>
      </c>
      <c r="FH172" s="7">
        <v>0</v>
      </c>
      <c r="FI172" s="9">
        <v>260</v>
      </c>
      <c r="FJ172" s="5">
        <v>3623.54</v>
      </c>
      <c r="FK172" s="7">
        <f t="shared" si="1311"/>
        <v>13936.692307692309</v>
      </c>
      <c r="FL172" s="9">
        <v>210.40899999999999</v>
      </c>
      <c r="FM172" s="5">
        <v>3895.26</v>
      </c>
      <c r="FN172" s="7">
        <f t="shared" si="1319"/>
        <v>18512.801258501302</v>
      </c>
      <c r="FO172" s="9">
        <v>0</v>
      </c>
      <c r="FP172" s="5">
        <v>0</v>
      </c>
      <c r="FQ172" s="7">
        <v>0</v>
      </c>
      <c r="FR172" s="9">
        <v>0</v>
      </c>
      <c r="FS172" s="5">
        <v>0</v>
      </c>
      <c r="FT172" s="7">
        <v>0</v>
      </c>
      <c r="FU172" s="9">
        <v>0</v>
      </c>
      <c r="FV172" s="5">
        <v>0</v>
      </c>
      <c r="FW172" s="7">
        <v>0</v>
      </c>
      <c r="FX172" s="9">
        <v>0</v>
      </c>
      <c r="FY172" s="5">
        <v>0</v>
      </c>
      <c r="FZ172" s="7">
        <f t="shared" si="1301"/>
        <v>0</v>
      </c>
      <c r="GA172" s="9">
        <v>0</v>
      </c>
      <c r="GB172" s="5">
        <v>0</v>
      </c>
      <c r="GC172" s="7">
        <v>0</v>
      </c>
      <c r="GD172" s="9">
        <v>0</v>
      </c>
      <c r="GE172" s="5">
        <v>0</v>
      </c>
      <c r="GF172" s="7">
        <v>0</v>
      </c>
      <c r="GG172" s="9">
        <v>430.54</v>
      </c>
      <c r="GH172" s="5">
        <v>20537.97</v>
      </c>
      <c r="GI172" s="7">
        <f t="shared" si="1302"/>
        <v>47702.815069447672</v>
      </c>
      <c r="GJ172" s="9">
        <v>0</v>
      </c>
      <c r="GK172" s="5">
        <v>0</v>
      </c>
      <c r="GL172" s="7">
        <v>0</v>
      </c>
      <c r="GM172" s="9">
        <v>0</v>
      </c>
      <c r="GN172" s="5">
        <v>0</v>
      </c>
      <c r="GO172" s="7">
        <v>0</v>
      </c>
      <c r="GP172" s="9">
        <v>0</v>
      </c>
      <c r="GQ172" s="5">
        <v>0</v>
      </c>
      <c r="GR172" s="7">
        <v>0</v>
      </c>
      <c r="GS172" s="9">
        <v>0</v>
      </c>
      <c r="GT172" s="5">
        <v>0</v>
      </c>
      <c r="GU172" s="7">
        <v>0</v>
      </c>
      <c r="GV172" s="9">
        <v>0</v>
      </c>
      <c r="GW172" s="5">
        <v>0</v>
      </c>
      <c r="GX172" s="7">
        <v>0</v>
      </c>
      <c r="GY172" s="9">
        <v>0</v>
      </c>
      <c r="GZ172" s="5">
        <v>0</v>
      </c>
      <c r="HA172" s="7">
        <v>0</v>
      </c>
      <c r="HB172" s="9">
        <v>0</v>
      </c>
      <c r="HC172" s="5">
        <v>0</v>
      </c>
      <c r="HD172" s="7">
        <v>0</v>
      </c>
      <c r="HE172" s="9">
        <v>0</v>
      </c>
      <c r="HF172" s="5">
        <v>0</v>
      </c>
      <c r="HG172" s="7">
        <v>0</v>
      </c>
      <c r="HH172" s="9">
        <v>0</v>
      </c>
      <c r="HI172" s="5">
        <v>0</v>
      </c>
      <c r="HJ172" s="7">
        <v>0</v>
      </c>
      <c r="HK172" s="9">
        <v>0</v>
      </c>
      <c r="HL172" s="5">
        <v>0</v>
      </c>
      <c r="HM172" s="7">
        <v>0</v>
      </c>
      <c r="HN172" s="9">
        <v>0</v>
      </c>
      <c r="HO172" s="5">
        <v>0</v>
      </c>
      <c r="HP172" s="7">
        <v>0</v>
      </c>
      <c r="HQ172" s="9">
        <v>0</v>
      </c>
      <c r="HR172" s="5">
        <v>0</v>
      </c>
      <c r="HS172" s="7">
        <f t="shared" si="1303"/>
        <v>0</v>
      </c>
      <c r="HT172" s="9">
        <v>0</v>
      </c>
      <c r="HU172" s="5">
        <v>0</v>
      </c>
      <c r="HV172" s="7">
        <v>0</v>
      </c>
      <c r="HW172" s="9">
        <v>0</v>
      </c>
      <c r="HX172" s="5">
        <v>0</v>
      </c>
      <c r="HY172" s="7">
        <v>0</v>
      </c>
      <c r="HZ172" s="9">
        <v>0</v>
      </c>
      <c r="IA172" s="5">
        <v>0</v>
      </c>
      <c r="IB172" s="7">
        <v>0</v>
      </c>
      <c r="IC172" s="9">
        <v>0</v>
      </c>
      <c r="ID172" s="5">
        <v>0</v>
      </c>
      <c r="IE172" s="7">
        <f t="shared" si="1304"/>
        <v>0</v>
      </c>
      <c r="IF172" s="9">
        <v>0</v>
      </c>
      <c r="IG172" s="5">
        <v>0</v>
      </c>
      <c r="IH172" s="7">
        <f t="shared" si="1305"/>
        <v>0</v>
      </c>
      <c r="II172" s="9">
        <v>0</v>
      </c>
      <c r="IJ172" s="5">
        <v>0</v>
      </c>
      <c r="IK172" s="7">
        <v>0</v>
      </c>
      <c r="IL172" s="9">
        <v>1.794</v>
      </c>
      <c r="IM172" s="5">
        <v>157.16</v>
      </c>
      <c r="IN172" s="7">
        <f t="shared" si="1314"/>
        <v>87603.121516164989</v>
      </c>
      <c r="IO172" s="9">
        <v>0.23100000000000001</v>
      </c>
      <c r="IP172" s="5">
        <v>21.93</v>
      </c>
      <c r="IQ172" s="7">
        <f t="shared" ref="IQ172" si="1337">IP172/IO172*1000</f>
        <v>94935.064935064933</v>
      </c>
      <c r="IR172" s="9">
        <v>0</v>
      </c>
      <c r="IS172" s="5">
        <v>0</v>
      </c>
      <c r="IT172" s="7">
        <v>0</v>
      </c>
      <c r="IU172" s="9">
        <v>0</v>
      </c>
      <c r="IV172" s="5">
        <v>0</v>
      </c>
      <c r="IW172" s="7">
        <v>0</v>
      </c>
      <c r="IX172" s="9">
        <v>0</v>
      </c>
      <c r="IY172" s="5">
        <v>0</v>
      </c>
      <c r="IZ172" s="7">
        <v>0</v>
      </c>
      <c r="JA172" s="9">
        <v>0</v>
      </c>
      <c r="JB172" s="5">
        <v>0</v>
      </c>
      <c r="JC172" s="7">
        <v>0</v>
      </c>
      <c r="JD172" s="9">
        <v>0.01</v>
      </c>
      <c r="JE172" s="5">
        <v>0.31</v>
      </c>
      <c r="JF172" s="7">
        <f t="shared" si="1315"/>
        <v>31000</v>
      </c>
      <c r="JG172" s="9">
        <v>0</v>
      </c>
      <c r="JH172" s="5">
        <v>0</v>
      </c>
      <c r="JI172" s="7">
        <v>0</v>
      </c>
      <c r="JJ172" s="9">
        <v>0</v>
      </c>
      <c r="JK172" s="5">
        <v>0</v>
      </c>
      <c r="JL172" s="7">
        <v>0</v>
      </c>
      <c r="JM172" s="9">
        <v>0</v>
      </c>
      <c r="JN172" s="5">
        <v>0</v>
      </c>
      <c r="JO172" s="7">
        <v>0</v>
      </c>
      <c r="JP172" s="9">
        <v>0</v>
      </c>
      <c r="JQ172" s="5">
        <v>0</v>
      </c>
      <c r="JR172" s="7">
        <v>0</v>
      </c>
      <c r="JS172" s="9">
        <v>0</v>
      </c>
      <c r="JT172" s="5">
        <v>0</v>
      </c>
      <c r="JU172" s="7">
        <v>0</v>
      </c>
      <c r="JV172" s="9">
        <v>58.058</v>
      </c>
      <c r="JW172" s="5">
        <v>9727.36</v>
      </c>
      <c r="JX172" s="7">
        <f t="shared" si="1321"/>
        <v>167545.55789038548</v>
      </c>
      <c r="JY172" s="9">
        <v>59.573999999999998</v>
      </c>
      <c r="JZ172" s="5">
        <v>6276.56</v>
      </c>
      <c r="KA172" s="7">
        <f t="shared" si="1307"/>
        <v>105357.37066505525</v>
      </c>
      <c r="KB172" s="9">
        <f t="shared" si="1308"/>
        <v>3623.89</v>
      </c>
      <c r="KC172" s="7">
        <f t="shared" si="1309"/>
        <v>112469.95000000001</v>
      </c>
    </row>
    <row r="173" spans="1:289" ht="15" customHeight="1" x14ac:dyDescent="0.3">
      <c r="A173" s="56">
        <v>2016</v>
      </c>
      <c r="B173" s="62" t="s">
        <v>13</v>
      </c>
      <c r="C173" s="9">
        <v>1723.2280000000001</v>
      </c>
      <c r="D173" s="5">
        <v>32524.44</v>
      </c>
      <c r="E173" s="7">
        <f t="shared" si="1289"/>
        <v>18874.136214128368</v>
      </c>
      <c r="F173" s="9">
        <v>0</v>
      </c>
      <c r="G173" s="5">
        <v>0</v>
      </c>
      <c r="H173" s="7">
        <v>0</v>
      </c>
      <c r="I173" s="9">
        <v>2.0499999999999998</v>
      </c>
      <c r="J173" s="5">
        <v>297.18</v>
      </c>
      <c r="K173" s="7">
        <f t="shared" si="1290"/>
        <v>144965.85365853659</v>
      </c>
      <c r="L173" s="9">
        <v>0</v>
      </c>
      <c r="M173" s="5">
        <v>0</v>
      </c>
      <c r="N173" s="7">
        <v>0</v>
      </c>
      <c r="O173" s="9">
        <v>0</v>
      </c>
      <c r="P173" s="5">
        <v>0</v>
      </c>
      <c r="Q173" s="7">
        <v>0</v>
      </c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124.60599999999999</v>
      </c>
      <c r="AB173" s="5">
        <v>1074.77</v>
      </c>
      <c r="AC173" s="7">
        <f t="shared" si="1291"/>
        <v>8625.3470940404168</v>
      </c>
      <c r="AD173" s="9">
        <v>0</v>
      </c>
      <c r="AE173" s="5">
        <v>0</v>
      </c>
      <c r="AF173" s="7">
        <v>0</v>
      </c>
      <c r="AG173" s="9">
        <v>0</v>
      </c>
      <c r="AH173" s="5">
        <v>0</v>
      </c>
      <c r="AI173" s="7">
        <v>0</v>
      </c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v>0</v>
      </c>
      <c r="BB173" s="9">
        <v>2</v>
      </c>
      <c r="BC173" s="5">
        <v>111.88</v>
      </c>
      <c r="BD173" s="7">
        <f t="shared" si="1329"/>
        <v>55940</v>
      </c>
      <c r="BE173" s="9">
        <v>3.5169999999999999</v>
      </c>
      <c r="BF173" s="5">
        <v>204.19</v>
      </c>
      <c r="BG173" s="7">
        <f t="shared" si="1293"/>
        <v>58058.003980665337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f t="shared" si="1294"/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0</v>
      </c>
      <c r="BX173" s="5">
        <v>0</v>
      </c>
      <c r="BY173" s="7">
        <v>0</v>
      </c>
      <c r="BZ173" s="9">
        <v>336.11399999999998</v>
      </c>
      <c r="CA173" s="5">
        <v>1353.98</v>
      </c>
      <c r="CB173" s="7">
        <f t="shared" si="1295"/>
        <v>4028.3356242227342</v>
      </c>
      <c r="CC173" s="9">
        <v>0</v>
      </c>
      <c r="CD173" s="5">
        <v>0</v>
      </c>
      <c r="CE173" s="7">
        <v>0</v>
      </c>
      <c r="CF173" s="9">
        <v>2.1999999999999999E-2</v>
      </c>
      <c r="CG173" s="5">
        <v>0.71</v>
      </c>
      <c r="CH173" s="7">
        <f t="shared" si="1296"/>
        <v>32272.727272727272</v>
      </c>
      <c r="CI173" s="9">
        <v>0</v>
      </c>
      <c r="CJ173" s="5">
        <v>0</v>
      </c>
      <c r="CK173" s="7">
        <v>0</v>
      </c>
      <c r="CL173" s="9">
        <v>0</v>
      </c>
      <c r="CM173" s="5">
        <v>0</v>
      </c>
      <c r="CN173" s="7">
        <v>0</v>
      </c>
      <c r="CO173" s="9">
        <v>0</v>
      </c>
      <c r="CP173" s="5">
        <v>0</v>
      </c>
      <c r="CQ173" s="7">
        <v>0</v>
      </c>
      <c r="CR173" s="9">
        <v>0</v>
      </c>
      <c r="CS173" s="5">
        <v>0</v>
      </c>
      <c r="CT173" s="7">
        <v>0</v>
      </c>
      <c r="CU173" s="9">
        <v>0</v>
      </c>
      <c r="CV173" s="5">
        <v>0</v>
      </c>
      <c r="CW173" s="7">
        <v>0</v>
      </c>
      <c r="CX173" s="9">
        <v>0</v>
      </c>
      <c r="CY173" s="5">
        <v>0</v>
      </c>
      <c r="CZ173" s="7">
        <v>0</v>
      </c>
      <c r="DA173" s="9">
        <v>0.126</v>
      </c>
      <c r="DB173" s="3">
        <v>5.3</v>
      </c>
      <c r="DC173" s="7">
        <f t="shared" ref="DC173" si="1338">DB173/DA173*1000</f>
        <v>42063.492063492064</v>
      </c>
      <c r="DD173" s="9">
        <v>0</v>
      </c>
      <c r="DE173" s="5">
        <v>0</v>
      </c>
      <c r="DF173" s="7">
        <v>0</v>
      </c>
      <c r="DG173" s="9">
        <v>0</v>
      </c>
      <c r="DH173" s="5">
        <v>0</v>
      </c>
      <c r="DI173" s="7">
        <f t="shared" si="1297"/>
        <v>0</v>
      </c>
      <c r="DJ173" s="9">
        <v>0</v>
      </c>
      <c r="DK173" s="5">
        <v>0</v>
      </c>
      <c r="DL173" s="7">
        <v>0</v>
      </c>
      <c r="DM173" s="9">
        <v>0</v>
      </c>
      <c r="DN173" s="5">
        <v>0</v>
      </c>
      <c r="DO173" s="7">
        <v>0</v>
      </c>
      <c r="DP173" s="9">
        <v>0</v>
      </c>
      <c r="DQ173" s="5">
        <v>0</v>
      </c>
      <c r="DR173" s="7">
        <v>0</v>
      </c>
      <c r="DS173" s="9">
        <v>0</v>
      </c>
      <c r="DT173" s="5">
        <v>0</v>
      </c>
      <c r="DU173" s="7">
        <v>0</v>
      </c>
      <c r="DV173" s="9">
        <v>1.0760000000000001</v>
      </c>
      <c r="DW173" s="5">
        <v>83.24</v>
      </c>
      <c r="DX173" s="7">
        <f t="shared" si="1298"/>
        <v>77360.594795539029</v>
      </c>
      <c r="DY173" s="9">
        <v>0</v>
      </c>
      <c r="DZ173" s="5">
        <v>0</v>
      </c>
      <c r="EA173" s="7">
        <v>0</v>
      </c>
      <c r="EB173" s="9">
        <v>0</v>
      </c>
      <c r="EC173" s="5">
        <v>0</v>
      </c>
      <c r="ED173" s="7">
        <v>0</v>
      </c>
      <c r="EE173" s="9">
        <v>109.346</v>
      </c>
      <c r="EF173" s="5">
        <v>2547.46</v>
      </c>
      <c r="EG173" s="7">
        <f t="shared" si="1299"/>
        <v>23297.239953907778</v>
      </c>
      <c r="EH173" s="9">
        <v>0</v>
      </c>
      <c r="EI173" s="5">
        <v>0</v>
      </c>
      <c r="EJ173" s="7">
        <v>0</v>
      </c>
      <c r="EK173" s="9">
        <v>1.7000000000000001E-2</v>
      </c>
      <c r="EL173" s="5">
        <v>0.2</v>
      </c>
      <c r="EM173" s="7">
        <f t="shared" si="1300"/>
        <v>11764.705882352941</v>
      </c>
      <c r="EN173" s="9">
        <v>0</v>
      </c>
      <c r="EO173" s="5">
        <v>0</v>
      </c>
      <c r="EP173" s="7">
        <v>0</v>
      </c>
      <c r="EQ173" s="9">
        <v>0</v>
      </c>
      <c r="ER173" s="5">
        <v>0</v>
      </c>
      <c r="ES173" s="7">
        <v>0</v>
      </c>
      <c r="ET173" s="9">
        <v>0</v>
      </c>
      <c r="EU173" s="5">
        <v>0</v>
      </c>
      <c r="EV173" s="7">
        <v>0</v>
      </c>
      <c r="EW173" s="9">
        <v>4.4000000000000004</v>
      </c>
      <c r="EX173" s="5">
        <v>169.29</v>
      </c>
      <c r="EY173" s="7">
        <f t="shared" si="1322"/>
        <v>38474.999999999993</v>
      </c>
      <c r="EZ173" s="9">
        <v>0</v>
      </c>
      <c r="FA173" s="5">
        <v>0</v>
      </c>
      <c r="FB173" s="7">
        <v>0</v>
      </c>
      <c r="FC173" s="9">
        <v>0</v>
      </c>
      <c r="FD173" s="5">
        <v>0</v>
      </c>
      <c r="FE173" s="7">
        <v>0</v>
      </c>
      <c r="FF173" s="9">
        <v>0</v>
      </c>
      <c r="FG173" s="5">
        <v>0</v>
      </c>
      <c r="FH173" s="7">
        <v>0</v>
      </c>
      <c r="FI173" s="9">
        <v>208.30600000000001</v>
      </c>
      <c r="FJ173" s="5">
        <v>3910.15</v>
      </c>
      <c r="FK173" s="7">
        <f t="shared" si="1311"/>
        <v>18771.182779180628</v>
      </c>
      <c r="FL173" s="9">
        <v>10.507999999999999</v>
      </c>
      <c r="FM173" s="5">
        <v>92.07</v>
      </c>
      <c r="FN173" s="7">
        <f t="shared" si="1319"/>
        <v>8761.8956985154164</v>
      </c>
      <c r="FO173" s="9">
        <v>0</v>
      </c>
      <c r="FP173" s="5">
        <v>0</v>
      </c>
      <c r="FQ173" s="7">
        <v>0</v>
      </c>
      <c r="FR173" s="9">
        <v>0</v>
      </c>
      <c r="FS173" s="5">
        <v>0</v>
      </c>
      <c r="FT173" s="7">
        <v>0</v>
      </c>
      <c r="FU173" s="9">
        <v>0</v>
      </c>
      <c r="FV173" s="5">
        <v>0</v>
      </c>
      <c r="FW173" s="7">
        <v>0</v>
      </c>
      <c r="FX173" s="9">
        <v>0</v>
      </c>
      <c r="FY173" s="5">
        <v>0</v>
      </c>
      <c r="FZ173" s="7">
        <f t="shared" si="1301"/>
        <v>0</v>
      </c>
      <c r="GA173" s="9">
        <v>0</v>
      </c>
      <c r="GB173" s="5">
        <v>0</v>
      </c>
      <c r="GC173" s="7">
        <v>0</v>
      </c>
      <c r="GD173" s="9">
        <v>0</v>
      </c>
      <c r="GE173" s="5">
        <v>0</v>
      </c>
      <c r="GF173" s="7">
        <v>0</v>
      </c>
      <c r="GG173" s="9">
        <v>0</v>
      </c>
      <c r="GH173" s="5">
        <v>0</v>
      </c>
      <c r="GI173" s="7">
        <v>0</v>
      </c>
      <c r="GJ173" s="9">
        <v>0</v>
      </c>
      <c r="GK173" s="5">
        <v>0</v>
      </c>
      <c r="GL173" s="7">
        <v>0</v>
      </c>
      <c r="GM173" s="9">
        <v>0</v>
      </c>
      <c r="GN173" s="5">
        <v>0</v>
      </c>
      <c r="GO173" s="7">
        <v>0</v>
      </c>
      <c r="GP173" s="9">
        <v>0</v>
      </c>
      <c r="GQ173" s="5">
        <v>0</v>
      </c>
      <c r="GR173" s="7">
        <v>0</v>
      </c>
      <c r="GS173" s="9">
        <v>0</v>
      </c>
      <c r="GT173" s="5">
        <v>0</v>
      </c>
      <c r="GU173" s="7">
        <v>0</v>
      </c>
      <c r="GV173" s="9">
        <v>0</v>
      </c>
      <c r="GW173" s="5">
        <v>0</v>
      </c>
      <c r="GX173" s="7">
        <v>0</v>
      </c>
      <c r="GY173" s="9">
        <v>0</v>
      </c>
      <c r="GZ173" s="5">
        <v>0</v>
      </c>
      <c r="HA173" s="7">
        <v>0</v>
      </c>
      <c r="HB173" s="9">
        <v>0</v>
      </c>
      <c r="HC173" s="5">
        <v>0</v>
      </c>
      <c r="HD173" s="7">
        <v>0</v>
      </c>
      <c r="HE173" s="9">
        <v>0</v>
      </c>
      <c r="HF173" s="5">
        <v>0</v>
      </c>
      <c r="HG173" s="7">
        <v>0</v>
      </c>
      <c r="HH173" s="9">
        <v>0</v>
      </c>
      <c r="HI173" s="5">
        <v>0</v>
      </c>
      <c r="HJ173" s="7">
        <v>0</v>
      </c>
      <c r="HK173" s="9">
        <v>0</v>
      </c>
      <c r="HL173" s="5">
        <v>0</v>
      </c>
      <c r="HM173" s="7">
        <v>0</v>
      </c>
      <c r="HN173" s="9">
        <v>0</v>
      </c>
      <c r="HO173" s="5">
        <v>0</v>
      </c>
      <c r="HP173" s="7">
        <v>0</v>
      </c>
      <c r="HQ173" s="9">
        <v>0</v>
      </c>
      <c r="HR173" s="5">
        <v>0</v>
      </c>
      <c r="HS173" s="7">
        <f t="shared" si="1303"/>
        <v>0</v>
      </c>
      <c r="HT173" s="9">
        <v>0</v>
      </c>
      <c r="HU173" s="5">
        <v>0</v>
      </c>
      <c r="HV173" s="7">
        <v>0</v>
      </c>
      <c r="HW173" s="9">
        <v>0</v>
      </c>
      <c r="HX173" s="5">
        <v>0</v>
      </c>
      <c r="HY173" s="7">
        <v>0</v>
      </c>
      <c r="HZ173" s="9">
        <v>0</v>
      </c>
      <c r="IA173" s="5">
        <v>0</v>
      </c>
      <c r="IB173" s="7">
        <v>0</v>
      </c>
      <c r="IC173" s="9">
        <v>0</v>
      </c>
      <c r="ID173" s="5">
        <v>0</v>
      </c>
      <c r="IE173" s="7">
        <f t="shared" si="1304"/>
        <v>0</v>
      </c>
      <c r="IF173" s="9">
        <v>0</v>
      </c>
      <c r="IG173" s="5">
        <v>0</v>
      </c>
      <c r="IH173" s="7">
        <f t="shared" si="1305"/>
        <v>0</v>
      </c>
      <c r="II173" s="9">
        <v>0</v>
      </c>
      <c r="IJ173" s="5">
        <v>0</v>
      </c>
      <c r="IK173" s="7">
        <v>0</v>
      </c>
      <c r="IL173" s="9">
        <v>100</v>
      </c>
      <c r="IM173" s="5">
        <v>2250.4899999999998</v>
      </c>
      <c r="IN173" s="7">
        <f t="shared" si="1314"/>
        <v>22504.899999999998</v>
      </c>
      <c r="IO173" s="9">
        <v>0</v>
      </c>
      <c r="IP173" s="5">
        <v>0</v>
      </c>
      <c r="IQ173" s="7">
        <v>0</v>
      </c>
      <c r="IR173" s="9">
        <v>0</v>
      </c>
      <c r="IS173" s="5">
        <v>0</v>
      </c>
      <c r="IT173" s="7">
        <v>0</v>
      </c>
      <c r="IU173" s="9">
        <v>0</v>
      </c>
      <c r="IV173" s="5">
        <v>0</v>
      </c>
      <c r="IW173" s="7">
        <v>0</v>
      </c>
      <c r="IX173" s="9">
        <v>0</v>
      </c>
      <c r="IY173" s="5">
        <v>0</v>
      </c>
      <c r="IZ173" s="7">
        <v>0</v>
      </c>
      <c r="JA173" s="9">
        <v>0</v>
      </c>
      <c r="JB173" s="5">
        <v>0</v>
      </c>
      <c r="JC173" s="7">
        <v>0</v>
      </c>
      <c r="JD173" s="9">
        <v>0.04</v>
      </c>
      <c r="JE173" s="5">
        <v>1.4</v>
      </c>
      <c r="JF173" s="7">
        <f t="shared" si="1315"/>
        <v>35000</v>
      </c>
      <c r="JG173" s="9">
        <v>0</v>
      </c>
      <c r="JH173" s="5">
        <v>0</v>
      </c>
      <c r="JI173" s="7">
        <v>0</v>
      </c>
      <c r="JJ173" s="9">
        <v>34</v>
      </c>
      <c r="JK173" s="5">
        <v>769.79</v>
      </c>
      <c r="JL173" s="7">
        <f t="shared" si="1336"/>
        <v>22640.882352941175</v>
      </c>
      <c r="JM173" s="9">
        <v>0</v>
      </c>
      <c r="JN173" s="5">
        <v>0</v>
      </c>
      <c r="JO173" s="7">
        <v>0</v>
      </c>
      <c r="JP173" s="9">
        <v>0</v>
      </c>
      <c r="JQ173" s="5">
        <v>0</v>
      </c>
      <c r="JR173" s="7">
        <v>0</v>
      </c>
      <c r="JS173" s="9">
        <v>0</v>
      </c>
      <c r="JT173" s="5">
        <v>0</v>
      </c>
      <c r="JU173" s="7">
        <v>0</v>
      </c>
      <c r="JV173" s="9">
        <v>11.91</v>
      </c>
      <c r="JW173" s="5">
        <v>946.09</v>
      </c>
      <c r="JX173" s="7">
        <f t="shared" si="1321"/>
        <v>79436.607892527289</v>
      </c>
      <c r="JY173" s="9">
        <v>246.66900000000001</v>
      </c>
      <c r="JZ173" s="5">
        <v>1442.79</v>
      </c>
      <c r="KA173" s="7">
        <f t="shared" si="1307"/>
        <v>5849.0933193875189</v>
      </c>
      <c r="KB173" s="9">
        <f t="shared" si="1308"/>
        <v>2917.9349999999999</v>
      </c>
      <c r="KC173" s="7">
        <f t="shared" si="1309"/>
        <v>47785.42</v>
      </c>
    </row>
    <row r="174" spans="1:289" ht="15" customHeight="1" thickBot="1" x14ac:dyDescent="0.35">
      <c r="A174" s="72"/>
      <c r="B174" s="75" t="s">
        <v>14</v>
      </c>
      <c r="C174" s="49">
        <f>SUM(C162:C173)</f>
        <v>4679.92</v>
      </c>
      <c r="D174" s="48">
        <f>SUM(D162:D173)</f>
        <v>100590.70000000001</v>
      </c>
      <c r="E174" s="50"/>
      <c r="F174" s="49">
        <f>SUM(F162:F173)</f>
        <v>0</v>
      </c>
      <c r="G174" s="48">
        <f>SUM(G162:G173)</f>
        <v>0</v>
      </c>
      <c r="H174" s="50"/>
      <c r="I174" s="49">
        <f>SUM(I162:I173)</f>
        <v>12.3</v>
      </c>
      <c r="J174" s="48">
        <f>SUM(J162:J173)</f>
        <v>690.76</v>
      </c>
      <c r="K174" s="50"/>
      <c r="L174" s="49">
        <f>SUM(L162:L173)</f>
        <v>0</v>
      </c>
      <c r="M174" s="48">
        <f>SUM(M162:M173)</f>
        <v>0</v>
      </c>
      <c r="N174" s="50"/>
      <c r="O174" s="49">
        <f>SUM(O162:O173)</f>
        <v>0</v>
      </c>
      <c r="P174" s="48">
        <f>SUM(P162:P173)</f>
        <v>0</v>
      </c>
      <c r="Q174" s="50"/>
      <c r="R174" s="49">
        <f>SUM(R162:R173)</f>
        <v>0</v>
      </c>
      <c r="S174" s="48">
        <f>SUM(S162:S173)</f>
        <v>0</v>
      </c>
      <c r="T174" s="50"/>
      <c r="U174" s="49">
        <f>SUM(U162:U173)</f>
        <v>0</v>
      </c>
      <c r="V174" s="48">
        <f>SUM(V162:V173)</f>
        <v>0</v>
      </c>
      <c r="W174" s="50"/>
      <c r="X174" s="49">
        <f>SUM(X162:X173)</f>
        <v>0</v>
      </c>
      <c r="Y174" s="48">
        <f>SUM(Y162:Y173)</f>
        <v>0</v>
      </c>
      <c r="Z174" s="50"/>
      <c r="AA174" s="49">
        <f>SUM(AA162:AA173)</f>
        <v>1760.3429999999996</v>
      </c>
      <c r="AB174" s="48">
        <f>SUM(AB162:AB173)</f>
        <v>12505.69</v>
      </c>
      <c r="AC174" s="50"/>
      <c r="AD174" s="49">
        <f>SUM(AD162:AD173)</f>
        <v>0</v>
      </c>
      <c r="AE174" s="48">
        <f>SUM(AE162:AE173)</f>
        <v>0</v>
      </c>
      <c r="AF174" s="50"/>
      <c r="AG174" s="49">
        <f>SUM(AG162:AG173)</f>
        <v>0</v>
      </c>
      <c r="AH174" s="48">
        <f>SUM(AH162:AH173)</f>
        <v>0</v>
      </c>
      <c r="AI174" s="50"/>
      <c r="AJ174" s="49">
        <f>SUM(AJ162:AJ173)</f>
        <v>0</v>
      </c>
      <c r="AK174" s="48">
        <f>SUM(AK162:AK173)</f>
        <v>0</v>
      </c>
      <c r="AL174" s="50"/>
      <c r="AM174" s="49">
        <f>SUM(AM162:AM173)</f>
        <v>819.82500000000005</v>
      </c>
      <c r="AN174" s="48">
        <f>SUM(AN162:AN173)</f>
        <v>30959.72</v>
      </c>
      <c r="AO174" s="77"/>
      <c r="AP174" s="49">
        <f>SUM(AP162:AP173)</f>
        <v>0</v>
      </c>
      <c r="AQ174" s="48">
        <f>SUM(AQ162:AQ173)</f>
        <v>0</v>
      </c>
      <c r="AR174" s="50">
        <v>0</v>
      </c>
      <c r="AS174" s="49">
        <f>SUM(AS162:AS173)</f>
        <v>24.675000000000001</v>
      </c>
      <c r="AT174" s="48">
        <f>SUM(AT162:AT173)</f>
        <v>10057.44</v>
      </c>
      <c r="AU174" s="50">
        <v>0</v>
      </c>
      <c r="AV174" s="49">
        <f>SUM(AV162:AV173)</f>
        <v>0</v>
      </c>
      <c r="AW174" s="48">
        <f>SUM(AW162:AW173)</f>
        <v>0</v>
      </c>
      <c r="AX174" s="50"/>
      <c r="AY174" s="49">
        <f>SUM(AY162:AY173)</f>
        <v>0</v>
      </c>
      <c r="AZ174" s="48">
        <f>SUM(AZ162:AZ173)</f>
        <v>0</v>
      </c>
      <c r="BA174" s="50"/>
      <c r="BB174" s="49">
        <f>SUM(BB162:BB173)</f>
        <v>23.661000000000001</v>
      </c>
      <c r="BC174" s="48">
        <f>SUM(BC162:BC173)</f>
        <v>1113.5999999999999</v>
      </c>
      <c r="BD174" s="50"/>
      <c r="BE174" s="49">
        <f>SUM(BE162:BE173)</f>
        <v>341.57300000000004</v>
      </c>
      <c r="BF174" s="48">
        <f>SUM(BF162:BF173)</f>
        <v>12294.230000000001</v>
      </c>
      <c r="BG174" s="50"/>
      <c r="BH174" s="49">
        <f>SUM(BH162:BH173)</f>
        <v>0.03</v>
      </c>
      <c r="BI174" s="48">
        <f>SUM(BI162:BI173)</f>
        <v>1.1599999999999999</v>
      </c>
      <c r="BJ174" s="50"/>
      <c r="BK174" s="49">
        <f t="shared" ref="BK174:BL174" si="1339">SUM(BK162:BK173)</f>
        <v>0</v>
      </c>
      <c r="BL174" s="48">
        <f t="shared" si="1339"/>
        <v>0</v>
      </c>
      <c r="BM174" s="50"/>
      <c r="BN174" s="49">
        <f>SUM(BN162:BN173)</f>
        <v>0</v>
      </c>
      <c r="BO174" s="48">
        <f>SUM(BO162:BO173)</f>
        <v>0</v>
      </c>
      <c r="BP174" s="50"/>
      <c r="BQ174" s="49">
        <f>SUM(BQ162:BQ173)</f>
        <v>0</v>
      </c>
      <c r="BR174" s="48">
        <f>SUM(BR162:BR173)</f>
        <v>0</v>
      </c>
      <c r="BS174" s="50"/>
      <c r="BT174" s="49">
        <f>SUM(BT162:BT173)</f>
        <v>0</v>
      </c>
      <c r="BU174" s="48">
        <f>SUM(BU162:BU173)</f>
        <v>0</v>
      </c>
      <c r="BV174" s="50"/>
      <c r="BW174" s="49">
        <f>SUM(BW162:BW173)</f>
        <v>0</v>
      </c>
      <c r="BX174" s="48">
        <f>SUM(BX162:BX173)</f>
        <v>0</v>
      </c>
      <c r="BY174" s="50"/>
      <c r="BZ174" s="49">
        <f t="shared" ref="BZ174:CA174" si="1340">SUM(BZ162:BZ173)</f>
        <v>5135.9629999999997</v>
      </c>
      <c r="CA174" s="48">
        <f t="shared" si="1340"/>
        <v>37524.550000000003</v>
      </c>
      <c r="CB174" s="50"/>
      <c r="CC174" s="49">
        <f>SUM(CC162:CC173)</f>
        <v>5.4110000000000005</v>
      </c>
      <c r="CD174" s="48">
        <f>SUM(CD162:CD173)</f>
        <v>2201.9899999999998</v>
      </c>
      <c r="CE174" s="50"/>
      <c r="CF174" s="49">
        <f>SUM(CF162:CF173)</f>
        <v>2001.7719999999999</v>
      </c>
      <c r="CG174" s="48">
        <f>SUM(CG162:CG173)</f>
        <v>12801.13</v>
      </c>
      <c r="CH174" s="50">
        <f t="shared" ref="CH174" si="1341">CG174/CF174*1000</f>
        <v>6394.8991193802285</v>
      </c>
      <c r="CI174" s="49">
        <f>SUM(CI162:CI173)</f>
        <v>0</v>
      </c>
      <c r="CJ174" s="48">
        <f>SUM(CJ162:CJ173)</f>
        <v>0</v>
      </c>
      <c r="CK174" s="50"/>
      <c r="CL174" s="49">
        <f>SUM(CL162:CL173)</f>
        <v>0</v>
      </c>
      <c r="CM174" s="48">
        <f>SUM(CM162:CM173)</f>
        <v>0</v>
      </c>
      <c r="CN174" s="50"/>
      <c r="CO174" s="49">
        <f>SUM(CO162:CO173)</f>
        <v>400</v>
      </c>
      <c r="CP174" s="48">
        <f>SUM(CP162:CP173)</f>
        <v>15495.97</v>
      </c>
      <c r="CQ174" s="50"/>
      <c r="CR174" s="49">
        <f>SUM(CR162:CR173)</f>
        <v>0</v>
      </c>
      <c r="CS174" s="48">
        <f>SUM(CS162:CS173)</f>
        <v>0</v>
      </c>
      <c r="CT174" s="50"/>
      <c r="CU174" s="49">
        <f>SUM(CU162:CU173)</f>
        <v>0</v>
      </c>
      <c r="CV174" s="48">
        <f>SUM(CV162:CV173)</f>
        <v>0</v>
      </c>
      <c r="CW174" s="50"/>
      <c r="CX174" s="49">
        <f>SUM(CX162:CX173)</f>
        <v>47.6</v>
      </c>
      <c r="CY174" s="48">
        <f>SUM(CY162:CY173)</f>
        <v>438.65999999999997</v>
      </c>
      <c r="CZ174" s="50"/>
      <c r="DA174" s="49">
        <f t="shared" ref="DA174:DB174" si="1342">SUM(DA162:DA173)</f>
        <v>0.126</v>
      </c>
      <c r="DB174" s="47">
        <f t="shared" si="1342"/>
        <v>5.3</v>
      </c>
      <c r="DC174" s="77"/>
      <c r="DD174" s="49">
        <f>SUM(DD162:DD173)</f>
        <v>0</v>
      </c>
      <c r="DE174" s="48">
        <f>SUM(DE162:DE173)</f>
        <v>0</v>
      </c>
      <c r="DF174" s="50"/>
      <c r="DG174" s="49">
        <f t="shared" ref="DG174:DH174" si="1343">SUM(DG162:DG173)</f>
        <v>0</v>
      </c>
      <c r="DH174" s="48">
        <f t="shared" si="1343"/>
        <v>0</v>
      </c>
      <c r="DI174" s="50"/>
      <c r="DJ174" s="49">
        <f>SUM(DJ162:DJ173)</f>
        <v>0</v>
      </c>
      <c r="DK174" s="48">
        <f>SUM(DK162:DK173)</f>
        <v>0</v>
      </c>
      <c r="DL174" s="50"/>
      <c r="DM174" s="49">
        <f>SUM(DM162:DM173)</f>
        <v>620.04499999999996</v>
      </c>
      <c r="DN174" s="48">
        <f>SUM(DN162:DN173)</f>
        <v>26343.84</v>
      </c>
      <c r="DO174" s="50"/>
      <c r="DP174" s="49">
        <f>SUM(DP162:DP173)</f>
        <v>0</v>
      </c>
      <c r="DQ174" s="48">
        <f>SUM(DQ162:DQ173)</f>
        <v>0</v>
      </c>
      <c r="DR174" s="50"/>
      <c r="DS174" s="49">
        <f>SUM(DS162:DS173)</f>
        <v>0</v>
      </c>
      <c r="DT174" s="48">
        <f>SUM(DT162:DT173)</f>
        <v>0</v>
      </c>
      <c r="DU174" s="50"/>
      <c r="DV174" s="49">
        <f>SUM(DV162:DV173)</f>
        <v>520.72799999999995</v>
      </c>
      <c r="DW174" s="48">
        <f>SUM(DW162:DW173)</f>
        <v>10507.19</v>
      </c>
      <c r="DX174" s="50"/>
      <c r="DY174" s="49">
        <f t="shared" ref="DY174:DZ174" si="1344">SUM(DY162:DY173)</f>
        <v>0</v>
      </c>
      <c r="DZ174" s="48">
        <f t="shared" si="1344"/>
        <v>0</v>
      </c>
      <c r="EA174" s="50"/>
      <c r="EB174" s="49">
        <f t="shared" ref="EB174:EC174" si="1345">SUM(EB162:EB173)</f>
        <v>3</v>
      </c>
      <c r="EC174" s="48">
        <f t="shared" si="1345"/>
        <v>278.10000000000002</v>
      </c>
      <c r="ED174" s="50"/>
      <c r="EE174" s="49">
        <f t="shared" ref="EE174:EF174" si="1346">SUM(EE162:EE173)</f>
        <v>2211.7269999999999</v>
      </c>
      <c r="EF174" s="48">
        <f t="shared" si="1346"/>
        <v>21453.69</v>
      </c>
      <c r="EG174" s="50"/>
      <c r="EH174" s="49">
        <f t="shared" ref="EH174:EI174" si="1347">SUM(EH162:EH173)</f>
        <v>15.116</v>
      </c>
      <c r="EI174" s="48">
        <f t="shared" si="1347"/>
        <v>387</v>
      </c>
      <c r="EJ174" s="50"/>
      <c r="EK174" s="49">
        <f t="shared" ref="EK174:EL174" si="1348">SUM(EK162:EK173)</f>
        <v>202.41699999999997</v>
      </c>
      <c r="EL174" s="48">
        <f t="shared" si="1348"/>
        <v>5489.96</v>
      </c>
      <c r="EM174" s="50"/>
      <c r="EN174" s="49">
        <f t="shared" ref="EN174:EO174" si="1349">SUM(EN162:EN173)</f>
        <v>0</v>
      </c>
      <c r="EO174" s="48">
        <f t="shared" si="1349"/>
        <v>0</v>
      </c>
      <c r="EP174" s="50"/>
      <c r="EQ174" s="49">
        <f t="shared" ref="EQ174:ER174" si="1350">SUM(EQ162:EQ173)</f>
        <v>0</v>
      </c>
      <c r="ER174" s="48">
        <f t="shared" si="1350"/>
        <v>0</v>
      </c>
      <c r="ES174" s="50"/>
      <c r="ET174" s="49">
        <f t="shared" ref="ET174:EU174" si="1351">SUM(ET162:ET173)</f>
        <v>0</v>
      </c>
      <c r="EU174" s="48">
        <f t="shared" si="1351"/>
        <v>0</v>
      </c>
      <c r="EV174" s="50"/>
      <c r="EW174" s="49">
        <f t="shared" ref="EW174:EX174" si="1352">SUM(EW162:EW173)</f>
        <v>8.65</v>
      </c>
      <c r="EX174" s="48">
        <f t="shared" si="1352"/>
        <v>356.1</v>
      </c>
      <c r="EY174" s="50"/>
      <c r="EZ174" s="49">
        <f t="shared" ref="EZ174:FA174" si="1353">SUM(EZ162:EZ173)</f>
        <v>0</v>
      </c>
      <c r="FA174" s="48">
        <f t="shared" si="1353"/>
        <v>0</v>
      </c>
      <c r="FB174" s="50"/>
      <c r="FC174" s="49">
        <f t="shared" ref="FC174:FD174" si="1354">SUM(FC162:FC173)</f>
        <v>0.152</v>
      </c>
      <c r="FD174" s="48">
        <f t="shared" si="1354"/>
        <v>14.98</v>
      </c>
      <c r="FE174" s="50"/>
      <c r="FF174" s="49">
        <f t="shared" ref="FF174:FG174" si="1355">SUM(FF162:FF173)</f>
        <v>0</v>
      </c>
      <c r="FG174" s="48">
        <f t="shared" si="1355"/>
        <v>0</v>
      </c>
      <c r="FH174" s="50"/>
      <c r="FI174" s="49">
        <f t="shared" ref="FI174:FJ174" si="1356">SUM(FI162:FI173)</f>
        <v>1206.4069999999999</v>
      </c>
      <c r="FJ174" s="48">
        <f t="shared" si="1356"/>
        <v>19748.690000000002</v>
      </c>
      <c r="FK174" s="50"/>
      <c r="FL174" s="49">
        <f t="shared" ref="FL174:FM174" si="1357">SUM(FL162:FL173)</f>
        <v>808.13199999999995</v>
      </c>
      <c r="FM174" s="48">
        <f t="shared" si="1357"/>
        <v>24068.92</v>
      </c>
      <c r="FN174" s="50"/>
      <c r="FO174" s="49">
        <f t="shared" ref="FO174:FP174" si="1358">SUM(FO162:FO173)</f>
        <v>0</v>
      </c>
      <c r="FP174" s="48">
        <f t="shared" si="1358"/>
        <v>0</v>
      </c>
      <c r="FQ174" s="50"/>
      <c r="FR174" s="49">
        <f t="shared" ref="FR174:FS174" si="1359">SUM(FR162:FR173)</f>
        <v>0</v>
      </c>
      <c r="FS174" s="48">
        <f t="shared" si="1359"/>
        <v>0</v>
      </c>
      <c r="FT174" s="50"/>
      <c r="FU174" s="49">
        <f t="shared" ref="FU174:FV174" si="1360">SUM(FU162:FU173)</f>
        <v>5.7130000000000001</v>
      </c>
      <c r="FV174" s="48">
        <f t="shared" si="1360"/>
        <v>442.81</v>
      </c>
      <c r="FW174" s="50"/>
      <c r="FX174" s="49">
        <f t="shared" ref="FX174:FY174" si="1361">SUM(FX162:FX173)</f>
        <v>0</v>
      </c>
      <c r="FY174" s="48">
        <f t="shared" si="1361"/>
        <v>0</v>
      </c>
      <c r="FZ174" s="50"/>
      <c r="GA174" s="49">
        <f t="shared" ref="GA174:GB174" si="1362">SUM(GA162:GA173)</f>
        <v>0</v>
      </c>
      <c r="GB174" s="48">
        <f t="shared" si="1362"/>
        <v>0</v>
      </c>
      <c r="GC174" s="50"/>
      <c r="GD174" s="49">
        <f t="shared" ref="GD174:GE174" si="1363">SUM(GD162:GD173)</f>
        <v>0</v>
      </c>
      <c r="GE174" s="48">
        <f t="shared" si="1363"/>
        <v>0</v>
      </c>
      <c r="GF174" s="50"/>
      <c r="GG174" s="49">
        <f t="shared" ref="GG174:GH174" si="1364">SUM(GG162:GG173)</f>
        <v>1178.21</v>
      </c>
      <c r="GH174" s="48">
        <f t="shared" si="1364"/>
        <v>48037.53</v>
      </c>
      <c r="GI174" s="50"/>
      <c r="GJ174" s="49">
        <f t="shared" ref="GJ174:GK174" si="1365">SUM(GJ162:GJ173)</f>
        <v>0</v>
      </c>
      <c r="GK174" s="48">
        <f t="shared" si="1365"/>
        <v>0</v>
      </c>
      <c r="GL174" s="50"/>
      <c r="GM174" s="49">
        <f t="shared" ref="GM174:GN174" si="1366">SUM(GM162:GM173)</f>
        <v>0</v>
      </c>
      <c r="GN174" s="48">
        <f t="shared" si="1366"/>
        <v>0</v>
      </c>
      <c r="GO174" s="50"/>
      <c r="GP174" s="49">
        <f t="shared" ref="GP174:GQ174" si="1367">SUM(GP162:GP173)</f>
        <v>0</v>
      </c>
      <c r="GQ174" s="48">
        <f t="shared" si="1367"/>
        <v>0</v>
      </c>
      <c r="GR174" s="50"/>
      <c r="GS174" s="49">
        <f t="shared" ref="GS174:GT174" si="1368">SUM(GS162:GS173)</f>
        <v>0</v>
      </c>
      <c r="GT174" s="48">
        <f t="shared" si="1368"/>
        <v>0</v>
      </c>
      <c r="GU174" s="50"/>
      <c r="GV174" s="49">
        <f t="shared" ref="GV174:GW174" si="1369">SUM(GV162:GV173)</f>
        <v>3.2570000000000001</v>
      </c>
      <c r="GW174" s="48">
        <f t="shared" si="1369"/>
        <v>26.599999999999998</v>
      </c>
      <c r="GX174" s="50"/>
      <c r="GY174" s="49">
        <f t="shared" ref="GY174:GZ174" si="1370">SUM(GY162:GY173)</f>
        <v>0</v>
      </c>
      <c r="GZ174" s="48">
        <f t="shared" si="1370"/>
        <v>0</v>
      </c>
      <c r="HA174" s="50"/>
      <c r="HB174" s="49">
        <f t="shared" ref="HB174:HC174" si="1371">SUM(HB162:HB173)</f>
        <v>76.094999999999999</v>
      </c>
      <c r="HC174" s="48">
        <f t="shared" si="1371"/>
        <v>3068.1</v>
      </c>
      <c r="HD174" s="50"/>
      <c r="HE174" s="49">
        <f t="shared" ref="HE174:HF174" si="1372">SUM(HE162:HE173)</f>
        <v>0.89699999999999991</v>
      </c>
      <c r="HF174" s="48">
        <f t="shared" si="1372"/>
        <v>8.9699999999999989</v>
      </c>
      <c r="HG174" s="50"/>
      <c r="HH174" s="49">
        <f t="shared" ref="HH174" si="1373">SUM(HH162:HH173)</f>
        <v>0</v>
      </c>
      <c r="HI174" s="48">
        <v>0</v>
      </c>
      <c r="HJ174" s="50"/>
      <c r="HK174" s="49">
        <f t="shared" ref="HK174:HL174" si="1374">SUM(HK162:HK173)</f>
        <v>0.23799999999999999</v>
      </c>
      <c r="HL174" s="48">
        <f t="shared" si="1374"/>
        <v>2.21</v>
      </c>
      <c r="HM174" s="50"/>
      <c r="HN174" s="49">
        <f t="shared" ref="HN174:HO174" si="1375">SUM(HN162:HN173)</f>
        <v>0</v>
      </c>
      <c r="HO174" s="48">
        <f t="shared" si="1375"/>
        <v>0</v>
      </c>
      <c r="HP174" s="50"/>
      <c r="HQ174" s="49">
        <f t="shared" ref="HQ174:HR174" si="1376">SUM(HQ162:HQ173)</f>
        <v>0</v>
      </c>
      <c r="HR174" s="48">
        <f t="shared" si="1376"/>
        <v>0</v>
      </c>
      <c r="HS174" s="50"/>
      <c r="HT174" s="49">
        <f t="shared" ref="HT174:HU174" si="1377">SUM(HT162:HT173)</f>
        <v>0</v>
      </c>
      <c r="HU174" s="48">
        <f t="shared" si="1377"/>
        <v>0</v>
      </c>
      <c r="HV174" s="50"/>
      <c r="HW174" s="49">
        <f t="shared" ref="HW174:HX174" si="1378">SUM(HW162:HW173)</f>
        <v>0</v>
      </c>
      <c r="HX174" s="48">
        <f t="shared" si="1378"/>
        <v>0</v>
      </c>
      <c r="HY174" s="50"/>
      <c r="HZ174" s="49">
        <f t="shared" ref="HZ174:IA174" si="1379">SUM(HZ162:HZ173)</f>
        <v>0.04</v>
      </c>
      <c r="IA174" s="48">
        <f t="shared" si="1379"/>
        <v>3.11</v>
      </c>
      <c r="IB174" s="50"/>
      <c r="IC174" s="49">
        <f t="shared" ref="IC174:ID174" si="1380">SUM(IC162:IC173)</f>
        <v>0</v>
      </c>
      <c r="ID174" s="48">
        <f t="shared" si="1380"/>
        <v>0</v>
      </c>
      <c r="IE174" s="50"/>
      <c r="IF174" s="49">
        <f t="shared" ref="IF174:IG174" si="1381">SUM(IF162:IF173)</f>
        <v>0</v>
      </c>
      <c r="IG174" s="48">
        <f t="shared" si="1381"/>
        <v>0</v>
      </c>
      <c r="IH174" s="50"/>
      <c r="II174" s="49">
        <f t="shared" ref="II174:IJ174" si="1382">SUM(II162:II173)</f>
        <v>4.0000000000000001E-3</v>
      </c>
      <c r="IJ174" s="48">
        <f t="shared" si="1382"/>
        <v>0.19</v>
      </c>
      <c r="IK174" s="50"/>
      <c r="IL174" s="49">
        <f t="shared" ref="IL174:IM174" si="1383">SUM(IL162:IL173)</f>
        <v>366.98099999999994</v>
      </c>
      <c r="IM174" s="48">
        <f t="shared" si="1383"/>
        <v>9282.9500000000007</v>
      </c>
      <c r="IN174" s="50"/>
      <c r="IO174" s="49">
        <f t="shared" ref="IO174:IP174" si="1384">SUM(IO162:IO173)</f>
        <v>0.23100000000000001</v>
      </c>
      <c r="IP174" s="48">
        <f t="shared" si="1384"/>
        <v>21.93</v>
      </c>
      <c r="IQ174" s="50"/>
      <c r="IR174" s="49">
        <f t="shared" ref="IR174:IS174" si="1385">SUM(IR162:IR173)</f>
        <v>0</v>
      </c>
      <c r="IS174" s="48">
        <f t="shared" si="1385"/>
        <v>0</v>
      </c>
      <c r="IT174" s="50"/>
      <c r="IU174" s="49">
        <f t="shared" ref="IU174:IV174" si="1386">SUM(IU162:IU173)</f>
        <v>0</v>
      </c>
      <c r="IV174" s="48">
        <f t="shared" si="1386"/>
        <v>0</v>
      </c>
      <c r="IW174" s="50"/>
      <c r="IX174" s="49">
        <f t="shared" ref="IX174:IY174" si="1387">SUM(IX162:IX173)</f>
        <v>7.2000000000000008E-2</v>
      </c>
      <c r="IY174" s="48">
        <f t="shared" si="1387"/>
        <v>314.91000000000003</v>
      </c>
      <c r="IZ174" s="50"/>
      <c r="JA174" s="49">
        <f t="shared" ref="JA174:JB174" si="1388">SUM(JA162:JA173)</f>
        <v>0</v>
      </c>
      <c r="JB174" s="48">
        <f t="shared" si="1388"/>
        <v>0</v>
      </c>
      <c r="JC174" s="50"/>
      <c r="JD174" s="49">
        <f t="shared" ref="JD174:JE174" si="1389">SUM(JD162:JD173)</f>
        <v>0.25900000000000001</v>
      </c>
      <c r="JE174" s="48">
        <f t="shared" si="1389"/>
        <v>8.9779999999999998</v>
      </c>
      <c r="JF174" s="50"/>
      <c r="JG174" s="49">
        <f t="shared" ref="JG174:JH174" si="1390">SUM(JG162:JG173)</f>
        <v>0.127</v>
      </c>
      <c r="JH174" s="48">
        <f t="shared" si="1390"/>
        <v>4.7</v>
      </c>
      <c r="JI174" s="50"/>
      <c r="JJ174" s="49">
        <f t="shared" ref="JJ174:JK174" si="1391">SUM(JJ162:JJ173)</f>
        <v>34.195999999999998</v>
      </c>
      <c r="JK174" s="48">
        <f t="shared" si="1391"/>
        <v>779.82999999999993</v>
      </c>
      <c r="JL174" s="50"/>
      <c r="JM174" s="49">
        <f t="shared" ref="JM174:JN174" si="1392">SUM(JM162:JM173)</f>
        <v>2.5000000000000001E-2</v>
      </c>
      <c r="JN174" s="48">
        <f t="shared" si="1392"/>
        <v>0.7</v>
      </c>
      <c r="JO174" s="50"/>
      <c r="JP174" s="49">
        <f t="shared" ref="JP174:JQ174" si="1393">SUM(JP162:JP173)</f>
        <v>0</v>
      </c>
      <c r="JQ174" s="48">
        <f t="shared" si="1393"/>
        <v>0</v>
      </c>
      <c r="JR174" s="50"/>
      <c r="JS174" s="49">
        <f t="shared" ref="JS174:JT174" si="1394">SUM(JS162:JS173)</f>
        <v>242.20400000000001</v>
      </c>
      <c r="JT174" s="48">
        <f t="shared" si="1394"/>
        <v>8681.25</v>
      </c>
      <c r="JU174" s="50"/>
      <c r="JV174" s="49">
        <f t="shared" ref="JV174:JW174" si="1395">SUM(JV162:JV173)</f>
        <v>102.541</v>
      </c>
      <c r="JW174" s="48">
        <f t="shared" si="1395"/>
        <v>11824.91</v>
      </c>
      <c r="JX174" s="50"/>
      <c r="JY174" s="49">
        <f t="shared" ref="JY174" si="1396">SUM(JY162:JY173)</f>
        <v>3155.9850000000001</v>
      </c>
      <c r="JZ174" s="48">
        <f>SUM(JZ162:JZ173)</f>
        <v>32390.52</v>
      </c>
      <c r="KA174" s="50"/>
      <c r="KB174" s="49">
        <f t="shared" si="1308"/>
        <v>26016.647999999997</v>
      </c>
      <c r="KC174" s="50">
        <f t="shared" si="1309"/>
        <v>460229.56799999997</v>
      </c>
    </row>
    <row r="175" spans="1:289" ht="15" customHeight="1" x14ac:dyDescent="0.3">
      <c r="A175" s="56">
        <v>2017</v>
      </c>
      <c r="B175" s="57" t="s">
        <v>2</v>
      </c>
      <c r="C175" s="10">
        <v>9.6590000000000007</v>
      </c>
      <c r="D175" s="32">
        <v>566.87</v>
      </c>
      <c r="E175" s="13">
        <f t="shared" ref="E175:E183" si="1397">D175/C175*1000</f>
        <v>58688.270007247127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9">
        <v>0</v>
      </c>
      <c r="M175" s="5">
        <v>0</v>
      </c>
      <c r="N175" s="7">
        <v>0</v>
      </c>
      <c r="O175" s="10">
        <v>0</v>
      </c>
      <c r="P175" s="32">
        <v>0</v>
      </c>
      <c r="Q175" s="13">
        <v>0</v>
      </c>
      <c r="R175" s="10">
        <v>0</v>
      </c>
      <c r="S175" s="32">
        <v>0</v>
      </c>
      <c r="T175" s="13">
        <v>0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28.306999999999999</v>
      </c>
      <c r="AB175" s="32">
        <v>1017.15</v>
      </c>
      <c r="AC175" s="13">
        <f t="shared" ref="AC175:AC183" si="1398">AB175/AA175*1000</f>
        <v>35932.808139329492</v>
      </c>
      <c r="AD175" s="10">
        <v>0</v>
      </c>
      <c r="AE175" s="32">
        <v>0</v>
      </c>
      <c r="AF175" s="13">
        <v>0</v>
      </c>
      <c r="AG175" s="10">
        <v>0</v>
      </c>
      <c r="AH175" s="32">
        <v>0</v>
      </c>
      <c r="AI175" s="13">
        <v>0</v>
      </c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v>0</v>
      </c>
      <c r="BB175" s="10">
        <v>23.98</v>
      </c>
      <c r="BC175" s="32">
        <v>198.7</v>
      </c>
      <c r="BD175" s="13">
        <f t="shared" ref="BD175:BD182" si="1399">BC175/BB175*1000</f>
        <v>8286.0717264386985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f t="shared" ref="BM175:BM186" si="1400">IF(BK175=0,0,BL175/BK175*1000)</f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72.05</v>
      </c>
      <c r="CA175" s="32">
        <v>259.14999999999998</v>
      </c>
      <c r="CB175" s="13">
        <f t="shared" ref="CB175:CB183" si="1401">CA175/BZ175*1000</f>
        <v>3596.8077723802912</v>
      </c>
      <c r="CC175" s="10">
        <v>0</v>
      </c>
      <c r="CD175" s="32">
        <v>0</v>
      </c>
      <c r="CE175" s="13">
        <v>0</v>
      </c>
      <c r="CF175" s="10">
        <v>396.20800000000003</v>
      </c>
      <c r="CG175" s="32">
        <v>1573.91</v>
      </c>
      <c r="CH175" s="13">
        <f t="shared" ref="CH175:CH183" si="1402">CG175/CF175*1000</f>
        <v>3972.4336712030045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v>0</v>
      </c>
      <c r="CU175" s="10">
        <v>0</v>
      </c>
      <c r="CV175" s="32">
        <v>0</v>
      </c>
      <c r="CW175" s="13">
        <v>0</v>
      </c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f t="shared" ref="DI175:DI186" si="1403">IF(DG175=0,0,DH175/DG175*1000)</f>
        <v>0</v>
      </c>
      <c r="DJ175" s="10">
        <v>0</v>
      </c>
      <c r="DK175" s="32">
        <v>0</v>
      </c>
      <c r="DL175" s="13">
        <v>0</v>
      </c>
      <c r="DM175" s="10">
        <v>0</v>
      </c>
      <c r="DN175" s="32">
        <v>0</v>
      </c>
      <c r="DO175" s="13">
        <v>0</v>
      </c>
      <c r="DP175" s="10">
        <v>0</v>
      </c>
      <c r="DQ175" s="32">
        <v>0</v>
      </c>
      <c r="DR175" s="13">
        <v>0</v>
      </c>
      <c r="DS175" s="10">
        <v>0</v>
      </c>
      <c r="DT175" s="32">
        <v>0</v>
      </c>
      <c r="DU175" s="13">
        <v>0</v>
      </c>
      <c r="DV175" s="10">
        <v>0.187</v>
      </c>
      <c r="DW175" s="32">
        <v>2.62</v>
      </c>
      <c r="DX175" s="13">
        <f t="shared" ref="DX175:DX183" si="1404">DW175/DV175*1000</f>
        <v>14010.695187165777</v>
      </c>
      <c r="DY175" s="10">
        <v>0</v>
      </c>
      <c r="DZ175" s="32">
        <v>0</v>
      </c>
      <c r="EA175" s="13">
        <v>0</v>
      </c>
      <c r="EB175" s="10">
        <v>0</v>
      </c>
      <c r="EC175" s="32">
        <v>0</v>
      </c>
      <c r="ED175" s="13">
        <v>0</v>
      </c>
      <c r="EE175" s="10">
        <v>8.0990000000000002</v>
      </c>
      <c r="EF175" s="32">
        <v>53.92</v>
      </c>
      <c r="EG175" s="13">
        <f t="shared" ref="EG175:EG183" si="1405">EF175/EE175*1000</f>
        <v>6657.612050870478</v>
      </c>
      <c r="EH175" s="10">
        <v>0</v>
      </c>
      <c r="EI175" s="32">
        <v>0</v>
      </c>
      <c r="EJ175" s="13">
        <v>0</v>
      </c>
      <c r="EK175" s="10">
        <v>0</v>
      </c>
      <c r="EL175" s="32">
        <v>0</v>
      </c>
      <c r="EM175" s="13">
        <v>0</v>
      </c>
      <c r="EN175" s="10">
        <v>0</v>
      </c>
      <c r="EO175" s="32">
        <v>0</v>
      </c>
      <c r="EP175" s="13">
        <v>0</v>
      </c>
      <c r="EQ175" s="10">
        <v>0</v>
      </c>
      <c r="ER175" s="32">
        <v>0</v>
      </c>
      <c r="ES175" s="13">
        <v>0</v>
      </c>
      <c r="ET175" s="10">
        <v>0</v>
      </c>
      <c r="EU175" s="32">
        <v>0</v>
      </c>
      <c r="EV175" s="13">
        <v>0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v>0</v>
      </c>
      <c r="FD175" s="32">
        <v>0</v>
      </c>
      <c r="FE175" s="13">
        <v>0</v>
      </c>
      <c r="FF175" s="10">
        <v>0</v>
      </c>
      <c r="FG175" s="32">
        <v>0</v>
      </c>
      <c r="FH175" s="13">
        <v>0</v>
      </c>
      <c r="FI175" s="10">
        <v>0.4</v>
      </c>
      <c r="FJ175" s="32">
        <v>1.2</v>
      </c>
      <c r="FK175" s="13">
        <f t="shared" ref="FK175:FK183" si="1406">FJ175/FI175*1000</f>
        <v>2999.9999999999995</v>
      </c>
      <c r="FL175" s="10">
        <v>5.5380000000000003</v>
      </c>
      <c r="FM175" s="32">
        <v>448.54</v>
      </c>
      <c r="FN175" s="13">
        <f t="shared" ref="FN175:FN183" si="1407">FM175/FL175*1000</f>
        <v>80993.13831708199</v>
      </c>
      <c r="FO175" s="10">
        <v>0</v>
      </c>
      <c r="FP175" s="32">
        <v>0</v>
      </c>
      <c r="FQ175" s="13">
        <v>0</v>
      </c>
      <c r="FR175" s="10">
        <v>0</v>
      </c>
      <c r="FS175" s="32">
        <v>0</v>
      </c>
      <c r="FT175" s="13">
        <v>0</v>
      </c>
      <c r="FU175" s="10">
        <v>0</v>
      </c>
      <c r="FV175" s="32">
        <v>0</v>
      </c>
      <c r="FW175" s="13">
        <v>0</v>
      </c>
      <c r="FX175" s="10">
        <v>0</v>
      </c>
      <c r="FY175" s="32">
        <v>0</v>
      </c>
      <c r="FZ175" s="13">
        <f t="shared" ref="FZ175:FZ238" si="1408">IF(FX175=0,0,FY175/FX175*1000)</f>
        <v>0</v>
      </c>
      <c r="GA175" s="10">
        <v>0</v>
      </c>
      <c r="GB175" s="32">
        <v>0</v>
      </c>
      <c r="GC175" s="13">
        <v>0</v>
      </c>
      <c r="GD175" s="10">
        <v>0</v>
      </c>
      <c r="GE175" s="32">
        <v>0</v>
      </c>
      <c r="GF175" s="13">
        <v>0</v>
      </c>
      <c r="GG175" s="10">
        <v>0</v>
      </c>
      <c r="GH175" s="32">
        <v>0</v>
      </c>
      <c r="GI175" s="13">
        <v>0</v>
      </c>
      <c r="GJ175" s="10">
        <v>0</v>
      </c>
      <c r="GK175" s="32">
        <v>0</v>
      </c>
      <c r="GL175" s="13">
        <v>0</v>
      </c>
      <c r="GM175" s="10">
        <v>0</v>
      </c>
      <c r="GN175" s="32">
        <v>0</v>
      </c>
      <c r="GO175" s="13">
        <v>0</v>
      </c>
      <c r="GP175" s="10">
        <v>0</v>
      </c>
      <c r="GQ175" s="32">
        <v>0</v>
      </c>
      <c r="GR175" s="13">
        <v>0</v>
      </c>
      <c r="GS175" s="10">
        <v>0</v>
      </c>
      <c r="GT175" s="32">
        <v>0</v>
      </c>
      <c r="GU175" s="13">
        <v>0</v>
      </c>
      <c r="GV175" s="10">
        <v>0</v>
      </c>
      <c r="GW175" s="32">
        <v>0</v>
      </c>
      <c r="GX175" s="13">
        <v>0</v>
      </c>
      <c r="GY175" s="10">
        <v>0</v>
      </c>
      <c r="GZ175" s="32">
        <v>0</v>
      </c>
      <c r="HA175" s="13">
        <v>0</v>
      </c>
      <c r="HB175" s="10">
        <v>0</v>
      </c>
      <c r="HC175" s="32">
        <v>0</v>
      </c>
      <c r="HD175" s="13">
        <v>0</v>
      </c>
      <c r="HE175" s="10">
        <v>0</v>
      </c>
      <c r="HF175" s="32">
        <v>0</v>
      </c>
      <c r="HG175" s="13">
        <v>0</v>
      </c>
      <c r="HH175" s="10">
        <v>0</v>
      </c>
      <c r="HI175" s="32">
        <v>0</v>
      </c>
      <c r="HJ175" s="13">
        <v>0</v>
      </c>
      <c r="HK175" s="10">
        <v>0</v>
      </c>
      <c r="HL175" s="32">
        <v>0</v>
      </c>
      <c r="HM175" s="13">
        <v>0</v>
      </c>
      <c r="HN175" s="10">
        <v>0</v>
      </c>
      <c r="HO175" s="32">
        <v>0</v>
      </c>
      <c r="HP175" s="13">
        <v>0</v>
      </c>
      <c r="HQ175" s="10">
        <v>0</v>
      </c>
      <c r="HR175" s="32">
        <v>0</v>
      </c>
      <c r="HS175" s="13">
        <f t="shared" ref="HS175:HS186" si="1409">IF(HQ175=0,0,HR175/HQ175*1000)</f>
        <v>0</v>
      </c>
      <c r="HT175" s="10">
        <v>0</v>
      </c>
      <c r="HU175" s="32">
        <v>0</v>
      </c>
      <c r="HV175" s="13">
        <v>0</v>
      </c>
      <c r="HW175" s="10">
        <v>0</v>
      </c>
      <c r="HX175" s="32">
        <v>0</v>
      </c>
      <c r="HY175" s="13">
        <v>0</v>
      </c>
      <c r="HZ175" s="10">
        <v>0</v>
      </c>
      <c r="IA175" s="32">
        <v>0</v>
      </c>
      <c r="IB175" s="13">
        <v>0</v>
      </c>
      <c r="IC175" s="10">
        <v>0</v>
      </c>
      <c r="ID175" s="32">
        <v>0</v>
      </c>
      <c r="IE175" s="13">
        <v>0</v>
      </c>
      <c r="IF175" s="10">
        <v>0</v>
      </c>
      <c r="IG175" s="32">
        <v>0</v>
      </c>
      <c r="IH175" s="13">
        <f t="shared" ref="IH175:IH186" si="1410">IF(IF175=0,0,IG175/IF175*1000)</f>
        <v>0</v>
      </c>
      <c r="II175" s="10">
        <v>0</v>
      </c>
      <c r="IJ175" s="32">
        <v>0</v>
      </c>
      <c r="IK175" s="13">
        <v>0</v>
      </c>
      <c r="IL175" s="10">
        <v>0.16400000000000001</v>
      </c>
      <c r="IM175" s="32">
        <v>2.2400000000000002</v>
      </c>
      <c r="IN175" s="13">
        <f t="shared" ref="IN175:IN183" si="1411">IM175/IL175*1000</f>
        <v>13658.536585365855</v>
      </c>
      <c r="IO175" s="10">
        <v>0</v>
      </c>
      <c r="IP175" s="32">
        <v>0</v>
      </c>
      <c r="IQ175" s="13">
        <v>0</v>
      </c>
      <c r="IR175" s="10">
        <v>0</v>
      </c>
      <c r="IS175" s="32">
        <v>0</v>
      </c>
      <c r="IT175" s="13">
        <v>0</v>
      </c>
      <c r="IU175" s="10">
        <v>0</v>
      </c>
      <c r="IV175" s="32">
        <v>0</v>
      </c>
      <c r="IW175" s="13">
        <v>0</v>
      </c>
      <c r="IX175" s="10">
        <v>0</v>
      </c>
      <c r="IY175" s="32">
        <v>0</v>
      </c>
      <c r="IZ175" s="13">
        <v>0</v>
      </c>
      <c r="JA175" s="10">
        <v>0</v>
      </c>
      <c r="JB175" s="32">
        <v>0</v>
      </c>
      <c r="JC175" s="13">
        <v>0</v>
      </c>
      <c r="JD175" s="10">
        <v>0</v>
      </c>
      <c r="JE175" s="32">
        <v>0</v>
      </c>
      <c r="JF175" s="13">
        <v>0</v>
      </c>
      <c r="JG175" s="10">
        <v>0</v>
      </c>
      <c r="JH175" s="32">
        <v>0</v>
      </c>
      <c r="JI175" s="13">
        <v>0</v>
      </c>
      <c r="JJ175" s="10">
        <v>0</v>
      </c>
      <c r="JK175" s="32">
        <v>0</v>
      </c>
      <c r="JL175" s="13">
        <v>0</v>
      </c>
      <c r="JM175" s="10">
        <v>0</v>
      </c>
      <c r="JN175" s="32">
        <v>0</v>
      </c>
      <c r="JO175" s="13">
        <v>0</v>
      </c>
      <c r="JP175" s="10">
        <v>0</v>
      </c>
      <c r="JQ175" s="32">
        <v>0</v>
      </c>
      <c r="JR175" s="13">
        <v>0</v>
      </c>
      <c r="JS175" s="10">
        <v>0</v>
      </c>
      <c r="JT175" s="32">
        <v>0</v>
      </c>
      <c r="JU175" s="13">
        <v>0</v>
      </c>
      <c r="JV175" s="10">
        <v>3.6840000000000002</v>
      </c>
      <c r="JW175" s="32">
        <v>64.55</v>
      </c>
      <c r="JX175" s="13">
        <f t="shared" ref="JX175:JX183" si="1412">JW175/JV175*1000</f>
        <v>17521.715526601518</v>
      </c>
      <c r="JY175" s="10">
        <v>0.1</v>
      </c>
      <c r="JZ175" s="32">
        <v>2.6</v>
      </c>
      <c r="KA175" s="13">
        <f t="shared" ref="KA175:KA182" si="1413">JZ175/JY175*1000</f>
        <v>26000</v>
      </c>
      <c r="KB175" s="10">
        <f t="shared" ref="KB175:KB187" si="1414">JY175+JV175+JS175+JP175+JJ175+JG175+JD175+JA175+IX175+IU175+IO175+IL175+II175+BZ175+HZ175+HW175+HK175+HH175+HE175+HB175+GY175+GV175+GS175+GP175+GG175+GA175+FU175+FR175+FO175+FI175+FF175+FC175+EZ175+EW175+EQ175+EK175+EH175+DY175+DV175+DS175+DP175+DM175+CU175+CR175+CO175+CF175+CC175+BW175+BN175+BH175+BE175+BB175+AM175+AJ175+AD175+R175+I175+F175+C175+AA175+AS175+AV175+BT175+CL175+CX175+DA175+DD175+EE175+EN175+FL175+GD175+GM175+JP175+JM175+U175+X175+CI175+BQ175+HN175+HT175+EB175+AP175+DJ175</f>
        <v>548.37600000000009</v>
      </c>
      <c r="KC175" s="13">
        <f t="shared" ref="KC175:KC187" si="1415">JZ175+JW175+JT175+JQ175+JK175+JH175+JE175+JB175+IY175+IV175+IP175+IM175+IJ175+CA175+IA175+HX175+HL175+HI175+HF175+HC175+GZ175+GW175+GT175+GQ175+GH175+GB175+FV175+FS175+FP175+FJ175+FG175+FD175+FA175+EX175+ER175+EL175+EI175+DZ175+DW175+DT175+DQ175+DN175+CV175+CS175+CP175+CG175+CD175+BX175+BO175+BI175+BF175+BC175+AN175+AK175+AE175+S175+J175+G175+D175+AB175+AT175+AW175+BU175+CM175+CY175+DB175+DE175+EF175+EO175+FM175+GE175+GN175+JQ175+JN175+V175+Y175+CJ175+BR175+HO175+HU175+EC175+AQ175+DK175</f>
        <v>4191.45</v>
      </c>
    </row>
    <row r="176" spans="1:289" ht="15" customHeight="1" x14ac:dyDescent="0.3">
      <c r="A176" s="56">
        <v>2017</v>
      </c>
      <c r="B176" s="57" t="s">
        <v>3</v>
      </c>
      <c r="C176" s="9">
        <v>12.146000000000001</v>
      </c>
      <c r="D176" s="5">
        <v>857.78</v>
      </c>
      <c r="E176" s="7">
        <f t="shared" si="1397"/>
        <v>70622.427136505838</v>
      </c>
      <c r="F176" s="9">
        <v>0</v>
      </c>
      <c r="G176" s="5">
        <v>0</v>
      </c>
      <c r="H176" s="7">
        <v>0</v>
      </c>
      <c r="I176" s="9">
        <v>0.3</v>
      </c>
      <c r="J176" s="5">
        <v>49.81</v>
      </c>
      <c r="K176" s="7">
        <f t="shared" ref="K176:K183" si="1416">J176/I176*1000</f>
        <v>166033.33333333337</v>
      </c>
      <c r="L176" s="9">
        <v>0</v>
      </c>
      <c r="M176" s="5">
        <v>0</v>
      </c>
      <c r="N176" s="7">
        <v>0</v>
      </c>
      <c r="O176" s="9">
        <v>0</v>
      </c>
      <c r="P176" s="5">
        <v>0</v>
      </c>
      <c r="Q176" s="7">
        <v>0</v>
      </c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2.7429999999999999</v>
      </c>
      <c r="AB176" s="5">
        <v>30.54</v>
      </c>
      <c r="AC176" s="7">
        <f t="shared" si="1398"/>
        <v>11133.795114837769</v>
      </c>
      <c r="AD176" s="9">
        <v>0</v>
      </c>
      <c r="AE176" s="5">
        <v>0</v>
      </c>
      <c r="AF176" s="7">
        <v>0</v>
      </c>
      <c r="AG176" s="9">
        <v>0</v>
      </c>
      <c r="AH176" s="5">
        <v>0</v>
      </c>
      <c r="AI176" s="7">
        <v>0</v>
      </c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v>0</v>
      </c>
      <c r="BB176" s="9">
        <v>0</v>
      </c>
      <c r="BC176" s="5">
        <v>0</v>
      </c>
      <c r="BD176" s="7">
        <v>0</v>
      </c>
      <c r="BE176" s="9">
        <v>1</v>
      </c>
      <c r="BF176" s="5">
        <v>10.54</v>
      </c>
      <c r="BG176" s="7">
        <f t="shared" ref="BG176:BG183" si="1417">BF176/BE176*1000</f>
        <v>10540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f t="shared" si="1400"/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70.070999999999998</v>
      </c>
      <c r="CA176" s="5">
        <v>209.46</v>
      </c>
      <c r="CB176" s="7">
        <f t="shared" si="1401"/>
        <v>2989.2537569037122</v>
      </c>
      <c r="CC176" s="9">
        <v>0</v>
      </c>
      <c r="CD176" s="5">
        <v>0</v>
      </c>
      <c r="CE176" s="7">
        <v>0</v>
      </c>
      <c r="CF176" s="9">
        <v>0.52500000000000002</v>
      </c>
      <c r="CG176" s="5">
        <v>43.69</v>
      </c>
      <c r="CH176" s="7">
        <f t="shared" si="1402"/>
        <v>83219.047619047618</v>
      </c>
      <c r="CI176" s="9">
        <v>0</v>
      </c>
      <c r="CJ176" s="5">
        <v>0</v>
      </c>
      <c r="CK176" s="7">
        <v>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v>0</v>
      </c>
      <c r="CU176" s="9">
        <v>0</v>
      </c>
      <c r="CV176" s="5">
        <v>0</v>
      </c>
      <c r="CW176" s="7">
        <v>0</v>
      </c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f t="shared" si="1403"/>
        <v>0</v>
      </c>
      <c r="DJ176" s="9">
        <v>0</v>
      </c>
      <c r="DK176" s="5">
        <v>0</v>
      </c>
      <c r="DL176" s="7">
        <v>0</v>
      </c>
      <c r="DM176" s="9">
        <v>0</v>
      </c>
      <c r="DN176" s="5">
        <v>0</v>
      </c>
      <c r="DO176" s="7">
        <v>0</v>
      </c>
      <c r="DP176" s="9">
        <v>0</v>
      </c>
      <c r="DQ176" s="5">
        <v>0</v>
      </c>
      <c r="DR176" s="7">
        <v>0</v>
      </c>
      <c r="DS176" s="9">
        <v>0</v>
      </c>
      <c r="DT176" s="5">
        <v>0</v>
      </c>
      <c r="DU176" s="7">
        <v>0</v>
      </c>
      <c r="DV176" s="9">
        <v>0.29399999999999998</v>
      </c>
      <c r="DW176" s="5">
        <v>21.32</v>
      </c>
      <c r="DX176" s="7">
        <f t="shared" si="1404"/>
        <v>72517.006802721095</v>
      </c>
      <c r="DY176" s="9">
        <v>0</v>
      </c>
      <c r="DZ176" s="5">
        <v>0</v>
      </c>
      <c r="EA176" s="7">
        <v>0</v>
      </c>
      <c r="EB176" s="9">
        <v>1.2999999999999999E-2</v>
      </c>
      <c r="EC176" s="5">
        <v>9.34</v>
      </c>
      <c r="ED176" s="7">
        <f t="shared" ref="ED176" si="1418">EC176/EB176*1000</f>
        <v>718461.5384615385</v>
      </c>
      <c r="EE176" s="9">
        <v>1100.981</v>
      </c>
      <c r="EF176" s="5">
        <v>5086.21</v>
      </c>
      <c r="EG176" s="7">
        <f t="shared" si="1405"/>
        <v>4619.7073337323718</v>
      </c>
      <c r="EH176" s="9">
        <v>0</v>
      </c>
      <c r="EI176" s="5">
        <v>0</v>
      </c>
      <c r="EJ176" s="7">
        <v>0</v>
      </c>
      <c r="EK176" s="9">
        <v>0.10100000000000001</v>
      </c>
      <c r="EL176" s="5">
        <v>1.6</v>
      </c>
      <c r="EM176" s="7">
        <f t="shared" ref="EM176:EM183" si="1419">EL176/EK176*1000</f>
        <v>15841.584158415841</v>
      </c>
      <c r="EN176" s="9">
        <v>0</v>
      </c>
      <c r="EO176" s="5">
        <v>0</v>
      </c>
      <c r="EP176" s="7">
        <v>0</v>
      </c>
      <c r="EQ176" s="9">
        <v>0</v>
      </c>
      <c r="ER176" s="5">
        <v>0</v>
      </c>
      <c r="ES176" s="7">
        <v>0</v>
      </c>
      <c r="ET176" s="9">
        <v>0</v>
      </c>
      <c r="EU176" s="5">
        <v>0</v>
      </c>
      <c r="EV176" s="7">
        <v>0</v>
      </c>
      <c r="EW176" s="9">
        <v>0</v>
      </c>
      <c r="EX176" s="5">
        <v>0</v>
      </c>
      <c r="EY176" s="7">
        <v>0</v>
      </c>
      <c r="EZ176" s="9">
        <v>0</v>
      </c>
      <c r="FA176" s="5">
        <v>0</v>
      </c>
      <c r="FB176" s="7">
        <v>0</v>
      </c>
      <c r="FC176" s="9">
        <v>0</v>
      </c>
      <c r="FD176" s="5">
        <v>0</v>
      </c>
      <c r="FE176" s="7">
        <v>0</v>
      </c>
      <c r="FF176" s="9">
        <v>0</v>
      </c>
      <c r="FG176" s="5">
        <v>0</v>
      </c>
      <c r="FH176" s="7">
        <v>0</v>
      </c>
      <c r="FI176" s="9">
        <v>1.228</v>
      </c>
      <c r="FJ176" s="5">
        <v>11.01</v>
      </c>
      <c r="FK176" s="7">
        <f t="shared" si="1406"/>
        <v>8965.7980456026053</v>
      </c>
      <c r="FL176" s="9">
        <v>84.335999999999999</v>
      </c>
      <c r="FM176" s="5">
        <v>1361.33</v>
      </c>
      <c r="FN176" s="7">
        <f t="shared" si="1407"/>
        <v>16141.742553595144</v>
      </c>
      <c r="FO176" s="9">
        <v>0</v>
      </c>
      <c r="FP176" s="5">
        <v>0</v>
      </c>
      <c r="FQ176" s="7">
        <v>0</v>
      </c>
      <c r="FR176" s="9">
        <v>0</v>
      </c>
      <c r="FS176" s="5">
        <v>0</v>
      </c>
      <c r="FT176" s="7">
        <v>0</v>
      </c>
      <c r="FU176" s="9">
        <v>4.7E-2</v>
      </c>
      <c r="FV176" s="5">
        <v>1.79</v>
      </c>
      <c r="FW176" s="7">
        <f t="shared" ref="FW176:FW177" si="1420">FV176/FU176*1000</f>
        <v>38085.106382978724</v>
      </c>
      <c r="FX176" s="9">
        <v>0</v>
      </c>
      <c r="FY176" s="5">
        <v>0</v>
      </c>
      <c r="FZ176" s="7">
        <f t="shared" si="1408"/>
        <v>0</v>
      </c>
      <c r="GA176" s="9">
        <v>0</v>
      </c>
      <c r="GB176" s="5">
        <v>0</v>
      </c>
      <c r="GC176" s="7">
        <v>0</v>
      </c>
      <c r="GD176" s="9">
        <v>0</v>
      </c>
      <c r="GE176" s="5">
        <v>0</v>
      </c>
      <c r="GF176" s="7">
        <v>0</v>
      </c>
      <c r="GG176" s="9">
        <v>74.111000000000004</v>
      </c>
      <c r="GH176" s="5">
        <v>2522.87</v>
      </c>
      <c r="GI176" s="7">
        <f t="shared" ref="GI176:GI183" si="1421">GH176/GG176*1000</f>
        <v>34041.775175075221</v>
      </c>
      <c r="GJ176" s="9">
        <v>0</v>
      </c>
      <c r="GK176" s="5">
        <v>0</v>
      </c>
      <c r="GL176" s="7">
        <v>0</v>
      </c>
      <c r="GM176" s="9">
        <v>0</v>
      </c>
      <c r="GN176" s="5">
        <v>0</v>
      </c>
      <c r="GO176" s="7">
        <v>0</v>
      </c>
      <c r="GP176" s="9">
        <v>0</v>
      </c>
      <c r="GQ176" s="5">
        <v>0</v>
      </c>
      <c r="GR176" s="7">
        <v>0</v>
      </c>
      <c r="GS176" s="9">
        <v>0</v>
      </c>
      <c r="GT176" s="5">
        <v>0</v>
      </c>
      <c r="GU176" s="7">
        <v>0</v>
      </c>
      <c r="GV176" s="9">
        <v>2</v>
      </c>
      <c r="GW176" s="5">
        <v>13.68</v>
      </c>
      <c r="GX176" s="7">
        <f t="shared" ref="GX176:GX177" si="1422">GW176/GV176*1000</f>
        <v>6840</v>
      </c>
      <c r="GY176" s="9">
        <v>0</v>
      </c>
      <c r="GZ176" s="5">
        <v>0</v>
      </c>
      <c r="HA176" s="7">
        <v>0</v>
      </c>
      <c r="HB176" s="9">
        <v>0</v>
      </c>
      <c r="HC176" s="5">
        <v>0</v>
      </c>
      <c r="HD176" s="7">
        <v>0</v>
      </c>
      <c r="HE176" s="9">
        <v>0</v>
      </c>
      <c r="HF176" s="5">
        <v>0</v>
      </c>
      <c r="HG176" s="7">
        <v>0</v>
      </c>
      <c r="HH176" s="9">
        <v>0</v>
      </c>
      <c r="HI176" s="5">
        <v>0</v>
      </c>
      <c r="HJ176" s="7">
        <v>0</v>
      </c>
      <c r="HK176" s="9">
        <v>0</v>
      </c>
      <c r="HL176" s="5">
        <v>0</v>
      </c>
      <c r="HM176" s="7">
        <v>0</v>
      </c>
      <c r="HN176" s="9">
        <v>0</v>
      </c>
      <c r="HO176" s="5">
        <v>0</v>
      </c>
      <c r="HP176" s="7">
        <v>0</v>
      </c>
      <c r="HQ176" s="9">
        <v>0</v>
      </c>
      <c r="HR176" s="5">
        <v>0</v>
      </c>
      <c r="HS176" s="7">
        <f t="shared" si="1409"/>
        <v>0</v>
      </c>
      <c r="HT176" s="9">
        <v>0</v>
      </c>
      <c r="HU176" s="5">
        <v>0</v>
      </c>
      <c r="HV176" s="7">
        <v>0</v>
      </c>
      <c r="HW176" s="9">
        <v>0</v>
      </c>
      <c r="HX176" s="5">
        <v>0</v>
      </c>
      <c r="HY176" s="7">
        <v>0</v>
      </c>
      <c r="HZ176" s="9">
        <v>0</v>
      </c>
      <c r="IA176" s="5">
        <v>0</v>
      </c>
      <c r="IB176" s="7">
        <v>0</v>
      </c>
      <c r="IC176" s="9">
        <v>0</v>
      </c>
      <c r="ID176" s="5">
        <v>0</v>
      </c>
      <c r="IE176" s="7">
        <v>0</v>
      </c>
      <c r="IF176" s="9">
        <v>0</v>
      </c>
      <c r="IG176" s="5">
        <v>0</v>
      </c>
      <c r="IH176" s="7">
        <f t="shared" si="1410"/>
        <v>0</v>
      </c>
      <c r="II176" s="9">
        <v>0</v>
      </c>
      <c r="IJ176" s="5">
        <v>0</v>
      </c>
      <c r="IK176" s="7">
        <v>0</v>
      </c>
      <c r="IL176" s="9">
        <v>0</v>
      </c>
      <c r="IM176" s="5">
        <v>0</v>
      </c>
      <c r="IN176" s="7">
        <v>0</v>
      </c>
      <c r="IO176" s="9">
        <v>0</v>
      </c>
      <c r="IP176" s="5">
        <v>0</v>
      </c>
      <c r="IQ176" s="7">
        <v>0</v>
      </c>
      <c r="IR176" s="9">
        <v>0</v>
      </c>
      <c r="IS176" s="5">
        <v>0</v>
      </c>
      <c r="IT176" s="7">
        <v>0</v>
      </c>
      <c r="IU176" s="9">
        <v>0</v>
      </c>
      <c r="IV176" s="5">
        <v>0</v>
      </c>
      <c r="IW176" s="7">
        <v>0</v>
      </c>
      <c r="IX176" s="9">
        <v>0</v>
      </c>
      <c r="IY176" s="5">
        <v>0</v>
      </c>
      <c r="IZ176" s="7">
        <v>0</v>
      </c>
      <c r="JA176" s="9">
        <v>0</v>
      </c>
      <c r="JB176" s="5">
        <v>0</v>
      </c>
      <c r="JC176" s="7">
        <v>0</v>
      </c>
      <c r="JD176" s="9">
        <v>0.02</v>
      </c>
      <c r="JE176" s="5">
        <v>0.7</v>
      </c>
      <c r="JF176" s="7">
        <f t="shared" ref="JF176:JF183" si="1423">JE176/JD176*1000</f>
        <v>35000</v>
      </c>
      <c r="JG176" s="9">
        <v>0</v>
      </c>
      <c r="JH176" s="5">
        <v>0</v>
      </c>
      <c r="JI176" s="7">
        <v>0</v>
      </c>
      <c r="JJ176" s="9">
        <v>0</v>
      </c>
      <c r="JK176" s="5">
        <v>0</v>
      </c>
      <c r="JL176" s="7">
        <v>0</v>
      </c>
      <c r="JM176" s="9">
        <v>0</v>
      </c>
      <c r="JN176" s="5">
        <v>0</v>
      </c>
      <c r="JO176" s="7">
        <v>0</v>
      </c>
      <c r="JP176" s="9">
        <v>0</v>
      </c>
      <c r="JQ176" s="5">
        <v>0</v>
      </c>
      <c r="JR176" s="7">
        <v>0</v>
      </c>
      <c r="JS176" s="9">
        <v>2.5449999999999999</v>
      </c>
      <c r="JT176" s="5">
        <v>197.11</v>
      </c>
      <c r="JU176" s="7">
        <f t="shared" ref="JU176:JU183" si="1424">JT176/JS176*1000</f>
        <v>77449.901768172887</v>
      </c>
      <c r="JV176" s="9">
        <v>5.8860000000000001</v>
      </c>
      <c r="JW176" s="5">
        <v>161.97999999999999</v>
      </c>
      <c r="JX176" s="7">
        <f t="shared" si="1412"/>
        <v>27519.537886510359</v>
      </c>
      <c r="JY176" s="9">
        <v>35.427999999999997</v>
      </c>
      <c r="JZ176" s="5">
        <v>988.24</v>
      </c>
      <c r="KA176" s="7">
        <f t="shared" si="1413"/>
        <v>27894.320876143167</v>
      </c>
      <c r="KB176" s="9">
        <f t="shared" si="1414"/>
        <v>1393.7749999999999</v>
      </c>
      <c r="KC176" s="7">
        <f t="shared" si="1415"/>
        <v>11579</v>
      </c>
    </row>
    <row r="177" spans="1:289" ht="15" customHeight="1" x14ac:dyDescent="0.3">
      <c r="A177" s="56">
        <v>2017</v>
      </c>
      <c r="B177" s="57" t="s">
        <v>4</v>
      </c>
      <c r="C177" s="9">
        <v>9.1999999999999998E-2</v>
      </c>
      <c r="D177" s="5">
        <v>1.36</v>
      </c>
      <c r="E177" s="7">
        <f t="shared" si="1397"/>
        <v>14782.608695652176</v>
      </c>
      <c r="F177" s="9">
        <v>0</v>
      </c>
      <c r="G177" s="5">
        <v>0</v>
      </c>
      <c r="H177" s="7">
        <v>0</v>
      </c>
      <c r="I177" s="9">
        <v>1.8</v>
      </c>
      <c r="J177" s="5">
        <v>48.63</v>
      </c>
      <c r="K177" s="7">
        <f t="shared" si="1416"/>
        <v>27016.666666666664</v>
      </c>
      <c r="L177" s="9">
        <v>0</v>
      </c>
      <c r="M177" s="5">
        <v>0</v>
      </c>
      <c r="N177" s="7">
        <v>0</v>
      </c>
      <c r="O177" s="9">
        <v>0</v>
      </c>
      <c r="P177" s="5">
        <v>0</v>
      </c>
      <c r="Q177" s="7">
        <v>0</v>
      </c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4.5720000000000001</v>
      </c>
      <c r="AB177" s="5">
        <v>37.93</v>
      </c>
      <c r="AC177" s="7">
        <f t="shared" si="1398"/>
        <v>8296.1504811898521</v>
      </c>
      <c r="AD177" s="9">
        <v>0</v>
      </c>
      <c r="AE177" s="5">
        <v>0</v>
      </c>
      <c r="AF177" s="7">
        <v>0</v>
      </c>
      <c r="AG177" s="9">
        <v>0</v>
      </c>
      <c r="AH177" s="5">
        <v>0</v>
      </c>
      <c r="AI177" s="7">
        <v>0</v>
      </c>
      <c r="AJ177" s="9">
        <v>0</v>
      </c>
      <c r="AK177" s="5">
        <v>0</v>
      </c>
      <c r="AL177" s="7">
        <v>0</v>
      </c>
      <c r="AM177" s="9">
        <v>19.2</v>
      </c>
      <c r="AN177" s="5">
        <v>673.79</v>
      </c>
      <c r="AO177" s="7">
        <f t="shared" ref="AO177:AO179" si="1425">AN177/AM177*1000</f>
        <v>35093.229166666664</v>
      </c>
      <c r="AP177" s="9">
        <v>0</v>
      </c>
      <c r="AQ177" s="5">
        <v>0</v>
      </c>
      <c r="AR177" s="7">
        <v>0</v>
      </c>
      <c r="AS177" s="9">
        <v>0</v>
      </c>
      <c r="AT177" s="5">
        <v>0</v>
      </c>
      <c r="AU177" s="7">
        <v>0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v>0</v>
      </c>
      <c r="BB177" s="9">
        <v>0</v>
      </c>
      <c r="BC177" s="5">
        <v>0</v>
      </c>
      <c r="BD177" s="7">
        <v>0</v>
      </c>
      <c r="BE177" s="9">
        <v>123.535</v>
      </c>
      <c r="BF177" s="5">
        <v>562.52</v>
      </c>
      <c r="BG177" s="7">
        <f t="shared" si="1417"/>
        <v>4553.5273404298377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f t="shared" si="1400"/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71.063999999999993</v>
      </c>
      <c r="CA177" s="5">
        <v>258.89</v>
      </c>
      <c r="CB177" s="7">
        <f t="shared" si="1401"/>
        <v>3643.0541483732973</v>
      </c>
      <c r="CC177" s="9">
        <v>30.097999999999999</v>
      </c>
      <c r="CD177" s="5">
        <v>11832.37</v>
      </c>
      <c r="CE177" s="7">
        <f t="shared" ref="CE177:CE179" si="1426">CD177/CC177*1000</f>
        <v>393128.11482490535</v>
      </c>
      <c r="CF177" s="9">
        <v>0.221</v>
      </c>
      <c r="CG177" s="5">
        <v>6.97</v>
      </c>
      <c r="CH177" s="7">
        <f t="shared" si="1402"/>
        <v>31538.461538461535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v>0</v>
      </c>
      <c r="CU177" s="9">
        <v>0</v>
      </c>
      <c r="CV177" s="5">
        <v>0</v>
      </c>
      <c r="CW177" s="7">
        <v>0</v>
      </c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f t="shared" si="1403"/>
        <v>0</v>
      </c>
      <c r="DJ177" s="9">
        <v>0</v>
      </c>
      <c r="DK177" s="5">
        <v>0</v>
      </c>
      <c r="DL177" s="7">
        <v>0</v>
      </c>
      <c r="DM177" s="9">
        <v>0</v>
      </c>
      <c r="DN177" s="5">
        <v>0</v>
      </c>
      <c r="DO177" s="7">
        <v>0</v>
      </c>
      <c r="DP177" s="9">
        <v>0</v>
      </c>
      <c r="DQ177" s="5">
        <v>0</v>
      </c>
      <c r="DR177" s="7">
        <v>0</v>
      </c>
      <c r="DS177" s="9">
        <v>0</v>
      </c>
      <c r="DT177" s="5">
        <v>0</v>
      </c>
      <c r="DU177" s="7">
        <v>0</v>
      </c>
      <c r="DV177" s="9">
        <v>0.318</v>
      </c>
      <c r="DW177" s="5">
        <v>44.07</v>
      </c>
      <c r="DX177" s="7">
        <f t="shared" si="1404"/>
        <v>138584.90566037735</v>
      </c>
      <c r="DY177" s="9">
        <v>0</v>
      </c>
      <c r="DZ177" s="5">
        <v>0</v>
      </c>
      <c r="EA177" s="7">
        <v>0</v>
      </c>
      <c r="EB177" s="9">
        <v>0</v>
      </c>
      <c r="EC177" s="5">
        <v>0</v>
      </c>
      <c r="ED177" s="7">
        <v>0</v>
      </c>
      <c r="EE177" s="9">
        <v>370.40699999999998</v>
      </c>
      <c r="EF177" s="5">
        <v>1231.82</v>
      </c>
      <c r="EG177" s="7">
        <f t="shared" si="1405"/>
        <v>3325.5850996336462</v>
      </c>
      <c r="EH177" s="9">
        <v>0</v>
      </c>
      <c r="EI177" s="5">
        <v>0</v>
      </c>
      <c r="EJ177" s="7">
        <v>0</v>
      </c>
      <c r="EK177" s="9">
        <v>1.7000000000000001E-2</v>
      </c>
      <c r="EL177" s="5">
        <v>0.31</v>
      </c>
      <c r="EM177" s="7">
        <f t="shared" si="1419"/>
        <v>18235.294117647059</v>
      </c>
      <c r="EN177" s="9">
        <v>0</v>
      </c>
      <c r="EO177" s="5">
        <v>0</v>
      </c>
      <c r="EP177" s="7">
        <v>0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0</v>
      </c>
      <c r="FA177" s="5">
        <v>0</v>
      </c>
      <c r="FB177" s="7">
        <v>0</v>
      </c>
      <c r="FC177" s="9">
        <v>0</v>
      </c>
      <c r="FD177" s="5">
        <v>0</v>
      </c>
      <c r="FE177" s="7">
        <v>0</v>
      </c>
      <c r="FF177" s="9">
        <v>0</v>
      </c>
      <c r="FG177" s="5">
        <v>0</v>
      </c>
      <c r="FH177" s="7">
        <v>0</v>
      </c>
      <c r="FI177" s="9">
        <v>1.4999999999999999E-2</v>
      </c>
      <c r="FJ177" s="5">
        <v>0.15</v>
      </c>
      <c r="FK177" s="7">
        <f t="shared" si="1406"/>
        <v>10000</v>
      </c>
      <c r="FL177" s="9">
        <v>44.813000000000002</v>
      </c>
      <c r="FM177" s="5">
        <v>229.82</v>
      </c>
      <c r="FN177" s="7">
        <f t="shared" si="1407"/>
        <v>5128.4225559547449</v>
      </c>
      <c r="FO177" s="9">
        <v>9.98</v>
      </c>
      <c r="FP177" s="5">
        <v>206.72</v>
      </c>
      <c r="FQ177" s="7">
        <f t="shared" ref="FQ177" si="1427">FP177/FO177*1000</f>
        <v>20713.426853707413</v>
      </c>
      <c r="FR177" s="9">
        <v>0</v>
      </c>
      <c r="FS177" s="5">
        <v>0</v>
      </c>
      <c r="FT177" s="7">
        <v>0</v>
      </c>
      <c r="FU177" s="9">
        <v>5.9569999999999999</v>
      </c>
      <c r="FV177" s="5">
        <v>509.53</v>
      </c>
      <c r="FW177" s="7">
        <f t="shared" si="1420"/>
        <v>85534.665099882492</v>
      </c>
      <c r="FX177" s="9">
        <v>0</v>
      </c>
      <c r="FY177" s="5">
        <v>0</v>
      </c>
      <c r="FZ177" s="7">
        <f t="shared" si="1408"/>
        <v>0</v>
      </c>
      <c r="GA177" s="9">
        <v>0</v>
      </c>
      <c r="GB177" s="5">
        <v>0</v>
      </c>
      <c r="GC177" s="7">
        <v>0</v>
      </c>
      <c r="GD177" s="9">
        <v>0</v>
      </c>
      <c r="GE177" s="5">
        <v>0</v>
      </c>
      <c r="GF177" s="7">
        <v>0</v>
      </c>
      <c r="GG177" s="9">
        <v>0</v>
      </c>
      <c r="GH177" s="5">
        <v>0</v>
      </c>
      <c r="GI177" s="7">
        <v>0</v>
      </c>
      <c r="GJ177" s="9">
        <v>0</v>
      </c>
      <c r="GK177" s="5">
        <v>0</v>
      </c>
      <c r="GL177" s="7">
        <v>0</v>
      </c>
      <c r="GM177" s="9">
        <v>0</v>
      </c>
      <c r="GN177" s="5">
        <v>0</v>
      </c>
      <c r="GO177" s="7">
        <v>0</v>
      </c>
      <c r="GP177" s="9">
        <v>0</v>
      </c>
      <c r="GQ177" s="5">
        <v>0</v>
      </c>
      <c r="GR177" s="7">
        <v>0</v>
      </c>
      <c r="GS177" s="9">
        <v>0</v>
      </c>
      <c r="GT177" s="5">
        <v>0</v>
      </c>
      <c r="GU177" s="7">
        <v>0</v>
      </c>
      <c r="GV177" s="9">
        <v>4.0000000000000001E-3</v>
      </c>
      <c r="GW177" s="5">
        <v>0.16</v>
      </c>
      <c r="GX177" s="7">
        <f t="shared" si="1422"/>
        <v>40000</v>
      </c>
      <c r="GY177" s="9">
        <v>0</v>
      </c>
      <c r="GZ177" s="5">
        <v>0</v>
      </c>
      <c r="HA177" s="7">
        <v>0</v>
      </c>
      <c r="HB177" s="9">
        <v>0</v>
      </c>
      <c r="HC177" s="5">
        <v>0</v>
      </c>
      <c r="HD177" s="7">
        <v>0</v>
      </c>
      <c r="HE177" s="9">
        <v>0</v>
      </c>
      <c r="HF177" s="5">
        <v>0</v>
      </c>
      <c r="HG177" s="7">
        <v>0</v>
      </c>
      <c r="HH177" s="9">
        <v>0</v>
      </c>
      <c r="HI177" s="5">
        <v>0</v>
      </c>
      <c r="HJ177" s="7">
        <v>0</v>
      </c>
      <c r="HK177" s="9">
        <v>0</v>
      </c>
      <c r="HL177" s="5">
        <v>0</v>
      </c>
      <c r="HM177" s="7">
        <v>0</v>
      </c>
      <c r="HN177" s="9">
        <v>0</v>
      </c>
      <c r="HO177" s="5">
        <v>0</v>
      </c>
      <c r="HP177" s="7">
        <v>0</v>
      </c>
      <c r="HQ177" s="9">
        <v>0</v>
      </c>
      <c r="HR177" s="5">
        <v>0</v>
      </c>
      <c r="HS177" s="7">
        <f t="shared" si="1409"/>
        <v>0</v>
      </c>
      <c r="HT177" s="9">
        <v>0</v>
      </c>
      <c r="HU177" s="5">
        <v>0</v>
      </c>
      <c r="HV177" s="7">
        <v>0</v>
      </c>
      <c r="HW177" s="9">
        <v>0</v>
      </c>
      <c r="HX177" s="5">
        <v>0</v>
      </c>
      <c r="HY177" s="7">
        <v>0</v>
      </c>
      <c r="HZ177" s="9">
        <v>0</v>
      </c>
      <c r="IA177" s="5">
        <v>0</v>
      </c>
      <c r="IB177" s="7">
        <v>0</v>
      </c>
      <c r="IC177" s="9">
        <v>0</v>
      </c>
      <c r="ID177" s="5">
        <v>0</v>
      </c>
      <c r="IE177" s="7">
        <v>0</v>
      </c>
      <c r="IF177" s="9">
        <v>0</v>
      </c>
      <c r="IG177" s="5">
        <v>0</v>
      </c>
      <c r="IH177" s="7">
        <f t="shared" si="1410"/>
        <v>0</v>
      </c>
      <c r="II177" s="9">
        <v>0</v>
      </c>
      <c r="IJ177" s="5">
        <v>0</v>
      </c>
      <c r="IK177" s="7">
        <v>0</v>
      </c>
      <c r="IL177" s="9">
        <v>80.033000000000001</v>
      </c>
      <c r="IM177" s="5">
        <v>1582</v>
      </c>
      <c r="IN177" s="7">
        <f t="shared" si="1411"/>
        <v>19766.846175952422</v>
      </c>
      <c r="IO177" s="9">
        <v>0</v>
      </c>
      <c r="IP177" s="5">
        <v>0</v>
      </c>
      <c r="IQ177" s="7">
        <v>0</v>
      </c>
      <c r="IR177" s="9">
        <v>0</v>
      </c>
      <c r="IS177" s="5">
        <v>0</v>
      </c>
      <c r="IT177" s="7">
        <v>0</v>
      </c>
      <c r="IU177" s="9">
        <v>0</v>
      </c>
      <c r="IV177" s="5">
        <v>0</v>
      </c>
      <c r="IW177" s="7">
        <v>0</v>
      </c>
      <c r="IX177" s="9">
        <v>0</v>
      </c>
      <c r="IY177" s="5">
        <v>0</v>
      </c>
      <c r="IZ177" s="7">
        <v>0</v>
      </c>
      <c r="JA177" s="9">
        <v>0</v>
      </c>
      <c r="JB177" s="5">
        <v>0</v>
      </c>
      <c r="JC177" s="7">
        <v>0</v>
      </c>
      <c r="JD177" s="9">
        <v>0</v>
      </c>
      <c r="JE177" s="5">
        <v>0</v>
      </c>
      <c r="JF177" s="7">
        <v>0</v>
      </c>
      <c r="JG177" s="9">
        <v>0</v>
      </c>
      <c r="JH177" s="5">
        <v>0</v>
      </c>
      <c r="JI177" s="7">
        <v>0</v>
      </c>
      <c r="JJ177" s="9">
        <v>0</v>
      </c>
      <c r="JK177" s="5">
        <v>0</v>
      </c>
      <c r="JL177" s="7">
        <v>0</v>
      </c>
      <c r="JM177" s="9">
        <v>0</v>
      </c>
      <c r="JN177" s="5">
        <v>0</v>
      </c>
      <c r="JO177" s="7">
        <v>0</v>
      </c>
      <c r="JP177" s="9">
        <v>0</v>
      </c>
      <c r="JQ177" s="5">
        <v>0</v>
      </c>
      <c r="JR177" s="7">
        <v>0</v>
      </c>
      <c r="JS177" s="9">
        <v>0</v>
      </c>
      <c r="JT177" s="5">
        <v>0</v>
      </c>
      <c r="JU177" s="7">
        <v>0</v>
      </c>
      <c r="JV177" s="9">
        <v>1.857</v>
      </c>
      <c r="JW177" s="5">
        <v>42.32</v>
      </c>
      <c r="JX177" s="7">
        <f t="shared" si="1412"/>
        <v>22789.44534194938</v>
      </c>
      <c r="JY177" s="9">
        <v>33.54</v>
      </c>
      <c r="JZ177" s="5">
        <v>169.49</v>
      </c>
      <c r="KA177" s="7">
        <f t="shared" si="1413"/>
        <v>5053.3691115086467</v>
      </c>
      <c r="KB177" s="9">
        <f t="shared" si="1414"/>
        <v>797.52300000000002</v>
      </c>
      <c r="KC177" s="7">
        <f t="shared" si="1415"/>
        <v>17438.850000000002</v>
      </c>
    </row>
    <row r="178" spans="1:289" ht="15" customHeight="1" x14ac:dyDescent="0.3">
      <c r="A178" s="56">
        <v>2017</v>
      </c>
      <c r="B178" s="57" t="s">
        <v>5</v>
      </c>
      <c r="C178" s="9">
        <v>1.4E-2</v>
      </c>
      <c r="D178" s="5">
        <v>0.44</v>
      </c>
      <c r="E178" s="7">
        <f t="shared" si="1397"/>
        <v>31428.571428571428</v>
      </c>
      <c r="F178" s="9">
        <v>0</v>
      </c>
      <c r="G178" s="5">
        <v>0</v>
      </c>
      <c r="H178" s="7">
        <v>0</v>
      </c>
      <c r="I178" s="9">
        <v>0.5</v>
      </c>
      <c r="J178" s="5">
        <v>64.47</v>
      </c>
      <c r="K178" s="7">
        <f t="shared" si="1416"/>
        <v>128940</v>
      </c>
      <c r="L178" s="9">
        <v>0</v>
      </c>
      <c r="M178" s="5">
        <v>0</v>
      </c>
      <c r="N178" s="7">
        <v>0</v>
      </c>
      <c r="O178" s="9">
        <v>0</v>
      </c>
      <c r="P178" s="5">
        <v>0</v>
      </c>
      <c r="Q178" s="7">
        <v>0</v>
      </c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37.551000000000002</v>
      </c>
      <c r="AB178" s="5">
        <v>92.54</v>
      </c>
      <c r="AC178" s="7">
        <f t="shared" si="1398"/>
        <v>2464.3817741205294</v>
      </c>
      <c r="AD178" s="9">
        <v>0</v>
      </c>
      <c r="AE178" s="5">
        <v>0</v>
      </c>
      <c r="AF178" s="7">
        <v>0</v>
      </c>
      <c r="AG178" s="9">
        <v>0</v>
      </c>
      <c r="AH178" s="5">
        <v>0</v>
      </c>
      <c r="AI178" s="7">
        <v>0</v>
      </c>
      <c r="AJ178" s="9">
        <v>0</v>
      </c>
      <c r="AK178" s="5">
        <v>0</v>
      </c>
      <c r="AL178" s="7">
        <v>0</v>
      </c>
      <c r="AM178" s="9">
        <v>0</v>
      </c>
      <c r="AN178" s="5">
        <v>0</v>
      </c>
      <c r="AO178" s="7">
        <v>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v>0</v>
      </c>
      <c r="BB178" s="9">
        <v>0</v>
      </c>
      <c r="BC178" s="5">
        <v>0</v>
      </c>
      <c r="BD178" s="7">
        <v>0</v>
      </c>
      <c r="BE178" s="9">
        <v>1</v>
      </c>
      <c r="BF178" s="5">
        <v>10.53</v>
      </c>
      <c r="BG178" s="7">
        <f t="shared" si="1417"/>
        <v>10530</v>
      </c>
      <c r="BH178" s="9">
        <v>0</v>
      </c>
      <c r="BI178" s="5">
        <v>0</v>
      </c>
      <c r="BJ178" s="7">
        <v>0</v>
      </c>
      <c r="BK178" s="9">
        <v>0</v>
      </c>
      <c r="BL178" s="5">
        <v>0</v>
      </c>
      <c r="BM178" s="7">
        <f t="shared" si="1400"/>
        <v>0</v>
      </c>
      <c r="BN178" s="9">
        <v>0</v>
      </c>
      <c r="BO178" s="5">
        <v>0</v>
      </c>
      <c r="BP178" s="7">
        <v>0</v>
      </c>
      <c r="BQ178" s="9">
        <v>0</v>
      </c>
      <c r="BR178" s="5">
        <v>0</v>
      </c>
      <c r="BS178" s="7">
        <v>0</v>
      </c>
      <c r="BT178" s="9">
        <v>0</v>
      </c>
      <c r="BU178" s="5">
        <v>0</v>
      </c>
      <c r="BV178" s="7">
        <v>0</v>
      </c>
      <c r="BW178" s="9">
        <v>0</v>
      </c>
      <c r="BX178" s="5">
        <v>0</v>
      </c>
      <c r="BY178" s="7">
        <v>0</v>
      </c>
      <c r="BZ178" s="9">
        <v>1.02</v>
      </c>
      <c r="CA178" s="5">
        <v>8.31</v>
      </c>
      <c r="CB178" s="7">
        <f t="shared" si="1401"/>
        <v>8147.0588235294108</v>
      </c>
      <c r="CC178" s="9">
        <v>0</v>
      </c>
      <c r="CD178" s="5">
        <v>0</v>
      </c>
      <c r="CE178" s="7">
        <v>0</v>
      </c>
      <c r="CF178" s="9">
        <v>0.97899999999999998</v>
      </c>
      <c r="CG178" s="5">
        <v>1118.1400000000001</v>
      </c>
      <c r="CH178" s="7">
        <f t="shared" si="1402"/>
        <v>1142124.6169560777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300</v>
      </c>
      <c r="CP178" s="5">
        <v>10603.54</v>
      </c>
      <c r="CQ178" s="7">
        <f t="shared" ref="CQ178:CQ179" si="1428">CP178/CO178*1000</f>
        <v>35345.133333333339</v>
      </c>
      <c r="CR178" s="9">
        <v>0</v>
      </c>
      <c r="CS178" s="5">
        <v>0</v>
      </c>
      <c r="CT178" s="7">
        <v>0</v>
      </c>
      <c r="CU178" s="9">
        <v>0</v>
      </c>
      <c r="CV178" s="5">
        <v>0</v>
      </c>
      <c r="CW178" s="7">
        <v>0</v>
      </c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f t="shared" si="1403"/>
        <v>0</v>
      </c>
      <c r="DJ178" s="9">
        <v>0</v>
      </c>
      <c r="DK178" s="5">
        <v>0</v>
      </c>
      <c r="DL178" s="7">
        <v>0</v>
      </c>
      <c r="DM178" s="9">
        <v>0</v>
      </c>
      <c r="DN178" s="5">
        <v>0</v>
      </c>
      <c r="DO178" s="7">
        <v>0</v>
      </c>
      <c r="DP178" s="9">
        <v>0</v>
      </c>
      <c r="DQ178" s="5">
        <v>0</v>
      </c>
      <c r="DR178" s="7">
        <v>0</v>
      </c>
      <c r="DS178" s="9">
        <v>0</v>
      </c>
      <c r="DT178" s="5">
        <v>0</v>
      </c>
      <c r="DU178" s="7">
        <v>0</v>
      </c>
      <c r="DV178" s="9">
        <v>1.1399999999999999</v>
      </c>
      <c r="DW178" s="5">
        <v>10.29</v>
      </c>
      <c r="DX178" s="7">
        <f t="shared" si="1404"/>
        <v>9026.3157894736851</v>
      </c>
      <c r="DY178" s="9">
        <v>0</v>
      </c>
      <c r="DZ178" s="5">
        <v>0</v>
      </c>
      <c r="EA178" s="7">
        <v>0</v>
      </c>
      <c r="EB178" s="9">
        <v>0</v>
      </c>
      <c r="EC178" s="5">
        <v>0</v>
      </c>
      <c r="ED178" s="7">
        <v>0</v>
      </c>
      <c r="EE178" s="9">
        <v>242.45</v>
      </c>
      <c r="EF178" s="5">
        <v>673.96</v>
      </c>
      <c r="EG178" s="7">
        <f t="shared" si="1405"/>
        <v>2779.7896473499691</v>
      </c>
      <c r="EH178" s="9">
        <v>0</v>
      </c>
      <c r="EI178" s="5">
        <v>0</v>
      </c>
      <c r="EJ178" s="7">
        <v>0</v>
      </c>
      <c r="EK178" s="9">
        <v>0.11799999999999999</v>
      </c>
      <c r="EL178" s="5">
        <v>2.29</v>
      </c>
      <c r="EM178" s="7">
        <f t="shared" si="1419"/>
        <v>19406.77966101695</v>
      </c>
      <c r="EN178" s="9">
        <v>0</v>
      </c>
      <c r="EO178" s="5">
        <v>0</v>
      </c>
      <c r="EP178" s="7">
        <v>0</v>
      </c>
      <c r="EQ178" s="9">
        <v>0</v>
      </c>
      <c r="ER178" s="5">
        <v>0</v>
      </c>
      <c r="ES178" s="7">
        <v>0</v>
      </c>
      <c r="ET178" s="9">
        <v>0</v>
      </c>
      <c r="EU178" s="5">
        <v>0</v>
      </c>
      <c r="EV178" s="7">
        <v>0</v>
      </c>
      <c r="EW178" s="9">
        <v>0</v>
      </c>
      <c r="EX178" s="5">
        <v>0</v>
      </c>
      <c r="EY178" s="7">
        <v>0</v>
      </c>
      <c r="EZ178" s="9">
        <v>0</v>
      </c>
      <c r="FA178" s="5">
        <v>0</v>
      </c>
      <c r="FB178" s="7">
        <v>0</v>
      </c>
      <c r="FC178" s="9">
        <v>0</v>
      </c>
      <c r="FD178" s="5">
        <v>0</v>
      </c>
      <c r="FE178" s="7">
        <v>0</v>
      </c>
      <c r="FF178" s="9">
        <v>0</v>
      </c>
      <c r="FG178" s="5">
        <v>0</v>
      </c>
      <c r="FH178" s="7">
        <v>0</v>
      </c>
      <c r="FI178" s="9">
        <v>0.19500000000000001</v>
      </c>
      <c r="FJ178" s="5">
        <v>6.21</v>
      </c>
      <c r="FK178" s="7">
        <f t="shared" si="1406"/>
        <v>31846.153846153844</v>
      </c>
      <c r="FL178" s="9">
        <v>0</v>
      </c>
      <c r="FM178" s="5">
        <v>0</v>
      </c>
      <c r="FN178" s="7">
        <v>0</v>
      </c>
      <c r="FO178" s="9">
        <v>0</v>
      </c>
      <c r="FP178" s="5">
        <v>0</v>
      </c>
      <c r="FQ178" s="7">
        <v>0</v>
      </c>
      <c r="FR178" s="9">
        <v>0</v>
      </c>
      <c r="FS178" s="5">
        <v>0</v>
      </c>
      <c r="FT178" s="7">
        <v>0</v>
      </c>
      <c r="FU178" s="9">
        <v>0</v>
      </c>
      <c r="FV178" s="5">
        <v>0</v>
      </c>
      <c r="FW178" s="7">
        <v>0</v>
      </c>
      <c r="FX178" s="9">
        <v>0</v>
      </c>
      <c r="FY178" s="5">
        <v>0</v>
      </c>
      <c r="FZ178" s="7">
        <f t="shared" si="1408"/>
        <v>0</v>
      </c>
      <c r="GA178" s="9">
        <v>0</v>
      </c>
      <c r="GB178" s="5">
        <v>0</v>
      </c>
      <c r="GC178" s="7">
        <v>0</v>
      </c>
      <c r="GD178" s="9">
        <v>0</v>
      </c>
      <c r="GE178" s="5">
        <v>0</v>
      </c>
      <c r="GF178" s="7">
        <v>0</v>
      </c>
      <c r="GG178" s="9">
        <v>0</v>
      </c>
      <c r="GH178" s="5">
        <v>0</v>
      </c>
      <c r="GI178" s="7">
        <v>0</v>
      </c>
      <c r="GJ178" s="9">
        <v>0</v>
      </c>
      <c r="GK178" s="5">
        <v>0</v>
      </c>
      <c r="GL178" s="7">
        <v>0</v>
      </c>
      <c r="GM178" s="9">
        <v>0</v>
      </c>
      <c r="GN178" s="5">
        <v>0</v>
      </c>
      <c r="GO178" s="7">
        <v>0</v>
      </c>
      <c r="GP178" s="9">
        <v>0</v>
      </c>
      <c r="GQ178" s="5">
        <v>0</v>
      </c>
      <c r="GR178" s="7">
        <v>0</v>
      </c>
      <c r="GS178" s="9">
        <v>0</v>
      </c>
      <c r="GT178" s="5">
        <v>0</v>
      </c>
      <c r="GU178" s="7">
        <v>0</v>
      </c>
      <c r="GV178" s="9">
        <v>0</v>
      </c>
      <c r="GW178" s="5">
        <v>0</v>
      </c>
      <c r="GX178" s="7">
        <v>0</v>
      </c>
      <c r="GY178" s="9">
        <v>0</v>
      </c>
      <c r="GZ178" s="5">
        <v>0</v>
      </c>
      <c r="HA178" s="7">
        <v>0</v>
      </c>
      <c r="HB178" s="9">
        <v>33.9</v>
      </c>
      <c r="HC178" s="5">
        <v>1329.4</v>
      </c>
      <c r="HD178" s="7">
        <f t="shared" ref="HD178:HD182" si="1429">HC178/HB178*1000</f>
        <v>39215.33923303835</v>
      </c>
      <c r="HE178" s="9">
        <v>0</v>
      </c>
      <c r="HF178" s="5">
        <v>0</v>
      </c>
      <c r="HG178" s="7">
        <v>0</v>
      </c>
      <c r="HH178" s="9">
        <v>0</v>
      </c>
      <c r="HI178" s="5">
        <v>0</v>
      </c>
      <c r="HJ178" s="7">
        <v>0</v>
      </c>
      <c r="HK178" s="9">
        <v>0</v>
      </c>
      <c r="HL178" s="5">
        <v>0</v>
      </c>
      <c r="HM178" s="7">
        <v>0</v>
      </c>
      <c r="HN178" s="9">
        <v>0</v>
      </c>
      <c r="HO178" s="5">
        <v>0</v>
      </c>
      <c r="HP178" s="7">
        <v>0</v>
      </c>
      <c r="HQ178" s="9">
        <v>0</v>
      </c>
      <c r="HR178" s="5">
        <v>0</v>
      </c>
      <c r="HS178" s="7">
        <f t="shared" si="1409"/>
        <v>0</v>
      </c>
      <c r="HT178" s="9">
        <v>0</v>
      </c>
      <c r="HU178" s="5">
        <v>0</v>
      </c>
      <c r="HV178" s="7">
        <v>0</v>
      </c>
      <c r="HW178" s="9">
        <v>0</v>
      </c>
      <c r="HX178" s="5">
        <v>0</v>
      </c>
      <c r="HY178" s="7">
        <v>0</v>
      </c>
      <c r="HZ178" s="9">
        <v>0</v>
      </c>
      <c r="IA178" s="5">
        <v>0</v>
      </c>
      <c r="IB178" s="7">
        <v>0</v>
      </c>
      <c r="IC178" s="9">
        <v>0</v>
      </c>
      <c r="ID178" s="5">
        <v>0</v>
      </c>
      <c r="IE178" s="7">
        <v>0</v>
      </c>
      <c r="IF178" s="9">
        <v>0</v>
      </c>
      <c r="IG178" s="5">
        <v>0</v>
      </c>
      <c r="IH178" s="7">
        <f t="shared" si="1410"/>
        <v>0</v>
      </c>
      <c r="II178" s="9">
        <v>0</v>
      </c>
      <c r="IJ178" s="5">
        <v>0</v>
      </c>
      <c r="IK178" s="7">
        <v>0</v>
      </c>
      <c r="IL178" s="9">
        <v>100</v>
      </c>
      <c r="IM178" s="5">
        <v>2100.7199999999998</v>
      </c>
      <c r="IN178" s="7">
        <f t="shared" si="1411"/>
        <v>21007.199999999997</v>
      </c>
      <c r="IO178" s="9">
        <v>0</v>
      </c>
      <c r="IP178" s="5">
        <v>0</v>
      </c>
      <c r="IQ178" s="7">
        <v>0</v>
      </c>
      <c r="IR178" s="9">
        <v>0</v>
      </c>
      <c r="IS178" s="5">
        <v>0</v>
      </c>
      <c r="IT178" s="7">
        <v>0</v>
      </c>
      <c r="IU178" s="9">
        <v>0</v>
      </c>
      <c r="IV178" s="5">
        <v>0</v>
      </c>
      <c r="IW178" s="7">
        <v>0</v>
      </c>
      <c r="IX178" s="9">
        <v>0</v>
      </c>
      <c r="IY178" s="5">
        <v>0</v>
      </c>
      <c r="IZ178" s="7">
        <v>0</v>
      </c>
      <c r="JA178" s="9">
        <v>0</v>
      </c>
      <c r="JB178" s="5">
        <v>0</v>
      </c>
      <c r="JC178" s="7">
        <v>0</v>
      </c>
      <c r="JD178" s="9">
        <v>1E-3</v>
      </c>
      <c r="JE178" s="5">
        <v>7.0000000000000007E-2</v>
      </c>
      <c r="JF178" s="7">
        <f t="shared" si="1423"/>
        <v>70000</v>
      </c>
      <c r="JG178" s="9">
        <v>0</v>
      </c>
      <c r="JH178" s="5">
        <v>0</v>
      </c>
      <c r="JI178" s="7">
        <v>0</v>
      </c>
      <c r="JJ178" s="9">
        <v>0</v>
      </c>
      <c r="JK178" s="5">
        <v>0</v>
      </c>
      <c r="JL178" s="7">
        <v>0</v>
      </c>
      <c r="JM178" s="9">
        <v>0</v>
      </c>
      <c r="JN178" s="5">
        <v>0</v>
      </c>
      <c r="JO178" s="7">
        <v>0</v>
      </c>
      <c r="JP178" s="9">
        <v>0</v>
      </c>
      <c r="JQ178" s="5">
        <v>0</v>
      </c>
      <c r="JR178" s="7">
        <v>0</v>
      </c>
      <c r="JS178" s="9">
        <v>0</v>
      </c>
      <c r="JT178" s="5">
        <v>0</v>
      </c>
      <c r="JU178" s="7">
        <v>0</v>
      </c>
      <c r="JV178" s="9">
        <v>5.1360000000000001</v>
      </c>
      <c r="JW178" s="5">
        <v>107.47</v>
      </c>
      <c r="JX178" s="7">
        <f t="shared" si="1412"/>
        <v>20924.844236760124</v>
      </c>
      <c r="JY178" s="9">
        <v>105.2</v>
      </c>
      <c r="JZ178" s="5">
        <v>564.24</v>
      </c>
      <c r="KA178" s="7">
        <f t="shared" si="1413"/>
        <v>5363.4980988593152</v>
      </c>
      <c r="KB178" s="9">
        <f t="shared" si="1414"/>
        <v>829.20400000000018</v>
      </c>
      <c r="KC178" s="7">
        <f t="shared" si="1415"/>
        <v>16692.620000000003</v>
      </c>
    </row>
    <row r="179" spans="1:289" ht="15" customHeight="1" x14ac:dyDescent="0.3">
      <c r="A179" s="56">
        <v>2017</v>
      </c>
      <c r="B179" s="57" t="s">
        <v>6</v>
      </c>
      <c r="C179" s="9">
        <v>3.125</v>
      </c>
      <c r="D179" s="5">
        <v>68.900000000000006</v>
      </c>
      <c r="E179" s="7">
        <f t="shared" si="1397"/>
        <v>22048</v>
      </c>
      <c r="F179" s="9">
        <v>0</v>
      </c>
      <c r="G179" s="5">
        <v>0</v>
      </c>
      <c r="H179" s="7">
        <v>0</v>
      </c>
      <c r="I179" s="9">
        <v>3</v>
      </c>
      <c r="J179" s="5">
        <v>104.74</v>
      </c>
      <c r="K179" s="7">
        <f t="shared" si="1416"/>
        <v>34913.333333333336</v>
      </c>
      <c r="L179" s="9">
        <v>0</v>
      </c>
      <c r="M179" s="5">
        <v>0</v>
      </c>
      <c r="N179" s="7">
        <v>0</v>
      </c>
      <c r="O179" s="9">
        <v>0</v>
      </c>
      <c r="P179" s="5">
        <v>0</v>
      </c>
      <c r="Q179" s="7">
        <v>0</v>
      </c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2.1110000000000002</v>
      </c>
      <c r="AB179" s="5">
        <v>13.42</v>
      </c>
      <c r="AC179" s="7">
        <f t="shared" si="1398"/>
        <v>6357.1766935101841</v>
      </c>
      <c r="AD179" s="9">
        <v>0</v>
      </c>
      <c r="AE179" s="5">
        <v>0</v>
      </c>
      <c r="AF179" s="7">
        <v>0</v>
      </c>
      <c r="AG179" s="9">
        <v>0</v>
      </c>
      <c r="AH179" s="5">
        <v>0</v>
      </c>
      <c r="AI179" s="7">
        <v>0</v>
      </c>
      <c r="AJ179" s="9">
        <v>0</v>
      </c>
      <c r="AK179" s="5">
        <v>0</v>
      </c>
      <c r="AL179" s="7">
        <v>0</v>
      </c>
      <c r="AM179" s="9">
        <v>49.98</v>
      </c>
      <c r="AN179" s="5">
        <v>1850.78</v>
      </c>
      <c r="AO179" s="7">
        <f t="shared" si="1425"/>
        <v>37030.412164865949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v>0</v>
      </c>
      <c r="BB179" s="9">
        <v>0</v>
      </c>
      <c r="BC179" s="5">
        <v>0</v>
      </c>
      <c r="BD179" s="7">
        <v>0</v>
      </c>
      <c r="BE179" s="9">
        <v>3.5</v>
      </c>
      <c r="BF179" s="5">
        <v>36.85</v>
      </c>
      <c r="BG179" s="7">
        <f t="shared" si="1417"/>
        <v>10528.571428571429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f t="shared" si="1400"/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0.03</v>
      </c>
      <c r="CA179" s="5">
        <v>1.24</v>
      </c>
      <c r="CB179" s="7">
        <f t="shared" si="1401"/>
        <v>41333.333333333336</v>
      </c>
      <c r="CC179" s="9">
        <v>10.72</v>
      </c>
      <c r="CD179" s="5">
        <v>4533.09</v>
      </c>
      <c r="CE179" s="7">
        <f t="shared" si="1426"/>
        <v>422862.87313432834</v>
      </c>
      <c r="CF179" s="9">
        <v>0.17799999999999999</v>
      </c>
      <c r="CG179" s="5">
        <v>6.05</v>
      </c>
      <c r="CH179" s="7">
        <f t="shared" si="1402"/>
        <v>33988.764044943819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940.96699999999998</v>
      </c>
      <c r="CP179" s="5">
        <v>33945.49</v>
      </c>
      <c r="CQ179" s="7">
        <f t="shared" si="1428"/>
        <v>36075.112092135001</v>
      </c>
      <c r="CR179" s="9">
        <v>0</v>
      </c>
      <c r="CS179" s="5">
        <v>0</v>
      </c>
      <c r="CT179" s="7">
        <v>0</v>
      </c>
      <c r="CU179" s="9">
        <v>0</v>
      </c>
      <c r="CV179" s="5">
        <v>0</v>
      </c>
      <c r="CW179" s="7">
        <v>0</v>
      </c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f t="shared" si="1403"/>
        <v>0</v>
      </c>
      <c r="DJ179" s="9">
        <v>0</v>
      </c>
      <c r="DK179" s="5">
        <v>0</v>
      </c>
      <c r="DL179" s="7">
        <v>0</v>
      </c>
      <c r="DM179" s="9">
        <v>0</v>
      </c>
      <c r="DN179" s="5">
        <v>0</v>
      </c>
      <c r="DO179" s="7">
        <v>0</v>
      </c>
      <c r="DP179" s="9">
        <v>0</v>
      </c>
      <c r="DQ179" s="5">
        <v>0</v>
      </c>
      <c r="DR179" s="7">
        <v>0</v>
      </c>
      <c r="DS179" s="9">
        <v>0</v>
      </c>
      <c r="DT179" s="5">
        <v>0</v>
      </c>
      <c r="DU179" s="7">
        <v>0</v>
      </c>
      <c r="DV179" s="9">
        <v>20.010000000000002</v>
      </c>
      <c r="DW179" s="5">
        <v>234.6</v>
      </c>
      <c r="DX179" s="7">
        <f t="shared" si="1404"/>
        <v>11724.137931034482</v>
      </c>
      <c r="DY179" s="9">
        <v>0</v>
      </c>
      <c r="DZ179" s="5">
        <v>0</v>
      </c>
      <c r="EA179" s="7">
        <v>0</v>
      </c>
      <c r="EB179" s="9">
        <v>0</v>
      </c>
      <c r="EC179" s="5">
        <v>0</v>
      </c>
      <c r="ED179" s="7">
        <v>0</v>
      </c>
      <c r="EE179" s="9">
        <v>272</v>
      </c>
      <c r="EF179" s="5">
        <v>816.27</v>
      </c>
      <c r="EG179" s="7">
        <f t="shared" si="1405"/>
        <v>3000.9926470588234</v>
      </c>
      <c r="EH179" s="9">
        <v>0</v>
      </c>
      <c r="EI179" s="5">
        <v>0</v>
      </c>
      <c r="EJ179" s="7">
        <v>0</v>
      </c>
      <c r="EK179" s="9">
        <v>0.05</v>
      </c>
      <c r="EL179" s="5">
        <v>1.27</v>
      </c>
      <c r="EM179" s="7">
        <f t="shared" si="1419"/>
        <v>25400</v>
      </c>
      <c r="EN179" s="9">
        <v>0</v>
      </c>
      <c r="EO179" s="5">
        <v>0</v>
      </c>
      <c r="EP179" s="7">
        <v>0</v>
      </c>
      <c r="EQ179" s="9">
        <v>0</v>
      </c>
      <c r="ER179" s="5">
        <v>0</v>
      </c>
      <c r="ES179" s="7">
        <v>0</v>
      </c>
      <c r="ET179" s="9">
        <v>0</v>
      </c>
      <c r="EU179" s="5">
        <v>0</v>
      </c>
      <c r="EV179" s="7">
        <v>0</v>
      </c>
      <c r="EW179" s="9">
        <v>0</v>
      </c>
      <c r="EX179" s="5">
        <v>0</v>
      </c>
      <c r="EY179" s="7">
        <v>0</v>
      </c>
      <c r="EZ179" s="9">
        <v>0</v>
      </c>
      <c r="FA179" s="5">
        <v>0</v>
      </c>
      <c r="FB179" s="7">
        <v>0</v>
      </c>
      <c r="FC179" s="9">
        <v>0</v>
      </c>
      <c r="FD179" s="5">
        <v>0</v>
      </c>
      <c r="FE179" s="7">
        <v>0</v>
      </c>
      <c r="FF179" s="9">
        <v>0</v>
      </c>
      <c r="FG179" s="5">
        <v>0</v>
      </c>
      <c r="FH179" s="7">
        <v>0</v>
      </c>
      <c r="FI179" s="9">
        <v>1E-3</v>
      </c>
      <c r="FJ179" s="5">
        <v>0.01</v>
      </c>
      <c r="FK179" s="7">
        <f t="shared" si="1406"/>
        <v>10000</v>
      </c>
      <c r="FL179" s="9">
        <v>38.549999999999997</v>
      </c>
      <c r="FM179" s="5">
        <v>141.34</v>
      </c>
      <c r="FN179" s="7">
        <f t="shared" si="1407"/>
        <v>3666.407263294423</v>
      </c>
      <c r="FO179" s="9">
        <v>0</v>
      </c>
      <c r="FP179" s="5">
        <v>0</v>
      </c>
      <c r="FQ179" s="7">
        <v>0</v>
      </c>
      <c r="FR179" s="9">
        <v>0</v>
      </c>
      <c r="FS179" s="5">
        <v>0</v>
      </c>
      <c r="FT179" s="7">
        <v>0</v>
      </c>
      <c r="FU179" s="9">
        <v>0</v>
      </c>
      <c r="FV179" s="5">
        <v>0</v>
      </c>
      <c r="FW179" s="7">
        <v>0</v>
      </c>
      <c r="FX179" s="9">
        <v>0</v>
      </c>
      <c r="FY179" s="5">
        <v>0</v>
      </c>
      <c r="FZ179" s="7">
        <f t="shared" si="1408"/>
        <v>0</v>
      </c>
      <c r="GA179" s="9">
        <v>0</v>
      </c>
      <c r="GB179" s="5">
        <v>0</v>
      </c>
      <c r="GC179" s="7">
        <v>0</v>
      </c>
      <c r="GD179" s="9">
        <v>0</v>
      </c>
      <c r="GE179" s="5">
        <v>0</v>
      </c>
      <c r="GF179" s="7">
        <v>0</v>
      </c>
      <c r="GG179" s="9">
        <v>0</v>
      </c>
      <c r="GH179" s="5">
        <v>0</v>
      </c>
      <c r="GI179" s="7">
        <v>0</v>
      </c>
      <c r="GJ179" s="9">
        <v>0</v>
      </c>
      <c r="GK179" s="5">
        <v>0</v>
      </c>
      <c r="GL179" s="7">
        <v>0</v>
      </c>
      <c r="GM179" s="9">
        <v>0</v>
      </c>
      <c r="GN179" s="5">
        <v>0</v>
      </c>
      <c r="GO179" s="7">
        <v>0</v>
      </c>
      <c r="GP179" s="9">
        <v>0</v>
      </c>
      <c r="GQ179" s="5">
        <v>0</v>
      </c>
      <c r="GR179" s="7">
        <v>0</v>
      </c>
      <c r="GS179" s="9">
        <v>0</v>
      </c>
      <c r="GT179" s="5">
        <v>0</v>
      </c>
      <c r="GU179" s="7">
        <v>0</v>
      </c>
      <c r="GV179" s="9">
        <v>0</v>
      </c>
      <c r="GW179" s="5">
        <v>0</v>
      </c>
      <c r="GX179" s="7">
        <v>0</v>
      </c>
      <c r="GY179" s="9">
        <v>0</v>
      </c>
      <c r="GZ179" s="5">
        <v>0</v>
      </c>
      <c r="HA179" s="7">
        <v>0</v>
      </c>
      <c r="HB179" s="9">
        <v>0</v>
      </c>
      <c r="HC179" s="5">
        <v>0</v>
      </c>
      <c r="HD179" s="7">
        <v>0</v>
      </c>
      <c r="HE179" s="9">
        <v>0</v>
      </c>
      <c r="HF179" s="5">
        <v>0</v>
      </c>
      <c r="HG179" s="7">
        <v>0</v>
      </c>
      <c r="HH179" s="9">
        <v>0</v>
      </c>
      <c r="HI179" s="5">
        <v>0</v>
      </c>
      <c r="HJ179" s="7">
        <v>0</v>
      </c>
      <c r="HK179" s="9">
        <v>0</v>
      </c>
      <c r="HL179" s="5">
        <v>0</v>
      </c>
      <c r="HM179" s="7">
        <v>0</v>
      </c>
      <c r="HN179" s="9">
        <v>0</v>
      </c>
      <c r="HO179" s="5">
        <v>0</v>
      </c>
      <c r="HP179" s="7">
        <v>0</v>
      </c>
      <c r="HQ179" s="9">
        <v>0</v>
      </c>
      <c r="HR179" s="5">
        <v>0</v>
      </c>
      <c r="HS179" s="7">
        <f t="shared" si="1409"/>
        <v>0</v>
      </c>
      <c r="HT179" s="9">
        <v>0</v>
      </c>
      <c r="HU179" s="5">
        <v>0</v>
      </c>
      <c r="HV179" s="7">
        <v>0</v>
      </c>
      <c r="HW179" s="9">
        <v>0</v>
      </c>
      <c r="HX179" s="5">
        <v>0</v>
      </c>
      <c r="HY179" s="7">
        <v>0</v>
      </c>
      <c r="HZ179" s="9">
        <v>0</v>
      </c>
      <c r="IA179" s="5">
        <v>0</v>
      </c>
      <c r="IB179" s="7">
        <v>0</v>
      </c>
      <c r="IC179" s="9">
        <v>0</v>
      </c>
      <c r="ID179" s="5">
        <v>0</v>
      </c>
      <c r="IE179" s="7">
        <v>0</v>
      </c>
      <c r="IF179" s="9">
        <v>0</v>
      </c>
      <c r="IG179" s="5">
        <v>0</v>
      </c>
      <c r="IH179" s="7">
        <f t="shared" si="1410"/>
        <v>0</v>
      </c>
      <c r="II179" s="9">
        <v>0</v>
      </c>
      <c r="IJ179" s="5">
        <v>0</v>
      </c>
      <c r="IK179" s="7">
        <v>0</v>
      </c>
      <c r="IL179" s="9">
        <v>0</v>
      </c>
      <c r="IM179" s="5">
        <v>0</v>
      </c>
      <c r="IN179" s="7">
        <v>0</v>
      </c>
      <c r="IO179" s="9">
        <v>0</v>
      </c>
      <c r="IP179" s="5">
        <v>0</v>
      </c>
      <c r="IQ179" s="7">
        <v>0</v>
      </c>
      <c r="IR179" s="9">
        <v>0</v>
      </c>
      <c r="IS179" s="5">
        <v>0</v>
      </c>
      <c r="IT179" s="7">
        <v>0</v>
      </c>
      <c r="IU179" s="9">
        <v>0</v>
      </c>
      <c r="IV179" s="5">
        <v>0</v>
      </c>
      <c r="IW179" s="7">
        <v>0</v>
      </c>
      <c r="IX179" s="9">
        <v>2.4E-2</v>
      </c>
      <c r="IY179" s="5">
        <v>0.81</v>
      </c>
      <c r="IZ179" s="7">
        <f t="shared" ref="IZ179" si="1430">IY179/IX179*1000</f>
        <v>33750</v>
      </c>
      <c r="JA179" s="9">
        <v>0</v>
      </c>
      <c r="JB179" s="5">
        <v>0</v>
      </c>
      <c r="JC179" s="7">
        <v>0</v>
      </c>
      <c r="JD179" s="9">
        <v>0</v>
      </c>
      <c r="JE179" s="5">
        <v>0</v>
      </c>
      <c r="JF179" s="7">
        <v>0</v>
      </c>
      <c r="JG179" s="9">
        <v>0</v>
      </c>
      <c r="JH179" s="5">
        <v>0</v>
      </c>
      <c r="JI179" s="7">
        <v>0</v>
      </c>
      <c r="JJ179" s="9">
        <v>0</v>
      </c>
      <c r="JK179" s="5">
        <v>0</v>
      </c>
      <c r="JL179" s="7">
        <v>0</v>
      </c>
      <c r="JM179" s="9">
        <v>0</v>
      </c>
      <c r="JN179" s="5">
        <v>0</v>
      </c>
      <c r="JO179" s="7">
        <v>0</v>
      </c>
      <c r="JP179" s="9">
        <v>0</v>
      </c>
      <c r="JQ179" s="5">
        <v>0</v>
      </c>
      <c r="JR179" s="7">
        <v>0</v>
      </c>
      <c r="JS179" s="9">
        <v>0</v>
      </c>
      <c r="JT179" s="5">
        <v>0</v>
      </c>
      <c r="JU179" s="7">
        <v>0</v>
      </c>
      <c r="JV179" s="9">
        <v>11.997</v>
      </c>
      <c r="JW179" s="5">
        <v>218.45</v>
      </c>
      <c r="JX179" s="7">
        <f t="shared" si="1412"/>
        <v>18208.718846378262</v>
      </c>
      <c r="JY179" s="9">
        <v>0</v>
      </c>
      <c r="JZ179" s="5">
        <v>0</v>
      </c>
      <c r="KA179" s="7">
        <v>0</v>
      </c>
      <c r="KB179" s="9">
        <f t="shared" si="1414"/>
        <v>1356.2429999999999</v>
      </c>
      <c r="KC179" s="7">
        <f t="shared" si="1415"/>
        <v>41973.309999999983</v>
      </c>
    </row>
    <row r="180" spans="1:289" ht="15" customHeight="1" x14ac:dyDescent="0.3">
      <c r="A180" s="56">
        <v>2017</v>
      </c>
      <c r="B180" s="57" t="s">
        <v>7</v>
      </c>
      <c r="C180" s="9">
        <v>11.134</v>
      </c>
      <c r="D180" s="5">
        <v>692.73</v>
      </c>
      <c r="E180" s="7">
        <f t="shared" si="1397"/>
        <v>62217.531884318305</v>
      </c>
      <c r="F180" s="9">
        <v>0</v>
      </c>
      <c r="G180" s="5">
        <v>0</v>
      </c>
      <c r="H180" s="7">
        <v>0</v>
      </c>
      <c r="I180" s="9">
        <v>0.5</v>
      </c>
      <c r="J180" s="5">
        <v>10.29</v>
      </c>
      <c r="K180" s="7">
        <f t="shared" si="1416"/>
        <v>20580</v>
      </c>
      <c r="L180" s="9">
        <v>0</v>
      </c>
      <c r="M180" s="5">
        <v>0</v>
      </c>
      <c r="N180" s="7">
        <v>0</v>
      </c>
      <c r="O180" s="9">
        <v>0</v>
      </c>
      <c r="P180" s="5">
        <v>0</v>
      </c>
      <c r="Q180" s="7">
        <v>0</v>
      </c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69.131</v>
      </c>
      <c r="AB180" s="5">
        <v>1558.97</v>
      </c>
      <c r="AC180" s="7">
        <f t="shared" si="1398"/>
        <v>22550.953985910808</v>
      </c>
      <c r="AD180" s="9">
        <v>0</v>
      </c>
      <c r="AE180" s="5">
        <v>0</v>
      </c>
      <c r="AF180" s="7">
        <v>0</v>
      </c>
      <c r="AG180" s="9">
        <v>0</v>
      </c>
      <c r="AH180" s="5">
        <v>0</v>
      </c>
      <c r="AI180" s="7">
        <v>0</v>
      </c>
      <c r="AJ180" s="9">
        <v>1.7000000000000001E-2</v>
      </c>
      <c r="AK180" s="5">
        <v>6.39</v>
      </c>
      <c r="AL180" s="7">
        <f t="shared" ref="AL180" si="1431">AK180/AJ180*1000</f>
        <v>375882.35294117639</v>
      </c>
      <c r="AM180" s="9">
        <v>0</v>
      </c>
      <c r="AN180" s="5">
        <v>0</v>
      </c>
      <c r="AO180" s="7">
        <v>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v>0</v>
      </c>
      <c r="BB180" s="9">
        <v>0</v>
      </c>
      <c r="BC180" s="5">
        <v>0</v>
      </c>
      <c r="BD180" s="7">
        <v>0</v>
      </c>
      <c r="BE180" s="9">
        <v>415.8</v>
      </c>
      <c r="BF180" s="5">
        <v>4522.0600000000004</v>
      </c>
      <c r="BG180" s="7">
        <f t="shared" si="1417"/>
        <v>10875.565175565176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f t="shared" si="1400"/>
        <v>0</v>
      </c>
      <c r="BN180" s="9">
        <v>0</v>
      </c>
      <c r="BO180" s="5">
        <v>0</v>
      </c>
      <c r="BP180" s="7">
        <v>0</v>
      </c>
      <c r="BQ180" s="9">
        <v>0</v>
      </c>
      <c r="BR180" s="5">
        <v>0</v>
      </c>
      <c r="BS180" s="7">
        <v>0</v>
      </c>
      <c r="BT180" s="9">
        <v>0</v>
      </c>
      <c r="BU180" s="5">
        <v>0</v>
      </c>
      <c r="BV180" s="7">
        <v>0</v>
      </c>
      <c r="BW180" s="9">
        <v>0</v>
      </c>
      <c r="BX180" s="5">
        <v>0</v>
      </c>
      <c r="BY180" s="7">
        <v>0</v>
      </c>
      <c r="BZ180" s="9">
        <v>0.03</v>
      </c>
      <c r="CA180" s="5">
        <v>0.45</v>
      </c>
      <c r="CB180" s="7">
        <f t="shared" si="1401"/>
        <v>15000.000000000002</v>
      </c>
      <c r="CC180" s="9">
        <v>0</v>
      </c>
      <c r="CD180" s="5">
        <v>0</v>
      </c>
      <c r="CE180" s="7">
        <v>0</v>
      </c>
      <c r="CF180" s="9">
        <v>949.76800000000003</v>
      </c>
      <c r="CG180" s="5">
        <v>6007.91</v>
      </c>
      <c r="CH180" s="7">
        <f t="shared" si="1402"/>
        <v>6325.6605823738009</v>
      </c>
      <c r="CI180" s="9">
        <v>0</v>
      </c>
      <c r="CJ180" s="5">
        <v>0</v>
      </c>
      <c r="CK180" s="7">
        <v>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v>0</v>
      </c>
      <c r="CU180" s="9">
        <v>0</v>
      </c>
      <c r="CV180" s="5">
        <v>0</v>
      </c>
      <c r="CW180" s="7">
        <v>0</v>
      </c>
      <c r="CX180" s="9">
        <v>201.44</v>
      </c>
      <c r="CY180" s="5">
        <v>1587.91</v>
      </c>
      <c r="CZ180" s="7">
        <f t="shared" ref="CZ180:CZ182" si="1432">CY180/CX180*1000</f>
        <v>7882.7938840349489</v>
      </c>
      <c r="DA180" s="9">
        <v>0</v>
      </c>
      <c r="DB180" s="5">
        <v>0</v>
      </c>
      <c r="DC180" s="7">
        <v>0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f t="shared" si="1403"/>
        <v>0</v>
      </c>
      <c r="DJ180" s="9">
        <v>0</v>
      </c>
      <c r="DK180" s="5">
        <v>0</v>
      </c>
      <c r="DL180" s="7">
        <v>0</v>
      </c>
      <c r="DM180" s="9">
        <v>0</v>
      </c>
      <c r="DN180" s="5">
        <v>0</v>
      </c>
      <c r="DO180" s="7">
        <v>0</v>
      </c>
      <c r="DP180" s="9">
        <v>0</v>
      </c>
      <c r="DQ180" s="5">
        <v>0</v>
      </c>
      <c r="DR180" s="7">
        <v>0</v>
      </c>
      <c r="DS180" s="9">
        <v>0</v>
      </c>
      <c r="DT180" s="5">
        <v>0</v>
      </c>
      <c r="DU180" s="7">
        <v>0</v>
      </c>
      <c r="DV180" s="9">
        <v>37.384999999999998</v>
      </c>
      <c r="DW180" s="5">
        <v>858.09</v>
      </c>
      <c r="DX180" s="7">
        <f t="shared" si="1404"/>
        <v>22952.788551558115</v>
      </c>
      <c r="DY180" s="9">
        <v>0</v>
      </c>
      <c r="DZ180" s="5">
        <v>0</v>
      </c>
      <c r="EA180" s="7">
        <v>0</v>
      </c>
      <c r="EB180" s="9">
        <v>0</v>
      </c>
      <c r="EC180" s="5">
        <v>0</v>
      </c>
      <c r="ED180" s="7">
        <v>0</v>
      </c>
      <c r="EE180" s="9">
        <v>1</v>
      </c>
      <c r="EF180" s="5">
        <v>2.4</v>
      </c>
      <c r="EG180" s="7">
        <f t="shared" si="1405"/>
        <v>2400</v>
      </c>
      <c r="EH180" s="9">
        <v>0</v>
      </c>
      <c r="EI180" s="5">
        <v>0</v>
      </c>
      <c r="EJ180" s="7">
        <v>0</v>
      </c>
      <c r="EK180" s="9">
        <v>1.0999999999999999E-2</v>
      </c>
      <c r="EL180" s="5">
        <v>2.4300000000000002</v>
      </c>
      <c r="EM180" s="7">
        <f t="shared" si="1419"/>
        <v>220909.09090909094</v>
      </c>
      <c r="EN180" s="9">
        <v>0</v>
      </c>
      <c r="EO180" s="5">
        <v>0</v>
      </c>
      <c r="EP180" s="7">
        <v>0</v>
      </c>
      <c r="EQ180" s="9">
        <v>0</v>
      </c>
      <c r="ER180" s="5">
        <v>0</v>
      </c>
      <c r="ES180" s="7">
        <v>0</v>
      </c>
      <c r="ET180" s="9">
        <v>0</v>
      </c>
      <c r="EU180" s="5">
        <v>0</v>
      </c>
      <c r="EV180" s="7">
        <v>0</v>
      </c>
      <c r="EW180" s="9">
        <v>0</v>
      </c>
      <c r="EX180" s="5">
        <v>0</v>
      </c>
      <c r="EY180" s="7">
        <v>0</v>
      </c>
      <c r="EZ180" s="9">
        <v>0</v>
      </c>
      <c r="FA180" s="5">
        <v>0</v>
      </c>
      <c r="FB180" s="7">
        <v>0</v>
      </c>
      <c r="FC180" s="9">
        <v>0</v>
      </c>
      <c r="FD180" s="5">
        <v>0</v>
      </c>
      <c r="FE180" s="7">
        <v>0</v>
      </c>
      <c r="FF180" s="9">
        <v>0</v>
      </c>
      <c r="FG180" s="5">
        <v>0</v>
      </c>
      <c r="FH180" s="7">
        <v>0</v>
      </c>
      <c r="FI180" s="9">
        <v>5.0000000000000001E-3</v>
      </c>
      <c r="FJ180" s="5">
        <v>7.0000000000000007E-2</v>
      </c>
      <c r="FK180" s="7">
        <f t="shared" si="1406"/>
        <v>14000.000000000002</v>
      </c>
      <c r="FL180" s="9">
        <v>7.0000000000000007E-2</v>
      </c>
      <c r="FM180" s="5">
        <v>0.98</v>
      </c>
      <c r="FN180" s="7">
        <f t="shared" si="1407"/>
        <v>13999.999999999998</v>
      </c>
      <c r="FO180" s="9">
        <v>0</v>
      </c>
      <c r="FP180" s="5">
        <v>0</v>
      </c>
      <c r="FQ180" s="7">
        <v>0</v>
      </c>
      <c r="FR180" s="9">
        <v>0</v>
      </c>
      <c r="FS180" s="5">
        <v>0</v>
      </c>
      <c r="FT180" s="7">
        <v>0</v>
      </c>
      <c r="FU180" s="9">
        <v>0</v>
      </c>
      <c r="FV180" s="5">
        <v>0</v>
      </c>
      <c r="FW180" s="7">
        <v>0</v>
      </c>
      <c r="FX180" s="9">
        <v>0</v>
      </c>
      <c r="FY180" s="5">
        <v>0</v>
      </c>
      <c r="FZ180" s="7">
        <f t="shared" si="1408"/>
        <v>0</v>
      </c>
      <c r="GA180" s="9">
        <v>0</v>
      </c>
      <c r="GB180" s="5">
        <v>0</v>
      </c>
      <c r="GC180" s="7">
        <v>0</v>
      </c>
      <c r="GD180" s="9">
        <v>0</v>
      </c>
      <c r="GE180" s="5">
        <v>0</v>
      </c>
      <c r="GF180" s="7">
        <v>0</v>
      </c>
      <c r="GG180" s="9">
        <v>0</v>
      </c>
      <c r="GH180" s="5">
        <v>0</v>
      </c>
      <c r="GI180" s="7">
        <v>0</v>
      </c>
      <c r="GJ180" s="9">
        <v>0</v>
      </c>
      <c r="GK180" s="5">
        <v>0</v>
      </c>
      <c r="GL180" s="7">
        <v>0</v>
      </c>
      <c r="GM180" s="9">
        <v>0</v>
      </c>
      <c r="GN180" s="5">
        <v>0</v>
      </c>
      <c r="GO180" s="7">
        <v>0</v>
      </c>
      <c r="GP180" s="9">
        <v>0</v>
      </c>
      <c r="GQ180" s="5">
        <v>0</v>
      </c>
      <c r="GR180" s="7">
        <v>0</v>
      </c>
      <c r="GS180" s="9">
        <v>0</v>
      </c>
      <c r="GT180" s="5">
        <v>0</v>
      </c>
      <c r="GU180" s="7">
        <v>0</v>
      </c>
      <c r="GV180" s="9">
        <v>0</v>
      </c>
      <c r="GW180" s="5">
        <v>0</v>
      </c>
      <c r="GX180" s="7">
        <v>0</v>
      </c>
      <c r="GY180" s="9">
        <v>0</v>
      </c>
      <c r="GZ180" s="5">
        <v>0</v>
      </c>
      <c r="HA180" s="7">
        <v>0</v>
      </c>
      <c r="HB180" s="9">
        <v>0</v>
      </c>
      <c r="HC180" s="5">
        <v>0</v>
      </c>
      <c r="HD180" s="7">
        <v>0</v>
      </c>
      <c r="HE180" s="9">
        <v>0</v>
      </c>
      <c r="HF180" s="5">
        <v>0</v>
      </c>
      <c r="HG180" s="7">
        <v>0</v>
      </c>
      <c r="HH180" s="9">
        <v>0</v>
      </c>
      <c r="HI180" s="5">
        <v>0</v>
      </c>
      <c r="HJ180" s="7">
        <v>0</v>
      </c>
      <c r="HK180" s="9">
        <v>0</v>
      </c>
      <c r="HL180" s="5">
        <v>0</v>
      </c>
      <c r="HM180" s="7">
        <v>0</v>
      </c>
      <c r="HN180" s="9">
        <v>0.02</v>
      </c>
      <c r="HO180" s="5">
        <v>1.1299999999999999</v>
      </c>
      <c r="HP180" s="7">
        <f t="shared" ref="HP180" si="1433">HO180/HN180*1000</f>
        <v>56499.999999999993</v>
      </c>
      <c r="HQ180" s="9">
        <v>0</v>
      </c>
      <c r="HR180" s="5">
        <v>0</v>
      </c>
      <c r="HS180" s="7">
        <f t="shared" si="1409"/>
        <v>0</v>
      </c>
      <c r="HT180" s="9">
        <v>0</v>
      </c>
      <c r="HU180" s="5">
        <v>0</v>
      </c>
      <c r="HV180" s="7">
        <v>0</v>
      </c>
      <c r="HW180" s="9">
        <v>0</v>
      </c>
      <c r="HX180" s="5">
        <v>0</v>
      </c>
      <c r="HY180" s="7">
        <v>0</v>
      </c>
      <c r="HZ180" s="9">
        <v>0</v>
      </c>
      <c r="IA180" s="5">
        <v>0</v>
      </c>
      <c r="IB180" s="7">
        <v>0</v>
      </c>
      <c r="IC180" s="9">
        <v>0</v>
      </c>
      <c r="ID180" s="5">
        <v>0</v>
      </c>
      <c r="IE180" s="7">
        <v>0</v>
      </c>
      <c r="IF180" s="9">
        <v>0</v>
      </c>
      <c r="IG180" s="5">
        <v>0</v>
      </c>
      <c r="IH180" s="7">
        <f t="shared" si="1410"/>
        <v>0</v>
      </c>
      <c r="II180" s="9">
        <v>0</v>
      </c>
      <c r="IJ180" s="5">
        <v>0</v>
      </c>
      <c r="IK180" s="7">
        <v>0</v>
      </c>
      <c r="IL180" s="9">
        <v>0</v>
      </c>
      <c r="IM180" s="5">
        <v>0</v>
      </c>
      <c r="IN180" s="7">
        <v>0</v>
      </c>
      <c r="IO180" s="9">
        <v>0</v>
      </c>
      <c r="IP180" s="5">
        <v>0</v>
      </c>
      <c r="IQ180" s="7">
        <v>0</v>
      </c>
      <c r="IR180" s="9">
        <v>0</v>
      </c>
      <c r="IS180" s="5">
        <v>0</v>
      </c>
      <c r="IT180" s="7">
        <v>0</v>
      </c>
      <c r="IU180" s="9">
        <v>0</v>
      </c>
      <c r="IV180" s="5">
        <v>0</v>
      </c>
      <c r="IW180" s="7">
        <v>0</v>
      </c>
      <c r="IX180" s="9">
        <v>0</v>
      </c>
      <c r="IY180" s="5">
        <v>0</v>
      </c>
      <c r="IZ180" s="7">
        <v>0</v>
      </c>
      <c r="JA180" s="9">
        <v>0</v>
      </c>
      <c r="JB180" s="5">
        <v>0</v>
      </c>
      <c r="JC180" s="7">
        <v>0</v>
      </c>
      <c r="JD180" s="9">
        <v>0</v>
      </c>
      <c r="JE180" s="5">
        <v>0</v>
      </c>
      <c r="JF180" s="7">
        <v>0</v>
      </c>
      <c r="JG180" s="9">
        <v>1E-3</v>
      </c>
      <c r="JH180" s="5">
        <v>0.01</v>
      </c>
      <c r="JI180" s="7">
        <f t="shared" ref="JI180" si="1434">JH180/JG180*1000</f>
        <v>10000</v>
      </c>
      <c r="JJ180" s="9">
        <v>0</v>
      </c>
      <c r="JK180" s="5">
        <v>0</v>
      </c>
      <c r="JL180" s="7">
        <v>0</v>
      </c>
      <c r="JM180" s="9">
        <v>0</v>
      </c>
      <c r="JN180" s="5">
        <v>0</v>
      </c>
      <c r="JO180" s="7">
        <v>0</v>
      </c>
      <c r="JP180" s="9">
        <v>0</v>
      </c>
      <c r="JQ180" s="5">
        <v>0</v>
      </c>
      <c r="JR180" s="7">
        <v>0</v>
      </c>
      <c r="JS180" s="9">
        <v>0</v>
      </c>
      <c r="JT180" s="5">
        <v>0</v>
      </c>
      <c r="JU180" s="7">
        <v>0</v>
      </c>
      <c r="JV180" s="9">
        <v>36.412999999999997</v>
      </c>
      <c r="JW180" s="5">
        <v>409.63</v>
      </c>
      <c r="JX180" s="7">
        <f t="shared" si="1412"/>
        <v>11249.553730810427</v>
      </c>
      <c r="JY180" s="9">
        <v>0</v>
      </c>
      <c r="JZ180" s="5">
        <v>0</v>
      </c>
      <c r="KA180" s="7">
        <v>0</v>
      </c>
      <c r="KB180" s="9">
        <f t="shared" si="1414"/>
        <v>1722.7250000000001</v>
      </c>
      <c r="KC180" s="7">
        <f t="shared" si="1415"/>
        <v>15661.449999999999</v>
      </c>
    </row>
    <row r="181" spans="1:289" ht="15" customHeight="1" x14ac:dyDescent="0.3">
      <c r="A181" s="56">
        <v>2017</v>
      </c>
      <c r="B181" s="62" t="s">
        <v>8</v>
      </c>
      <c r="C181" s="9">
        <v>0.109</v>
      </c>
      <c r="D181" s="5">
        <v>2.46</v>
      </c>
      <c r="E181" s="7">
        <f t="shared" si="1397"/>
        <v>22568.80733944954</v>
      </c>
      <c r="F181" s="9">
        <v>0</v>
      </c>
      <c r="G181" s="5">
        <v>0</v>
      </c>
      <c r="H181" s="7">
        <v>0</v>
      </c>
      <c r="I181" s="9">
        <v>1.681</v>
      </c>
      <c r="J181" s="5">
        <v>58.29</v>
      </c>
      <c r="K181" s="7">
        <f t="shared" si="1416"/>
        <v>34675.788221296847</v>
      </c>
      <c r="L181" s="9">
        <v>0</v>
      </c>
      <c r="M181" s="5">
        <v>0</v>
      </c>
      <c r="N181" s="7">
        <v>0</v>
      </c>
      <c r="O181" s="9">
        <v>0</v>
      </c>
      <c r="P181" s="5">
        <v>0</v>
      </c>
      <c r="Q181" s="7">
        <v>0</v>
      </c>
      <c r="R181" s="9">
        <v>0</v>
      </c>
      <c r="S181" s="5">
        <v>0</v>
      </c>
      <c r="T181" s="7">
        <v>0</v>
      </c>
      <c r="U181" s="9">
        <v>0</v>
      </c>
      <c r="V181" s="5">
        <v>0</v>
      </c>
      <c r="W181" s="7">
        <v>0</v>
      </c>
      <c r="X181" s="9">
        <v>0</v>
      </c>
      <c r="Y181" s="5">
        <v>0</v>
      </c>
      <c r="Z181" s="7">
        <v>0</v>
      </c>
      <c r="AA181" s="9">
        <v>68.001999999999995</v>
      </c>
      <c r="AB181" s="5">
        <v>1038.33</v>
      </c>
      <c r="AC181" s="7">
        <f t="shared" si="1398"/>
        <v>15269.109732066705</v>
      </c>
      <c r="AD181" s="9">
        <v>0</v>
      </c>
      <c r="AE181" s="5">
        <v>0</v>
      </c>
      <c r="AF181" s="7">
        <v>0</v>
      </c>
      <c r="AG181" s="9">
        <v>0</v>
      </c>
      <c r="AH181" s="5">
        <v>0</v>
      </c>
      <c r="AI181" s="7">
        <v>0</v>
      </c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v>0</v>
      </c>
      <c r="BB181" s="9">
        <v>0</v>
      </c>
      <c r="BC181" s="5">
        <v>0</v>
      </c>
      <c r="BD181" s="7">
        <v>0</v>
      </c>
      <c r="BE181" s="9">
        <v>1</v>
      </c>
      <c r="BF181" s="5">
        <v>10.34</v>
      </c>
      <c r="BG181" s="7">
        <f t="shared" si="1417"/>
        <v>10340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f t="shared" si="1400"/>
        <v>0</v>
      </c>
      <c r="BN181" s="9">
        <v>0</v>
      </c>
      <c r="BO181" s="5">
        <v>0</v>
      </c>
      <c r="BP181" s="7">
        <v>0</v>
      </c>
      <c r="BQ181" s="9">
        <v>0</v>
      </c>
      <c r="BR181" s="5">
        <v>0</v>
      </c>
      <c r="BS181" s="7">
        <v>0</v>
      </c>
      <c r="BT181" s="9">
        <v>0</v>
      </c>
      <c r="BU181" s="5">
        <v>0</v>
      </c>
      <c r="BV181" s="7">
        <v>0</v>
      </c>
      <c r="BW181" s="9">
        <v>0</v>
      </c>
      <c r="BX181" s="5">
        <v>0</v>
      </c>
      <c r="BY181" s="7">
        <v>0</v>
      </c>
      <c r="BZ181" s="9">
        <v>99.01</v>
      </c>
      <c r="CA181" s="5">
        <v>2642.96</v>
      </c>
      <c r="CB181" s="7">
        <f t="shared" si="1401"/>
        <v>26693.869306130695</v>
      </c>
      <c r="CC181" s="9">
        <v>0</v>
      </c>
      <c r="CD181" s="5">
        <v>0</v>
      </c>
      <c r="CE181" s="7">
        <v>0</v>
      </c>
      <c r="CF181" s="9">
        <v>825.12</v>
      </c>
      <c r="CG181" s="5">
        <v>5219.82</v>
      </c>
      <c r="CH181" s="7">
        <f t="shared" si="1402"/>
        <v>6326.1343804537519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0</v>
      </c>
      <c r="CP181" s="5">
        <v>0</v>
      </c>
      <c r="CQ181" s="7">
        <v>0</v>
      </c>
      <c r="CR181" s="9">
        <v>0</v>
      </c>
      <c r="CS181" s="5">
        <v>0</v>
      </c>
      <c r="CT181" s="7">
        <v>0</v>
      </c>
      <c r="CU181" s="9">
        <v>0</v>
      </c>
      <c r="CV181" s="5">
        <v>0</v>
      </c>
      <c r="CW181" s="7">
        <v>0</v>
      </c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f t="shared" si="1403"/>
        <v>0</v>
      </c>
      <c r="DJ181" s="9">
        <v>0</v>
      </c>
      <c r="DK181" s="5">
        <v>0</v>
      </c>
      <c r="DL181" s="7">
        <v>0</v>
      </c>
      <c r="DM181" s="9">
        <v>0</v>
      </c>
      <c r="DN181" s="5">
        <v>0</v>
      </c>
      <c r="DO181" s="7">
        <v>0</v>
      </c>
      <c r="DP181" s="9">
        <v>0</v>
      </c>
      <c r="DQ181" s="5">
        <v>0</v>
      </c>
      <c r="DR181" s="7">
        <v>0</v>
      </c>
      <c r="DS181" s="9">
        <v>0</v>
      </c>
      <c r="DT181" s="5">
        <v>0</v>
      </c>
      <c r="DU181" s="7">
        <v>0</v>
      </c>
      <c r="DV181" s="9">
        <v>0.03</v>
      </c>
      <c r="DW181" s="5">
        <v>0.39</v>
      </c>
      <c r="DX181" s="7">
        <f t="shared" si="1404"/>
        <v>13000.000000000002</v>
      </c>
      <c r="DY181" s="9">
        <v>0</v>
      </c>
      <c r="DZ181" s="5">
        <v>0</v>
      </c>
      <c r="EA181" s="7">
        <v>0</v>
      </c>
      <c r="EB181" s="9">
        <v>0</v>
      </c>
      <c r="EC181" s="5">
        <v>0</v>
      </c>
      <c r="ED181" s="7">
        <v>0</v>
      </c>
      <c r="EE181" s="9">
        <v>34.5</v>
      </c>
      <c r="EF181" s="5">
        <v>97.86</v>
      </c>
      <c r="EG181" s="7">
        <f t="shared" si="1405"/>
        <v>2836.521739130435</v>
      </c>
      <c r="EH181" s="9">
        <v>0</v>
      </c>
      <c r="EI181" s="5">
        <v>0</v>
      </c>
      <c r="EJ181" s="7">
        <v>0</v>
      </c>
      <c r="EK181" s="9">
        <v>8.0000000000000002E-3</v>
      </c>
      <c r="EL181" s="5">
        <v>0.16</v>
      </c>
      <c r="EM181" s="7">
        <f t="shared" si="1419"/>
        <v>20000</v>
      </c>
      <c r="EN181" s="9">
        <v>0</v>
      </c>
      <c r="EO181" s="5">
        <v>0</v>
      </c>
      <c r="EP181" s="7">
        <v>0</v>
      </c>
      <c r="EQ181" s="9">
        <v>0</v>
      </c>
      <c r="ER181" s="5">
        <v>0</v>
      </c>
      <c r="ES181" s="7">
        <v>0</v>
      </c>
      <c r="ET181" s="9">
        <v>0</v>
      </c>
      <c r="EU181" s="5">
        <v>0</v>
      </c>
      <c r="EV181" s="7">
        <v>0</v>
      </c>
      <c r="EW181" s="9">
        <v>0</v>
      </c>
      <c r="EX181" s="5">
        <v>0</v>
      </c>
      <c r="EY181" s="7">
        <v>0</v>
      </c>
      <c r="EZ181" s="9">
        <v>0</v>
      </c>
      <c r="FA181" s="5">
        <v>0</v>
      </c>
      <c r="FB181" s="7">
        <v>0</v>
      </c>
      <c r="FC181" s="9">
        <v>0</v>
      </c>
      <c r="FD181" s="5">
        <v>0</v>
      </c>
      <c r="FE181" s="7">
        <v>0</v>
      </c>
      <c r="FF181" s="9">
        <v>0</v>
      </c>
      <c r="FG181" s="5">
        <v>0</v>
      </c>
      <c r="FH181" s="7">
        <v>0</v>
      </c>
      <c r="FI181" s="9">
        <v>25.007999999999999</v>
      </c>
      <c r="FJ181" s="5">
        <v>52.6</v>
      </c>
      <c r="FK181" s="7">
        <f t="shared" si="1406"/>
        <v>2103.3269353806782</v>
      </c>
      <c r="FL181" s="9">
        <v>10.132999999999999</v>
      </c>
      <c r="FM181" s="5">
        <v>741.94</v>
      </c>
      <c r="FN181" s="7">
        <f t="shared" si="1407"/>
        <v>73220.171716174882</v>
      </c>
      <c r="FO181" s="9">
        <v>0</v>
      </c>
      <c r="FP181" s="5">
        <v>0</v>
      </c>
      <c r="FQ181" s="7">
        <v>0</v>
      </c>
      <c r="FR181" s="9">
        <v>0</v>
      </c>
      <c r="FS181" s="5">
        <v>0</v>
      </c>
      <c r="FT181" s="7">
        <v>0</v>
      </c>
      <c r="FU181" s="9">
        <v>0</v>
      </c>
      <c r="FV181" s="5">
        <v>0</v>
      </c>
      <c r="FW181" s="7">
        <v>0</v>
      </c>
      <c r="FX181" s="9">
        <v>0</v>
      </c>
      <c r="FY181" s="5">
        <v>0</v>
      </c>
      <c r="FZ181" s="7">
        <f t="shared" si="1408"/>
        <v>0</v>
      </c>
      <c r="GA181" s="9">
        <v>0</v>
      </c>
      <c r="GB181" s="5">
        <v>0</v>
      </c>
      <c r="GC181" s="7">
        <v>0</v>
      </c>
      <c r="GD181" s="9">
        <v>0</v>
      </c>
      <c r="GE181" s="5">
        <v>0</v>
      </c>
      <c r="GF181" s="7">
        <v>0</v>
      </c>
      <c r="GG181" s="9">
        <v>0</v>
      </c>
      <c r="GH181" s="5">
        <v>0</v>
      </c>
      <c r="GI181" s="7">
        <v>0</v>
      </c>
      <c r="GJ181" s="9">
        <v>0</v>
      </c>
      <c r="GK181" s="5">
        <v>0</v>
      </c>
      <c r="GL181" s="7">
        <v>0</v>
      </c>
      <c r="GM181" s="9">
        <v>0</v>
      </c>
      <c r="GN181" s="5">
        <v>0</v>
      </c>
      <c r="GO181" s="7">
        <v>0</v>
      </c>
      <c r="GP181" s="9">
        <v>0</v>
      </c>
      <c r="GQ181" s="5">
        <v>0</v>
      </c>
      <c r="GR181" s="7">
        <v>0</v>
      </c>
      <c r="GS181" s="9">
        <v>0</v>
      </c>
      <c r="GT181" s="5">
        <v>0</v>
      </c>
      <c r="GU181" s="7">
        <v>0</v>
      </c>
      <c r="GV181" s="9">
        <v>0</v>
      </c>
      <c r="GW181" s="5">
        <v>0</v>
      </c>
      <c r="GX181" s="7">
        <v>0</v>
      </c>
      <c r="GY181" s="9">
        <v>0</v>
      </c>
      <c r="GZ181" s="5">
        <v>0</v>
      </c>
      <c r="HA181" s="7">
        <v>0</v>
      </c>
      <c r="HB181" s="9">
        <v>0</v>
      </c>
      <c r="HC181" s="5">
        <v>0</v>
      </c>
      <c r="HD181" s="7">
        <v>0</v>
      </c>
      <c r="HE181" s="9">
        <v>0</v>
      </c>
      <c r="HF181" s="5">
        <v>0</v>
      </c>
      <c r="HG181" s="7">
        <v>0</v>
      </c>
      <c r="HH181" s="9">
        <v>0</v>
      </c>
      <c r="HI181" s="5">
        <v>0</v>
      </c>
      <c r="HJ181" s="7">
        <v>0</v>
      </c>
      <c r="HK181" s="9">
        <v>0</v>
      </c>
      <c r="HL181" s="5">
        <v>0</v>
      </c>
      <c r="HM181" s="7">
        <v>0</v>
      </c>
      <c r="HN181" s="9">
        <v>0</v>
      </c>
      <c r="HO181" s="5">
        <v>0</v>
      </c>
      <c r="HP181" s="7">
        <v>0</v>
      </c>
      <c r="HQ181" s="9">
        <v>0</v>
      </c>
      <c r="HR181" s="5">
        <v>0</v>
      </c>
      <c r="HS181" s="7">
        <f t="shared" si="1409"/>
        <v>0</v>
      </c>
      <c r="HT181" s="9">
        <v>0</v>
      </c>
      <c r="HU181" s="5">
        <v>0</v>
      </c>
      <c r="HV181" s="7">
        <v>0</v>
      </c>
      <c r="HW181" s="9">
        <v>0</v>
      </c>
      <c r="HX181" s="5">
        <v>0</v>
      </c>
      <c r="HY181" s="7">
        <v>0</v>
      </c>
      <c r="HZ181" s="9">
        <v>0</v>
      </c>
      <c r="IA181" s="5">
        <v>0</v>
      </c>
      <c r="IB181" s="7">
        <v>0</v>
      </c>
      <c r="IC181" s="9">
        <v>0</v>
      </c>
      <c r="ID181" s="5">
        <v>0</v>
      </c>
      <c r="IE181" s="7">
        <v>0</v>
      </c>
      <c r="IF181" s="9">
        <v>0</v>
      </c>
      <c r="IG181" s="5">
        <v>0</v>
      </c>
      <c r="IH181" s="7">
        <f t="shared" si="1410"/>
        <v>0</v>
      </c>
      <c r="II181" s="9">
        <v>0</v>
      </c>
      <c r="IJ181" s="5">
        <v>0</v>
      </c>
      <c r="IK181" s="7">
        <v>0</v>
      </c>
      <c r="IL181" s="9">
        <v>0</v>
      </c>
      <c r="IM181" s="5">
        <v>0</v>
      </c>
      <c r="IN181" s="7">
        <v>0</v>
      </c>
      <c r="IO181" s="9">
        <v>0</v>
      </c>
      <c r="IP181" s="5">
        <v>0</v>
      </c>
      <c r="IQ181" s="7">
        <v>0</v>
      </c>
      <c r="IR181" s="9">
        <v>0</v>
      </c>
      <c r="IS181" s="5">
        <v>0</v>
      </c>
      <c r="IT181" s="7">
        <v>0</v>
      </c>
      <c r="IU181" s="9">
        <v>0</v>
      </c>
      <c r="IV181" s="5">
        <v>0</v>
      </c>
      <c r="IW181" s="7">
        <v>0</v>
      </c>
      <c r="IX181" s="9">
        <v>0</v>
      </c>
      <c r="IY181" s="5">
        <v>0</v>
      </c>
      <c r="IZ181" s="7">
        <v>0</v>
      </c>
      <c r="JA181" s="9">
        <v>0</v>
      </c>
      <c r="JB181" s="5">
        <v>0</v>
      </c>
      <c r="JC181" s="7">
        <v>0</v>
      </c>
      <c r="JD181" s="9">
        <v>0.6</v>
      </c>
      <c r="JE181" s="5">
        <v>1.83</v>
      </c>
      <c r="JF181" s="7">
        <f t="shared" si="1423"/>
        <v>3050.0000000000005</v>
      </c>
      <c r="JG181" s="9">
        <v>0</v>
      </c>
      <c r="JH181" s="5">
        <v>0</v>
      </c>
      <c r="JI181" s="7">
        <v>0</v>
      </c>
      <c r="JJ181" s="9">
        <v>0</v>
      </c>
      <c r="JK181" s="5">
        <v>0</v>
      </c>
      <c r="JL181" s="7">
        <v>0</v>
      </c>
      <c r="JM181" s="9">
        <v>0</v>
      </c>
      <c r="JN181" s="5">
        <v>0</v>
      </c>
      <c r="JO181" s="7">
        <v>0</v>
      </c>
      <c r="JP181" s="9">
        <v>0</v>
      </c>
      <c r="JQ181" s="5">
        <v>0</v>
      </c>
      <c r="JR181" s="7">
        <v>0</v>
      </c>
      <c r="JS181" s="9">
        <v>0</v>
      </c>
      <c r="JT181" s="5">
        <v>0</v>
      </c>
      <c r="JU181" s="7">
        <v>0</v>
      </c>
      <c r="JV181" s="9">
        <v>6296.1589999999997</v>
      </c>
      <c r="JW181" s="5">
        <v>26700.34</v>
      </c>
      <c r="JX181" s="7">
        <f t="shared" si="1412"/>
        <v>4240.7347082562565</v>
      </c>
      <c r="JY181" s="9">
        <v>34</v>
      </c>
      <c r="JZ181" s="5">
        <v>367.8</v>
      </c>
      <c r="KA181" s="7">
        <f t="shared" si="1413"/>
        <v>10817.64705882353</v>
      </c>
      <c r="KB181" s="9">
        <f t="shared" si="1414"/>
        <v>7395.36</v>
      </c>
      <c r="KC181" s="7">
        <f t="shared" si="1415"/>
        <v>36935.119999999995</v>
      </c>
    </row>
    <row r="182" spans="1:289" ht="15" customHeight="1" x14ac:dyDescent="0.3">
      <c r="A182" s="56">
        <v>2017</v>
      </c>
      <c r="B182" s="62" t="s">
        <v>9</v>
      </c>
      <c r="C182" s="9">
        <v>1.1930000000000001</v>
      </c>
      <c r="D182" s="5">
        <v>26.32</v>
      </c>
      <c r="E182" s="7">
        <f t="shared" si="1397"/>
        <v>22062.028499580887</v>
      </c>
      <c r="F182" s="9">
        <v>0</v>
      </c>
      <c r="G182" s="5">
        <v>0</v>
      </c>
      <c r="H182" s="7">
        <v>0</v>
      </c>
      <c r="I182" s="9">
        <v>0.02</v>
      </c>
      <c r="J182" s="5">
        <v>0.06</v>
      </c>
      <c r="K182" s="7">
        <f t="shared" si="1416"/>
        <v>3000</v>
      </c>
      <c r="L182" s="9">
        <v>0</v>
      </c>
      <c r="M182" s="5">
        <v>0</v>
      </c>
      <c r="N182" s="7">
        <v>0</v>
      </c>
      <c r="O182" s="9">
        <v>0</v>
      </c>
      <c r="P182" s="5">
        <v>0</v>
      </c>
      <c r="Q182" s="7">
        <v>0</v>
      </c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134.363</v>
      </c>
      <c r="AB182" s="5">
        <v>3154.79</v>
      </c>
      <c r="AC182" s="7">
        <f t="shared" si="1398"/>
        <v>23479.60375996368</v>
      </c>
      <c r="AD182" s="9">
        <v>0</v>
      </c>
      <c r="AE182" s="5">
        <v>0</v>
      </c>
      <c r="AF182" s="7">
        <v>0</v>
      </c>
      <c r="AG182" s="9">
        <v>0</v>
      </c>
      <c r="AH182" s="5">
        <v>0</v>
      </c>
      <c r="AI182" s="7">
        <v>0</v>
      </c>
      <c r="AJ182" s="9">
        <v>0</v>
      </c>
      <c r="AK182" s="5">
        <v>0</v>
      </c>
      <c r="AL182" s="7">
        <v>0</v>
      </c>
      <c r="AM182" s="9">
        <v>0</v>
      </c>
      <c r="AN182" s="5">
        <v>0</v>
      </c>
      <c r="AO182" s="7">
        <v>0</v>
      </c>
      <c r="AP182" s="9">
        <v>0.03</v>
      </c>
      <c r="AQ182" s="5">
        <v>0.31</v>
      </c>
      <c r="AR182" s="7">
        <f t="shared" ref="AR182" si="1435">AQ182/AP182*1000</f>
        <v>10333.333333333334</v>
      </c>
      <c r="AS182" s="9">
        <v>23.841999999999999</v>
      </c>
      <c r="AT182" s="5">
        <v>9191.98</v>
      </c>
      <c r="AU182" s="7">
        <f t="shared" ref="AU182" si="1436">AT182/AS182*1000</f>
        <v>385537.2871403406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v>0</v>
      </c>
      <c r="BB182" s="9">
        <v>1.264</v>
      </c>
      <c r="BC182" s="5">
        <v>132.99</v>
      </c>
      <c r="BD182" s="7">
        <f t="shared" si="1399"/>
        <v>105213.60759493672</v>
      </c>
      <c r="BE182" s="9">
        <v>1.5</v>
      </c>
      <c r="BF182" s="5">
        <v>15.51</v>
      </c>
      <c r="BG182" s="7">
        <f t="shared" si="1417"/>
        <v>10340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f t="shared" si="1400"/>
        <v>0</v>
      </c>
      <c r="BN182" s="9">
        <v>0</v>
      </c>
      <c r="BO182" s="5">
        <v>0</v>
      </c>
      <c r="BP182" s="7">
        <v>0</v>
      </c>
      <c r="BQ182" s="9">
        <v>0</v>
      </c>
      <c r="BR182" s="5">
        <v>0</v>
      </c>
      <c r="BS182" s="7">
        <v>0</v>
      </c>
      <c r="BT182" s="9">
        <v>0</v>
      </c>
      <c r="BU182" s="5">
        <v>0</v>
      </c>
      <c r="BV182" s="7">
        <v>0</v>
      </c>
      <c r="BW182" s="9">
        <v>0</v>
      </c>
      <c r="BX182" s="5">
        <v>0</v>
      </c>
      <c r="BY182" s="7">
        <v>0</v>
      </c>
      <c r="BZ182" s="9">
        <v>336.005</v>
      </c>
      <c r="CA182" s="5">
        <v>7798.03</v>
      </c>
      <c r="CB182" s="7">
        <f t="shared" si="1401"/>
        <v>23208.077260755046</v>
      </c>
      <c r="CC182" s="9">
        <v>0</v>
      </c>
      <c r="CD182" s="5">
        <v>0</v>
      </c>
      <c r="CE182" s="7">
        <v>0</v>
      </c>
      <c r="CF182" s="9">
        <v>1426.6320000000001</v>
      </c>
      <c r="CG182" s="5">
        <v>10433.32</v>
      </c>
      <c r="CH182" s="7">
        <f t="shared" si="1402"/>
        <v>7313.2524715553836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v>0</v>
      </c>
      <c r="CU182" s="9">
        <v>0</v>
      </c>
      <c r="CV182" s="5">
        <v>0</v>
      </c>
      <c r="CW182" s="7">
        <v>0</v>
      </c>
      <c r="CX182" s="9">
        <v>50.25</v>
      </c>
      <c r="CY182" s="5">
        <v>368.15</v>
      </c>
      <c r="CZ182" s="7">
        <f t="shared" si="1432"/>
        <v>7326.3681592039793</v>
      </c>
      <c r="DA182" s="9">
        <v>0</v>
      </c>
      <c r="DB182" s="5">
        <v>0</v>
      </c>
      <c r="DC182" s="7">
        <v>0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f t="shared" si="1403"/>
        <v>0</v>
      </c>
      <c r="DJ182" s="9">
        <v>0</v>
      </c>
      <c r="DK182" s="5">
        <v>0</v>
      </c>
      <c r="DL182" s="7">
        <v>0</v>
      </c>
      <c r="DM182" s="9">
        <v>0</v>
      </c>
      <c r="DN182" s="5">
        <v>0</v>
      </c>
      <c r="DO182" s="7">
        <v>0</v>
      </c>
      <c r="DP182" s="9">
        <v>0</v>
      </c>
      <c r="DQ182" s="5">
        <v>0</v>
      </c>
      <c r="DR182" s="7">
        <v>0</v>
      </c>
      <c r="DS182" s="9">
        <v>0</v>
      </c>
      <c r="DT182" s="5">
        <v>0</v>
      </c>
      <c r="DU182" s="7">
        <v>0</v>
      </c>
      <c r="DV182" s="9">
        <v>6.9370000000000003</v>
      </c>
      <c r="DW182" s="5">
        <v>435.09</v>
      </c>
      <c r="DX182" s="7">
        <f t="shared" si="1404"/>
        <v>62720.196050165774</v>
      </c>
      <c r="DY182" s="9">
        <v>0</v>
      </c>
      <c r="DZ182" s="5">
        <v>0</v>
      </c>
      <c r="EA182" s="7">
        <v>0</v>
      </c>
      <c r="EB182" s="9">
        <v>0</v>
      </c>
      <c r="EC182" s="5">
        <v>0</v>
      </c>
      <c r="ED182" s="7">
        <v>0</v>
      </c>
      <c r="EE182" s="9">
        <v>19.550999999999998</v>
      </c>
      <c r="EF182" s="5">
        <v>497.79</v>
      </c>
      <c r="EG182" s="7">
        <f t="shared" si="1405"/>
        <v>25461.101733926658</v>
      </c>
      <c r="EH182" s="9">
        <v>0</v>
      </c>
      <c r="EI182" s="5">
        <v>0</v>
      </c>
      <c r="EJ182" s="7">
        <v>0</v>
      </c>
      <c r="EK182" s="9">
        <v>5.8000000000000003E-2</v>
      </c>
      <c r="EL182" s="5">
        <v>2.5099999999999998</v>
      </c>
      <c r="EM182" s="7">
        <f t="shared" si="1419"/>
        <v>43275.862068965507</v>
      </c>
      <c r="EN182" s="9">
        <v>0</v>
      </c>
      <c r="EO182" s="5">
        <v>0</v>
      </c>
      <c r="EP182" s="7">
        <v>0</v>
      </c>
      <c r="EQ182" s="9">
        <v>0</v>
      </c>
      <c r="ER182" s="5">
        <v>0</v>
      </c>
      <c r="ES182" s="7">
        <v>0</v>
      </c>
      <c r="ET182" s="9">
        <v>0</v>
      </c>
      <c r="EU182" s="5">
        <v>0</v>
      </c>
      <c r="EV182" s="7">
        <v>0</v>
      </c>
      <c r="EW182" s="9">
        <v>2.5000000000000001E-2</v>
      </c>
      <c r="EX182" s="5">
        <v>0.46</v>
      </c>
      <c r="EY182" s="7">
        <f t="shared" ref="EY182" si="1437">EX182/EW182*1000</f>
        <v>18400</v>
      </c>
      <c r="EZ182" s="9">
        <v>0</v>
      </c>
      <c r="FA182" s="5">
        <v>0</v>
      </c>
      <c r="FB182" s="7">
        <v>0</v>
      </c>
      <c r="FC182" s="9">
        <v>0</v>
      </c>
      <c r="FD182" s="5">
        <v>0</v>
      </c>
      <c r="FE182" s="7">
        <v>0</v>
      </c>
      <c r="FF182" s="9">
        <v>0</v>
      </c>
      <c r="FG182" s="5">
        <v>0</v>
      </c>
      <c r="FH182" s="7">
        <v>0</v>
      </c>
      <c r="FI182" s="9">
        <v>7.1999999999999995E-2</v>
      </c>
      <c r="FJ182" s="5">
        <v>11.01</v>
      </c>
      <c r="FK182" s="7">
        <f t="shared" si="1406"/>
        <v>152916.66666666669</v>
      </c>
      <c r="FL182" s="9">
        <v>106.61199999999999</v>
      </c>
      <c r="FM182" s="5">
        <v>8640.35</v>
      </c>
      <c r="FN182" s="7">
        <f t="shared" si="1407"/>
        <v>81044.816718568269</v>
      </c>
      <c r="FO182" s="9">
        <v>0</v>
      </c>
      <c r="FP182" s="5">
        <v>0</v>
      </c>
      <c r="FQ182" s="7">
        <v>0</v>
      </c>
      <c r="FR182" s="9">
        <v>0</v>
      </c>
      <c r="FS182" s="5">
        <v>0</v>
      </c>
      <c r="FT182" s="7">
        <v>0</v>
      </c>
      <c r="FU182" s="9">
        <v>0</v>
      </c>
      <c r="FV182" s="5">
        <v>0</v>
      </c>
      <c r="FW182" s="7">
        <v>0</v>
      </c>
      <c r="FX182" s="9">
        <v>0</v>
      </c>
      <c r="FY182" s="5">
        <v>0</v>
      </c>
      <c r="FZ182" s="7">
        <f t="shared" si="1408"/>
        <v>0</v>
      </c>
      <c r="GA182" s="9">
        <v>0</v>
      </c>
      <c r="GB182" s="5">
        <v>0</v>
      </c>
      <c r="GC182" s="7">
        <v>0</v>
      </c>
      <c r="GD182" s="9">
        <v>0</v>
      </c>
      <c r="GE182" s="5">
        <v>0</v>
      </c>
      <c r="GF182" s="7">
        <v>0</v>
      </c>
      <c r="GG182" s="9">
        <v>0</v>
      </c>
      <c r="GH182" s="5">
        <v>0</v>
      </c>
      <c r="GI182" s="7">
        <v>0</v>
      </c>
      <c r="GJ182" s="9">
        <v>0</v>
      </c>
      <c r="GK182" s="5">
        <v>0</v>
      </c>
      <c r="GL182" s="7">
        <v>0</v>
      </c>
      <c r="GM182" s="9">
        <v>0</v>
      </c>
      <c r="GN182" s="5">
        <v>0</v>
      </c>
      <c r="GO182" s="7">
        <v>0</v>
      </c>
      <c r="GP182" s="9">
        <v>0</v>
      </c>
      <c r="GQ182" s="5">
        <v>0</v>
      </c>
      <c r="GR182" s="7">
        <v>0</v>
      </c>
      <c r="GS182" s="9">
        <v>0</v>
      </c>
      <c r="GT182" s="5">
        <v>0</v>
      </c>
      <c r="GU182" s="7">
        <v>0</v>
      </c>
      <c r="GV182" s="9">
        <v>0</v>
      </c>
      <c r="GW182" s="5">
        <v>0</v>
      </c>
      <c r="GX182" s="7">
        <v>0</v>
      </c>
      <c r="GY182" s="9">
        <v>0</v>
      </c>
      <c r="GZ182" s="5">
        <v>0</v>
      </c>
      <c r="HA182" s="7">
        <v>0</v>
      </c>
      <c r="HB182" s="9">
        <v>10</v>
      </c>
      <c r="HC182" s="5">
        <v>356.2</v>
      </c>
      <c r="HD182" s="7">
        <f t="shared" si="1429"/>
        <v>35620</v>
      </c>
      <c r="HE182" s="9">
        <v>0</v>
      </c>
      <c r="HF182" s="5">
        <v>0</v>
      </c>
      <c r="HG182" s="7">
        <v>0</v>
      </c>
      <c r="HH182" s="9">
        <v>0</v>
      </c>
      <c r="HI182" s="5">
        <v>0</v>
      </c>
      <c r="HJ182" s="7">
        <v>0</v>
      </c>
      <c r="HK182" s="9">
        <v>0</v>
      </c>
      <c r="HL182" s="5">
        <v>0</v>
      </c>
      <c r="HM182" s="7">
        <v>0</v>
      </c>
      <c r="HN182" s="9">
        <v>0</v>
      </c>
      <c r="HO182" s="5">
        <v>0</v>
      </c>
      <c r="HP182" s="7">
        <v>0</v>
      </c>
      <c r="HQ182" s="9">
        <v>0</v>
      </c>
      <c r="HR182" s="5">
        <v>0</v>
      </c>
      <c r="HS182" s="7">
        <f t="shared" si="1409"/>
        <v>0</v>
      </c>
      <c r="HT182" s="9">
        <v>0</v>
      </c>
      <c r="HU182" s="5">
        <v>0</v>
      </c>
      <c r="HV182" s="7">
        <v>0</v>
      </c>
      <c r="HW182" s="9">
        <v>0</v>
      </c>
      <c r="HX182" s="5">
        <v>0</v>
      </c>
      <c r="HY182" s="7">
        <v>0</v>
      </c>
      <c r="HZ182" s="9">
        <v>0</v>
      </c>
      <c r="IA182" s="5">
        <v>0</v>
      </c>
      <c r="IB182" s="7">
        <v>0</v>
      </c>
      <c r="IC182" s="9">
        <v>0</v>
      </c>
      <c r="ID182" s="5">
        <v>0</v>
      </c>
      <c r="IE182" s="7">
        <v>0</v>
      </c>
      <c r="IF182" s="9">
        <v>0</v>
      </c>
      <c r="IG182" s="5">
        <v>0</v>
      </c>
      <c r="IH182" s="7">
        <f t="shared" si="1410"/>
        <v>0</v>
      </c>
      <c r="II182" s="9">
        <v>0</v>
      </c>
      <c r="IJ182" s="5">
        <v>0</v>
      </c>
      <c r="IK182" s="7">
        <v>0</v>
      </c>
      <c r="IL182" s="9">
        <v>0</v>
      </c>
      <c r="IM182" s="5">
        <v>0</v>
      </c>
      <c r="IN182" s="7">
        <v>0</v>
      </c>
      <c r="IO182" s="9">
        <v>0</v>
      </c>
      <c r="IP182" s="5">
        <v>0</v>
      </c>
      <c r="IQ182" s="7">
        <v>0</v>
      </c>
      <c r="IR182" s="9">
        <v>0</v>
      </c>
      <c r="IS182" s="5">
        <v>0</v>
      </c>
      <c r="IT182" s="7">
        <v>0</v>
      </c>
      <c r="IU182" s="9">
        <v>0</v>
      </c>
      <c r="IV182" s="5">
        <v>0</v>
      </c>
      <c r="IW182" s="7">
        <v>0</v>
      </c>
      <c r="IX182" s="9">
        <v>0</v>
      </c>
      <c r="IY182" s="5">
        <v>0</v>
      </c>
      <c r="IZ182" s="7">
        <v>0</v>
      </c>
      <c r="JA182" s="9">
        <v>0</v>
      </c>
      <c r="JB182" s="5">
        <v>0</v>
      </c>
      <c r="JC182" s="7">
        <v>0</v>
      </c>
      <c r="JD182" s="9">
        <v>18.600000000000001</v>
      </c>
      <c r="JE182" s="5">
        <v>113.67</v>
      </c>
      <c r="JF182" s="7">
        <f t="shared" si="1423"/>
        <v>6111.2903225806449</v>
      </c>
      <c r="JG182" s="9">
        <v>0</v>
      </c>
      <c r="JH182" s="5">
        <v>0</v>
      </c>
      <c r="JI182" s="7">
        <v>0</v>
      </c>
      <c r="JJ182" s="9">
        <v>0</v>
      </c>
      <c r="JK182" s="5">
        <v>0</v>
      </c>
      <c r="JL182" s="7">
        <v>0</v>
      </c>
      <c r="JM182" s="9">
        <v>0</v>
      </c>
      <c r="JN182" s="5">
        <v>0</v>
      </c>
      <c r="JO182" s="7">
        <v>0</v>
      </c>
      <c r="JP182" s="9">
        <v>0</v>
      </c>
      <c r="JQ182" s="5">
        <v>0</v>
      </c>
      <c r="JR182" s="7">
        <v>0</v>
      </c>
      <c r="JS182" s="9">
        <v>0</v>
      </c>
      <c r="JT182" s="5">
        <v>0</v>
      </c>
      <c r="JU182" s="7">
        <v>0</v>
      </c>
      <c r="JV182" s="9">
        <v>6077.4139999999998</v>
      </c>
      <c r="JW182" s="5">
        <v>26150.799999999999</v>
      </c>
      <c r="JX182" s="7">
        <f t="shared" si="1412"/>
        <v>4302.9485896468468</v>
      </c>
      <c r="JY182" s="9">
        <v>71.7</v>
      </c>
      <c r="JZ182" s="5">
        <v>304.67</v>
      </c>
      <c r="KA182" s="7">
        <f t="shared" si="1413"/>
        <v>4249.2329149232919</v>
      </c>
      <c r="KB182" s="9">
        <f t="shared" si="1414"/>
        <v>8286.0680000000011</v>
      </c>
      <c r="KC182" s="7">
        <f t="shared" si="1415"/>
        <v>67634.009999999995</v>
      </c>
    </row>
    <row r="183" spans="1:289" ht="15" customHeight="1" x14ac:dyDescent="0.3">
      <c r="A183" s="56">
        <v>2017</v>
      </c>
      <c r="B183" s="62" t="s">
        <v>10</v>
      </c>
      <c r="C183" s="9">
        <v>48.225000000000001</v>
      </c>
      <c r="D183" s="5">
        <v>2557.63</v>
      </c>
      <c r="E183" s="7">
        <f t="shared" si="1397"/>
        <v>53035.355106272684</v>
      </c>
      <c r="F183" s="9">
        <v>0</v>
      </c>
      <c r="G183" s="5">
        <v>0</v>
      </c>
      <c r="H183" s="7">
        <v>0</v>
      </c>
      <c r="I183" s="9">
        <v>2.8620000000000001</v>
      </c>
      <c r="J183" s="5">
        <v>43</v>
      </c>
      <c r="K183" s="7">
        <f t="shared" si="1416"/>
        <v>15024.458420684836</v>
      </c>
      <c r="L183" s="9">
        <v>0</v>
      </c>
      <c r="M183" s="5">
        <v>0</v>
      </c>
      <c r="N183" s="7">
        <v>0</v>
      </c>
      <c r="O183" s="9">
        <v>0</v>
      </c>
      <c r="P183" s="5">
        <v>0</v>
      </c>
      <c r="Q183" s="7">
        <v>0</v>
      </c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194.13399999999999</v>
      </c>
      <c r="AB183" s="5">
        <v>3556.77</v>
      </c>
      <c r="AC183" s="7">
        <f t="shared" si="1398"/>
        <v>18321.211122214554</v>
      </c>
      <c r="AD183" s="9">
        <v>0</v>
      </c>
      <c r="AE183" s="5">
        <v>0</v>
      </c>
      <c r="AF183" s="7">
        <v>0</v>
      </c>
      <c r="AG183" s="9">
        <v>0</v>
      </c>
      <c r="AH183" s="5">
        <v>0</v>
      </c>
      <c r="AI183" s="7">
        <v>0</v>
      </c>
      <c r="AJ183" s="9">
        <v>0</v>
      </c>
      <c r="AK183" s="5">
        <v>0</v>
      </c>
      <c r="AL183" s="7">
        <v>0</v>
      </c>
      <c r="AM183" s="9">
        <v>0</v>
      </c>
      <c r="AN183" s="5">
        <v>0</v>
      </c>
      <c r="AO183" s="7">
        <v>0</v>
      </c>
      <c r="AP183" s="9">
        <v>0</v>
      </c>
      <c r="AQ183" s="5">
        <v>0</v>
      </c>
      <c r="AR183" s="7">
        <v>0</v>
      </c>
      <c r="AS183" s="9">
        <v>0</v>
      </c>
      <c r="AT183" s="5">
        <v>0</v>
      </c>
      <c r="AU183" s="7">
        <v>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v>0</v>
      </c>
      <c r="BB183" s="9">
        <v>0</v>
      </c>
      <c r="BC183" s="5">
        <v>0</v>
      </c>
      <c r="BD183" s="7">
        <v>0</v>
      </c>
      <c r="BE183" s="9">
        <v>28.087</v>
      </c>
      <c r="BF183" s="5">
        <v>2854.06</v>
      </c>
      <c r="BG183" s="7">
        <f t="shared" si="1417"/>
        <v>101614.98202015167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f t="shared" si="1400"/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0.45400000000000001</v>
      </c>
      <c r="BX183" s="5">
        <v>10.64</v>
      </c>
      <c r="BY183" s="7">
        <f t="shared" ref="BY183" si="1438">BX183/BW183*1000</f>
        <v>23436.12334801762</v>
      </c>
      <c r="BZ183" s="9">
        <v>78.08</v>
      </c>
      <c r="CA183" s="5">
        <v>2071.0300000000002</v>
      </c>
      <c r="CB183" s="7">
        <f t="shared" si="1401"/>
        <v>26524.462090163935</v>
      </c>
      <c r="CC183" s="9">
        <v>0</v>
      </c>
      <c r="CD183" s="5">
        <v>0</v>
      </c>
      <c r="CE183" s="7">
        <v>0</v>
      </c>
      <c r="CF183" s="9">
        <v>0.184</v>
      </c>
      <c r="CG183" s="5">
        <v>7.07</v>
      </c>
      <c r="CH183" s="7">
        <f t="shared" si="1402"/>
        <v>38423.913043478264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v>0</v>
      </c>
      <c r="CU183" s="9">
        <v>0</v>
      </c>
      <c r="CV183" s="5">
        <v>0</v>
      </c>
      <c r="CW183" s="7">
        <v>0</v>
      </c>
      <c r="CX183" s="9">
        <v>0</v>
      </c>
      <c r="CY183" s="5">
        <v>0</v>
      </c>
      <c r="CZ183" s="7">
        <v>0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f t="shared" si="1403"/>
        <v>0</v>
      </c>
      <c r="DJ183" s="9">
        <v>0</v>
      </c>
      <c r="DK183" s="5">
        <v>0</v>
      </c>
      <c r="DL183" s="7">
        <v>0</v>
      </c>
      <c r="DM183" s="9">
        <v>0</v>
      </c>
      <c r="DN183" s="5">
        <v>0</v>
      </c>
      <c r="DO183" s="7">
        <v>0</v>
      </c>
      <c r="DP183" s="9">
        <v>0</v>
      </c>
      <c r="DQ183" s="5">
        <v>0</v>
      </c>
      <c r="DR183" s="7">
        <v>0</v>
      </c>
      <c r="DS183" s="9">
        <v>0</v>
      </c>
      <c r="DT183" s="5">
        <v>0</v>
      </c>
      <c r="DU183" s="7">
        <v>0</v>
      </c>
      <c r="DV183" s="9">
        <v>202.89</v>
      </c>
      <c r="DW183" s="5">
        <v>3265.05</v>
      </c>
      <c r="DX183" s="7">
        <f t="shared" si="1404"/>
        <v>16092.710335649863</v>
      </c>
      <c r="DY183" s="9">
        <v>0</v>
      </c>
      <c r="DZ183" s="5">
        <v>0</v>
      </c>
      <c r="EA183" s="7">
        <v>0</v>
      </c>
      <c r="EB183" s="9">
        <v>0</v>
      </c>
      <c r="EC183" s="5">
        <v>0</v>
      </c>
      <c r="ED183" s="7">
        <v>0</v>
      </c>
      <c r="EE183" s="9">
        <v>32.826000000000001</v>
      </c>
      <c r="EF183" s="5">
        <v>617.45000000000005</v>
      </c>
      <c r="EG183" s="7">
        <f t="shared" si="1405"/>
        <v>18809.784926582586</v>
      </c>
      <c r="EH183" s="9">
        <v>0</v>
      </c>
      <c r="EI183" s="5">
        <v>0</v>
      </c>
      <c r="EJ183" s="7">
        <v>0</v>
      </c>
      <c r="EK183" s="9">
        <v>7.766</v>
      </c>
      <c r="EL183" s="5">
        <v>2986.96</v>
      </c>
      <c r="EM183" s="7">
        <f t="shared" si="1419"/>
        <v>384620.13906773116</v>
      </c>
      <c r="EN183" s="9">
        <v>0</v>
      </c>
      <c r="EO183" s="5">
        <v>0</v>
      </c>
      <c r="EP183" s="7">
        <v>0</v>
      </c>
      <c r="EQ183" s="9">
        <v>0</v>
      </c>
      <c r="ER183" s="5">
        <v>0</v>
      </c>
      <c r="ES183" s="7">
        <v>0</v>
      </c>
      <c r="ET183" s="9">
        <v>0</v>
      </c>
      <c r="EU183" s="5">
        <v>0</v>
      </c>
      <c r="EV183" s="7">
        <v>0</v>
      </c>
      <c r="EW183" s="9">
        <v>0</v>
      </c>
      <c r="EX183" s="5">
        <v>0</v>
      </c>
      <c r="EY183" s="7">
        <v>0</v>
      </c>
      <c r="EZ183" s="9">
        <v>0</v>
      </c>
      <c r="FA183" s="5">
        <v>0</v>
      </c>
      <c r="FB183" s="7">
        <v>0</v>
      </c>
      <c r="FC183" s="9">
        <v>0</v>
      </c>
      <c r="FD183" s="5">
        <v>0</v>
      </c>
      <c r="FE183" s="7">
        <v>0</v>
      </c>
      <c r="FF183" s="9">
        <v>0</v>
      </c>
      <c r="FG183" s="5">
        <v>0</v>
      </c>
      <c r="FH183" s="7">
        <v>0</v>
      </c>
      <c r="FI183" s="9">
        <v>130.01499999999999</v>
      </c>
      <c r="FJ183" s="5">
        <v>3431.25</v>
      </c>
      <c r="FK183" s="7">
        <f t="shared" si="1406"/>
        <v>26391.18563242703</v>
      </c>
      <c r="FL183" s="9">
        <v>82.051000000000002</v>
      </c>
      <c r="FM183" s="5">
        <v>9489.8799999999992</v>
      </c>
      <c r="FN183" s="7">
        <f t="shared" si="1407"/>
        <v>115658.31007544087</v>
      </c>
      <c r="FO183" s="9">
        <v>0</v>
      </c>
      <c r="FP183" s="5">
        <v>0</v>
      </c>
      <c r="FQ183" s="7">
        <v>0</v>
      </c>
      <c r="FR183" s="9">
        <v>0</v>
      </c>
      <c r="FS183" s="5">
        <v>0</v>
      </c>
      <c r="FT183" s="7">
        <v>0</v>
      </c>
      <c r="FU183" s="9">
        <v>0</v>
      </c>
      <c r="FV183" s="5">
        <v>0</v>
      </c>
      <c r="FW183" s="7">
        <v>0</v>
      </c>
      <c r="FX183" s="9">
        <v>0</v>
      </c>
      <c r="FY183" s="5">
        <v>0</v>
      </c>
      <c r="FZ183" s="7">
        <f t="shared" si="1408"/>
        <v>0</v>
      </c>
      <c r="GA183" s="9">
        <v>0</v>
      </c>
      <c r="GB183" s="5">
        <v>0</v>
      </c>
      <c r="GC183" s="7">
        <v>0</v>
      </c>
      <c r="GD183" s="9">
        <v>0</v>
      </c>
      <c r="GE183" s="5">
        <v>0</v>
      </c>
      <c r="GF183" s="7">
        <v>0</v>
      </c>
      <c r="GG183" s="9">
        <v>759.96600000000001</v>
      </c>
      <c r="GH183" s="5">
        <v>35159.699999999997</v>
      </c>
      <c r="GI183" s="7">
        <f t="shared" si="1421"/>
        <v>46264.83290041922</v>
      </c>
      <c r="GJ183" s="9">
        <v>0</v>
      </c>
      <c r="GK183" s="5">
        <v>0</v>
      </c>
      <c r="GL183" s="7">
        <v>0</v>
      </c>
      <c r="GM183" s="9">
        <v>0</v>
      </c>
      <c r="GN183" s="5">
        <v>0</v>
      </c>
      <c r="GO183" s="7">
        <v>0</v>
      </c>
      <c r="GP183" s="9">
        <v>0</v>
      </c>
      <c r="GQ183" s="5">
        <v>0</v>
      </c>
      <c r="GR183" s="7">
        <v>0</v>
      </c>
      <c r="GS183" s="9">
        <v>0</v>
      </c>
      <c r="GT183" s="5">
        <v>0</v>
      </c>
      <c r="GU183" s="7">
        <v>0</v>
      </c>
      <c r="GV183" s="9">
        <v>0</v>
      </c>
      <c r="GW183" s="5">
        <v>0</v>
      </c>
      <c r="GX183" s="7">
        <v>0</v>
      </c>
      <c r="GY183" s="9">
        <v>0</v>
      </c>
      <c r="GZ183" s="5">
        <v>0</v>
      </c>
      <c r="HA183" s="7">
        <v>0</v>
      </c>
      <c r="HB183" s="9">
        <v>0</v>
      </c>
      <c r="HC183" s="5">
        <v>0</v>
      </c>
      <c r="HD183" s="7">
        <v>0</v>
      </c>
      <c r="HE183" s="9">
        <v>0</v>
      </c>
      <c r="HF183" s="5">
        <v>0</v>
      </c>
      <c r="HG183" s="7">
        <v>0</v>
      </c>
      <c r="HH183" s="9">
        <v>0</v>
      </c>
      <c r="HI183" s="5">
        <v>0</v>
      </c>
      <c r="HJ183" s="7">
        <v>0</v>
      </c>
      <c r="HK183" s="9">
        <v>0</v>
      </c>
      <c r="HL183" s="5">
        <v>0</v>
      </c>
      <c r="HM183" s="7">
        <v>0</v>
      </c>
      <c r="HN183" s="9">
        <v>0</v>
      </c>
      <c r="HO183" s="5">
        <v>0</v>
      </c>
      <c r="HP183" s="7">
        <v>0</v>
      </c>
      <c r="HQ183" s="9">
        <v>0</v>
      </c>
      <c r="HR183" s="5">
        <v>0</v>
      </c>
      <c r="HS183" s="7">
        <f t="shared" si="1409"/>
        <v>0</v>
      </c>
      <c r="HT183" s="9">
        <v>0</v>
      </c>
      <c r="HU183" s="5">
        <v>0</v>
      </c>
      <c r="HV183" s="7">
        <v>0</v>
      </c>
      <c r="HW183" s="9">
        <v>0</v>
      </c>
      <c r="HX183" s="5">
        <v>0</v>
      </c>
      <c r="HY183" s="7">
        <v>0</v>
      </c>
      <c r="HZ183" s="9">
        <v>0</v>
      </c>
      <c r="IA183" s="5">
        <v>0</v>
      </c>
      <c r="IB183" s="7">
        <v>0</v>
      </c>
      <c r="IC183" s="9">
        <v>0</v>
      </c>
      <c r="ID183" s="5">
        <v>0</v>
      </c>
      <c r="IE183" s="7">
        <v>0</v>
      </c>
      <c r="IF183" s="9">
        <v>0</v>
      </c>
      <c r="IG183" s="5">
        <v>0</v>
      </c>
      <c r="IH183" s="7">
        <f t="shared" si="1410"/>
        <v>0</v>
      </c>
      <c r="II183" s="9">
        <v>0</v>
      </c>
      <c r="IJ183" s="5">
        <v>0</v>
      </c>
      <c r="IK183" s="7">
        <v>0</v>
      </c>
      <c r="IL183" s="9">
        <v>201.51599999999999</v>
      </c>
      <c r="IM183" s="5">
        <v>3994.96</v>
      </c>
      <c r="IN183" s="7">
        <f t="shared" si="1411"/>
        <v>19824.530062129063</v>
      </c>
      <c r="IO183" s="9">
        <v>0</v>
      </c>
      <c r="IP183" s="5">
        <v>0</v>
      </c>
      <c r="IQ183" s="7">
        <v>0</v>
      </c>
      <c r="IR183" s="9">
        <v>0</v>
      </c>
      <c r="IS183" s="5">
        <v>0</v>
      </c>
      <c r="IT183" s="7">
        <v>0</v>
      </c>
      <c r="IU183" s="9">
        <v>0</v>
      </c>
      <c r="IV183" s="5">
        <v>0</v>
      </c>
      <c r="IW183" s="7">
        <v>0</v>
      </c>
      <c r="IX183" s="9">
        <v>0</v>
      </c>
      <c r="IY183" s="5">
        <v>0</v>
      </c>
      <c r="IZ183" s="7">
        <v>0</v>
      </c>
      <c r="JA183" s="9">
        <v>0</v>
      </c>
      <c r="JB183" s="5">
        <v>0</v>
      </c>
      <c r="JC183" s="7">
        <v>0</v>
      </c>
      <c r="JD183" s="9">
        <v>44</v>
      </c>
      <c r="JE183" s="5">
        <v>2933.37</v>
      </c>
      <c r="JF183" s="7">
        <f t="shared" si="1423"/>
        <v>66667.5</v>
      </c>
      <c r="JG183" s="9">
        <v>0</v>
      </c>
      <c r="JH183" s="5">
        <v>0</v>
      </c>
      <c r="JI183" s="7">
        <v>0</v>
      </c>
      <c r="JJ183" s="9">
        <v>3</v>
      </c>
      <c r="JK183" s="5">
        <v>5.2</v>
      </c>
      <c r="JL183" s="7">
        <f t="shared" ref="JL183" si="1439">JK183/JJ183*1000</f>
        <v>1733.3333333333335</v>
      </c>
      <c r="JM183" s="9">
        <v>0</v>
      </c>
      <c r="JN183" s="5">
        <v>0</v>
      </c>
      <c r="JO183" s="7">
        <v>0</v>
      </c>
      <c r="JP183" s="9">
        <v>0</v>
      </c>
      <c r="JQ183" s="5">
        <v>0</v>
      </c>
      <c r="JR183" s="7">
        <v>0</v>
      </c>
      <c r="JS183" s="9">
        <v>21.7</v>
      </c>
      <c r="JT183" s="5">
        <v>1022.07</v>
      </c>
      <c r="JU183" s="7">
        <f t="shared" si="1424"/>
        <v>47100</v>
      </c>
      <c r="JV183" s="9">
        <v>129.809</v>
      </c>
      <c r="JW183" s="5">
        <v>27201.360000000001</v>
      </c>
      <c r="JX183" s="7">
        <f t="shared" si="1412"/>
        <v>209549.1067645541</v>
      </c>
      <c r="JY183" s="9">
        <v>0</v>
      </c>
      <c r="JZ183" s="5">
        <v>0</v>
      </c>
      <c r="KA183" s="7">
        <v>0</v>
      </c>
      <c r="KB183" s="9">
        <f t="shared" si="1414"/>
        <v>1967.5649999999996</v>
      </c>
      <c r="KC183" s="7">
        <f t="shared" si="1415"/>
        <v>101207.45000000003</v>
      </c>
    </row>
    <row r="184" spans="1:289" ht="15" customHeight="1" x14ac:dyDescent="0.3">
      <c r="A184" s="56">
        <v>2017</v>
      </c>
      <c r="B184" s="62" t="s">
        <v>11</v>
      </c>
      <c r="C184" s="9">
        <v>266.488</v>
      </c>
      <c r="D184" s="5">
        <v>1365.11</v>
      </c>
      <c r="E184" s="7">
        <f t="shared" ref="E184:E186" si="1440">D184/C184*1000</f>
        <v>5122.5946384077333</v>
      </c>
      <c r="F184" s="9">
        <v>0</v>
      </c>
      <c r="G184" s="5">
        <v>0</v>
      </c>
      <c r="H184" s="7">
        <v>0</v>
      </c>
      <c r="I184" s="9">
        <v>1.23</v>
      </c>
      <c r="J184" s="5">
        <v>16.22</v>
      </c>
      <c r="K184" s="7">
        <f t="shared" ref="K184:K186" si="1441">J184/I184*1000</f>
        <v>13186.991869918698</v>
      </c>
      <c r="L184" s="9">
        <v>0</v>
      </c>
      <c r="M184" s="5">
        <v>0</v>
      </c>
      <c r="N184" s="7">
        <v>0</v>
      </c>
      <c r="O184" s="9">
        <v>0</v>
      </c>
      <c r="P184" s="5">
        <v>0</v>
      </c>
      <c r="Q184" s="7">
        <v>0</v>
      </c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35.786000000000001</v>
      </c>
      <c r="AB184" s="5">
        <v>781.5</v>
      </c>
      <c r="AC184" s="7">
        <f t="shared" ref="AC184:AC186" si="1442">AB184/AA184*1000</f>
        <v>21838.148996814398</v>
      </c>
      <c r="AD184" s="9">
        <v>0</v>
      </c>
      <c r="AE184" s="5">
        <v>0</v>
      </c>
      <c r="AF184" s="7">
        <v>0</v>
      </c>
      <c r="AG184" s="9">
        <v>0</v>
      </c>
      <c r="AH184" s="5">
        <v>0</v>
      </c>
      <c r="AI184" s="7">
        <v>0</v>
      </c>
      <c r="AJ184" s="9">
        <v>0</v>
      </c>
      <c r="AK184" s="5">
        <v>0</v>
      </c>
      <c r="AL184" s="7">
        <v>0</v>
      </c>
      <c r="AM184" s="9">
        <v>0</v>
      </c>
      <c r="AN184" s="5">
        <v>0</v>
      </c>
      <c r="AO184" s="7">
        <v>0</v>
      </c>
      <c r="AP184" s="9">
        <v>0.06</v>
      </c>
      <c r="AQ184" s="5">
        <v>5.83</v>
      </c>
      <c r="AR184" s="7">
        <f t="shared" ref="AR184" si="1443">AQ184/AP184*1000</f>
        <v>97166.666666666672</v>
      </c>
      <c r="AS184" s="9">
        <v>0.876</v>
      </c>
      <c r="AT184" s="5">
        <v>255.93</v>
      </c>
      <c r="AU184" s="7">
        <f t="shared" ref="AU184" si="1444">AT184/AS184*1000</f>
        <v>292157.53424657532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v>0</v>
      </c>
      <c r="BB184" s="9">
        <v>0</v>
      </c>
      <c r="BC184" s="5">
        <v>0</v>
      </c>
      <c r="BD184" s="7">
        <v>0</v>
      </c>
      <c r="BE184" s="9">
        <v>91.617000000000004</v>
      </c>
      <c r="BF184" s="5">
        <v>3785.41</v>
      </c>
      <c r="BG184" s="7">
        <f t="shared" ref="BG184:BG186" si="1445">BF184/BE184*1000</f>
        <v>41317.768536406991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f t="shared" si="1400"/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140.54599999999999</v>
      </c>
      <c r="CA184" s="5">
        <v>4452.37</v>
      </c>
      <c r="CB184" s="7">
        <f t="shared" ref="CB184:CB186" si="1446">CA184/BZ184*1000</f>
        <v>31679.094389025657</v>
      </c>
      <c r="CC184" s="9">
        <v>0</v>
      </c>
      <c r="CD184" s="5">
        <v>0</v>
      </c>
      <c r="CE184" s="7">
        <v>0</v>
      </c>
      <c r="CF184" s="9">
        <v>8.0000000000000002E-3</v>
      </c>
      <c r="CG184" s="5">
        <v>0.31</v>
      </c>
      <c r="CH184" s="7">
        <f t="shared" ref="CH184:CH186" si="1447">CG184/CF184*1000</f>
        <v>38750</v>
      </c>
      <c r="CI184" s="9">
        <v>0</v>
      </c>
      <c r="CJ184" s="5">
        <v>0</v>
      </c>
      <c r="CK184" s="7">
        <v>0</v>
      </c>
      <c r="CL184" s="9">
        <v>0</v>
      </c>
      <c r="CM184" s="5">
        <v>0</v>
      </c>
      <c r="CN184" s="7">
        <v>0</v>
      </c>
      <c r="CO184" s="9">
        <v>0</v>
      </c>
      <c r="CP184" s="5">
        <v>0</v>
      </c>
      <c r="CQ184" s="7">
        <v>0</v>
      </c>
      <c r="CR184" s="9">
        <v>0</v>
      </c>
      <c r="CS184" s="5">
        <v>0</v>
      </c>
      <c r="CT184" s="7">
        <v>0</v>
      </c>
      <c r="CU184" s="9">
        <v>0</v>
      </c>
      <c r="CV184" s="5">
        <v>0</v>
      </c>
      <c r="CW184" s="7">
        <v>0</v>
      </c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f t="shared" si="1403"/>
        <v>0</v>
      </c>
      <c r="DJ184" s="9">
        <v>0</v>
      </c>
      <c r="DK184" s="5">
        <v>0</v>
      </c>
      <c r="DL184" s="7">
        <v>0</v>
      </c>
      <c r="DM184" s="9">
        <v>0</v>
      </c>
      <c r="DN184" s="5">
        <v>0</v>
      </c>
      <c r="DO184" s="7">
        <v>0</v>
      </c>
      <c r="DP184" s="9">
        <v>0</v>
      </c>
      <c r="DQ184" s="5">
        <v>0</v>
      </c>
      <c r="DR184" s="7">
        <v>0</v>
      </c>
      <c r="DS184" s="9">
        <v>0</v>
      </c>
      <c r="DT184" s="5">
        <v>0</v>
      </c>
      <c r="DU184" s="7">
        <v>0</v>
      </c>
      <c r="DV184" s="9">
        <v>2.5999999999999999E-2</v>
      </c>
      <c r="DW184" s="5">
        <v>0.27</v>
      </c>
      <c r="DX184" s="7">
        <f t="shared" ref="DX184:DX186" si="1448">DW184/DV184*1000</f>
        <v>10384.615384615385</v>
      </c>
      <c r="DY184" s="9">
        <v>0</v>
      </c>
      <c r="DZ184" s="5">
        <v>0</v>
      </c>
      <c r="EA184" s="7">
        <v>0</v>
      </c>
      <c r="EB184" s="9">
        <v>0</v>
      </c>
      <c r="EC184" s="5">
        <v>0</v>
      </c>
      <c r="ED184" s="7">
        <v>0</v>
      </c>
      <c r="EE184" s="9">
        <v>94.001000000000005</v>
      </c>
      <c r="EF184" s="5">
        <v>1855.8</v>
      </c>
      <c r="EG184" s="7">
        <f t="shared" ref="EG184:EG186" si="1449">EF184/EE184*1000</f>
        <v>19742.343166562056</v>
      </c>
      <c r="EH184" s="9">
        <v>0</v>
      </c>
      <c r="EI184" s="5">
        <v>0</v>
      </c>
      <c r="EJ184" s="7">
        <v>0</v>
      </c>
      <c r="EK184" s="9">
        <v>9.0690000000000008</v>
      </c>
      <c r="EL184" s="5">
        <v>428.9</v>
      </c>
      <c r="EM184" s="7">
        <f t="shared" ref="EM184:EM186" si="1450">EL184/EK184*1000</f>
        <v>47292.976072334321</v>
      </c>
      <c r="EN184" s="9">
        <v>0</v>
      </c>
      <c r="EO184" s="5">
        <v>0</v>
      </c>
      <c r="EP184" s="7">
        <v>0</v>
      </c>
      <c r="EQ184" s="9">
        <v>0</v>
      </c>
      <c r="ER184" s="5">
        <v>0</v>
      </c>
      <c r="ES184" s="7">
        <v>0</v>
      </c>
      <c r="ET184" s="9">
        <v>0</v>
      </c>
      <c r="EU184" s="5">
        <v>0</v>
      </c>
      <c r="EV184" s="7">
        <v>0</v>
      </c>
      <c r="EW184" s="9">
        <v>0</v>
      </c>
      <c r="EX184" s="5">
        <v>0</v>
      </c>
      <c r="EY184" s="7">
        <v>0</v>
      </c>
      <c r="EZ184" s="9">
        <v>0</v>
      </c>
      <c r="FA184" s="5">
        <v>0</v>
      </c>
      <c r="FB184" s="7">
        <v>0</v>
      </c>
      <c r="FC184" s="9">
        <v>0</v>
      </c>
      <c r="FD184" s="5">
        <v>0</v>
      </c>
      <c r="FE184" s="7">
        <v>0</v>
      </c>
      <c r="FF184" s="9">
        <v>0</v>
      </c>
      <c r="FG184" s="5">
        <v>0</v>
      </c>
      <c r="FH184" s="7">
        <v>0</v>
      </c>
      <c r="FI184" s="9">
        <v>34</v>
      </c>
      <c r="FJ184" s="5">
        <v>67.010000000000005</v>
      </c>
      <c r="FK184" s="7">
        <f t="shared" ref="FK184:FK185" si="1451">FJ184/FI184*1000</f>
        <v>1970.8823529411766</v>
      </c>
      <c r="FL184" s="9">
        <v>5.78</v>
      </c>
      <c r="FM184" s="5">
        <v>87</v>
      </c>
      <c r="FN184" s="7">
        <f t="shared" ref="FN184:FN186" si="1452">FM184/FL184*1000</f>
        <v>15051.903114186851</v>
      </c>
      <c r="FO184" s="9">
        <v>0</v>
      </c>
      <c r="FP184" s="5">
        <v>0</v>
      </c>
      <c r="FQ184" s="7">
        <v>0</v>
      </c>
      <c r="FR184" s="9">
        <v>0</v>
      </c>
      <c r="FS184" s="5">
        <v>0</v>
      </c>
      <c r="FT184" s="7">
        <v>0</v>
      </c>
      <c r="FU184" s="9">
        <v>0</v>
      </c>
      <c r="FV184" s="5">
        <v>0</v>
      </c>
      <c r="FW184" s="7">
        <v>0</v>
      </c>
      <c r="FX184" s="9">
        <v>0</v>
      </c>
      <c r="FY184" s="5">
        <v>0</v>
      </c>
      <c r="FZ184" s="7">
        <f t="shared" si="1408"/>
        <v>0</v>
      </c>
      <c r="GA184" s="9">
        <v>0</v>
      </c>
      <c r="GB184" s="5">
        <v>0</v>
      </c>
      <c r="GC184" s="7">
        <v>0</v>
      </c>
      <c r="GD184" s="9">
        <v>0</v>
      </c>
      <c r="GE184" s="5">
        <v>0</v>
      </c>
      <c r="GF184" s="7">
        <v>0</v>
      </c>
      <c r="GG184" s="9">
        <v>0</v>
      </c>
      <c r="GH184" s="5">
        <v>0</v>
      </c>
      <c r="GI184" s="7">
        <v>0</v>
      </c>
      <c r="GJ184" s="9">
        <v>0</v>
      </c>
      <c r="GK184" s="5">
        <v>0</v>
      </c>
      <c r="GL184" s="7">
        <v>0</v>
      </c>
      <c r="GM184" s="9">
        <v>0</v>
      </c>
      <c r="GN184" s="5">
        <v>0</v>
      </c>
      <c r="GO184" s="7">
        <v>0</v>
      </c>
      <c r="GP184" s="9">
        <v>0</v>
      </c>
      <c r="GQ184" s="5">
        <v>0</v>
      </c>
      <c r="GR184" s="7">
        <v>0</v>
      </c>
      <c r="GS184" s="9">
        <v>0</v>
      </c>
      <c r="GT184" s="5">
        <v>0</v>
      </c>
      <c r="GU184" s="7">
        <v>0</v>
      </c>
      <c r="GV184" s="9">
        <v>0</v>
      </c>
      <c r="GW184" s="5">
        <v>0</v>
      </c>
      <c r="GX184" s="7">
        <v>0</v>
      </c>
      <c r="GY184" s="9">
        <v>0</v>
      </c>
      <c r="GZ184" s="5">
        <v>0</v>
      </c>
      <c r="HA184" s="7">
        <v>0</v>
      </c>
      <c r="HB184" s="9">
        <v>0</v>
      </c>
      <c r="HC184" s="5">
        <v>0</v>
      </c>
      <c r="HD184" s="7">
        <v>0</v>
      </c>
      <c r="HE184" s="9">
        <v>0.62</v>
      </c>
      <c r="HF184" s="5">
        <v>8.8699999999999992</v>
      </c>
      <c r="HG184" s="7">
        <f t="shared" ref="HG184" si="1453">HF184/HE184*1000</f>
        <v>14306.451612903224</v>
      </c>
      <c r="HH184" s="9">
        <v>0</v>
      </c>
      <c r="HI184" s="5">
        <v>0</v>
      </c>
      <c r="HJ184" s="7">
        <v>0</v>
      </c>
      <c r="HK184" s="9">
        <v>0</v>
      </c>
      <c r="HL184" s="5">
        <v>0</v>
      </c>
      <c r="HM184" s="7">
        <v>0</v>
      </c>
      <c r="HN184" s="9">
        <v>0</v>
      </c>
      <c r="HO184" s="5">
        <v>0</v>
      </c>
      <c r="HP184" s="7">
        <v>0</v>
      </c>
      <c r="HQ184" s="9">
        <v>0</v>
      </c>
      <c r="HR184" s="5">
        <v>0</v>
      </c>
      <c r="HS184" s="7">
        <f t="shared" si="1409"/>
        <v>0</v>
      </c>
      <c r="HT184" s="9">
        <v>0</v>
      </c>
      <c r="HU184" s="5">
        <v>0</v>
      </c>
      <c r="HV184" s="7">
        <v>0</v>
      </c>
      <c r="HW184" s="9">
        <v>0</v>
      </c>
      <c r="HX184" s="5">
        <v>0</v>
      </c>
      <c r="HY184" s="7">
        <v>0</v>
      </c>
      <c r="HZ184" s="9">
        <v>0</v>
      </c>
      <c r="IA184" s="5">
        <v>0</v>
      </c>
      <c r="IB184" s="7">
        <v>0</v>
      </c>
      <c r="IC184" s="9">
        <v>0</v>
      </c>
      <c r="ID184" s="5">
        <v>0</v>
      </c>
      <c r="IE184" s="7">
        <v>0</v>
      </c>
      <c r="IF184" s="9">
        <v>0</v>
      </c>
      <c r="IG184" s="5">
        <v>0</v>
      </c>
      <c r="IH184" s="7">
        <f t="shared" si="1410"/>
        <v>0</v>
      </c>
      <c r="II184" s="9">
        <v>0</v>
      </c>
      <c r="IJ184" s="5">
        <v>0</v>
      </c>
      <c r="IK184" s="7">
        <v>0</v>
      </c>
      <c r="IL184" s="9">
        <v>417</v>
      </c>
      <c r="IM184" s="5">
        <v>8358.34</v>
      </c>
      <c r="IN184" s="7">
        <f t="shared" ref="IN184:IN186" si="1454">IM184/IL184*1000</f>
        <v>20043.980815347724</v>
      </c>
      <c r="IO184" s="9">
        <v>7.4999999999999997E-2</v>
      </c>
      <c r="IP184" s="5">
        <v>11.31</v>
      </c>
      <c r="IQ184" s="7">
        <f t="shared" ref="IQ184" si="1455">IP184/IO184*1000</f>
        <v>150800</v>
      </c>
      <c r="IR184" s="9">
        <v>0</v>
      </c>
      <c r="IS184" s="5">
        <v>0</v>
      </c>
      <c r="IT184" s="7">
        <v>0</v>
      </c>
      <c r="IU184" s="9">
        <v>0</v>
      </c>
      <c r="IV184" s="5">
        <v>0</v>
      </c>
      <c r="IW184" s="7">
        <v>0</v>
      </c>
      <c r="IX184" s="9">
        <v>0</v>
      </c>
      <c r="IY184" s="5">
        <v>0</v>
      </c>
      <c r="IZ184" s="7">
        <v>0</v>
      </c>
      <c r="JA184" s="9">
        <v>0</v>
      </c>
      <c r="JB184" s="5">
        <v>0</v>
      </c>
      <c r="JC184" s="7">
        <v>0</v>
      </c>
      <c r="JD184" s="9">
        <v>0</v>
      </c>
      <c r="JE184" s="5">
        <v>0</v>
      </c>
      <c r="JF184" s="7">
        <v>0</v>
      </c>
      <c r="JG184" s="9">
        <v>0</v>
      </c>
      <c r="JH184" s="5">
        <v>0</v>
      </c>
      <c r="JI184" s="7">
        <v>0</v>
      </c>
      <c r="JJ184" s="9">
        <v>0</v>
      </c>
      <c r="JK184" s="5">
        <v>0</v>
      </c>
      <c r="JL184" s="7">
        <v>0</v>
      </c>
      <c r="JM184" s="9">
        <v>0</v>
      </c>
      <c r="JN184" s="5">
        <v>0</v>
      </c>
      <c r="JO184" s="7">
        <v>0</v>
      </c>
      <c r="JP184" s="9">
        <v>0</v>
      </c>
      <c r="JQ184" s="5">
        <v>0</v>
      </c>
      <c r="JR184" s="7">
        <v>0</v>
      </c>
      <c r="JS184" s="9">
        <v>0</v>
      </c>
      <c r="JT184" s="5">
        <v>0</v>
      </c>
      <c r="JU184" s="7">
        <v>0</v>
      </c>
      <c r="JV184" s="9">
        <v>3.4369999999999998</v>
      </c>
      <c r="JW184" s="5">
        <v>56.55</v>
      </c>
      <c r="JX184" s="7">
        <f t="shared" ref="JX184:JX186" si="1456">JW184/JV184*1000</f>
        <v>16453.302298516148</v>
      </c>
      <c r="JY184" s="9">
        <v>17.36</v>
      </c>
      <c r="JZ184" s="5">
        <v>7346.08</v>
      </c>
      <c r="KA184" s="7">
        <f t="shared" ref="KA184:KA185" si="1457">JZ184/JY184*1000</f>
        <v>423161.29032258067</v>
      </c>
      <c r="KB184" s="9">
        <f t="shared" si="1414"/>
        <v>1117.9789999999998</v>
      </c>
      <c r="KC184" s="7">
        <f t="shared" si="1415"/>
        <v>28882.810000000005</v>
      </c>
    </row>
    <row r="185" spans="1:289" ht="15" customHeight="1" x14ac:dyDescent="0.3">
      <c r="A185" s="56">
        <v>2017</v>
      </c>
      <c r="B185" s="63" t="s">
        <v>12</v>
      </c>
      <c r="C185" s="9">
        <v>48.917000000000002</v>
      </c>
      <c r="D185" s="5">
        <v>3412.15</v>
      </c>
      <c r="E185" s="7">
        <f t="shared" si="1440"/>
        <v>69753.868798168332</v>
      </c>
      <c r="F185" s="9">
        <v>0</v>
      </c>
      <c r="G185" s="5">
        <v>0</v>
      </c>
      <c r="H185" s="7">
        <v>0</v>
      </c>
      <c r="I185" s="9">
        <v>3.2000000000000001E-2</v>
      </c>
      <c r="J185" s="5">
        <v>2.57</v>
      </c>
      <c r="K185" s="7">
        <f t="shared" si="1441"/>
        <v>80312.5</v>
      </c>
      <c r="L185" s="9">
        <v>0</v>
      </c>
      <c r="M185" s="5">
        <v>0</v>
      </c>
      <c r="N185" s="7">
        <v>0</v>
      </c>
      <c r="O185" s="9">
        <v>0</v>
      </c>
      <c r="P185" s="5">
        <v>0</v>
      </c>
      <c r="Q185" s="7">
        <v>0</v>
      </c>
      <c r="R185" s="9">
        <v>0</v>
      </c>
      <c r="S185" s="5">
        <v>0</v>
      </c>
      <c r="T185" s="7">
        <v>0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82.724000000000004</v>
      </c>
      <c r="AB185" s="5">
        <v>3251.78</v>
      </c>
      <c r="AC185" s="7">
        <f t="shared" si="1442"/>
        <v>39308.785842077268</v>
      </c>
      <c r="AD185" s="9">
        <v>0</v>
      </c>
      <c r="AE185" s="5">
        <v>0</v>
      </c>
      <c r="AF185" s="7">
        <v>0</v>
      </c>
      <c r="AG185" s="9">
        <v>0</v>
      </c>
      <c r="AH185" s="5">
        <v>0</v>
      </c>
      <c r="AI185" s="7">
        <v>0</v>
      </c>
      <c r="AJ185" s="9">
        <v>0</v>
      </c>
      <c r="AK185" s="5">
        <v>0</v>
      </c>
      <c r="AL185" s="7">
        <v>0</v>
      </c>
      <c r="AM185" s="9">
        <v>0</v>
      </c>
      <c r="AN185" s="5">
        <v>0</v>
      </c>
      <c r="AO185" s="7">
        <v>0</v>
      </c>
      <c r="AP185" s="9">
        <v>0</v>
      </c>
      <c r="AQ185" s="5">
        <v>0</v>
      </c>
      <c r="AR185" s="7">
        <v>0</v>
      </c>
      <c r="AS185" s="9">
        <v>0</v>
      </c>
      <c r="AT185" s="5">
        <v>0</v>
      </c>
      <c r="AU185" s="7">
        <v>0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v>0</v>
      </c>
      <c r="BB185" s="9">
        <v>0</v>
      </c>
      <c r="BC185" s="5">
        <v>0</v>
      </c>
      <c r="BD185" s="7">
        <v>0</v>
      </c>
      <c r="BE185" s="9">
        <v>76.064999999999998</v>
      </c>
      <c r="BF185" s="5">
        <v>3607.9</v>
      </c>
      <c r="BG185" s="7">
        <f t="shared" si="1445"/>
        <v>47431.801748504571</v>
      </c>
      <c r="BH185" s="9">
        <v>0</v>
      </c>
      <c r="BI185" s="5">
        <v>0</v>
      </c>
      <c r="BJ185" s="7">
        <v>0</v>
      </c>
      <c r="BK185" s="9">
        <v>0</v>
      </c>
      <c r="BL185" s="5">
        <v>0</v>
      </c>
      <c r="BM185" s="7">
        <f t="shared" si="1400"/>
        <v>0</v>
      </c>
      <c r="BN185" s="9">
        <v>0</v>
      </c>
      <c r="BO185" s="5">
        <v>0</v>
      </c>
      <c r="BP185" s="7">
        <v>0</v>
      </c>
      <c r="BQ185" s="9">
        <v>0</v>
      </c>
      <c r="BR185" s="5">
        <v>0</v>
      </c>
      <c r="BS185" s="7">
        <v>0</v>
      </c>
      <c r="BT185" s="9">
        <v>0</v>
      </c>
      <c r="BU185" s="5">
        <v>0</v>
      </c>
      <c r="BV185" s="7">
        <v>0</v>
      </c>
      <c r="BW185" s="9">
        <v>0</v>
      </c>
      <c r="BX185" s="5">
        <v>0</v>
      </c>
      <c r="BY185" s="7">
        <v>0</v>
      </c>
      <c r="BZ185" s="9">
        <v>165.21199999999999</v>
      </c>
      <c r="CA185" s="5">
        <v>3740.76</v>
      </c>
      <c r="CB185" s="7">
        <f t="shared" si="1446"/>
        <v>22642.180955378546</v>
      </c>
      <c r="CC185" s="9">
        <v>0</v>
      </c>
      <c r="CD185" s="5">
        <v>0</v>
      </c>
      <c r="CE185" s="7">
        <v>0</v>
      </c>
      <c r="CF185" s="9">
        <v>2E-3</v>
      </c>
      <c r="CG185" s="5">
        <v>0.08</v>
      </c>
      <c r="CH185" s="7">
        <f t="shared" si="1447"/>
        <v>40000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v>0</v>
      </c>
      <c r="CU185" s="9">
        <v>0</v>
      </c>
      <c r="CV185" s="5">
        <v>0</v>
      </c>
      <c r="CW185" s="7">
        <v>0</v>
      </c>
      <c r="CX185" s="9">
        <v>23.05</v>
      </c>
      <c r="CY185" s="5">
        <v>141.36000000000001</v>
      </c>
      <c r="CZ185" s="7">
        <f t="shared" ref="CZ185:CZ186" si="1458">CY185/CX185*1000</f>
        <v>6132.754880694144</v>
      </c>
      <c r="DA185" s="9">
        <v>0</v>
      </c>
      <c r="DB185" s="5">
        <v>0</v>
      </c>
      <c r="DC185" s="7">
        <v>0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f t="shared" si="1403"/>
        <v>0</v>
      </c>
      <c r="DJ185" s="9">
        <v>1.0999999999999999E-2</v>
      </c>
      <c r="DK185" s="5">
        <v>0.4</v>
      </c>
      <c r="DL185" s="7">
        <f t="shared" ref="DL185" si="1459">DK185/DJ185*1000</f>
        <v>36363.636363636368</v>
      </c>
      <c r="DM185" s="9">
        <v>0</v>
      </c>
      <c r="DN185" s="5">
        <v>0</v>
      </c>
      <c r="DO185" s="7">
        <v>0</v>
      </c>
      <c r="DP185" s="9">
        <v>0</v>
      </c>
      <c r="DQ185" s="5">
        <v>0</v>
      </c>
      <c r="DR185" s="7">
        <v>0</v>
      </c>
      <c r="DS185" s="9">
        <v>0</v>
      </c>
      <c r="DT185" s="5">
        <v>0</v>
      </c>
      <c r="DU185" s="7">
        <v>0</v>
      </c>
      <c r="DV185" s="9">
        <v>96.793999999999997</v>
      </c>
      <c r="DW185" s="5">
        <v>1302.1400000000001</v>
      </c>
      <c r="DX185" s="7">
        <f t="shared" si="1448"/>
        <v>13452.693348761288</v>
      </c>
      <c r="DY185" s="9">
        <v>0</v>
      </c>
      <c r="DZ185" s="5">
        <v>0</v>
      </c>
      <c r="EA185" s="7">
        <v>0</v>
      </c>
      <c r="EB185" s="9">
        <v>0</v>
      </c>
      <c r="EC185" s="5">
        <v>0</v>
      </c>
      <c r="ED185" s="7">
        <v>0</v>
      </c>
      <c r="EE185" s="9">
        <v>269.43</v>
      </c>
      <c r="EF185" s="5">
        <v>10559.62</v>
      </c>
      <c r="EG185" s="7">
        <f t="shared" si="1449"/>
        <v>39192.443306239096</v>
      </c>
      <c r="EH185" s="9">
        <v>0</v>
      </c>
      <c r="EI185" s="5">
        <v>0</v>
      </c>
      <c r="EJ185" s="7">
        <v>0</v>
      </c>
      <c r="EK185" s="9">
        <v>8.5999999999999993E-2</v>
      </c>
      <c r="EL185" s="5">
        <v>1.17</v>
      </c>
      <c r="EM185" s="7">
        <f t="shared" si="1450"/>
        <v>13604.651162790698</v>
      </c>
      <c r="EN185" s="9">
        <v>0</v>
      </c>
      <c r="EO185" s="5">
        <v>0</v>
      </c>
      <c r="EP185" s="7">
        <v>0</v>
      </c>
      <c r="EQ185" s="9">
        <v>0</v>
      </c>
      <c r="ER185" s="5">
        <v>0</v>
      </c>
      <c r="ES185" s="7">
        <v>0</v>
      </c>
      <c r="ET185" s="9">
        <v>0</v>
      </c>
      <c r="EU185" s="5">
        <v>0</v>
      </c>
      <c r="EV185" s="7">
        <v>0</v>
      </c>
      <c r="EW185" s="9">
        <v>4</v>
      </c>
      <c r="EX185" s="5">
        <v>170.75</v>
      </c>
      <c r="EY185" s="7">
        <f t="shared" ref="EY185" si="1460">EX185/EW185*1000</f>
        <v>42687.5</v>
      </c>
      <c r="EZ185" s="9">
        <v>0</v>
      </c>
      <c r="FA185" s="5">
        <v>0</v>
      </c>
      <c r="FB185" s="7">
        <v>0</v>
      </c>
      <c r="FC185" s="9">
        <v>0</v>
      </c>
      <c r="FD185" s="5">
        <v>0</v>
      </c>
      <c r="FE185" s="7">
        <v>0</v>
      </c>
      <c r="FF185" s="9">
        <v>0</v>
      </c>
      <c r="FG185" s="5">
        <v>0</v>
      </c>
      <c r="FH185" s="7">
        <v>0</v>
      </c>
      <c r="FI185" s="9">
        <v>46.430999999999997</v>
      </c>
      <c r="FJ185" s="5">
        <v>742.07</v>
      </c>
      <c r="FK185" s="7">
        <f t="shared" si="1451"/>
        <v>15982.210161314641</v>
      </c>
      <c r="FL185" s="9">
        <v>16.315000000000001</v>
      </c>
      <c r="FM185" s="5">
        <v>1277.3699999999999</v>
      </c>
      <c r="FN185" s="7">
        <f t="shared" si="1452"/>
        <v>78294.207784247614</v>
      </c>
      <c r="FO185" s="9">
        <v>0</v>
      </c>
      <c r="FP185" s="5">
        <v>0</v>
      </c>
      <c r="FQ185" s="7">
        <v>0</v>
      </c>
      <c r="FR185" s="9">
        <v>0</v>
      </c>
      <c r="FS185" s="5">
        <v>0</v>
      </c>
      <c r="FT185" s="7">
        <v>0</v>
      </c>
      <c r="FU185" s="9">
        <v>0</v>
      </c>
      <c r="FV185" s="5">
        <v>0</v>
      </c>
      <c r="FW185" s="7">
        <v>0</v>
      </c>
      <c r="FX185" s="9">
        <v>0</v>
      </c>
      <c r="FY185" s="5">
        <v>0</v>
      </c>
      <c r="FZ185" s="7">
        <f t="shared" si="1408"/>
        <v>0</v>
      </c>
      <c r="GA185" s="9">
        <v>0</v>
      </c>
      <c r="GB185" s="5">
        <v>0</v>
      </c>
      <c r="GC185" s="7">
        <v>0</v>
      </c>
      <c r="GD185" s="9">
        <v>0</v>
      </c>
      <c r="GE185" s="5">
        <v>0</v>
      </c>
      <c r="GF185" s="7">
        <v>0</v>
      </c>
      <c r="GG185" s="9">
        <v>0</v>
      </c>
      <c r="GH185" s="5">
        <v>0</v>
      </c>
      <c r="GI185" s="7">
        <v>0</v>
      </c>
      <c r="GJ185" s="9">
        <v>0</v>
      </c>
      <c r="GK185" s="5">
        <v>0</v>
      </c>
      <c r="GL185" s="7">
        <v>0</v>
      </c>
      <c r="GM185" s="9">
        <v>0</v>
      </c>
      <c r="GN185" s="5">
        <v>0</v>
      </c>
      <c r="GO185" s="7">
        <v>0</v>
      </c>
      <c r="GP185" s="9">
        <v>0</v>
      </c>
      <c r="GQ185" s="5">
        <v>0</v>
      </c>
      <c r="GR185" s="7">
        <v>0</v>
      </c>
      <c r="GS185" s="9">
        <v>0</v>
      </c>
      <c r="GT185" s="5">
        <v>0</v>
      </c>
      <c r="GU185" s="7">
        <v>0</v>
      </c>
      <c r="GV185" s="9">
        <v>0</v>
      </c>
      <c r="GW185" s="5">
        <v>0</v>
      </c>
      <c r="GX185" s="7">
        <v>0</v>
      </c>
      <c r="GY185" s="9">
        <v>0</v>
      </c>
      <c r="GZ185" s="5">
        <v>0</v>
      </c>
      <c r="HA185" s="7">
        <v>0</v>
      </c>
      <c r="HB185" s="9">
        <v>0</v>
      </c>
      <c r="HC185" s="5">
        <v>0</v>
      </c>
      <c r="HD185" s="7">
        <v>0</v>
      </c>
      <c r="HE185" s="9">
        <v>0</v>
      </c>
      <c r="HF185" s="5">
        <v>0</v>
      </c>
      <c r="HG185" s="7">
        <v>0</v>
      </c>
      <c r="HH185" s="9">
        <v>0</v>
      </c>
      <c r="HI185" s="5">
        <v>0</v>
      </c>
      <c r="HJ185" s="7">
        <v>0</v>
      </c>
      <c r="HK185" s="9">
        <v>0</v>
      </c>
      <c r="HL185" s="5">
        <v>0</v>
      </c>
      <c r="HM185" s="7">
        <v>0</v>
      </c>
      <c r="HN185" s="9">
        <v>0</v>
      </c>
      <c r="HO185" s="5">
        <v>0</v>
      </c>
      <c r="HP185" s="7">
        <v>0</v>
      </c>
      <c r="HQ185" s="9">
        <v>0</v>
      </c>
      <c r="HR185" s="5">
        <v>0</v>
      </c>
      <c r="HS185" s="7">
        <f t="shared" si="1409"/>
        <v>0</v>
      </c>
      <c r="HT185" s="9">
        <v>0</v>
      </c>
      <c r="HU185" s="5">
        <v>0</v>
      </c>
      <c r="HV185" s="7">
        <v>0</v>
      </c>
      <c r="HW185" s="9">
        <v>22.1</v>
      </c>
      <c r="HX185" s="5">
        <v>57.62</v>
      </c>
      <c r="HY185" s="7">
        <f t="shared" ref="HY185" si="1461">HX185/HW185*1000</f>
        <v>2607.2398190045246</v>
      </c>
      <c r="HZ185" s="9">
        <v>0</v>
      </c>
      <c r="IA185" s="5">
        <v>0</v>
      </c>
      <c r="IB185" s="7">
        <v>0</v>
      </c>
      <c r="IC185" s="9">
        <v>0</v>
      </c>
      <c r="ID185" s="5">
        <v>0</v>
      </c>
      <c r="IE185" s="7">
        <v>0</v>
      </c>
      <c r="IF185" s="9">
        <v>0</v>
      </c>
      <c r="IG185" s="5">
        <v>0</v>
      </c>
      <c r="IH185" s="7">
        <f t="shared" si="1410"/>
        <v>0</v>
      </c>
      <c r="II185" s="9">
        <v>0</v>
      </c>
      <c r="IJ185" s="5">
        <v>0</v>
      </c>
      <c r="IK185" s="7">
        <v>0</v>
      </c>
      <c r="IL185" s="9">
        <v>93.82</v>
      </c>
      <c r="IM185" s="5">
        <v>1918.62</v>
      </c>
      <c r="IN185" s="7">
        <f t="shared" si="1454"/>
        <v>20450.010658708165</v>
      </c>
      <c r="IO185" s="9">
        <v>0</v>
      </c>
      <c r="IP185" s="5">
        <v>0</v>
      </c>
      <c r="IQ185" s="7">
        <v>0</v>
      </c>
      <c r="IR185" s="9">
        <v>0</v>
      </c>
      <c r="IS185" s="5">
        <v>0</v>
      </c>
      <c r="IT185" s="7">
        <v>0</v>
      </c>
      <c r="IU185" s="9">
        <v>0</v>
      </c>
      <c r="IV185" s="5">
        <v>0</v>
      </c>
      <c r="IW185" s="7">
        <v>0</v>
      </c>
      <c r="IX185" s="9">
        <v>0</v>
      </c>
      <c r="IY185" s="5">
        <v>0</v>
      </c>
      <c r="IZ185" s="7">
        <v>0</v>
      </c>
      <c r="JA185" s="9">
        <v>0</v>
      </c>
      <c r="JB185" s="5">
        <v>0</v>
      </c>
      <c r="JC185" s="7">
        <v>0</v>
      </c>
      <c r="JD185" s="9">
        <v>0.05</v>
      </c>
      <c r="JE185" s="5">
        <v>8.57</v>
      </c>
      <c r="JF185" s="7">
        <f t="shared" ref="JF185" si="1462">JE185/JD185*1000</f>
        <v>171400</v>
      </c>
      <c r="JG185" s="9">
        <v>0</v>
      </c>
      <c r="JH185" s="5">
        <v>0</v>
      </c>
      <c r="JI185" s="7">
        <v>0</v>
      </c>
      <c r="JJ185" s="9">
        <v>2</v>
      </c>
      <c r="JK185" s="5">
        <v>13.3</v>
      </c>
      <c r="JL185" s="7">
        <f t="shared" ref="JL185" si="1463">JK185/JJ185*1000</f>
        <v>6650</v>
      </c>
      <c r="JM185" s="9">
        <v>0</v>
      </c>
      <c r="JN185" s="5">
        <v>0</v>
      </c>
      <c r="JO185" s="7">
        <v>0</v>
      </c>
      <c r="JP185" s="9">
        <v>0</v>
      </c>
      <c r="JQ185" s="5">
        <v>0</v>
      </c>
      <c r="JR185" s="7">
        <v>0</v>
      </c>
      <c r="JS185" s="9">
        <v>0</v>
      </c>
      <c r="JT185" s="5">
        <v>0</v>
      </c>
      <c r="JU185" s="7">
        <v>0</v>
      </c>
      <c r="JV185" s="9">
        <v>125.468</v>
      </c>
      <c r="JW185" s="5">
        <v>3268.14</v>
      </c>
      <c r="JX185" s="7">
        <f t="shared" si="1456"/>
        <v>26047.597793859786</v>
      </c>
      <c r="JY185" s="9">
        <v>1.278</v>
      </c>
      <c r="JZ185" s="5">
        <v>16.57</v>
      </c>
      <c r="KA185" s="7">
        <f t="shared" si="1457"/>
        <v>12965.571205007825</v>
      </c>
      <c r="KB185" s="9">
        <f t="shared" si="1414"/>
        <v>1073.7850000000001</v>
      </c>
      <c r="KC185" s="7">
        <f t="shared" si="1415"/>
        <v>33492.94</v>
      </c>
    </row>
    <row r="186" spans="1:289" ht="15" customHeight="1" x14ac:dyDescent="0.3">
      <c r="A186" s="56">
        <v>2017</v>
      </c>
      <c r="B186" s="62" t="s">
        <v>13</v>
      </c>
      <c r="C186" s="9">
        <v>18.248999999999999</v>
      </c>
      <c r="D186" s="5">
        <v>1157.3399999999999</v>
      </c>
      <c r="E186" s="7">
        <f t="shared" si="1440"/>
        <v>63419.365444681898</v>
      </c>
      <c r="F186" s="9">
        <v>0</v>
      </c>
      <c r="G186" s="5">
        <v>0</v>
      </c>
      <c r="H186" s="7">
        <v>0</v>
      </c>
      <c r="I186" s="9">
        <v>0.80300000000000005</v>
      </c>
      <c r="J186" s="5">
        <v>126.56</v>
      </c>
      <c r="K186" s="7">
        <f t="shared" si="1441"/>
        <v>157608.96637608967</v>
      </c>
      <c r="L186" s="9">
        <v>0</v>
      </c>
      <c r="M186" s="5">
        <v>0</v>
      </c>
      <c r="N186" s="7">
        <v>0</v>
      </c>
      <c r="O186" s="9">
        <v>0</v>
      </c>
      <c r="P186" s="5">
        <v>0</v>
      </c>
      <c r="Q186" s="7">
        <v>0</v>
      </c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66.495999999999995</v>
      </c>
      <c r="AB186" s="5">
        <v>2351.02</v>
      </c>
      <c r="AC186" s="7">
        <f t="shared" si="1442"/>
        <v>35355.810875842159</v>
      </c>
      <c r="AD186" s="9">
        <v>0</v>
      </c>
      <c r="AE186" s="5">
        <v>0</v>
      </c>
      <c r="AF186" s="7">
        <v>0</v>
      </c>
      <c r="AG186" s="9">
        <v>0</v>
      </c>
      <c r="AH186" s="5">
        <v>0</v>
      </c>
      <c r="AI186" s="7">
        <v>0</v>
      </c>
      <c r="AJ186" s="9">
        <v>0</v>
      </c>
      <c r="AK186" s="5">
        <v>0</v>
      </c>
      <c r="AL186" s="7">
        <v>0</v>
      </c>
      <c r="AM186" s="9">
        <v>489.5</v>
      </c>
      <c r="AN186" s="5">
        <v>17743.95</v>
      </c>
      <c r="AO186" s="7">
        <f t="shared" ref="AO186" si="1464">AN186/AM186*1000</f>
        <v>36249.131767109298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v>0</v>
      </c>
      <c r="BB186" s="9">
        <v>0</v>
      </c>
      <c r="BC186" s="5">
        <v>0</v>
      </c>
      <c r="BD186" s="7">
        <v>0</v>
      </c>
      <c r="BE186" s="9">
        <v>21.928999999999998</v>
      </c>
      <c r="BF186" s="5">
        <v>471.08</v>
      </c>
      <c r="BG186" s="7">
        <f t="shared" si="1445"/>
        <v>21482.055725295271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f t="shared" si="1400"/>
        <v>0</v>
      </c>
      <c r="BN186" s="9">
        <v>0</v>
      </c>
      <c r="BO186" s="5">
        <v>0</v>
      </c>
      <c r="BP186" s="7">
        <v>0</v>
      </c>
      <c r="BQ186" s="9">
        <v>0</v>
      </c>
      <c r="BR186" s="5">
        <v>0</v>
      </c>
      <c r="BS186" s="7">
        <v>0</v>
      </c>
      <c r="BT186" s="9">
        <v>0</v>
      </c>
      <c r="BU186" s="5">
        <v>0</v>
      </c>
      <c r="BV186" s="7">
        <v>0</v>
      </c>
      <c r="BW186" s="9">
        <v>0</v>
      </c>
      <c r="BX186" s="5">
        <v>0</v>
      </c>
      <c r="BY186" s="7">
        <v>0</v>
      </c>
      <c r="BZ186" s="9">
        <v>4.1920000000000002</v>
      </c>
      <c r="CA186" s="5">
        <v>569.88</v>
      </c>
      <c r="CB186" s="7">
        <f t="shared" si="1446"/>
        <v>135944.6564885496</v>
      </c>
      <c r="CC186" s="9">
        <v>0</v>
      </c>
      <c r="CD186" s="5">
        <v>0</v>
      </c>
      <c r="CE186" s="7">
        <v>0</v>
      </c>
      <c r="CF186" s="9">
        <v>1.4E-2</v>
      </c>
      <c r="CG186" s="5">
        <v>0.6</v>
      </c>
      <c r="CH186" s="7">
        <f t="shared" si="1447"/>
        <v>42857.142857142855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0</v>
      </c>
      <c r="CP186" s="5">
        <v>0</v>
      </c>
      <c r="CQ186" s="7">
        <v>0</v>
      </c>
      <c r="CR186" s="9">
        <v>0</v>
      </c>
      <c r="CS186" s="5">
        <v>0</v>
      </c>
      <c r="CT186" s="7">
        <v>0</v>
      </c>
      <c r="CU186" s="9">
        <v>0</v>
      </c>
      <c r="CV186" s="5">
        <v>0</v>
      </c>
      <c r="CW186" s="7">
        <v>0</v>
      </c>
      <c r="CX186" s="9">
        <v>307.35000000000002</v>
      </c>
      <c r="CY186" s="5">
        <v>2027.97</v>
      </c>
      <c r="CZ186" s="7">
        <f t="shared" si="1458"/>
        <v>6598.2430453879942</v>
      </c>
      <c r="DA186" s="9">
        <v>0</v>
      </c>
      <c r="DB186" s="5">
        <v>0</v>
      </c>
      <c r="DC186" s="7">
        <v>0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f t="shared" si="1403"/>
        <v>0</v>
      </c>
      <c r="DJ186" s="9">
        <v>0</v>
      </c>
      <c r="DK186" s="5">
        <v>0</v>
      </c>
      <c r="DL186" s="7">
        <v>0</v>
      </c>
      <c r="DM186" s="9">
        <v>0</v>
      </c>
      <c r="DN186" s="5">
        <v>0</v>
      </c>
      <c r="DO186" s="7">
        <v>0</v>
      </c>
      <c r="DP186" s="9">
        <v>0</v>
      </c>
      <c r="DQ186" s="5">
        <v>0</v>
      </c>
      <c r="DR186" s="7">
        <v>0</v>
      </c>
      <c r="DS186" s="9">
        <v>0</v>
      </c>
      <c r="DT186" s="5">
        <v>0</v>
      </c>
      <c r="DU186" s="7">
        <v>0</v>
      </c>
      <c r="DV186" s="9">
        <v>211</v>
      </c>
      <c r="DW186" s="5">
        <v>2815.76</v>
      </c>
      <c r="DX186" s="7">
        <f t="shared" si="1448"/>
        <v>13344.83412322275</v>
      </c>
      <c r="DY186" s="9">
        <v>0</v>
      </c>
      <c r="DZ186" s="5">
        <v>0</v>
      </c>
      <c r="EA186" s="7">
        <v>0</v>
      </c>
      <c r="EB186" s="9">
        <v>0</v>
      </c>
      <c r="EC186" s="5">
        <v>0</v>
      </c>
      <c r="ED186" s="7">
        <v>0</v>
      </c>
      <c r="EE186" s="9">
        <v>61.726999999999997</v>
      </c>
      <c r="EF186" s="5">
        <v>1441.62</v>
      </c>
      <c r="EG186" s="7">
        <f t="shared" si="1449"/>
        <v>23354.771817843084</v>
      </c>
      <c r="EH186" s="9">
        <v>0</v>
      </c>
      <c r="EI186" s="5">
        <v>0</v>
      </c>
      <c r="EJ186" s="7">
        <v>0</v>
      </c>
      <c r="EK186" s="9">
        <v>2E-3</v>
      </c>
      <c r="EL186" s="5">
        <v>0.11</v>
      </c>
      <c r="EM186" s="7">
        <f t="shared" si="1450"/>
        <v>55000</v>
      </c>
      <c r="EN186" s="9">
        <v>0</v>
      </c>
      <c r="EO186" s="5">
        <v>0</v>
      </c>
      <c r="EP186" s="7">
        <v>0</v>
      </c>
      <c r="EQ186" s="9">
        <v>0</v>
      </c>
      <c r="ER186" s="5">
        <v>0</v>
      </c>
      <c r="ES186" s="7">
        <v>0</v>
      </c>
      <c r="ET186" s="9">
        <v>0</v>
      </c>
      <c r="EU186" s="5">
        <v>0</v>
      </c>
      <c r="EV186" s="7">
        <v>0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v>0</v>
      </c>
      <c r="FD186" s="5">
        <v>0</v>
      </c>
      <c r="FE186" s="7">
        <v>0</v>
      </c>
      <c r="FF186" s="9">
        <v>0</v>
      </c>
      <c r="FG186" s="5">
        <v>0</v>
      </c>
      <c r="FH186" s="7">
        <v>0</v>
      </c>
      <c r="FI186" s="9">
        <v>0</v>
      </c>
      <c r="FJ186" s="5">
        <v>0</v>
      </c>
      <c r="FK186" s="7">
        <v>0</v>
      </c>
      <c r="FL186" s="9">
        <v>29.585000000000001</v>
      </c>
      <c r="FM186" s="5">
        <v>708.08</v>
      </c>
      <c r="FN186" s="7">
        <f t="shared" si="1452"/>
        <v>23933.750211255705</v>
      </c>
      <c r="FO186" s="9">
        <v>0</v>
      </c>
      <c r="FP186" s="5">
        <v>0</v>
      </c>
      <c r="FQ186" s="7">
        <v>0</v>
      </c>
      <c r="FR186" s="9">
        <v>0</v>
      </c>
      <c r="FS186" s="5">
        <v>0</v>
      </c>
      <c r="FT186" s="7">
        <v>0</v>
      </c>
      <c r="FU186" s="9">
        <v>0</v>
      </c>
      <c r="FV186" s="5">
        <v>0</v>
      </c>
      <c r="FW186" s="7">
        <v>0</v>
      </c>
      <c r="FX186" s="9">
        <v>0</v>
      </c>
      <c r="FY186" s="5">
        <v>0</v>
      </c>
      <c r="FZ186" s="7">
        <f t="shared" si="1408"/>
        <v>0</v>
      </c>
      <c r="GA186" s="9">
        <v>0</v>
      </c>
      <c r="GB186" s="5">
        <v>0</v>
      </c>
      <c r="GC186" s="7">
        <v>0</v>
      </c>
      <c r="GD186" s="9">
        <v>0</v>
      </c>
      <c r="GE186" s="5">
        <v>0</v>
      </c>
      <c r="GF186" s="7">
        <v>0</v>
      </c>
      <c r="GG186" s="9">
        <v>8.5999999999999993E-2</v>
      </c>
      <c r="GH186" s="5">
        <v>3.28</v>
      </c>
      <c r="GI186" s="7">
        <f t="shared" ref="GI186" si="1465">GH186/GG186*1000</f>
        <v>38139.534883720931</v>
      </c>
      <c r="GJ186" s="9">
        <v>0</v>
      </c>
      <c r="GK186" s="5">
        <v>0</v>
      </c>
      <c r="GL186" s="7">
        <v>0</v>
      </c>
      <c r="GM186" s="9">
        <v>0</v>
      </c>
      <c r="GN186" s="5">
        <v>0</v>
      </c>
      <c r="GO186" s="7">
        <v>0</v>
      </c>
      <c r="GP186" s="9">
        <v>0</v>
      </c>
      <c r="GQ186" s="5">
        <v>0</v>
      </c>
      <c r="GR186" s="7">
        <v>0</v>
      </c>
      <c r="GS186" s="9">
        <v>0</v>
      </c>
      <c r="GT186" s="5">
        <v>0</v>
      </c>
      <c r="GU186" s="7">
        <v>0</v>
      </c>
      <c r="GV186" s="9">
        <v>0</v>
      </c>
      <c r="GW186" s="5">
        <v>0</v>
      </c>
      <c r="GX186" s="7">
        <v>0</v>
      </c>
      <c r="GY186" s="9">
        <v>0</v>
      </c>
      <c r="GZ186" s="5">
        <v>0</v>
      </c>
      <c r="HA186" s="7">
        <v>0</v>
      </c>
      <c r="HB186" s="9">
        <v>0</v>
      </c>
      <c r="HC186" s="5">
        <v>0</v>
      </c>
      <c r="HD186" s="7">
        <v>0</v>
      </c>
      <c r="HE186" s="9">
        <v>0</v>
      </c>
      <c r="HF186" s="5">
        <v>0</v>
      </c>
      <c r="HG186" s="7">
        <v>0</v>
      </c>
      <c r="HH186" s="9">
        <v>0</v>
      </c>
      <c r="HI186" s="5">
        <v>0</v>
      </c>
      <c r="HJ186" s="7">
        <v>0</v>
      </c>
      <c r="HK186" s="9">
        <v>0</v>
      </c>
      <c r="HL186" s="5">
        <v>0</v>
      </c>
      <c r="HM186" s="7">
        <v>0</v>
      </c>
      <c r="HN186" s="9">
        <v>0</v>
      </c>
      <c r="HO186" s="5">
        <v>0</v>
      </c>
      <c r="HP186" s="7">
        <v>0</v>
      </c>
      <c r="HQ186" s="9">
        <v>0</v>
      </c>
      <c r="HR186" s="5">
        <v>0</v>
      </c>
      <c r="HS186" s="7">
        <f t="shared" si="1409"/>
        <v>0</v>
      </c>
      <c r="HT186" s="9">
        <v>0</v>
      </c>
      <c r="HU186" s="5">
        <v>0</v>
      </c>
      <c r="HV186" s="7">
        <v>0</v>
      </c>
      <c r="HW186" s="9">
        <v>0</v>
      </c>
      <c r="HX186" s="5">
        <v>0</v>
      </c>
      <c r="HY186" s="7">
        <v>0</v>
      </c>
      <c r="HZ186" s="9">
        <v>0</v>
      </c>
      <c r="IA186" s="5">
        <v>0</v>
      </c>
      <c r="IB186" s="7">
        <v>0</v>
      </c>
      <c r="IC186" s="9">
        <v>0</v>
      </c>
      <c r="ID186" s="5">
        <v>0</v>
      </c>
      <c r="IE186" s="7">
        <v>0</v>
      </c>
      <c r="IF186" s="9">
        <v>0</v>
      </c>
      <c r="IG186" s="5">
        <v>0</v>
      </c>
      <c r="IH186" s="7">
        <f t="shared" si="1410"/>
        <v>0</v>
      </c>
      <c r="II186" s="9">
        <v>0</v>
      </c>
      <c r="IJ186" s="5">
        <v>0</v>
      </c>
      <c r="IK186" s="7">
        <v>0</v>
      </c>
      <c r="IL186" s="9">
        <v>0.106</v>
      </c>
      <c r="IM186" s="5">
        <v>6.99</v>
      </c>
      <c r="IN186" s="7">
        <f t="shared" si="1454"/>
        <v>65943.396226415105</v>
      </c>
      <c r="IO186" s="9">
        <v>0</v>
      </c>
      <c r="IP186" s="5">
        <v>0</v>
      </c>
      <c r="IQ186" s="7">
        <v>0</v>
      </c>
      <c r="IR186" s="9">
        <v>0</v>
      </c>
      <c r="IS186" s="5">
        <v>0</v>
      </c>
      <c r="IT186" s="7">
        <v>0</v>
      </c>
      <c r="IU186" s="9">
        <v>0</v>
      </c>
      <c r="IV186" s="5">
        <v>0</v>
      </c>
      <c r="IW186" s="7">
        <v>0</v>
      </c>
      <c r="IX186" s="9">
        <v>0</v>
      </c>
      <c r="IY186" s="5">
        <v>0</v>
      </c>
      <c r="IZ186" s="7">
        <v>0</v>
      </c>
      <c r="JA186" s="9">
        <v>0</v>
      </c>
      <c r="JB186" s="5">
        <v>0</v>
      </c>
      <c r="JC186" s="7">
        <v>0</v>
      </c>
      <c r="JD186" s="9">
        <v>0</v>
      </c>
      <c r="JE186" s="5">
        <v>0</v>
      </c>
      <c r="JF186" s="7">
        <v>0</v>
      </c>
      <c r="JG186" s="9">
        <v>0</v>
      </c>
      <c r="JH186" s="5">
        <v>0</v>
      </c>
      <c r="JI186" s="7">
        <v>0</v>
      </c>
      <c r="JJ186" s="9">
        <v>0</v>
      </c>
      <c r="JK186" s="5">
        <v>0</v>
      </c>
      <c r="JL186" s="7">
        <v>0</v>
      </c>
      <c r="JM186" s="9">
        <v>0</v>
      </c>
      <c r="JN186" s="5">
        <v>0</v>
      </c>
      <c r="JO186" s="7">
        <v>0</v>
      </c>
      <c r="JP186" s="9">
        <v>0</v>
      </c>
      <c r="JQ186" s="5">
        <v>0</v>
      </c>
      <c r="JR186" s="7">
        <v>0</v>
      </c>
      <c r="JS186" s="9">
        <v>0</v>
      </c>
      <c r="JT186" s="5">
        <v>0</v>
      </c>
      <c r="JU186" s="7">
        <v>0</v>
      </c>
      <c r="JV186" s="9">
        <v>0.85799999999999998</v>
      </c>
      <c r="JW186" s="5">
        <v>15.79</v>
      </c>
      <c r="JX186" s="7">
        <f t="shared" si="1456"/>
        <v>18403.263403263401</v>
      </c>
      <c r="JY186" s="9">
        <v>0</v>
      </c>
      <c r="JZ186" s="5">
        <v>0</v>
      </c>
      <c r="KA186" s="7">
        <v>0</v>
      </c>
      <c r="KB186" s="9">
        <f t="shared" si="1414"/>
        <v>1211.8970000000002</v>
      </c>
      <c r="KC186" s="7">
        <f t="shared" si="1415"/>
        <v>29440.030000000006</v>
      </c>
    </row>
    <row r="187" spans="1:289" ht="15" customHeight="1" thickBot="1" x14ac:dyDescent="0.35">
      <c r="A187" s="72"/>
      <c r="B187" s="75" t="s">
        <v>14</v>
      </c>
      <c r="C187" s="49">
        <f>SUM(C175:C186)</f>
        <v>419.351</v>
      </c>
      <c r="D187" s="48">
        <f>SUM(D175:D186)</f>
        <v>10709.09</v>
      </c>
      <c r="E187" s="50"/>
      <c r="F187" s="49">
        <f>SUM(F175:F186)</f>
        <v>0</v>
      </c>
      <c r="G187" s="48">
        <f>SUM(G175:G186)</f>
        <v>0</v>
      </c>
      <c r="H187" s="50"/>
      <c r="I187" s="49">
        <f>SUM(I175:I186)</f>
        <v>12.728000000000002</v>
      </c>
      <c r="J187" s="48">
        <f>SUM(J175:J186)</f>
        <v>524.64</v>
      </c>
      <c r="K187" s="50"/>
      <c r="L187" s="49">
        <f>SUM(L175:L186)</f>
        <v>0</v>
      </c>
      <c r="M187" s="48">
        <f>SUM(M175:M186)</f>
        <v>0</v>
      </c>
      <c r="N187" s="50"/>
      <c r="O187" s="49">
        <f>SUM(O175:O186)</f>
        <v>0</v>
      </c>
      <c r="P187" s="48">
        <f>SUM(P175:P186)</f>
        <v>0</v>
      </c>
      <c r="Q187" s="50"/>
      <c r="R187" s="49">
        <f>SUM(R175:R186)</f>
        <v>0</v>
      </c>
      <c r="S187" s="48">
        <f>SUM(S175:S186)</f>
        <v>0</v>
      </c>
      <c r="T187" s="50"/>
      <c r="U187" s="49">
        <f>SUM(U175:U186)</f>
        <v>0</v>
      </c>
      <c r="V187" s="48">
        <f>SUM(V175:V186)</f>
        <v>0</v>
      </c>
      <c r="W187" s="50"/>
      <c r="X187" s="49">
        <f>SUM(X175:X186)</f>
        <v>0</v>
      </c>
      <c r="Y187" s="48">
        <f>SUM(Y175:Y186)</f>
        <v>0</v>
      </c>
      <c r="Z187" s="50"/>
      <c r="AA187" s="49">
        <f>SUM(AA175:AA186)</f>
        <v>725.92000000000007</v>
      </c>
      <c r="AB187" s="48">
        <f>SUM(AB175:AB186)</f>
        <v>16884.740000000002</v>
      </c>
      <c r="AC187" s="50"/>
      <c r="AD187" s="49">
        <f>SUM(AD175:AD186)</f>
        <v>0</v>
      </c>
      <c r="AE187" s="48">
        <f>SUM(AE175:AE186)</f>
        <v>0</v>
      </c>
      <c r="AF187" s="50"/>
      <c r="AG187" s="49">
        <f>SUM(AG175:AG186)</f>
        <v>0</v>
      </c>
      <c r="AH187" s="48">
        <f>SUM(AH175:AH186)</f>
        <v>0</v>
      </c>
      <c r="AI187" s="50"/>
      <c r="AJ187" s="49">
        <f>SUM(AJ175:AJ186)</f>
        <v>1.7000000000000001E-2</v>
      </c>
      <c r="AK187" s="48">
        <f>SUM(AK175:AK186)</f>
        <v>6.39</v>
      </c>
      <c r="AL187" s="50"/>
      <c r="AM187" s="49">
        <f>SUM(AM175:AM186)</f>
        <v>558.67999999999995</v>
      </c>
      <c r="AN187" s="48">
        <f>SUM(AN175:AN186)</f>
        <v>20268.52</v>
      </c>
      <c r="AO187" s="77"/>
      <c r="AP187" s="49">
        <f>SUM(AP175:AP186)</f>
        <v>0.09</v>
      </c>
      <c r="AQ187" s="48">
        <f>SUM(AQ175:AQ186)</f>
        <v>6.14</v>
      </c>
      <c r="AR187" s="50">
        <v>0</v>
      </c>
      <c r="AS187" s="49">
        <f>SUM(AS175:AS186)</f>
        <v>24.718</v>
      </c>
      <c r="AT187" s="48">
        <f>SUM(AT175:AT186)</f>
        <v>9447.91</v>
      </c>
      <c r="AU187" s="50">
        <v>0</v>
      </c>
      <c r="AV187" s="49">
        <f>SUM(AV175:AV186)</f>
        <v>0</v>
      </c>
      <c r="AW187" s="48">
        <f>SUM(AW175:AW186)</f>
        <v>0</v>
      </c>
      <c r="AX187" s="50"/>
      <c r="AY187" s="49">
        <f>SUM(AY175:AY186)</f>
        <v>0</v>
      </c>
      <c r="AZ187" s="48">
        <f>SUM(AZ175:AZ186)</f>
        <v>0</v>
      </c>
      <c r="BA187" s="50"/>
      <c r="BB187" s="49">
        <f>SUM(BB175:BB186)</f>
        <v>25.244</v>
      </c>
      <c r="BC187" s="48">
        <f>SUM(BC175:BC186)</f>
        <v>331.69</v>
      </c>
      <c r="BD187" s="50"/>
      <c r="BE187" s="49">
        <f>SUM(BE175:BE186)</f>
        <v>765.03300000000002</v>
      </c>
      <c r="BF187" s="48">
        <f>SUM(BF175:BF186)</f>
        <v>15886.8</v>
      </c>
      <c r="BG187" s="50"/>
      <c r="BH187" s="49">
        <f>SUM(BH175:BH186)</f>
        <v>0</v>
      </c>
      <c r="BI187" s="48">
        <f>SUM(BI175:BI186)</f>
        <v>0</v>
      </c>
      <c r="BJ187" s="50"/>
      <c r="BK187" s="49">
        <f t="shared" ref="BK187:BL187" si="1466">SUM(BK175:BK186)</f>
        <v>0</v>
      </c>
      <c r="BL187" s="48">
        <f t="shared" si="1466"/>
        <v>0</v>
      </c>
      <c r="BM187" s="50"/>
      <c r="BN187" s="49">
        <f>SUM(BN175:BN186)</f>
        <v>0</v>
      </c>
      <c r="BO187" s="48">
        <f>SUM(BO175:BO186)</f>
        <v>0</v>
      </c>
      <c r="BP187" s="50"/>
      <c r="BQ187" s="49">
        <f>SUM(BQ175:BQ186)</f>
        <v>0</v>
      </c>
      <c r="BR187" s="48">
        <f>SUM(BR175:BR186)</f>
        <v>0</v>
      </c>
      <c r="BS187" s="50"/>
      <c r="BT187" s="49">
        <f>SUM(BT175:BT186)</f>
        <v>0</v>
      </c>
      <c r="BU187" s="48">
        <f>SUM(BU175:BU186)</f>
        <v>0</v>
      </c>
      <c r="BV187" s="50"/>
      <c r="BW187" s="49">
        <f>SUM(BW175:BW186)</f>
        <v>0.45400000000000001</v>
      </c>
      <c r="BX187" s="48">
        <f>SUM(BX175:BX186)</f>
        <v>10.64</v>
      </c>
      <c r="BY187" s="50"/>
      <c r="BZ187" s="49">
        <f t="shared" ref="BZ187:CA187" si="1467">SUM(BZ175:BZ186)</f>
        <v>1037.31</v>
      </c>
      <c r="CA187" s="48">
        <f t="shared" si="1467"/>
        <v>22012.530000000002</v>
      </c>
      <c r="CB187" s="50"/>
      <c r="CC187" s="49">
        <f>SUM(CC175:CC186)</f>
        <v>40.817999999999998</v>
      </c>
      <c r="CD187" s="48">
        <f>SUM(CD175:CD186)</f>
        <v>16365.460000000001</v>
      </c>
      <c r="CE187" s="50"/>
      <c r="CF187" s="49">
        <f>SUM(CF175:CF186)</f>
        <v>3599.8389999999999</v>
      </c>
      <c r="CG187" s="48">
        <f>SUM(CG175:CG186)</f>
        <v>24417.87</v>
      </c>
      <c r="CH187" s="50">
        <f t="shared" ref="CH187" si="1468">CG187/CF187*1000</f>
        <v>6783.0450195133726</v>
      </c>
      <c r="CI187" s="49">
        <f>SUM(CI175:CI186)</f>
        <v>0</v>
      </c>
      <c r="CJ187" s="48">
        <f>SUM(CJ175:CJ186)</f>
        <v>0</v>
      </c>
      <c r="CK187" s="50"/>
      <c r="CL187" s="49">
        <f>SUM(CL175:CL186)</f>
        <v>0</v>
      </c>
      <c r="CM187" s="48">
        <f>SUM(CM175:CM186)</f>
        <v>0</v>
      </c>
      <c r="CN187" s="50"/>
      <c r="CO187" s="49">
        <f>SUM(CO175:CO186)</f>
        <v>1240.9670000000001</v>
      </c>
      <c r="CP187" s="48">
        <f>SUM(CP175:CP186)</f>
        <v>44549.03</v>
      </c>
      <c r="CQ187" s="50"/>
      <c r="CR187" s="49">
        <f>SUM(CR175:CR186)</f>
        <v>0</v>
      </c>
      <c r="CS187" s="48">
        <f>SUM(CS175:CS186)</f>
        <v>0</v>
      </c>
      <c r="CT187" s="50"/>
      <c r="CU187" s="49">
        <f>SUM(CU175:CU186)</f>
        <v>0</v>
      </c>
      <c r="CV187" s="48">
        <f>SUM(CV175:CV186)</f>
        <v>0</v>
      </c>
      <c r="CW187" s="50"/>
      <c r="CX187" s="49">
        <f>SUM(CX175:CX186)</f>
        <v>582.09</v>
      </c>
      <c r="CY187" s="48">
        <f>SUM(CY175:CY186)</f>
        <v>4125.3900000000003</v>
      </c>
      <c r="CZ187" s="50"/>
      <c r="DA187" s="49">
        <f t="shared" ref="DA187:DB187" si="1469">SUM(DA175:DA186)</f>
        <v>0</v>
      </c>
      <c r="DB187" s="47">
        <f t="shared" si="1469"/>
        <v>0</v>
      </c>
      <c r="DC187" s="77"/>
      <c r="DD187" s="49">
        <f>SUM(DD175:DD186)</f>
        <v>0</v>
      </c>
      <c r="DE187" s="48">
        <f>SUM(DE175:DE186)</f>
        <v>0</v>
      </c>
      <c r="DF187" s="50"/>
      <c r="DG187" s="49">
        <f t="shared" ref="DG187:DH187" si="1470">SUM(DG175:DG186)</f>
        <v>0</v>
      </c>
      <c r="DH187" s="48">
        <f t="shared" si="1470"/>
        <v>0</v>
      </c>
      <c r="DI187" s="50"/>
      <c r="DJ187" s="49">
        <f>SUM(DJ175:DJ186)</f>
        <v>1.0999999999999999E-2</v>
      </c>
      <c r="DK187" s="48">
        <f>SUM(DK175:DK186)</f>
        <v>0.4</v>
      </c>
      <c r="DL187" s="50"/>
      <c r="DM187" s="49">
        <f>SUM(DM175:DM186)</f>
        <v>0</v>
      </c>
      <c r="DN187" s="48">
        <f>SUM(DN175:DN186)</f>
        <v>0</v>
      </c>
      <c r="DO187" s="50"/>
      <c r="DP187" s="49">
        <f>SUM(DP175:DP186)</f>
        <v>0</v>
      </c>
      <c r="DQ187" s="48">
        <f>SUM(DQ175:DQ186)</f>
        <v>0</v>
      </c>
      <c r="DR187" s="50"/>
      <c r="DS187" s="49">
        <f>SUM(DS175:DS186)</f>
        <v>0</v>
      </c>
      <c r="DT187" s="48">
        <f>SUM(DT175:DT186)</f>
        <v>0</v>
      </c>
      <c r="DU187" s="50"/>
      <c r="DV187" s="49">
        <f>SUM(DV175:DV186)</f>
        <v>577.01099999999997</v>
      </c>
      <c r="DW187" s="48">
        <f>SUM(DW175:DW186)</f>
        <v>8989.6900000000023</v>
      </c>
      <c r="DX187" s="50"/>
      <c r="DY187" s="49">
        <f t="shared" ref="DY187:DZ187" si="1471">SUM(DY175:DY186)</f>
        <v>0</v>
      </c>
      <c r="DZ187" s="48">
        <f t="shared" si="1471"/>
        <v>0</v>
      </c>
      <c r="EA187" s="50"/>
      <c r="EB187" s="49">
        <f t="shared" ref="EB187:EC187" si="1472">SUM(EB175:EB186)</f>
        <v>1.2999999999999999E-2</v>
      </c>
      <c r="EC187" s="48">
        <f t="shared" si="1472"/>
        <v>9.34</v>
      </c>
      <c r="ED187" s="50"/>
      <c r="EE187" s="49">
        <f t="shared" ref="EE187:EF187" si="1473">SUM(EE175:EE186)</f>
        <v>2506.9719999999998</v>
      </c>
      <c r="EF187" s="48">
        <f t="shared" si="1473"/>
        <v>22934.719999999998</v>
      </c>
      <c r="EG187" s="50"/>
      <c r="EH187" s="49">
        <f t="shared" ref="EH187:EI187" si="1474">SUM(EH175:EH186)</f>
        <v>0</v>
      </c>
      <c r="EI187" s="48">
        <f t="shared" si="1474"/>
        <v>0</v>
      </c>
      <c r="EJ187" s="50"/>
      <c r="EK187" s="49">
        <f t="shared" ref="EK187:EL187" si="1475">SUM(EK175:EK186)</f>
        <v>17.285999999999998</v>
      </c>
      <c r="EL187" s="48">
        <f t="shared" si="1475"/>
        <v>3427.7100000000005</v>
      </c>
      <c r="EM187" s="50"/>
      <c r="EN187" s="49">
        <f t="shared" ref="EN187:EO187" si="1476">SUM(EN175:EN186)</f>
        <v>0</v>
      </c>
      <c r="EO187" s="48">
        <f t="shared" si="1476"/>
        <v>0</v>
      </c>
      <c r="EP187" s="50"/>
      <c r="EQ187" s="49">
        <f t="shared" ref="EQ187:ER187" si="1477">SUM(EQ175:EQ186)</f>
        <v>0</v>
      </c>
      <c r="ER187" s="48">
        <f t="shared" si="1477"/>
        <v>0</v>
      </c>
      <c r="ES187" s="50"/>
      <c r="ET187" s="49">
        <f t="shared" ref="ET187:EU187" si="1478">SUM(ET175:ET186)</f>
        <v>0</v>
      </c>
      <c r="EU187" s="48">
        <f t="shared" si="1478"/>
        <v>0</v>
      </c>
      <c r="EV187" s="50"/>
      <c r="EW187" s="49">
        <f t="shared" ref="EW187:EX187" si="1479">SUM(EW175:EW186)</f>
        <v>4.0250000000000004</v>
      </c>
      <c r="EX187" s="48">
        <f t="shared" si="1479"/>
        <v>171.21</v>
      </c>
      <c r="EY187" s="50"/>
      <c r="EZ187" s="49">
        <f t="shared" ref="EZ187:FA187" si="1480">SUM(EZ175:EZ186)</f>
        <v>0</v>
      </c>
      <c r="FA187" s="48">
        <f t="shared" si="1480"/>
        <v>0</v>
      </c>
      <c r="FB187" s="50"/>
      <c r="FC187" s="49">
        <f t="shared" ref="FC187:FD187" si="1481">SUM(FC175:FC186)</f>
        <v>0</v>
      </c>
      <c r="FD187" s="48">
        <f t="shared" si="1481"/>
        <v>0</v>
      </c>
      <c r="FE187" s="50"/>
      <c r="FF187" s="49">
        <f t="shared" ref="FF187:FG187" si="1482">SUM(FF175:FF186)</f>
        <v>0</v>
      </c>
      <c r="FG187" s="48">
        <f t="shared" si="1482"/>
        <v>0</v>
      </c>
      <c r="FH187" s="50"/>
      <c r="FI187" s="49">
        <f t="shared" ref="FI187:FJ187" si="1483">SUM(FI175:FI186)</f>
        <v>237.37</v>
      </c>
      <c r="FJ187" s="48">
        <f t="shared" si="1483"/>
        <v>4322.59</v>
      </c>
      <c r="FK187" s="50"/>
      <c r="FL187" s="49">
        <f t="shared" ref="FL187:FM187" si="1484">SUM(FL175:FL186)</f>
        <v>423.78299999999996</v>
      </c>
      <c r="FM187" s="48">
        <f t="shared" si="1484"/>
        <v>23126.63</v>
      </c>
      <c r="FN187" s="50"/>
      <c r="FO187" s="49">
        <f t="shared" ref="FO187:FP187" si="1485">SUM(FO175:FO186)</f>
        <v>9.98</v>
      </c>
      <c r="FP187" s="48">
        <f t="shared" si="1485"/>
        <v>206.72</v>
      </c>
      <c r="FQ187" s="50"/>
      <c r="FR187" s="49">
        <f t="shared" ref="FR187:FS187" si="1486">SUM(FR175:FR186)</f>
        <v>0</v>
      </c>
      <c r="FS187" s="48">
        <f t="shared" si="1486"/>
        <v>0</v>
      </c>
      <c r="FT187" s="50"/>
      <c r="FU187" s="49">
        <f t="shared" ref="FU187:FV187" si="1487">SUM(FU175:FU186)</f>
        <v>6.0039999999999996</v>
      </c>
      <c r="FV187" s="48">
        <f t="shared" si="1487"/>
        <v>511.32</v>
      </c>
      <c r="FW187" s="50"/>
      <c r="FX187" s="49">
        <f t="shared" ref="FX187:FY187" si="1488">SUM(FX175:FX186)</f>
        <v>0</v>
      </c>
      <c r="FY187" s="48">
        <f t="shared" si="1488"/>
        <v>0</v>
      </c>
      <c r="FZ187" s="50"/>
      <c r="GA187" s="49">
        <f t="shared" ref="GA187:GB187" si="1489">SUM(GA175:GA186)</f>
        <v>0</v>
      </c>
      <c r="GB187" s="48">
        <f t="shared" si="1489"/>
        <v>0</v>
      </c>
      <c r="GC187" s="50"/>
      <c r="GD187" s="49">
        <f t="shared" ref="GD187:GE187" si="1490">SUM(GD175:GD186)</f>
        <v>0</v>
      </c>
      <c r="GE187" s="48">
        <f t="shared" si="1490"/>
        <v>0</v>
      </c>
      <c r="GF187" s="50"/>
      <c r="GG187" s="49">
        <f t="shared" ref="GG187:GH187" si="1491">SUM(GG175:GG186)</f>
        <v>834.16300000000001</v>
      </c>
      <c r="GH187" s="48">
        <f t="shared" si="1491"/>
        <v>37685.85</v>
      </c>
      <c r="GI187" s="50"/>
      <c r="GJ187" s="49">
        <f t="shared" ref="GJ187:GK187" si="1492">SUM(GJ175:GJ186)</f>
        <v>0</v>
      </c>
      <c r="GK187" s="48">
        <f t="shared" si="1492"/>
        <v>0</v>
      </c>
      <c r="GL187" s="50"/>
      <c r="GM187" s="49">
        <f t="shared" ref="GM187:GN187" si="1493">SUM(GM175:GM186)</f>
        <v>0</v>
      </c>
      <c r="GN187" s="48">
        <f t="shared" si="1493"/>
        <v>0</v>
      </c>
      <c r="GO187" s="50"/>
      <c r="GP187" s="49">
        <f t="shared" ref="GP187:GQ187" si="1494">SUM(GP175:GP186)</f>
        <v>0</v>
      </c>
      <c r="GQ187" s="48">
        <f t="shared" si="1494"/>
        <v>0</v>
      </c>
      <c r="GR187" s="50"/>
      <c r="GS187" s="49">
        <f t="shared" ref="GS187:GT187" si="1495">SUM(GS175:GS186)</f>
        <v>0</v>
      </c>
      <c r="GT187" s="48">
        <f t="shared" si="1495"/>
        <v>0</v>
      </c>
      <c r="GU187" s="50"/>
      <c r="GV187" s="49">
        <f t="shared" ref="GV187:GW187" si="1496">SUM(GV175:GV186)</f>
        <v>2.004</v>
      </c>
      <c r="GW187" s="48">
        <f t="shared" si="1496"/>
        <v>13.84</v>
      </c>
      <c r="GX187" s="50"/>
      <c r="GY187" s="49">
        <f t="shared" ref="GY187:GZ187" si="1497">SUM(GY175:GY186)</f>
        <v>0</v>
      </c>
      <c r="GZ187" s="48">
        <f t="shared" si="1497"/>
        <v>0</v>
      </c>
      <c r="HA187" s="50"/>
      <c r="HB187" s="49">
        <f t="shared" ref="HB187:HC187" si="1498">SUM(HB175:HB186)</f>
        <v>43.9</v>
      </c>
      <c r="HC187" s="48">
        <f t="shared" si="1498"/>
        <v>1685.6000000000001</v>
      </c>
      <c r="HD187" s="50"/>
      <c r="HE187" s="49">
        <f t="shared" ref="HE187:HF187" si="1499">SUM(HE175:HE186)</f>
        <v>0.62</v>
      </c>
      <c r="HF187" s="48">
        <f t="shared" si="1499"/>
        <v>8.8699999999999992</v>
      </c>
      <c r="HG187" s="50"/>
      <c r="HH187" s="49">
        <f t="shared" ref="HH187" si="1500">SUM(HH175:HH186)</f>
        <v>0</v>
      </c>
      <c r="HI187" s="48">
        <v>0</v>
      </c>
      <c r="HJ187" s="50"/>
      <c r="HK187" s="49">
        <f t="shared" ref="HK187:HL187" si="1501">SUM(HK175:HK186)</f>
        <v>0</v>
      </c>
      <c r="HL187" s="48">
        <f t="shared" si="1501"/>
        <v>0</v>
      </c>
      <c r="HM187" s="50"/>
      <c r="HN187" s="49">
        <f t="shared" ref="HN187:HO187" si="1502">SUM(HN175:HN186)</f>
        <v>0.02</v>
      </c>
      <c r="HO187" s="48">
        <f t="shared" si="1502"/>
        <v>1.1299999999999999</v>
      </c>
      <c r="HP187" s="50"/>
      <c r="HQ187" s="49">
        <f t="shared" ref="HQ187:HR187" si="1503">SUM(HQ175:HQ186)</f>
        <v>0</v>
      </c>
      <c r="HR187" s="48">
        <f t="shared" si="1503"/>
        <v>0</v>
      </c>
      <c r="HS187" s="50"/>
      <c r="HT187" s="49">
        <f t="shared" ref="HT187:HU187" si="1504">SUM(HT175:HT186)</f>
        <v>0</v>
      </c>
      <c r="HU187" s="48">
        <f t="shared" si="1504"/>
        <v>0</v>
      </c>
      <c r="HV187" s="50"/>
      <c r="HW187" s="49">
        <f t="shared" ref="HW187:HX187" si="1505">SUM(HW175:HW186)</f>
        <v>22.1</v>
      </c>
      <c r="HX187" s="48">
        <f t="shared" si="1505"/>
        <v>57.62</v>
      </c>
      <c r="HY187" s="50"/>
      <c r="HZ187" s="49">
        <f t="shared" ref="HZ187:IA187" si="1506">SUM(HZ175:HZ186)</f>
        <v>0</v>
      </c>
      <c r="IA187" s="48">
        <f t="shared" si="1506"/>
        <v>0</v>
      </c>
      <c r="IB187" s="50"/>
      <c r="IC187" s="49">
        <f t="shared" ref="IC187:ID187" si="1507">SUM(IC175:IC186)</f>
        <v>0</v>
      </c>
      <c r="ID187" s="48">
        <f t="shared" si="1507"/>
        <v>0</v>
      </c>
      <c r="IE187" s="50"/>
      <c r="IF187" s="49">
        <f t="shared" ref="IF187:IG187" si="1508">SUM(IF175:IF186)</f>
        <v>0</v>
      </c>
      <c r="IG187" s="48">
        <f t="shared" si="1508"/>
        <v>0</v>
      </c>
      <c r="IH187" s="50"/>
      <c r="II187" s="49">
        <f t="shared" ref="II187:IJ187" si="1509">SUM(II175:II186)</f>
        <v>0</v>
      </c>
      <c r="IJ187" s="48">
        <f t="shared" si="1509"/>
        <v>0</v>
      </c>
      <c r="IK187" s="50"/>
      <c r="IL187" s="49">
        <f t="shared" ref="IL187:IM187" si="1510">SUM(IL175:IL186)</f>
        <v>892.6389999999999</v>
      </c>
      <c r="IM187" s="48">
        <f t="shared" si="1510"/>
        <v>17963.870000000003</v>
      </c>
      <c r="IN187" s="50"/>
      <c r="IO187" s="49">
        <f t="shared" ref="IO187:IP187" si="1511">SUM(IO175:IO186)</f>
        <v>7.4999999999999997E-2</v>
      </c>
      <c r="IP187" s="48">
        <f t="shared" si="1511"/>
        <v>11.31</v>
      </c>
      <c r="IQ187" s="50"/>
      <c r="IR187" s="49">
        <f t="shared" ref="IR187:IS187" si="1512">SUM(IR175:IR186)</f>
        <v>0</v>
      </c>
      <c r="IS187" s="48">
        <f t="shared" si="1512"/>
        <v>0</v>
      </c>
      <c r="IT187" s="50"/>
      <c r="IU187" s="49">
        <f t="shared" ref="IU187:IV187" si="1513">SUM(IU175:IU186)</f>
        <v>0</v>
      </c>
      <c r="IV187" s="48">
        <f t="shared" si="1513"/>
        <v>0</v>
      </c>
      <c r="IW187" s="50"/>
      <c r="IX187" s="49">
        <f t="shared" ref="IX187:IY187" si="1514">SUM(IX175:IX186)</f>
        <v>2.4E-2</v>
      </c>
      <c r="IY187" s="48">
        <f t="shared" si="1514"/>
        <v>0.81</v>
      </c>
      <c r="IZ187" s="50"/>
      <c r="JA187" s="49">
        <f t="shared" ref="JA187:JB187" si="1515">SUM(JA175:JA186)</f>
        <v>0</v>
      </c>
      <c r="JB187" s="48">
        <f t="shared" si="1515"/>
        <v>0</v>
      </c>
      <c r="JC187" s="50"/>
      <c r="JD187" s="49">
        <f t="shared" ref="JD187:JE187" si="1516">SUM(JD175:JD186)</f>
        <v>63.271000000000001</v>
      </c>
      <c r="JE187" s="48">
        <f t="shared" si="1516"/>
        <v>3058.21</v>
      </c>
      <c r="JF187" s="50"/>
      <c r="JG187" s="49">
        <f t="shared" ref="JG187:JH187" si="1517">SUM(JG175:JG186)</f>
        <v>1E-3</v>
      </c>
      <c r="JH187" s="48">
        <f t="shared" si="1517"/>
        <v>0.01</v>
      </c>
      <c r="JI187" s="50"/>
      <c r="JJ187" s="49">
        <f t="shared" ref="JJ187:JK187" si="1518">SUM(JJ175:JJ186)</f>
        <v>5</v>
      </c>
      <c r="JK187" s="48">
        <f t="shared" si="1518"/>
        <v>18.5</v>
      </c>
      <c r="JL187" s="50"/>
      <c r="JM187" s="49">
        <f t="shared" ref="JM187:JN187" si="1519">SUM(JM175:JM186)</f>
        <v>0</v>
      </c>
      <c r="JN187" s="48">
        <f t="shared" si="1519"/>
        <v>0</v>
      </c>
      <c r="JO187" s="50"/>
      <c r="JP187" s="49">
        <f t="shared" ref="JP187:JQ187" si="1520">SUM(JP175:JP186)</f>
        <v>0</v>
      </c>
      <c r="JQ187" s="48">
        <f t="shared" si="1520"/>
        <v>0</v>
      </c>
      <c r="JR187" s="50"/>
      <c r="JS187" s="49">
        <f t="shared" ref="JS187:JT187" si="1521">SUM(JS175:JS186)</f>
        <v>24.244999999999997</v>
      </c>
      <c r="JT187" s="48">
        <f t="shared" si="1521"/>
        <v>1219.18</v>
      </c>
      <c r="JU187" s="50"/>
      <c r="JV187" s="49">
        <f t="shared" ref="JV187:JW187" si="1522">SUM(JV175:JV186)</f>
        <v>12698.117999999999</v>
      </c>
      <c r="JW187" s="48">
        <f t="shared" si="1522"/>
        <v>84397.37999999999</v>
      </c>
      <c r="JX187" s="50"/>
      <c r="JY187" s="49">
        <f t="shared" ref="JY187" si="1523">SUM(JY175:JY186)</f>
        <v>298.60600000000005</v>
      </c>
      <c r="JZ187" s="48">
        <f>SUM(JZ175:JZ186)</f>
        <v>9759.6899999999987</v>
      </c>
      <c r="KA187" s="50"/>
      <c r="KB187" s="49">
        <f t="shared" si="1414"/>
        <v>27700.499999999996</v>
      </c>
      <c r="KC187" s="50">
        <f t="shared" si="1415"/>
        <v>405129.0400000001</v>
      </c>
    </row>
    <row r="188" spans="1:289" ht="15" customHeight="1" x14ac:dyDescent="0.3">
      <c r="A188" s="56">
        <v>2018</v>
      </c>
      <c r="B188" s="57" t="s">
        <v>2</v>
      </c>
      <c r="C188" s="10">
        <v>1.26</v>
      </c>
      <c r="D188" s="32">
        <v>28.08</v>
      </c>
      <c r="E188" s="13">
        <f t="shared" ref="E188:E199" si="1524">D188/C188*1000</f>
        <v>22285.714285714286</v>
      </c>
      <c r="F188" s="10">
        <v>0</v>
      </c>
      <c r="G188" s="32">
        <v>0</v>
      </c>
      <c r="H188" s="13">
        <v>0</v>
      </c>
      <c r="I188" s="10">
        <v>1E-3</v>
      </c>
      <c r="J188" s="32">
        <v>0.14000000000000001</v>
      </c>
      <c r="K188" s="13">
        <f t="shared" ref="K188:K199" si="1525">J188/I188*1000</f>
        <v>140000</v>
      </c>
      <c r="L188" s="9">
        <v>0</v>
      </c>
      <c r="M188" s="5">
        <v>0</v>
      </c>
      <c r="N188" s="7">
        <v>0</v>
      </c>
      <c r="O188" s="10">
        <v>0</v>
      </c>
      <c r="P188" s="32">
        <v>0</v>
      </c>
      <c r="Q188" s="13">
        <v>0</v>
      </c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5.64</v>
      </c>
      <c r="AB188" s="32">
        <v>41.11</v>
      </c>
      <c r="AC188" s="13">
        <f t="shared" ref="AC188:AC199" si="1526">AB188/AA188*1000</f>
        <v>7289.0070921985816</v>
      </c>
      <c r="AD188" s="10">
        <v>0</v>
      </c>
      <c r="AE188" s="32">
        <v>0</v>
      </c>
      <c r="AF188" s="13">
        <v>0</v>
      </c>
      <c r="AG188" s="10">
        <v>0</v>
      </c>
      <c r="AH188" s="32">
        <v>0</v>
      </c>
      <c r="AI188" s="13">
        <v>0</v>
      </c>
      <c r="AJ188" s="10">
        <v>0</v>
      </c>
      <c r="AK188" s="32">
        <v>0</v>
      </c>
      <c r="AL188" s="13">
        <v>0</v>
      </c>
      <c r="AM188" s="10">
        <v>0</v>
      </c>
      <c r="AN188" s="32">
        <v>0</v>
      </c>
      <c r="AO188" s="13">
        <v>0</v>
      </c>
      <c r="AP188" s="10">
        <v>0</v>
      </c>
      <c r="AQ188" s="32">
        <v>0</v>
      </c>
      <c r="AR188" s="13">
        <v>0</v>
      </c>
      <c r="AS188" s="10">
        <v>0</v>
      </c>
      <c r="AT188" s="32">
        <v>0</v>
      </c>
      <c r="AU188" s="13">
        <v>0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v>0</v>
      </c>
      <c r="BB188" s="10">
        <v>0</v>
      </c>
      <c r="BC188" s="32">
        <v>0</v>
      </c>
      <c r="BD188" s="13">
        <v>0</v>
      </c>
      <c r="BE188" s="10">
        <v>3.2000000000000001E-2</v>
      </c>
      <c r="BF188" s="32">
        <v>2.5299999999999998</v>
      </c>
      <c r="BG188" s="13">
        <f t="shared" ref="BG188:BG199" si="1527">BF188/BE188*1000</f>
        <v>79062.499999999985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f t="shared" ref="BM188:BM199" si="1528">IF(BK188=0,0,BL188/BK188*1000)</f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52.709000000000003</v>
      </c>
      <c r="CA188" s="32">
        <v>128.62</v>
      </c>
      <c r="CB188" s="13">
        <f t="shared" ref="CB188:CB199" si="1529">CA188/BZ188*1000</f>
        <v>2440.1904798042078</v>
      </c>
      <c r="CC188" s="10">
        <v>0</v>
      </c>
      <c r="CD188" s="32">
        <v>0</v>
      </c>
      <c r="CE188" s="13">
        <v>0</v>
      </c>
      <c r="CF188" s="10">
        <v>1.571</v>
      </c>
      <c r="CG188" s="32">
        <v>140.94</v>
      </c>
      <c r="CH188" s="13">
        <f t="shared" ref="CH188:CH199" si="1530">CG188/CF188*1000</f>
        <v>89713.558243157226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0</v>
      </c>
      <c r="CP188" s="32">
        <v>0</v>
      </c>
      <c r="CQ188" s="13">
        <v>0</v>
      </c>
      <c r="CR188" s="10">
        <v>0</v>
      </c>
      <c r="CS188" s="32">
        <v>0</v>
      </c>
      <c r="CT188" s="13">
        <v>0</v>
      </c>
      <c r="CU188" s="10">
        <v>0</v>
      </c>
      <c r="CV188" s="32">
        <v>0</v>
      </c>
      <c r="CW188" s="13">
        <v>0</v>
      </c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f t="shared" ref="DI188:DI199" si="1531">IF(DG188=0,0,DH188/DG188*1000)</f>
        <v>0</v>
      </c>
      <c r="DJ188" s="10">
        <v>0</v>
      </c>
      <c r="DK188" s="32">
        <v>0</v>
      </c>
      <c r="DL188" s="13">
        <v>0</v>
      </c>
      <c r="DM188" s="10">
        <v>0</v>
      </c>
      <c r="DN188" s="32">
        <v>0</v>
      </c>
      <c r="DO188" s="13">
        <v>0</v>
      </c>
      <c r="DP188" s="10">
        <v>0</v>
      </c>
      <c r="DQ188" s="32">
        <v>0</v>
      </c>
      <c r="DR188" s="13">
        <v>0</v>
      </c>
      <c r="DS188" s="10">
        <v>0</v>
      </c>
      <c r="DT188" s="32">
        <v>0</v>
      </c>
      <c r="DU188" s="13">
        <v>0</v>
      </c>
      <c r="DV188" s="10">
        <v>20.024999999999999</v>
      </c>
      <c r="DW188" s="32">
        <v>212.63</v>
      </c>
      <c r="DX188" s="13">
        <f t="shared" ref="DX188:DX199" si="1532">DW188/DV188*1000</f>
        <v>10618.227215980027</v>
      </c>
      <c r="DY188" s="10">
        <v>0</v>
      </c>
      <c r="DZ188" s="32">
        <v>0</v>
      </c>
      <c r="EA188" s="13">
        <v>0</v>
      </c>
      <c r="EB188" s="10">
        <v>0</v>
      </c>
      <c r="EC188" s="32">
        <v>0</v>
      </c>
      <c r="ED188" s="13">
        <v>0</v>
      </c>
      <c r="EE188" s="10">
        <v>41.639000000000003</v>
      </c>
      <c r="EF188" s="32">
        <v>88.47</v>
      </c>
      <c r="EG188" s="13">
        <f t="shared" ref="EG188:EG199" si="1533">EF188/EE188*1000</f>
        <v>2124.6907946876722</v>
      </c>
      <c r="EH188" s="10">
        <v>0</v>
      </c>
      <c r="EI188" s="32">
        <v>0</v>
      </c>
      <c r="EJ188" s="13">
        <v>0</v>
      </c>
      <c r="EK188" s="10">
        <v>0.01</v>
      </c>
      <c r="EL188" s="32">
        <v>7.0000000000000007E-2</v>
      </c>
      <c r="EM188" s="13">
        <f t="shared" ref="EM188:EM199" si="1534">EL188/EK188*1000</f>
        <v>7000.0000000000009</v>
      </c>
      <c r="EN188" s="10">
        <v>0</v>
      </c>
      <c r="EO188" s="32">
        <v>0</v>
      </c>
      <c r="EP188" s="13">
        <v>0</v>
      </c>
      <c r="EQ188" s="10">
        <v>0</v>
      </c>
      <c r="ER188" s="32">
        <v>0</v>
      </c>
      <c r="ES188" s="13">
        <v>0</v>
      </c>
      <c r="ET188" s="10">
        <v>0</v>
      </c>
      <c r="EU188" s="32">
        <v>0</v>
      </c>
      <c r="EV188" s="13">
        <v>0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v>0</v>
      </c>
      <c r="FD188" s="32">
        <v>0</v>
      </c>
      <c r="FE188" s="13">
        <v>0</v>
      </c>
      <c r="FF188" s="10">
        <v>0</v>
      </c>
      <c r="FG188" s="32">
        <v>0</v>
      </c>
      <c r="FH188" s="13">
        <v>0</v>
      </c>
      <c r="FI188" s="10">
        <v>0.28999999999999998</v>
      </c>
      <c r="FJ188" s="32">
        <v>1</v>
      </c>
      <c r="FK188" s="13">
        <f t="shared" ref="FK188:FK198" si="1535">FJ188/FI188*1000</f>
        <v>3448.2758620689656</v>
      </c>
      <c r="FL188" s="10">
        <v>2.762</v>
      </c>
      <c r="FM188" s="32">
        <v>32.83</v>
      </c>
      <c r="FN188" s="13">
        <f t="shared" ref="FN188:FN199" si="1536">FM188/FL188*1000</f>
        <v>11886.314265025343</v>
      </c>
      <c r="FO188" s="10">
        <v>0</v>
      </c>
      <c r="FP188" s="32">
        <v>0</v>
      </c>
      <c r="FQ188" s="13">
        <v>0</v>
      </c>
      <c r="FR188" s="10">
        <v>0</v>
      </c>
      <c r="FS188" s="32">
        <v>0</v>
      </c>
      <c r="FT188" s="13">
        <v>0</v>
      </c>
      <c r="FU188" s="10">
        <v>0</v>
      </c>
      <c r="FV188" s="32">
        <v>0</v>
      </c>
      <c r="FW188" s="13">
        <v>0</v>
      </c>
      <c r="FX188" s="10">
        <v>0</v>
      </c>
      <c r="FY188" s="32">
        <v>0</v>
      </c>
      <c r="FZ188" s="13">
        <f t="shared" ref="FZ188:FZ251" si="1537">IF(FX188=0,0,FY188/FX188*1000)</f>
        <v>0</v>
      </c>
      <c r="GA188" s="10">
        <v>0</v>
      </c>
      <c r="GB188" s="32">
        <v>0</v>
      </c>
      <c r="GC188" s="13">
        <v>0</v>
      </c>
      <c r="GD188" s="10">
        <v>0</v>
      </c>
      <c r="GE188" s="32">
        <v>0</v>
      </c>
      <c r="GF188" s="13">
        <v>0</v>
      </c>
      <c r="GG188" s="10">
        <v>0</v>
      </c>
      <c r="GH188" s="32">
        <v>0</v>
      </c>
      <c r="GI188" s="13">
        <v>0</v>
      </c>
      <c r="GJ188" s="10">
        <v>0</v>
      </c>
      <c r="GK188" s="32">
        <v>0</v>
      </c>
      <c r="GL188" s="13">
        <v>0</v>
      </c>
      <c r="GM188" s="10">
        <v>0</v>
      </c>
      <c r="GN188" s="32">
        <v>0</v>
      </c>
      <c r="GO188" s="13">
        <v>0</v>
      </c>
      <c r="GP188" s="10">
        <v>0</v>
      </c>
      <c r="GQ188" s="32">
        <v>0</v>
      </c>
      <c r="GR188" s="13">
        <v>0</v>
      </c>
      <c r="GS188" s="10">
        <v>0</v>
      </c>
      <c r="GT188" s="32">
        <v>0</v>
      </c>
      <c r="GU188" s="13">
        <v>0</v>
      </c>
      <c r="GV188" s="10">
        <v>0</v>
      </c>
      <c r="GW188" s="32">
        <v>0</v>
      </c>
      <c r="GX188" s="13">
        <v>0</v>
      </c>
      <c r="GY188" s="10">
        <v>0</v>
      </c>
      <c r="GZ188" s="32">
        <v>0</v>
      </c>
      <c r="HA188" s="13">
        <v>0</v>
      </c>
      <c r="HB188" s="10">
        <v>0</v>
      </c>
      <c r="HC188" s="32">
        <v>0</v>
      </c>
      <c r="HD188" s="13">
        <v>0</v>
      </c>
      <c r="HE188" s="10">
        <v>0</v>
      </c>
      <c r="HF188" s="32">
        <v>0</v>
      </c>
      <c r="HG188" s="13">
        <v>0</v>
      </c>
      <c r="HH188" s="10">
        <v>0</v>
      </c>
      <c r="HI188" s="32">
        <v>0</v>
      </c>
      <c r="HJ188" s="13">
        <v>0</v>
      </c>
      <c r="HK188" s="10">
        <v>0</v>
      </c>
      <c r="HL188" s="32">
        <v>0</v>
      </c>
      <c r="HM188" s="13">
        <v>0</v>
      </c>
      <c r="HN188" s="10">
        <v>0</v>
      </c>
      <c r="HO188" s="32">
        <v>0</v>
      </c>
      <c r="HP188" s="13">
        <v>0</v>
      </c>
      <c r="HQ188" s="10">
        <v>0</v>
      </c>
      <c r="HR188" s="32">
        <v>0</v>
      </c>
      <c r="HS188" s="13">
        <f t="shared" ref="HS188:HS199" si="1538">IF(HQ188=0,0,HR188/HQ188*1000)</f>
        <v>0</v>
      </c>
      <c r="HT188" s="10">
        <v>0</v>
      </c>
      <c r="HU188" s="32">
        <v>0</v>
      </c>
      <c r="HV188" s="13">
        <v>0</v>
      </c>
      <c r="HW188" s="10">
        <v>0</v>
      </c>
      <c r="HX188" s="32">
        <v>0</v>
      </c>
      <c r="HY188" s="13">
        <v>0</v>
      </c>
      <c r="HZ188" s="10">
        <v>0</v>
      </c>
      <c r="IA188" s="32">
        <v>0</v>
      </c>
      <c r="IB188" s="13">
        <v>0</v>
      </c>
      <c r="IC188" s="10">
        <v>0</v>
      </c>
      <c r="ID188" s="32">
        <v>0</v>
      </c>
      <c r="IE188" s="13">
        <v>0</v>
      </c>
      <c r="IF188" s="10">
        <v>0</v>
      </c>
      <c r="IG188" s="32">
        <v>0</v>
      </c>
      <c r="IH188" s="13">
        <f t="shared" ref="IH188:IH199" si="1539">IF(IF188=0,0,IG188/IF188*1000)</f>
        <v>0</v>
      </c>
      <c r="II188" s="10">
        <v>0</v>
      </c>
      <c r="IJ188" s="32">
        <v>0</v>
      </c>
      <c r="IK188" s="13">
        <v>0</v>
      </c>
      <c r="IL188" s="10">
        <v>20.02</v>
      </c>
      <c r="IM188" s="32">
        <v>344.43</v>
      </c>
      <c r="IN188" s="13">
        <f t="shared" ref="IN188:IN196" si="1540">IM188/IL188*1000</f>
        <v>17204.295704295706</v>
      </c>
      <c r="IO188" s="10">
        <v>0</v>
      </c>
      <c r="IP188" s="32">
        <v>0</v>
      </c>
      <c r="IQ188" s="13">
        <v>0</v>
      </c>
      <c r="IR188" s="10">
        <v>0</v>
      </c>
      <c r="IS188" s="32">
        <v>0</v>
      </c>
      <c r="IT188" s="13">
        <v>0</v>
      </c>
      <c r="IU188" s="10">
        <v>0</v>
      </c>
      <c r="IV188" s="32">
        <v>0</v>
      </c>
      <c r="IW188" s="13">
        <v>0</v>
      </c>
      <c r="IX188" s="10">
        <v>0</v>
      </c>
      <c r="IY188" s="32">
        <v>0</v>
      </c>
      <c r="IZ188" s="13">
        <v>0</v>
      </c>
      <c r="JA188" s="10">
        <v>0</v>
      </c>
      <c r="JB188" s="32">
        <v>0</v>
      </c>
      <c r="JC188" s="13">
        <v>0</v>
      </c>
      <c r="JD188" s="10">
        <v>0</v>
      </c>
      <c r="JE188" s="32">
        <v>0</v>
      </c>
      <c r="JF188" s="13">
        <v>0</v>
      </c>
      <c r="JG188" s="10">
        <v>0</v>
      </c>
      <c r="JH188" s="32">
        <v>0</v>
      </c>
      <c r="JI188" s="13">
        <v>0</v>
      </c>
      <c r="JJ188" s="10">
        <v>0</v>
      </c>
      <c r="JK188" s="32">
        <v>0</v>
      </c>
      <c r="JL188" s="13">
        <v>0</v>
      </c>
      <c r="JM188" s="10">
        <v>0</v>
      </c>
      <c r="JN188" s="32">
        <v>0</v>
      </c>
      <c r="JO188" s="13">
        <v>0</v>
      </c>
      <c r="JP188" s="10">
        <v>0</v>
      </c>
      <c r="JQ188" s="32">
        <v>0</v>
      </c>
      <c r="JR188" s="13">
        <v>0</v>
      </c>
      <c r="JS188" s="10">
        <v>0</v>
      </c>
      <c r="JT188" s="32">
        <v>0</v>
      </c>
      <c r="JU188" s="13">
        <v>0</v>
      </c>
      <c r="JV188" s="10">
        <v>3.052</v>
      </c>
      <c r="JW188" s="32">
        <v>47.05</v>
      </c>
      <c r="JX188" s="13">
        <f t="shared" ref="JX188:JX199" si="1541">JW188/JV188*1000</f>
        <v>15416.120576671034</v>
      </c>
      <c r="JY188" s="10">
        <v>0</v>
      </c>
      <c r="JZ188" s="32">
        <v>0</v>
      </c>
      <c r="KA188" s="13">
        <v>0</v>
      </c>
      <c r="KB188" s="10">
        <f t="shared" ref="KB188:KB200" si="1542">JY188+JV188+JS188+JP188+JJ188+JG188+JD188+JA188+IX188+IU188+IO188+IL188+II188+BZ188+HZ188+HW188+HK188+HH188+HE188+HB188+GY188+GV188+GS188+GP188+GG188+GA188+FU188+FR188+FO188+FI188+FF188+FC188+EZ188+EW188+EQ188+EK188+EH188+DY188+DV188+DS188+DP188+DM188+CU188+CR188+CO188+CF188+CC188+BW188+BN188+BH188+BE188+BB188+AM188+AJ188+AD188+R188+I188+F188+C188+AA188+AS188+AV188+BT188+CL188+CX188+DA188+DD188+EE188+EN188+FL188+GD188+GM188+JP188+JM188+U188+X188+CI188+BQ188+HN188+HT188+EB188+AP188+DJ188+O188+AG188</f>
        <v>149.01100000000002</v>
      </c>
      <c r="KC188" s="13">
        <f t="shared" ref="KC188:KC200" si="1543">JZ188+JW188+JT188+JQ188+JK188+JH188+JE188+JB188+IY188+IV188+IP188+IM188+IJ188+CA188+IA188+HX188+HL188+HI188+HF188+HC188+GZ188+GW188+GT188+GQ188+GH188+GB188+FV188+FS188+FP188+FJ188+FG188+FD188+FA188+EX188+ER188+EL188+EI188+DZ188+DW188+DT188+DQ188+DN188+CV188+CS188+CP188+CG188+CD188+BX188+BO188+BI188+BF188+BC188+AN188+AK188+AE188+S188+J188+G188+D188+AB188+AT188+AW188+BU188+CM188+CY188+DB188+DE188+EF188+EO188+FM188+GE188+GN188+JQ188+JN188+V188+Y188+CJ188+BR188+HO188+HU188+EC188+AQ188+DK188+P188+AH188</f>
        <v>1067.8999999999999</v>
      </c>
    </row>
    <row r="189" spans="1:289" ht="15" customHeight="1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7.601</v>
      </c>
      <c r="J189" s="5">
        <v>43.96</v>
      </c>
      <c r="K189" s="7">
        <f t="shared" si="1525"/>
        <v>5783.4495461123533</v>
      </c>
      <c r="L189" s="9">
        <v>0</v>
      </c>
      <c r="M189" s="5">
        <v>0</v>
      </c>
      <c r="N189" s="7">
        <v>0</v>
      </c>
      <c r="O189" s="9">
        <v>0</v>
      </c>
      <c r="P189" s="5">
        <v>0</v>
      </c>
      <c r="Q189" s="7">
        <v>0</v>
      </c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48.389000000000003</v>
      </c>
      <c r="AB189" s="5">
        <v>161.99</v>
      </c>
      <c r="AC189" s="7">
        <f t="shared" si="1526"/>
        <v>3347.6616586414266</v>
      </c>
      <c r="AD189" s="9">
        <v>0</v>
      </c>
      <c r="AE189" s="5">
        <v>0</v>
      </c>
      <c r="AF189" s="7">
        <v>0</v>
      </c>
      <c r="AG189" s="9">
        <v>0</v>
      </c>
      <c r="AH189" s="5">
        <v>0</v>
      </c>
      <c r="AI189" s="7">
        <v>0</v>
      </c>
      <c r="AJ189" s="9">
        <v>0</v>
      </c>
      <c r="AK189" s="5">
        <v>0</v>
      </c>
      <c r="AL189" s="7">
        <v>0</v>
      </c>
      <c r="AM189" s="9">
        <v>14.26</v>
      </c>
      <c r="AN189" s="5">
        <v>557.09</v>
      </c>
      <c r="AO189" s="7">
        <f t="shared" ref="AO189:AO199" si="1544">AN189/AM189*1000</f>
        <v>39066.619915848525</v>
      </c>
      <c r="AP189" s="9">
        <v>0</v>
      </c>
      <c r="AQ189" s="5">
        <v>0</v>
      </c>
      <c r="AR189" s="7">
        <v>0</v>
      </c>
      <c r="AS189" s="9">
        <v>0</v>
      </c>
      <c r="AT189" s="5">
        <v>0</v>
      </c>
      <c r="AU189" s="7">
        <v>0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v>0</v>
      </c>
      <c r="BB189" s="9">
        <v>0</v>
      </c>
      <c r="BC189" s="5">
        <v>0</v>
      </c>
      <c r="BD189" s="7"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f t="shared" si="1528"/>
        <v>0</v>
      </c>
      <c r="BN189" s="9">
        <v>0</v>
      </c>
      <c r="BO189" s="5">
        <v>0</v>
      </c>
      <c r="BP189" s="7">
        <v>0</v>
      </c>
      <c r="BQ189" s="9">
        <v>0</v>
      </c>
      <c r="BR189" s="5">
        <v>0</v>
      </c>
      <c r="BS189" s="7">
        <v>0</v>
      </c>
      <c r="BT189" s="9">
        <v>0</v>
      </c>
      <c r="BU189" s="5">
        <v>0</v>
      </c>
      <c r="BV189" s="7">
        <v>0</v>
      </c>
      <c r="BW189" s="9">
        <v>0</v>
      </c>
      <c r="BX189" s="5">
        <v>0</v>
      </c>
      <c r="BY189" s="7">
        <v>0</v>
      </c>
      <c r="BZ189" s="9">
        <v>2.5</v>
      </c>
      <c r="CA189" s="5">
        <v>1.34</v>
      </c>
      <c r="CB189" s="7">
        <f t="shared" si="1529"/>
        <v>536</v>
      </c>
      <c r="CC189" s="9">
        <v>0</v>
      </c>
      <c r="CD189" s="5">
        <v>0</v>
      </c>
      <c r="CE189" s="7">
        <v>0</v>
      </c>
      <c r="CF189" s="9">
        <v>0</v>
      </c>
      <c r="CG189" s="5">
        <v>0</v>
      </c>
      <c r="CH189" s="7">
        <v>0</v>
      </c>
      <c r="CI189" s="9">
        <v>0</v>
      </c>
      <c r="CJ189" s="5">
        <v>0</v>
      </c>
      <c r="CK189" s="7">
        <v>0</v>
      </c>
      <c r="CL189" s="9">
        <v>0</v>
      </c>
      <c r="CM189" s="5">
        <v>0</v>
      </c>
      <c r="CN189" s="7">
        <v>0</v>
      </c>
      <c r="CO189" s="9">
        <v>80</v>
      </c>
      <c r="CP189" s="5">
        <v>2490.7600000000002</v>
      </c>
      <c r="CQ189" s="7">
        <f t="shared" ref="CQ189:CQ199" si="1545">CP189/CO189*1000</f>
        <v>31134.500000000004</v>
      </c>
      <c r="CR189" s="9">
        <v>0</v>
      </c>
      <c r="CS189" s="5">
        <v>0</v>
      </c>
      <c r="CT189" s="7">
        <v>0</v>
      </c>
      <c r="CU189" s="9">
        <v>0</v>
      </c>
      <c r="CV189" s="5">
        <v>0</v>
      </c>
      <c r="CW189" s="7">
        <v>0</v>
      </c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f t="shared" si="1531"/>
        <v>0</v>
      </c>
      <c r="DJ189" s="9">
        <v>0</v>
      </c>
      <c r="DK189" s="5">
        <v>0</v>
      </c>
      <c r="DL189" s="7">
        <v>0</v>
      </c>
      <c r="DM189" s="9">
        <v>0</v>
      </c>
      <c r="DN189" s="5">
        <v>0</v>
      </c>
      <c r="DO189" s="7">
        <v>0</v>
      </c>
      <c r="DP189" s="9">
        <v>0</v>
      </c>
      <c r="DQ189" s="5">
        <v>0</v>
      </c>
      <c r="DR189" s="7">
        <v>0</v>
      </c>
      <c r="DS189" s="9">
        <v>0</v>
      </c>
      <c r="DT189" s="5">
        <v>0</v>
      </c>
      <c r="DU189" s="7">
        <v>0</v>
      </c>
      <c r="DV189" s="9">
        <v>3.5000000000000003E-2</v>
      </c>
      <c r="DW189" s="5">
        <v>0.43</v>
      </c>
      <c r="DX189" s="7">
        <f t="shared" si="1532"/>
        <v>12285.714285714284</v>
      </c>
      <c r="DY189" s="9">
        <v>0</v>
      </c>
      <c r="DZ189" s="5">
        <v>0</v>
      </c>
      <c r="EA189" s="7">
        <v>0</v>
      </c>
      <c r="EB189" s="9">
        <v>0</v>
      </c>
      <c r="EC189" s="5">
        <v>0</v>
      </c>
      <c r="ED189" s="7">
        <v>0</v>
      </c>
      <c r="EE189" s="9">
        <v>2.5219999999999998</v>
      </c>
      <c r="EF189" s="5">
        <v>6.32</v>
      </c>
      <c r="EG189" s="7">
        <f t="shared" si="1533"/>
        <v>2505.9476605868363</v>
      </c>
      <c r="EH189" s="9">
        <v>0</v>
      </c>
      <c r="EI189" s="5">
        <v>0</v>
      </c>
      <c r="EJ189" s="7">
        <v>0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0</v>
      </c>
      <c r="EX189" s="5">
        <v>0</v>
      </c>
      <c r="EY189" s="7">
        <v>0</v>
      </c>
      <c r="EZ189" s="9">
        <v>0</v>
      </c>
      <c r="FA189" s="5">
        <v>0</v>
      </c>
      <c r="FB189" s="7">
        <v>0</v>
      </c>
      <c r="FC189" s="9">
        <v>0</v>
      </c>
      <c r="FD189" s="5">
        <v>0</v>
      </c>
      <c r="FE189" s="7">
        <v>0</v>
      </c>
      <c r="FF189" s="9">
        <v>0</v>
      </c>
      <c r="FG189" s="5">
        <v>0</v>
      </c>
      <c r="FH189" s="7">
        <v>0</v>
      </c>
      <c r="FI189" s="9">
        <v>0</v>
      </c>
      <c r="FJ189" s="5">
        <v>0</v>
      </c>
      <c r="FK189" s="7">
        <v>0</v>
      </c>
      <c r="FL189" s="9">
        <v>41.372999999999998</v>
      </c>
      <c r="FM189" s="5">
        <v>114.32</v>
      </c>
      <c r="FN189" s="7">
        <f t="shared" si="1536"/>
        <v>2763.1547144272836</v>
      </c>
      <c r="FO189" s="9">
        <v>0</v>
      </c>
      <c r="FP189" s="5">
        <v>0</v>
      </c>
      <c r="FQ189" s="7">
        <v>0</v>
      </c>
      <c r="FR189" s="9">
        <v>0</v>
      </c>
      <c r="FS189" s="5">
        <v>0</v>
      </c>
      <c r="FT189" s="7">
        <v>0</v>
      </c>
      <c r="FU189" s="9">
        <v>0</v>
      </c>
      <c r="FV189" s="5">
        <v>0</v>
      </c>
      <c r="FW189" s="7">
        <v>0</v>
      </c>
      <c r="FX189" s="9">
        <v>0</v>
      </c>
      <c r="FY189" s="5">
        <v>0</v>
      </c>
      <c r="FZ189" s="7">
        <f t="shared" si="1537"/>
        <v>0</v>
      </c>
      <c r="GA189" s="9">
        <v>0</v>
      </c>
      <c r="GB189" s="5">
        <v>0</v>
      </c>
      <c r="GC189" s="7">
        <v>0</v>
      </c>
      <c r="GD189" s="9">
        <v>0</v>
      </c>
      <c r="GE189" s="5">
        <v>0</v>
      </c>
      <c r="GF189" s="7">
        <v>0</v>
      </c>
      <c r="GG189" s="9">
        <v>0</v>
      </c>
      <c r="GH189" s="5">
        <v>0</v>
      </c>
      <c r="GI189" s="7">
        <v>0</v>
      </c>
      <c r="GJ189" s="9">
        <v>0</v>
      </c>
      <c r="GK189" s="5">
        <v>0</v>
      </c>
      <c r="GL189" s="7">
        <v>0</v>
      </c>
      <c r="GM189" s="9">
        <v>0</v>
      </c>
      <c r="GN189" s="5">
        <v>0</v>
      </c>
      <c r="GO189" s="7">
        <v>0</v>
      </c>
      <c r="GP189" s="9">
        <v>0</v>
      </c>
      <c r="GQ189" s="5">
        <v>0</v>
      </c>
      <c r="GR189" s="7">
        <v>0</v>
      </c>
      <c r="GS189" s="9">
        <v>0</v>
      </c>
      <c r="GT189" s="5">
        <v>0</v>
      </c>
      <c r="GU189" s="7">
        <v>0</v>
      </c>
      <c r="GV189" s="9">
        <v>0</v>
      </c>
      <c r="GW189" s="5">
        <v>0</v>
      </c>
      <c r="GX189" s="7">
        <v>0</v>
      </c>
      <c r="GY189" s="9">
        <v>0</v>
      </c>
      <c r="GZ189" s="5">
        <v>0</v>
      </c>
      <c r="HA189" s="7">
        <v>0</v>
      </c>
      <c r="HB189" s="9">
        <v>0</v>
      </c>
      <c r="HC189" s="5">
        <v>0</v>
      </c>
      <c r="HD189" s="7">
        <v>0</v>
      </c>
      <c r="HE189" s="9">
        <v>0</v>
      </c>
      <c r="HF189" s="5">
        <v>0</v>
      </c>
      <c r="HG189" s="7">
        <v>0</v>
      </c>
      <c r="HH189" s="9">
        <v>0</v>
      </c>
      <c r="HI189" s="5">
        <v>0</v>
      </c>
      <c r="HJ189" s="7">
        <v>0</v>
      </c>
      <c r="HK189" s="9">
        <v>0</v>
      </c>
      <c r="HL189" s="5">
        <v>0</v>
      </c>
      <c r="HM189" s="7">
        <v>0</v>
      </c>
      <c r="HN189" s="9">
        <v>0</v>
      </c>
      <c r="HO189" s="5">
        <v>0</v>
      </c>
      <c r="HP189" s="7">
        <v>0</v>
      </c>
      <c r="HQ189" s="9">
        <v>0</v>
      </c>
      <c r="HR189" s="5">
        <v>0</v>
      </c>
      <c r="HS189" s="7">
        <f t="shared" si="1538"/>
        <v>0</v>
      </c>
      <c r="HT189" s="9">
        <v>0</v>
      </c>
      <c r="HU189" s="5">
        <v>0</v>
      </c>
      <c r="HV189" s="7">
        <v>0</v>
      </c>
      <c r="HW189" s="9">
        <v>0</v>
      </c>
      <c r="HX189" s="5">
        <v>0</v>
      </c>
      <c r="HY189" s="7">
        <v>0</v>
      </c>
      <c r="HZ189" s="9">
        <v>0</v>
      </c>
      <c r="IA189" s="5">
        <v>0</v>
      </c>
      <c r="IB189" s="7">
        <v>0</v>
      </c>
      <c r="IC189" s="9">
        <v>0</v>
      </c>
      <c r="ID189" s="5">
        <v>0</v>
      </c>
      <c r="IE189" s="7">
        <v>0</v>
      </c>
      <c r="IF189" s="9">
        <v>0</v>
      </c>
      <c r="IG189" s="5">
        <v>0</v>
      </c>
      <c r="IH189" s="7">
        <f t="shared" si="1539"/>
        <v>0</v>
      </c>
      <c r="II189" s="9">
        <v>0</v>
      </c>
      <c r="IJ189" s="5">
        <v>0</v>
      </c>
      <c r="IK189" s="7">
        <v>0</v>
      </c>
      <c r="IL189" s="9">
        <v>20.239999999999998</v>
      </c>
      <c r="IM189" s="5">
        <v>327.92</v>
      </c>
      <c r="IN189" s="7">
        <f t="shared" si="1540"/>
        <v>16201.581027667988</v>
      </c>
      <c r="IO189" s="9">
        <v>0</v>
      </c>
      <c r="IP189" s="5">
        <v>0</v>
      </c>
      <c r="IQ189" s="7">
        <v>0</v>
      </c>
      <c r="IR189" s="9">
        <v>0</v>
      </c>
      <c r="IS189" s="5">
        <v>0</v>
      </c>
      <c r="IT189" s="7">
        <v>0</v>
      </c>
      <c r="IU189" s="9">
        <v>0</v>
      </c>
      <c r="IV189" s="5">
        <v>0</v>
      </c>
      <c r="IW189" s="7">
        <v>0</v>
      </c>
      <c r="IX189" s="9">
        <v>0</v>
      </c>
      <c r="IY189" s="5">
        <v>0</v>
      </c>
      <c r="IZ189" s="7">
        <v>0</v>
      </c>
      <c r="JA189" s="9">
        <v>0</v>
      </c>
      <c r="JB189" s="5">
        <v>0</v>
      </c>
      <c r="JC189" s="7">
        <v>0</v>
      </c>
      <c r="JD189" s="9">
        <v>0</v>
      </c>
      <c r="JE189" s="5">
        <v>0</v>
      </c>
      <c r="JF189" s="7">
        <v>0</v>
      </c>
      <c r="JG189" s="9">
        <v>0</v>
      </c>
      <c r="JH189" s="5">
        <v>0</v>
      </c>
      <c r="JI189" s="7">
        <v>0</v>
      </c>
      <c r="JJ189" s="9">
        <v>0</v>
      </c>
      <c r="JK189" s="5">
        <v>0</v>
      </c>
      <c r="JL189" s="7">
        <v>0</v>
      </c>
      <c r="JM189" s="9">
        <v>0</v>
      </c>
      <c r="JN189" s="5">
        <v>0</v>
      </c>
      <c r="JO189" s="7">
        <v>0</v>
      </c>
      <c r="JP189" s="9">
        <v>0</v>
      </c>
      <c r="JQ189" s="5">
        <v>0</v>
      </c>
      <c r="JR189" s="7">
        <v>0</v>
      </c>
      <c r="JS189" s="9">
        <v>0</v>
      </c>
      <c r="JT189" s="5">
        <v>0</v>
      </c>
      <c r="JU189" s="7">
        <v>0</v>
      </c>
      <c r="JV189" s="9">
        <v>3.1389999999999998</v>
      </c>
      <c r="JW189" s="5">
        <v>76.27</v>
      </c>
      <c r="JX189" s="7">
        <f t="shared" si="1541"/>
        <v>24297.546989487098</v>
      </c>
      <c r="JY189" s="9">
        <v>0</v>
      </c>
      <c r="JZ189" s="5">
        <v>0</v>
      </c>
      <c r="KA189" s="7">
        <v>0</v>
      </c>
      <c r="KB189" s="9">
        <f t="shared" si="1542"/>
        <v>220.059</v>
      </c>
      <c r="KC189" s="7">
        <f t="shared" si="1543"/>
        <v>3780.4000000000005</v>
      </c>
    </row>
    <row r="190" spans="1:289" ht="15" customHeight="1" x14ac:dyDescent="0.3">
      <c r="A190" s="56">
        <v>2018</v>
      </c>
      <c r="B190" s="57" t="s">
        <v>4</v>
      </c>
      <c r="C190" s="9">
        <v>43.896000000000001</v>
      </c>
      <c r="D190" s="5">
        <v>2706.08</v>
      </c>
      <c r="E190" s="7">
        <f t="shared" si="1524"/>
        <v>61647.530526699469</v>
      </c>
      <c r="F190" s="9">
        <v>0</v>
      </c>
      <c r="G190" s="5">
        <v>0</v>
      </c>
      <c r="H190" s="7">
        <v>0</v>
      </c>
      <c r="I190" s="9">
        <v>0.1</v>
      </c>
      <c r="J190" s="5">
        <v>1.91</v>
      </c>
      <c r="K190" s="7">
        <f t="shared" si="1525"/>
        <v>19099.999999999996</v>
      </c>
      <c r="L190" s="9">
        <v>0</v>
      </c>
      <c r="M190" s="5">
        <v>0</v>
      </c>
      <c r="N190" s="7">
        <v>0</v>
      </c>
      <c r="O190" s="9">
        <v>0</v>
      </c>
      <c r="P190" s="5">
        <v>0</v>
      </c>
      <c r="Q190" s="7">
        <v>0</v>
      </c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3.419</v>
      </c>
      <c r="AB190" s="5">
        <v>45.45</v>
      </c>
      <c r="AC190" s="7">
        <f t="shared" si="1526"/>
        <v>13293.360631763675</v>
      </c>
      <c r="AD190" s="9">
        <v>0</v>
      </c>
      <c r="AE190" s="5">
        <v>0</v>
      </c>
      <c r="AF190" s="7">
        <v>0</v>
      </c>
      <c r="AG190" s="9">
        <v>1.1279999999999999</v>
      </c>
      <c r="AH190" s="5">
        <v>19.55</v>
      </c>
      <c r="AI190" s="7">
        <f t="shared" ref="AI190" si="1546">AH190/AG190*1000</f>
        <v>17331.560283687944</v>
      </c>
      <c r="AJ190" s="9">
        <v>0</v>
      </c>
      <c r="AK190" s="5">
        <v>0</v>
      </c>
      <c r="AL190" s="7">
        <v>0</v>
      </c>
      <c r="AM190" s="9">
        <v>51.116</v>
      </c>
      <c r="AN190" s="5">
        <v>2041</v>
      </c>
      <c r="AO190" s="7">
        <f t="shared" si="1544"/>
        <v>39928.789420142421</v>
      </c>
      <c r="AP190" s="9">
        <v>0</v>
      </c>
      <c r="AQ190" s="5">
        <v>0</v>
      </c>
      <c r="AR190" s="7">
        <v>0</v>
      </c>
      <c r="AS190" s="9">
        <v>0</v>
      </c>
      <c r="AT190" s="5">
        <v>0</v>
      </c>
      <c r="AU190" s="7">
        <v>0</v>
      </c>
      <c r="AV190" s="9">
        <v>0</v>
      </c>
      <c r="AW190" s="5">
        <v>0</v>
      </c>
      <c r="AX190" s="7">
        <v>0</v>
      </c>
      <c r="AY190" s="9">
        <v>0</v>
      </c>
      <c r="AZ190" s="5">
        <v>0</v>
      </c>
      <c r="BA190" s="7">
        <v>0</v>
      </c>
      <c r="BB190" s="9">
        <v>0</v>
      </c>
      <c r="BC190" s="5">
        <v>0</v>
      </c>
      <c r="BD190" s="7"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f t="shared" si="1528"/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48.552999999999997</v>
      </c>
      <c r="CD190" s="5">
        <v>16593.43</v>
      </c>
      <c r="CE190" s="7">
        <f t="shared" ref="CE190:CE196" si="1547">CD190/CC190*1000</f>
        <v>341759.10860297002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v>0</v>
      </c>
      <c r="CU190" s="9">
        <v>0</v>
      </c>
      <c r="CV190" s="5">
        <v>0</v>
      </c>
      <c r="CW190" s="7">
        <v>0</v>
      </c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f t="shared" si="1531"/>
        <v>0</v>
      </c>
      <c r="DJ190" s="9">
        <v>0</v>
      </c>
      <c r="DK190" s="5">
        <v>0</v>
      </c>
      <c r="DL190" s="7">
        <v>0</v>
      </c>
      <c r="DM190" s="9">
        <v>0</v>
      </c>
      <c r="DN190" s="5">
        <v>0</v>
      </c>
      <c r="DO190" s="7">
        <v>0</v>
      </c>
      <c r="DP190" s="9">
        <v>0</v>
      </c>
      <c r="DQ190" s="5">
        <v>0</v>
      </c>
      <c r="DR190" s="7">
        <v>0</v>
      </c>
      <c r="DS190" s="9">
        <v>0</v>
      </c>
      <c r="DT190" s="5">
        <v>0</v>
      </c>
      <c r="DU190" s="7">
        <v>0</v>
      </c>
      <c r="DV190" s="9">
        <v>220.43899999999999</v>
      </c>
      <c r="DW190" s="5">
        <v>2844.48</v>
      </c>
      <c r="DX190" s="7">
        <f t="shared" si="1532"/>
        <v>12903.705787088493</v>
      </c>
      <c r="DY190" s="9">
        <v>0</v>
      </c>
      <c r="DZ190" s="5">
        <v>0</v>
      </c>
      <c r="EA190" s="7">
        <v>0</v>
      </c>
      <c r="EB190" s="9">
        <v>0</v>
      </c>
      <c r="EC190" s="5">
        <v>0</v>
      </c>
      <c r="ED190" s="7">
        <v>0</v>
      </c>
      <c r="EE190" s="9">
        <v>37.255000000000003</v>
      </c>
      <c r="EF190" s="5">
        <v>75.599999999999994</v>
      </c>
      <c r="EG190" s="7">
        <f t="shared" si="1533"/>
        <v>2029.2578177425846</v>
      </c>
      <c r="EH190" s="9">
        <v>13</v>
      </c>
      <c r="EI190" s="5">
        <v>409.31</v>
      </c>
      <c r="EJ190" s="7">
        <f t="shared" ref="EJ190:EJ195" si="1548">EI190/EH190*1000</f>
        <v>31485.384615384613</v>
      </c>
      <c r="EK190" s="9">
        <v>9.0999999999999998E-2</v>
      </c>
      <c r="EL190" s="5">
        <v>1.65</v>
      </c>
      <c r="EM190" s="7">
        <f t="shared" si="1534"/>
        <v>18131.86813186813</v>
      </c>
      <c r="EN190" s="9">
        <v>0</v>
      </c>
      <c r="EO190" s="5">
        <v>0</v>
      </c>
      <c r="EP190" s="7">
        <v>0</v>
      </c>
      <c r="EQ190" s="9">
        <v>0</v>
      </c>
      <c r="ER190" s="5">
        <v>0</v>
      </c>
      <c r="ES190" s="7">
        <v>0</v>
      </c>
      <c r="ET190" s="9">
        <v>0</v>
      </c>
      <c r="EU190" s="5">
        <v>0</v>
      </c>
      <c r="EV190" s="7">
        <v>0</v>
      </c>
      <c r="EW190" s="9">
        <v>1.774</v>
      </c>
      <c r="EX190" s="5">
        <v>96</v>
      </c>
      <c r="EY190" s="7">
        <f t="shared" ref="EY190:EY199" si="1549">EX190/EW190*1000</f>
        <v>54114.994363021418</v>
      </c>
      <c r="EZ190" s="9">
        <v>0</v>
      </c>
      <c r="FA190" s="5">
        <v>0</v>
      </c>
      <c r="FB190" s="7">
        <v>0</v>
      </c>
      <c r="FC190" s="9">
        <v>0</v>
      </c>
      <c r="FD190" s="5">
        <v>0</v>
      </c>
      <c r="FE190" s="7">
        <v>0</v>
      </c>
      <c r="FF190" s="9">
        <v>0</v>
      </c>
      <c r="FG190" s="5">
        <v>0</v>
      </c>
      <c r="FH190" s="7">
        <v>0</v>
      </c>
      <c r="FI190" s="9">
        <v>68</v>
      </c>
      <c r="FJ190" s="5">
        <v>131.62</v>
      </c>
      <c r="FK190" s="7">
        <f t="shared" si="1535"/>
        <v>1935.5882352941176</v>
      </c>
      <c r="FL190" s="9">
        <v>3.3330000000000002</v>
      </c>
      <c r="FM190" s="5">
        <v>42.85</v>
      </c>
      <c r="FN190" s="7">
        <f t="shared" si="1536"/>
        <v>12856.285628562857</v>
      </c>
      <c r="FO190" s="9">
        <v>0</v>
      </c>
      <c r="FP190" s="5">
        <v>0</v>
      </c>
      <c r="FQ190" s="7">
        <v>0</v>
      </c>
      <c r="FR190" s="9">
        <v>0</v>
      </c>
      <c r="FS190" s="5">
        <v>0</v>
      </c>
      <c r="FT190" s="7">
        <v>0</v>
      </c>
      <c r="FU190" s="9">
        <v>0</v>
      </c>
      <c r="FV190" s="5">
        <v>0</v>
      </c>
      <c r="FW190" s="7">
        <v>0</v>
      </c>
      <c r="FX190" s="9">
        <v>0</v>
      </c>
      <c r="FY190" s="5">
        <v>0</v>
      </c>
      <c r="FZ190" s="7">
        <f t="shared" si="1537"/>
        <v>0</v>
      </c>
      <c r="GA190" s="9">
        <v>0</v>
      </c>
      <c r="GB190" s="5">
        <v>0</v>
      </c>
      <c r="GC190" s="7">
        <v>0</v>
      </c>
      <c r="GD190" s="9">
        <v>0</v>
      </c>
      <c r="GE190" s="5">
        <v>0</v>
      </c>
      <c r="GF190" s="7">
        <v>0</v>
      </c>
      <c r="GG190" s="9">
        <v>0</v>
      </c>
      <c r="GH190" s="5">
        <v>0</v>
      </c>
      <c r="GI190" s="7">
        <v>0</v>
      </c>
      <c r="GJ190" s="9">
        <v>0</v>
      </c>
      <c r="GK190" s="5">
        <v>0</v>
      </c>
      <c r="GL190" s="7">
        <v>0</v>
      </c>
      <c r="GM190" s="9">
        <v>0</v>
      </c>
      <c r="GN190" s="5">
        <v>0</v>
      </c>
      <c r="GO190" s="7">
        <v>0</v>
      </c>
      <c r="GP190" s="9">
        <v>0</v>
      </c>
      <c r="GQ190" s="5">
        <v>0</v>
      </c>
      <c r="GR190" s="7">
        <v>0</v>
      </c>
      <c r="GS190" s="9">
        <v>0</v>
      </c>
      <c r="GT190" s="5">
        <v>0</v>
      </c>
      <c r="GU190" s="7">
        <v>0</v>
      </c>
      <c r="GV190" s="9">
        <v>0</v>
      </c>
      <c r="GW190" s="5">
        <v>0</v>
      </c>
      <c r="GX190" s="7">
        <v>0</v>
      </c>
      <c r="GY190" s="9">
        <v>0</v>
      </c>
      <c r="GZ190" s="5">
        <v>0</v>
      </c>
      <c r="HA190" s="7">
        <v>0</v>
      </c>
      <c r="HB190" s="9">
        <v>20.2</v>
      </c>
      <c r="HC190" s="5">
        <v>705.73</v>
      </c>
      <c r="HD190" s="7">
        <f t="shared" ref="HD190:HD196" si="1550">HC190/HB190*1000</f>
        <v>34937.128712871294</v>
      </c>
      <c r="HE190" s="9">
        <v>5.0000000000000001E-3</v>
      </c>
      <c r="HF190" s="5">
        <v>0.15</v>
      </c>
      <c r="HG190" s="7">
        <f t="shared" ref="HG190" si="1551">HF190/HE190*1000</f>
        <v>30000</v>
      </c>
      <c r="HH190" s="9">
        <v>0</v>
      </c>
      <c r="HI190" s="5">
        <v>0</v>
      </c>
      <c r="HJ190" s="7">
        <v>0</v>
      </c>
      <c r="HK190" s="9">
        <v>0</v>
      </c>
      <c r="HL190" s="5">
        <v>0</v>
      </c>
      <c r="HM190" s="7">
        <v>0</v>
      </c>
      <c r="HN190" s="9">
        <v>0</v>
      </c>
      <c r="HO190" s="5">
        <v>0</v>
      </c>
      <c r="HP190" s="7">
        <v>0</v>
      </c>
      <c r="HQ190" s="9">
        <v>0</v>
      </c>
      <c r="HR190" s="5">
        <v>0</v>
      </c>
      <c r="HS190" s="7">
        <f t="shared" si="1538"/>
        <v>0</v>
      </c>
      <c r="HT190" s="9">
        <v>0</v>
      </c>
      <c r="HU190" s="5">
        <v>0</v>
      </c>
      <c r="HV190" s="7">
        <v>0</v>
      </c>
      <c r="HW190" s="9">
        <v>144.29900000000001</v>
      </c>
      <c r="HX190" s="5">
        <v>4481.1400000000003</v>
      </c>
      <c r="HY190" s="7">
        <f t="shared" ref="HY190" si="1552">HX190/HW190*1000</f>
        <v>31054.546462553451</v>
      </c>
      <c r="HZ190" s="9">
        <v>0</v>
      </c>
      <c r="IA190" s="5">
        <v>0</v>
      </c>
      <c r="IB190" s="7">
        <v>0</v>
      </c>
      <c r="IC190" s="9">
        <v>0</v>
      </c>
      <c r="ID190" s="5">
        <v>0</v>
      </c>
      <c r="IE190" s="7">
        <v>0</v>
      </c>
      <c r="IF190" s="9">
        <v>0</v>
      </c>
      <c r="IG190" s="5">
        <v>0</v>
      </c>
      <c r="IH190" s="7">
        <f t="shared" si="1539"/>
        <v>0</v>
      </c>
      <c r="II190" s="9">
        <v>0</v>
      </c>
      <c r="IJ190" s="5">
        <v>0</v>
      </c>
      <c r="IK190" s="7">
        <v>0</v>
      </c>
      <c r="IL190" s="9">
        <v>273.44099999999997</v>
      </c>
      <c r="IM190" s="5">
        <v>5123.3500000000004</v>
      </c>
      <c r="IN190" s="7">
        <f t="shared" si="1540"/>
        <v>18736.58302888009</v>
      </c>
      <c r="IO190" s="9">
        <v>0</v>
      </c>
      <c r="IP190" s="5">
        <v>0</v>
      </c>
      <c r="IQ190" s="7">
        <v>0</v>
      </c>
      <c r="IR190" s="9">
        <v>0</v>
      </c>
      <c r="IS190" s="5">
        <v>0</v>
      </c>
      <c r="IT190" s="7">
        <v>0</v>
      </c>
      <c r="IU190" s="9">
        <v>0</v>
      </c>
      <c r="IV190" s="5">
        <v>0</v>
      </c>
      <c r="IW190" s="7">
        <v>0</v>
      </c>
      <c r="IX190" s="9">
        <v>0</v>
      </c>
      <c r="IY190" s="5">
        <v>0</v>
      </c>
      <c r="IZ190" s="7">
        <v>0</v>
      </c>
      <c r="JA190" s="9">
        <v>0</v>
      </c>
      <c r="JB190" s="5">
        <v>0</v>
      </c>
      <c r="JC190" s="7">
        <v>0</v>
      </c>
      <c r="JD190" s="9">
        <v>0</v>
      </c>
      <c r="JE190" s="5">
        <v>0</v>
      </c>
      <c r="JF190" s="7">
        <v>0</v>
      </c>
      <c r="JG190" s="9">
        <v>0</v>
      </c>
      <c r="JH190" s="5">
        <v>0</v>
      </c>
      <c r="JI190" s="7">
        <v>0</v>
      </c>
      <c r="JJ190" s="9">
        <v>2E-3</v>
      </c>
      <c r="JK190" s="5">
        <v>0.01</v>
      </c>
      <c r="JL190" s="7">
        <f t="shared" ref="JL190:JL199" si="1553">JK190/JJ190*1000</f>
        <v>5000</v>
      </c>
      <c r="JM190" s="9">
        <v>0</v>
      </c>
      <c r="JN190" s="5">
        <v>0</v>
      </c>
      <c r="JO190" s="7">
        <v>0</v>
      </c>
      <c r="JP190" s="9">
        <v>0</v>
      </c>
      <c r="JQ190" s="5">
        <v>0</v>
      </c>
      <c r="JR190" s="7">
        <v>0</v>
      </c>
      <c r="JS190" s="9">
        <v>0</v>
      </c>
      <c r="JT190" s="5">
        <v>0</v>
      </c>
      <c r="JU190" s="7">
        <v>0</v>
      </c>
      <c r="JV190" s="9">
        <v>1.794</v>
      </c>
      <c r="JW190" s="5">
        <v>33.200000000000003</v>
      </c>
      <c r="JX190" s="7">
        <f t="shared" si="1541"/>
        <v>18506.13154960981</v>
      </c>
      <c r="JY190" s="9">
        <v>0.05</v>
      </c>
      <c r="JZ190" s="5">
        <v>1.2</v>
      </c>
      <c r="KA190" s="7">
        <f t="shared" ref="KA190:KA199" si="1554">JZ190/JY190*1000</f>
        <v>23999.999999999996</v>
      </c>
      <c r="KB190" s="9">
        <f t="shared" si="1542"/>
        <v>931.89499999999987</v>
      </c>
      <c r="KC190" s="7">
        <f t="shared" si="1543"/>
        <v>35353.71</v>
      </c>
    </row>
    <row r="191" spans="1:289" ht="15" customHeight="1" x14ac:dyDescent="0.3">
      <c r="A191" s="56">
        <v>2018</v>
      </c>
      <c r="B191" s="57" t="s">
        <v>5</v>
      </c>
      <c r="C191" s="9">
        <v>270.43700000000001</v>
      </c>
      <c r="D191" s="5">
        <v>1490.1</v>
      </c>
      <c r="E191" s="7">
        <f t="shared" si="1524"/>
        <v>5509.9708989524361</v>
      </c>
      <c r="F191" s="9">
        <v>0</v>
      </c>
      <c r="G191" s="5">
        <v>0</v>
      </c>
      <c r="H191" s="7">
        <v>0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>
        <v>0</v>
      </c>
      <c r="P191" s="5">
        <v>0</v>
      </c>
      <c r="Q191" s="7">
        <v>0</v>
      </c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2.903</v>
      </c>
      <c r="AB191" s="5">
        <v>70.510000000000005</v>
      </c>
      <c r="AC191" s="7">
        <f t="shared" si="1526"/>
        <v>24288.666896314156</v>
      </c>
      <c r="AD191" s="9">
        <v>0</v>
      </c>
      <c r="AE191" s="5">
        <v>0</v>
      </c>
      <c r="AF191" s="7">
        <v>0</v>
      </c>
      <c r="AG191" s="9">
        <v>0</v>
      </c>
      <c r="AH191" s="5">
        <v>0</v>
      </c>
      <c r="AI191" s="7">
        <v>0</v>
      </c>
      <c r="AJ191" s="9">
        <v>0</v>
      </c>
      <c r="AK191" s="5">
        <v>0</v>
      </c>
      <c r="AL191" s="7">
        <v>0</v>
      </c>
      <c r="AM191" s="9">
        <v>139.27500000000001</v>
      </c>
      <c r="AN191" s="5">
        <v>5634.6</v>
      </c>
      <c r="AO191" s="7">
        <f t="shared" si="1544"/>
        <v>40456.650511577813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v>0</v>
      </c>
      <c r="BB191" s="9">
        <v>0</v>
      </c>
      <c r="BC191" s="5">
        <v>0</v>
      </c>
      <c r="BD191" s="7">
        <v>0</v>
      </c>
      <c r="BE191" s="9">
        <v>0</v>
      </c>
      <c r="BF191" s="5">
        <v>0</v>
      </c>
      <c r="BG191" s="7">
        <v>0</v>
      </c>
      <c r="BH191" s="9">
        <v>0</v>
      </c>
      <c r="BI191" s="5">
        <v>0</v>
      </c>
      <c r="BJ191" s="7">
        <v>0</v>
      </c>
      <c r="BK191" s="9">
        <v>0</v>
      </c>
      <c r="BL191" s="5">
        <v>0</v>
      </c>
      <c r="BM191" s="7">
        <f t="shared" si="1528"/>
        <v>0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1.986</v>
      </c>
      <c r="CA191" s="5">
        <v>47.07</v>
      </c>
      <c r="CB191" s="7">
        <f t="shared" si="1529"/>
        <v>23700.906344410876</v>
      </c>
      <c r="CC191" s="9">
        <v>11.224</v>
      </c>
      <c r="CD191" s="5">
        <v>3852.61</v>
      </c>
      <c r="CE191" s="7">
        <f t="shared" si="1547"/>
        <v>343247.50534568785</v>
      </c>
      <c r="CF191" s="9">
        <v>0.01</v>
      </c>
      <c r="CG191" s="5">
        <v>5.62</v>
      </c>
      <c r="CH191" s="7">
        <f t="shared" si="1530"/>
        <v>562000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v>0</v>
      </c>
      <c r="CU191" s="9">
        <v>0</v>
      </c>
      <c r="CV191" s="5">
        <v>0</v>
      </c>
      <c r="CW191" s="7">
        <v>0</v>
      </c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f t="shared" si="1531"/>
        <v>0</v>
      </c>
      <c r="DJ191" s="9">
        <v>0</v>
      </c>
      <c r="DK191" s="5">
        <v>0</v>
      </c>
      <c r="DL191" s="7">
        <v>0</v>
      </c>
      <c r="DM191" s="9">
        <v>0</v>
      </c>
      <c r="DN191" s="5">
        <v>0</v>
      </c>
      <c r="DO191" s="7">
        <v>0</v>
      </c>
      <c r="DP191" s="9">
        <v>0</v>
      </c>
      <c r="DQ191" s="5">
        <v>0</v>
      </c>
      <c r="DR191" s="7">
        <v>0</v>
      </c>
      <c r="DS191" s="9">
        <v>0</v>
      </c>
      <c r="DT191" s="5">
        <v>0</v>
      </c>
      <c r="DU191" s="7">
        <v>0</v>
      </c>
      <c r="DV191" s="9">
        <v>220</v>
      </c>
      <c r="DW191" s="5">
        <v>3164.36</v>
      </c>
      <c r="DX191" s="7">
        <f t="shared" si="1532"/>
        <v>14383.454545454546</v>
      </c>
      <c r="DY191" s="9">
        <v>0</v>
      </c>
      <c r="DZ191" s="5">
        <v>0</v>
      </c>
      <c r="EA191" s="7">
        <v>0</v>
      </c>
      <c r="EB191" s="9">
        <v>0</v>
      </c>
      <c r="EC191" s="5">
        <v>0</v>
      </c>
      <c r="ED191" s="7">
        <v>0</v>
      </c>
      <c r="EE191" s="9">
        <v>673.34</v>
      </c>
      <c r="EF191" s="5">
        <v>1448.9</v>
      </c>
      <c r="EG191" s="7">
        <f t="shared" si="1533"/>
        <v>2151.8103781150685</v>
      </c>
      <c r="EH191" s="9">
        <v>0</v>
      </c>
      <c r="EI191" s="5">
        <v>0</v>
      </c>
      <c r="EJ191" s="7">
        <v>0</v>
      </c>
      <c r="EK191" s="9">
        <v>0.01</v>
      </c>
      <c r="EL191" s="5">
        <v>7.0000000000000007E-2</v>
      </c>
      <c r="EM191" s="7">
        <f t="shared" si="1534"/>
        <v>7000.0000000000009</v>
      </c>
      <c r="EN191" s="9">
        <v>0</v>
      </c>
      <c r="EO191" s="5">
        <v>0</v>
      </c>
      <c r="EP191" s="7">
        <v>0</v>
      </c>
      <c r="EQ191" s="9">
        <v>0</v>
      </c>
      <c r="ER191" s="5">
        <v>0</v>
      </c>
      <c r="ES191" s="7">
        <v>0</v>
      </c>
      <c r="ET191" s="9">
        <v>0</v>
      </c>
      <c r="EU191" s="5">
        <v>0</v>
      </c>
      <c r="EV191" s="7">
        <v>0</v>
      </c>
      <c r="EW191" s="9">
        <v>0</v>
      </c>
      <c r="EX191" s="5">
        <v>0</v>
      </c>
      <c r="EY191" s="7">
        <v>0</v>
      </c>
      <c r="EZ191" s="9">
        <v>0</v>
      </c>
      <c r="FA191" s="5">
        <v>0</v>
      </c>
      <c r="FB191" s="7">
        <v>0</v>
      </c>
      <c r="FC191" s="9">
        <v>0</v>
      </c>
      <c r="FD191" s="5">
        <v>0</v>
      </c>
      <c r="FE191" s="7">
        <v>0</v>
      </c>
      <c r="FF191" s="9">
        <v>0</v>
      </c>
      <c r="FG191" s="5">
        <v>0</v>
      </c>
      <c r="FH191" s="7">
        <v>0</v>
      </c>
      <c r="FI191" s="9">
        <v>0</v>
      </c>
      <c r="FJ191" s="5">
        <v>0</v>
      </c>
      <c r="FK191" s="7">
        <v>0</v>
      </c>
      <c r="FL191" s="9">
        <v>14.925000000000001</v>
      </c>
      <c r="FM191" s="5">
        <v>54.16</v>
      </c>
      <c r="FN191" s="7">
        <f t="shared" si="1536"/>
        <v>3628.8107202680062</v>
      </c>
      <c r="FO191" s="9">
        <v>0</v>
      </c>
      <c r="FP191" s="5">
        <v>0</v>
      </c>
      <c r="FQ191" s="7">
        <v>0</v>
      </c>
      <c r="FR191" s="9">
        <v>0</v>
      </c>
      <c r="FS191" s="5">
        <v>0</v>
      </c>
      <c r="FT191" s="7">
        <v>0</v>
      </c>
      <c r="FU191" s="9">
        <v>0</v>
      </c>
      <c r="FV191" s="5">
        <v>0</v>
      </c>
      <c r="FW191" s="7">
        <v>0</v>
      </c>
      <c r="FX191" s="9">
        <v>0</v>
      </c>
      <c r="FY191" s="5">
        <v>0</v>
      </c>
      <c r="FZ191" s="7">
        <f t="shared" si="1537"/>
        <v>0</v>
      </c>
      <c r="GA191" s="9">
        <v>0</v>
      </c>
      <c r="GB191" s="5">
        <v>0</v>
      </c>
      <c r="GC191" s="7">
        <v>0</v>
      </c>
      <c r="GD191" s="9">
        <v>0</v>
      </c>
      <c r="GE191" s="5">
        <v>0</v>
      </c>
      <c r="GF191" s="7">
        <v>0</v>
      </c>
      <c r="GG191" s="9">
        <v>0</v>
      </c>
      <c r="GH191" s="5">
        <v>0</v>
      </c>
      <c r="GI191" s="7">
        <v>0</v>
      </c>
      <c r="GJ191" s="9">
        <v>0</v>
      </c>
      <c r="GK191" s="5">
        <v>0</v>
      </c>
      <c r="GL191" s="7">
        <v>0</v>
      </c>
      <c r="GM191" s="9">
        <v>0</v>
      </c>
      <c r="GN191" s="5">
        <v>0</v>
      </c>
      <c r="GO191" s="7">
        <v>0</v>
      </c>
      <c r="GP191" s="9">
        <v>0</v>
      </c>
      <c r="GQ191" s="5">
        <v>0</v>
      </c>
      <c r="GR191" s="7">
        <v>0</v>
      </c>
      <c r="GS191" s="9">
        <v>0</v>
      </c>
      <c r="GT191" s="5">
        <v>0</v>
      </c>
      <c r="GU191" s="7">
        <v>0</v>
      </c>
      <c r="GV191" s="9">
        <v>0</v>
      </c>
      <c r="GW191" s="5">
        <v>0</v>
      </c>
      <c r="GX191" s="7">
        <v>0</v>
      </c>
      <c r="GY191" s="9">
        <v>0</v>
      </c>
      <c r="GZ191" s="5">
        <v>0</v>
      </c>
      <c r="HA191" s="7">
        <v>0</v>
      </c>
      <c r="HB191" s="9">
        <v>20</v>
      </c>
      <c r="HC191" s="5">
        <v>835.28</v>
      </c>
      <c r="HD191" s="7">
        <f t="shared" si="1550"/>
        <v>41763.999999999993</v>
      </c>
      <c r="HE191" s="9">
        <v>0</v>
      </c>
      <c r="HF191" s="5">
        <v>0</v>
      </c>
      <c r="HG191" s="7">
        <v>0</v>
      </c>
      <c r="HH191" s="9">
        <v>0.42499999999999999</v>
      </c>
      <c r="HI191" s="5">
        <v>13.57</v>
      </c>
      <c r="HJ191" s="7">
        <f t="shared" ref="HJ191" si="1555">HI191/HH191*1000</f>
        <v>31929.411764705881</v>
      </c>
      <c r="HK191" s="9">
        <v>0</v>
      </c>
      <c r="HL191" s="5">
        <v>0</v>
      </c>
      <c r="HM191" s="7">
        <v>0</v>
      </c>
      <c r="HN191" s="9">
        <v>0</v>
      </c>
      <c r="HO191" s="5">
        <v>0</v>
      </c>
      <c r="HP191" s="7">
        <v>0</v>
      </c>
      <c r="HQ191" s="9">
        <v>0</v>
      </c>
      <c r="HR191" s="5">
        <v>0</v>
      </c>
      <c r="HS191" s="7">
        <f t="shared" si="1538"/>
        <v>0</v>
      </c>
      <c r="HT191" s="9">
        <v>0</v>
      </c>
      <c r="HU191" s="5">
        <v>0</v>
      </c>
      <c r="HV191" s="7">
        <v>0</v>
      </c>
      <c r="HW191" s="9">
        <v>0</v>
      </c>
      <c r="HX191" s="5">
        <v>0</v>
      </c>
      <c r="HY191" s="7">
        <v>0</v>
      </c>
      <c r="HZ191" s="9">
        <v>0.17399999999999999</v>
      </c>
      <c r="IA191" s="5">
        <v>5.26</v>
      </c>
      <c r="IB191" s="7">
        <f t="shared" ref="IB191:IB197" si="1556">IA191/HZ191*1000</f>
        <v>30229.885057471263</v>
      </c>
      <c r="IC191" s="9">
        <v>0</v>
      </c>
      <c r="ID191" s="5">
        <v>0</v>
      </c>
      <c r="IE191" s="7">
        <v>0</v>
      </c>
      <c r="IF191" s="9">
        <v>0</v>
      </c>
      <c r="IG191" s="5">
        <v>0</v>
      </c>
      <c r="IH191" s="7">
        <f t="shared" si="1539"/>
        <v>0</v>
      </c>
      <c r="II191" s="9">
        <v>0</v>
      </c>
      <c r="IJ191" s="5">
        <v>0</v>
      </c>
      <c r="IK191" s="7">
        <v>0</v>
      </c>
      <c r="IL191" s="9">
        <v>319.27999999999997</v>
      </c>
      <c r="IM191" s="5">
        <v>6316.34</v>
      </c>
      <c r="IN191" s="7">
        <f t="shared" si="1540"/>
        <v>19783.074417439242</v>
      </c>
      <c r="IO191" s="9">
        <v>0</v>
      </c>
      <c r="IP191" s="5">
        <v>0</v>
      </c>
      <c r="IQ191" s="7">
        <v>0</v>
      </c>
      <c r="IR191" s="9">
        <v>0</v>
      </c>
      <c r="IS191" s="5">
        <v>0</v>
      </c>
      <c r="IT191" s="7">
        <v>0</v>
      </c>
      <c r="IU191" s="9">
        <v>0</v>
      </c>
      <c r="IV191" s="5">
        <v>0</v>
      </c>
      <c r="IW191" s="7">
        <v>0</v>
      </c>
      <c r="IX191" s="9">
        <v>0</v>
      </c>
      <c r="IY191" s="5">
        <v>0</v>
      </c>
      <c r="IZ191" s="7">
        <v>0</v>
      </c>
      <c r="JA191" s="9">
        <v>0</v>
      </c>
      <c r="JB191" s="5">
        <v>0</v>
      </c>
      <c r="JC191" s="7">
        <v>0</v>
      </c>
      <c r="JD191" s="9">
        <v>0</v>
      </c>
      <c r="JE191" s="5">
        <v>0</v>
      </c>
      <c r="JF191" s="7">
        <v>0</v>
      </c>
      <c r="JG191" s="9">
        <v>0</v>
      </c>
      <c r="JH191" s="5">
        <v>0</v>
      </c>
      <c r="JI191" s="7">
        <v>0</v>
      </c>
      <c r="JJ191" s="9">
        <v>0</v>
      </c>
      <c r="JK191" s="5">
        <v>0</v>
      </c>
      <c r="JL191" s="7">
        <v>0</v>
      </c>
      <c r="JM191" s="9">
        <v>0</v>
      </c>
      <c r="JN191" s="5">
        <v>0</v>
      </c>
      <c r="JO191" s="7">
        <v>0</v>
      </c>
      <c r="JP191" s="9">
        <v>0</v>
      </c>
      <c r="JQ191" s="5">
        <v>0</v>
      </c>
      <c r="JR191" s="7">
        <v>0</v>
      </c>
      <c r="JS191" s="9">
        <v>0</v>
      </c>
      <c r="JT191" s="5">
        <v>0</v>
      </c>
      <c r="JU191" s="7">
        <v>0</v>
      </c>
      <c r="JV191" s="9">
        <v>3.4980000000000002</v>
      </c>
      <c r="JW191" s="5">
        <v>57.88</v>
      </c>
      <c r="JX191" s="7">
        <f t="shared" si="1541"/>
        <v>16546.598056032017</v>
      </c>
      <c r="JY191" s="9">
        <v>0.05</v>
      </c>
      <c r="JZ191" s="5">
        <v>0.84</v>
      </c>
      <c r="KA191" s="7">
        <f t="shared" si="1554"/>
        <v>16799.999999999996</v>
      </c>
      <c r="KB191" s="9">
        <f t="shared" si="1542"/>
        <v>1677.537</v>
      </c>
      <c r="KC191" s="7">
        <f t="shared" si="1543"/>
        <v>22997.17</v>
      </c>
    </row>
    <row r="192" spans="1:289" ht="15" customHeight="1" x14ac:dyDescent="0.3">
      <c r="A192" s="56">
        <v>2018</v>
      </c>
      <c r="B192" s="57" t="s">
        <v>6</v>
      </c>
      <c r="C192" s="9">
        <v>19.869</v>
      </c>
      <c r="D192" s="5">
        <v>912.62</v>
      </c>
      <c r="E192" s="7">
        <f t="shared" si="1524"/>
        <v>45931.853641350848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>
        <v>67.95</v>
      </c>
      <c r="P192" s="5">
        <v>513.54999999999995</v>
      </c>
      <c r="Q192" s="7">
        <f t="shared" ref="Q192:Q197" si="1557">P192/O192*1000</f>
        <v>7557.7630610743181</v>
      </c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3.7850000000000001</v>
      </c>
      <c r="AB192" s="5">
        <v>24.33</v>
      </c>
      <c r="AC192" s="7">
        <f t="shared" si="1526"/>
        <v>6428.0052840158514</v>
      </c>
      <c r="AD192" s="9">
        <v>0</v>
      </c>
      <c r="AE192" s="5">
        <v>0</v>
      </c>
      <c r="AF192" s="7">
        <v>0</v>
      </c>
      <c r="AG192" s="9">
        <v>0</v>
      </c>
      <c r="AH192" s="5">
        <v>0</v>
      </c>
      <c r="AI192" s="7">
        <v>0</v>
      </c>
      <c r="AJ192" s="9">
        <v>0</v>
      </c>
      <c r="AK192" s="5">
        <v>0</v>
      </c>
      <c r="AL192" s="7">
        <v>0</v>
      </c>
      <c r="AM192" s="9">
        <v>340.72500000000002</v>
      </c>
      <c r="AN192" s="5">
        <v>11621.04</v>
      </c>
      <c r="AO192" s="7">
        <f t="shared" si="1544"/>
        <v>34106.801672903362</v>
      </c>
      <c r="AP192" s="9">
        <v>0</v>
      </c>
      <c r="AQ192" s="5">
        <v>0</v>
      </c>
      <c r="AR192" s="7">
        <v>0</v>
      </c>
      <c r="AS192" s="9">
        <v>0</v>
      </c>
      <c r="AT192" s="5">
        <v>0</v>
      </c>
      <c r="AU192" s="7">
        <v>0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v>0</v>
      </c>
      <c r="BB192" s="9">
        <v>0</v>
      </c>
      <c r="BC192" s="5">
        <v>0</v>
      </c>
      <c r="BD192" s="7">
        <v>0</v>
      </c>
      <c r="BE192" s="9">
        <v>2.5000000000000001E-2</v>
      </c>
      <c r="BF192" s="5">
        <v>0.44</v>
      </c>
      <c r="BG192" s="7">
        <f t="shared" si="1527"/>
        <v>17599.999999999996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f t="shared" si="1528"/>
        <v>0</v>
      </c>
      <c r="BN192" s="9">
        <v>0</v>
      </c>
      <c r="BO192" s="5">
        <v>0</v>
      </c>
      <c r="BP192" s="7">
        <v>0</v>
      </c>
      <c r="BQ192" s="9">
        <v>0</v>
      </c>
      <c r="BR192" s="5">
        <v>0</v>
      </c>
      <c r="BS192" s="7">
        <v>0</v>
      </c>
      <c r="BT192" s="9">
        <v>0</v>
      </c>
      <c r="BU192" s="5">
        <v>0</v>
      </c>
      <c r="BV192" s="7">
        <v>0</v>
      </c>
      <c r="BW192" s="9">
        <v>0</v>
      </c>
      <c r="BX192" s="5">
        <v>0</v>
      </c>
      <c r="BY192" s="7">
        <v>0</v>
      </c>
      <c r="BZ192" s="9">
        <v>40.018999999999998</v>
      </c>
      <c r="CA192" s="5">
        <v>1350.33</v>
      </c>
      <c r="CB192" s="7">
        <f t="shared" si="1529"/>
        <v>33742.222444338935</v>
      </c>
      <c r="CC192" s="9">
        <v>0</v>
      </c>
      <c r="CD192" s="5">
        <v>0</v>
      </c>
      <c r="CE192" s="7">
        <v>0</v>
      </c>
      <c r="CF192" s="9">
        <v>208.65799999999999</v>
      </c>
      <c r="CG192" s="5">
        <v>1207.54</v>
      </c>
      <c r="CH192" s="7">
        <f t="shared" si="1530"/>
        <v>5787.1732691773141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v>0</v>
      </c>
      <c r="CU192" s="9">
        <v>0</v>
      </c>
      <c r="CV192" s="5">
        <v>0</v>
      </c>
      <c r="CW192" s="7">
        <v>0</v>
      </c>
      <c r="CX192" s="9">
        <v>25.25</v>
      </c>
      <c r="CY192" s="5">
        <v>169.61</v>
      </c>
      <c r="CZ192" s="7">
        <f t="shared" ref="CZ192:CZ199" si="1558">CY192/CX192*1000</f>
        <v>6717.227722772278</v>
      </c>
      <c r="DA192" s="9">
        <v>0</v>
      </c>
      <c r="DB192" s="5">
        <v>0</v>
      </c>
      <c r="DC192" s="7">
        <v>0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f t="shared" si="1531"/>
        <v>0</v>
      </c>
      <c r="DJ192" s="9">
        <v>2.1999999999999999E-2</v>
      </c>
      <c r="DK192" s="5">
        <v>1.06</v>
      </c>
      <c r="DL192" s="7">
        <f t="shared" ref="DL192:DL197" si="1559">DK192/DJ192*1000</f>
        <v>48181.818181818184</v>
      </c>
      <c r="DM192" s="9">
        <v>0</v>
      </c>
      <c r="DN192" s="5">
        <v>0</v>
      </c>
      <c r="DO192" s="7">
        <v>0</v>
      </c>
      <c r="DP192" s="9">
        <v>0</v>
      </c>
      <c r="DQ192" s="5">
        <v>0</v>
      </c>
      <c r="DR192" s="7">
        <v>0</v>
      </c>
      <c r="DS192" s="9">
        <v>0</v>
      </c>
      <c r="DT192" s="5">
        <v>0</v>
      </c>
      <c r="DU192" s="7">
        <v>0</v>
      </c>
      <c r="DV192" s="9">
        <v>85.046000000000006</v>
      </c>
      <c r="DW192" s="5">
        <v>5723.5</v>
      </c>
      <c r="DX192" s="7">
        <f t="shared" si="1532"/>
        <v>67298.873550784279</v>
      </c>
      <c r="DY192" s="9">
        <v>0</v>
      </c>
      <c r="DZ192" s="5">
        <v>0</v>
      </c>
      <c r="EA192" s="7">
        <v>0</v>
      </c>
      <c r="EB192" s="9">
        <v>0</v>
      </c>
      <c r="EC192" s="5">
        <v>0</v>
      </c>
      <c r="ED192" s="7">
        <v>0</v>
      </c>
      <c r="EE192" s="9">
        <v>76.031999999999996</v>
      </c>
      <c r="EF192" s="5">
        <v>207.84</v>
      </c>
      <c r="EG192" s="7">
        <f t="shared" si="1533"/>
        <v>2733.5858585858587</v>
      </c>
      <c r="EH192" s="9">
        <v>0</v>
      </c>
      <c r="EI192" s="5">
        <v>0</v>
      </c>
      <c r="EJ192" s="7">
        <v>0</v>
      </c>
      <c r="EK192" s="9">
        <v>0.01</v>
      </c>
      <c r="EL192" s="5">
        <v>7.0000000000000007E-2</v>
      </c>
      <c r="EM192" s="7">
        <f t="shared" si="1534"/>
        <v>7000.0000000000009</v>
      </c>
      <c r="EN192" s="9">
        <v>0</v>
      </c>
      <c r="EO192" s="5">
        <v>0</v>
      </c>
      <c r="EP192" s="7">
        <v>0</v>
      </c>
      <c r="EQ192" s="9">
        <v>0</v>
      </c>
      <c r="ER192" s="5">
        <v>0</v>
      </c>
      <c r="ES192" s="7">
        <v>0</v>
      </c>
      <c r="ET192" s="9">
        <v>0</v>
      </c>
      <c r="EU192" s="5">
        <v>0</v>
      </c>
      <c r="EV192" s="7">
        <v>0</v>
      </c>
      <c r="EW192" s="9">
        <v>0</v>
      </c>
      <c r="EX192" s="5">
        <v>0</v>
      </c>
      <c r="EY192" s="7">
        <v>0</v>
      </c>
      <c r="EZ192" s="9">
        <v>0</v>
      </c>
      <c r="FA192" s="5">
        <v>0</v>
      </c>
      <c r="FB192" s="7">
        <v>0</v>
      </c>
      <c r="FC192" s="9">
        <v>0</v>
      </c>
      <c r="FD192" s="5">
        <v>0</v>
      </c>
      <c r="FE192" s="7">
        <v>0</v>
      </c>
      <c r="FF192" s="9">
        <v>0</v>
      </c>
      <c r="FG192" s="5">
        <v>0</v>
      </c>
      <c r="FH192" s="7">
        <v>0</v>
      </c>
      <c r="FI192" s="9">
        <v>0</v>
      </c>
      <c r="FJ192" s="5">
        <v>0</v>
      </c>
      <c r="FK192" s="7">
        <v>0</v>
      </c>
      <c r="FL192" s="9">
        <v>4.1109999999999998</v>
      </c>
      <c r="FM192" s="5">
        <v>156.80000000000001</v>
      </c>
      <c r="FN192" s="7">
        <f t="shared" si="1536"/>
        <v>38141.571393821461</v>
      </c>
      <c r="FO192" s="9">
        <v>0</v>
      </c>
      <c r="FP192" s="5">
        <v>0</v>
      </c>
      <c r="FQ192" s="7">
        <v>0</v>
      </c>
      <c r="FR192" s="9">
        <v>0</v>
      </c>
      <c r="FS192" s="5">
        <v>0</v>
      </c>
      <c r="FT192" s="7">
        <v>0</v>
      </c>
      <c r="FU192" s="9">
        <v>0</v>
      </c>
      <c r="FV192" s="5">
        <v>0</v>
      </c>
      <c r="FW192" s="7">
        <v>0</v>
      </c>
      <c r="FX192" s="9">
        <v>0</v>
      </c>
      <c r="FY192" s="5">
        <v>0</v>
      </c>
      <c r="FZ192" s="7">
        <f t="shared" si="1537"/>
        <v>0</v>
      </c>
      <c r="GA192" s="9">
        <v>0</v>
      </c>
      <c r="GB192" s="5">
        <v>0</v>
      </c>
      <c r="GC192" s="7">
        <v>0</v>
      </c>
      <c r="GD192" s="9">
        <v>0</v>
      </c>
      <c r="GE192" s="5">
        <v>0</v>
      </c>
      <c r="GF192" s="7">
        <v>0</v>
      </c>
      <c r="GG192" s="9">
        <v>0</v>
      </c>
      <c r="GH192" s="5">
        <v>0</v>
      </c>
      <c r="GI192" s="7">
        <v>0</v>
      </c>
      <c r="GJ192" s="9">
        <v>0</v>
      </c>
      <c r="GK192" s="5">
        <v>0</v>
      </c>
      <c r="GL192" s="7">
        <v>0</v>
      </c>
      <c r="GM192" s="9">
        <v>0</v>
      </c>
      <c r="GN192" s="5">
        <v>0</v>
      </c>
      <c r="GO192" s="7">
        <v>0</v>
      </c>
      <c r="GP192" s="9">
        <v>0</v>
      </c>
      <c r="GQ192" s="5">
        <v>0</v>
      </c>
      <c r="GR192" s="7">
        <v>0</v>
      </c>
      <c r="GS192" s="9">
        <v>0</v>
      </c>
      <c r="GT192" s="5">
        <v>0</v>
      </c>
      <c r="GU192" s="7">
        <v>0</v>
      </c>
      <c r="GV192" s="9">
        <v>0</v>
      </c>
      <c r="GW192" s="5">
        <v>0</v>
      </c>
      <c r="GX192" s="7">
        <v>0</v>
      </c>
      <c r="GY192" s="9">
        <v>0</v>
      </c>
      <c r="GZ192" s="5">
        <v>0</v>
      </c>
      <c r="HA192" s="7">
        <v>0</v>
      </c>
      <c r="HB192" s="9">
        <v>20.12</v>
      </c>
      <c r="HC192" s="5">
        <v>776.36</v>
      </c>
      <c r="HD192" s="7">
        <f t="shared" si="1550"/>
        <v>38586.481113320078</v>
      </c>
      <c r="HE192" s="9">
        <v>0</v>
      </c>
      <c r="HF192" s="5">
        <v>0</v>
      </c>
      <c r="HG192" s="7">
        <v>0</v>
      </c>
      <c r="HH192" s="9">
        <v>0</v>
      </c>
      <c r="HI192" s="5">
        <v>0</v>
      </c>
      <c r="HJ192" s="7">
        <v>0</v>
      </c>
      <c r="HK192" s="9">
        <v>0</v>
      </c>
      <c r="HL192" s="5">
        <v>0</v>
      </c>
      <c r="HM192" s="7">
        <v>0</v>
      </c>
      <c r="HN192" s="9">
        <v>0</v>
      </c>
      <c r="HO192" s="5">
        <v>0</v>
      </c>
      <c r="HP192" s="7">
        <v>0</v>
      </c>
      <c r="HQ192" s="9">
        <v>0</v>
      </c>
      <c r="HR192" s="5">
        <v>0</v>
      </c>
      <c r="HS192" s="7">
        <f t="shared" si="1538"/>
        <v>0</v>
      </c>
      <c r="HT192" s="9">
        <v>0</v>
      </c>
      <c r="HU192" s="5">
        <v>0</v>
      </c>
      <c r="HV192" s="7">
        <v>0</v>
      </c>
      <c r="HW192" s="9">
        <v>0</v>
      </c>
      <c r="HX192" s="5">
        <v>0</v>
      </c>
      <c r="HY192" s="7">
        <v>0</v>
      </c>
      <c r="HZ192" s="9">
        <v>0.17499999999999999</v>
      </c>
      <c r="IA192" s="5">
        <v>1.02</v>
      </c>
      <c r="IB192" s="7">
        <f t="shared" si="1556"/>
        <v>5828.5714285714294</v>
      </c>
      <c r="IC192" s="9">
        <v>0</v>
      </c>
      <c r="ID192" s="5">
        <v>0</v>
      </c>
      <c r="IE192" s="7">
        <v>0</v>
      </c>
      <c r="IF192" s="9">
        <v>0</v>
      </c>
      <c r="IG192" s="5">
        <v>0</v>
      </c>
      <c r="IH192" s="7">
        <f t="shared" si="1539"/>
        <v>0</v>
      </c>
      <c r="II192" s="9">
        <v>0</v>
      </c>
      <c r="IJ192" s="5">
        <v>0</v>
      </c>
      <c r="IK192" s="7">
        <v>0</v>
      </c>
      <c r="IL192" s="9">
        <v>317.88</v>
      </c>
      <c r="IM192" s="5">
        <v>6659.48</v>
      </c>
      <c r="IN192" s="7">
        <f t="shared" si="1540"/>
        <v>20949.666540833019</v>
      </c>
      <c r="IO192" s="9">
        <v>0</v>
      </c>
      <c r="IP192" s="5">
        <v>0</v>
      </c>
      <c r="IQ192" s="7">
        <v>0</v>
      </c>
      <c r="IR192" s="9">
        <v>0</v>
      </c>
      <c r="IS192" s="5">
        <v>0</v>
      </c>
      <c r="IT192" s="7">
        <v>0</v>
      </c>
      <c r="IU192" s="9">
        <v>0</v>
      </c>
      <c r="IV192" s="5">
        <v>0</v>
      </c>
      <c r="IW192" s="7">
        <v>0</v>
      </c>
      <c r="IX192" s="9">
        <v>0</v>
      </c>
      <c r="IY192" s="5">
        <v>0</v>
      </c>
      <c r="IZ192" s="7">
        <v>0</v>
      </c>
      <c r="JA192" s="9">
        <v>0</v>
      </c>
      <c r="JB192" s="5">
        <v>0</v>
      </c>
      <c r="JC192" s="7">
        <v>0</v>
      </c>
      <c r="JD192" s="9">
        <v>0</v>
      </c>
      <c r="JE192" s="5">
        <v>0</v>
      </c>
      <c r="JF192" s="7">
        <v>0</v>
      </c>
      <c r="JG192" s="9">
        <v>0</v>
      </c>
      <c r="JH192" s="5">
        <v>0</v>
      </c>
      <c r="JI192" s="7">
        <v>0</v>
      </c>
      <c r="JJ192" s="9">
        <v>0</v>
      </c>
      <c r="JK192" s="5">
        <v>0</v>
      </c>
      <c r="JL192" s="7">
        <v>0</v>
      </c>
      <c r="JM192" s="9">
        <v>0</v>
      </c>
      <c r="JN192" s="5">
        <v>0</v>
      </c>
      <c r="JO192" s="7">
        <v>0</v>
      </c>
      <c r="JP192" s="9">
        <v>0</v>
      </c>
      <c r="JQ192" s="5">
        <v>0</v>
      </c>
      <c r="JR192" s="7">
        <v>0</v>
      </c>
      <c r="JS192" s="9">
        <v>0</v>
      </c>
      <c r="JT192" s="5">
        <v>0</v>
      </c>
      <c r="JU192" s="7">
        <v>0</v>
      </c>
      <c r="JV192" s="9">
        <v>18.850000000000001</v>
      </c>
      <c r="JW192" s="5">
        <v>205.13</v>
      </c>
      <c r="JX192" s="7">
        <f t="shared" si="1541"/>
        <v>10882.228116710874</v>
      </c>
      <c r="JY192" s="9">
        <v>0</v>
      </c>
      <c r="JZ192" s="5">
        <v>0</v>
      </c>
      <c r="KA192" s="7">
        <v>0</v>
      </c>
      <c r="KB192" s="9">
        <f t="shared" si="1542"/>
        <v>1228.527</v>
      </c>
      <c r="KC192" s="7">
        <f t="shared" si="1543"/>
        <v>29530.720000000005</v>
      </c>
    </row>
    <row r="193" spans="1:289" ht="15" customHeight="1" x14ac:dyDescent="0.3">
      <c r="A193" s="56">
        <v>2018</v>
      </c>
      <c r="B193" s="57" t="s">
        <v>7</v>
      </c>
      <c r="C193" s="9">
        <v>0.78959999999999997</v>
      </c>
      <c r="D193" s="5">
        <v>17.745000000000001</v>
      </c>
      <c r="E193" s="7">
        <f t="shared" si="1524"/>
        <v>22473.404255319154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>
        <v>0</v>
      </c>
      <c r="P193" s="5">
        <v>0</v>
      </c>
      <c r="Q193" s="7">
        <v>0</v>
      </c>
      <c r="R193" s="9">
        <v>0</v>
      </c>
      <c r="S193" s="5">
        <v>0</v>
      </c>
      <c r="T193" s="7">
        <v>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70.161000000000001</v>
      </c>
      <c r="AB193" s="5">
        <v>193.58699999999999</v>
      </c>
      <c r="AC193" s="7">
        <f t="shared" si="1526"/>
        <v>2759.1824517894556</v>
      </c>
      <c r="AD193" s="9">
        <v>0</v>
      </c>
      <c r="AE193" s="5">
        <v>0</v>
      </c>
      <c r="AF193" s="7">
        <v>0</v>
      </c>
      <c r="AG193" s="9">
        <v>0</v>
      </c>
      <c r="AH193" s="5">
        <v>0</v>
      </c>
      <c r="AI193" s="7">
        <v>0</v>
      </c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v>0</v>
      </c>
      <c r="BB193" s="9">
        <v>0</v>
      </c>
      <c r="BC193" s="5">
        <v>0</v>
      </c>
      <c r="BD193" s="7">
        <v>0</v>
      </c>
      <c r="BE193" s="9">
        <v>0.82</v>
      </c>
      <c r="BF193" s="5">
        <v>9.1389999999999993</v>
      </c>
      <c r="BG193" s="7">
        <f t="shared" si="1527"/>
        <v>11145.121951219511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f t="shared" si="1528"/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0</v>
      </c>
      <c r="CA193" s="5">
        <v>0</v>
      </c>
      <c r="CB193" s="7">
        <v>0</v>
      </c>
      <c r="CC193" s="9">
        <v>0</v>
      </c>
      <c r="CD193" s="5">
        <v>0</v>
      </c>
      <c r="CE193" s="7">
        <v>0</v>
      </c>
      <c r="CF193" s="9">
        <v>689.37999000000002</v>
      </c>
      <c r="CG193" s="5">
        <v>4113.4650000000001</v>
      </c>
      <c r="CH193" s="7">
        <f t="shared" si="1530"/>
        <v>5966.9051316676596</v>
      </c>
      <c r="CI193" s="9">
        <v>0</v>
      </c>
      <c r="CJ193" s="5">
        <v>0</v>
      </c>
      <c r="CK193" s="7">
        <v>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v>0</v>
      </c>
      <c r="CU193" s="9">
        <v>0</v>
      </c>
      <c r="CV193" s="5">
        <v>0</v>
      </c>
      <c r="CW193" s="7">
        <v>0</v>
      </c>
      <c r="CX193" s="9">
        <v>100.4</v>
      </c>
      <c r="CY193" s="5">
        <v>710.86599999999999</v>
      </c>
      <c r="CZ193" s="7">
        <f t="shared" si="1558"/>
        <v>7080.3386454183265</v>
      </c>
      <c r="DA193" s="9">
        <v>0</v>
      </c>
      <c r="DB193" s="5">
        <v>0</v>
      </c>
      <c r="DC193" s="7">
        <v>0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f t="shared" si="1531"/>
        <v>0</v>
      </c>
      <c r="DJ193" s="9">
        <v>0</v>
      </c>
      <c r="DK193" s="5">
        <v>0</v>
      </c>
      <c r="DL193" s="7">
        <v>0</v>
      </c>
      <c r="DM193" s="9">
        <v>0</v>
      </c>
      <c r="DN193" s="5">
        <v>0</v>
      </c>
      <c r="DO193" s="7">
        <v>0</v>
      </c>
      <c r="DP193" s="9">
        <v>0</v>
      </c>
      <c r="DQ193" s="5">
        <v>0</v>
      </c>
      <c r="DR193" s="7">
        <v>0</v>
      </c>
      <c r="DS193" s="9">
        <v>0</v>
      </c>
      <c r="DT193" s="5">
        <v>0</v>
      </c>
      <c r="DU193" s="7">
        <v>0</v>
      </c>
      <c r="DV193" s="9">
        <v>118.28</v>
      </c>
      <c r="DW193" s="5">
        <v>1760.383</v>
      </c>
      <c r="DX193" s="7">
        <f t="shared" si="1532"/>
        <v>14883.183970240108</v>
      </c>
      <c r="DY193" s="9">
        <v>0</v>
      </c>
      <c r="DZ193" s="5">
        <v>0</v>
      </c>
      <c r="EA193" s="7">
        <v>0</v>
      </c>
      <c r="EB193" s="9">
        <v>0</v>
      </c>
      <c r="EC193" s="5">
        <v>0</v>
      </c>
      <c r="ED193" s="7">
        <v>0</v>
      </c>
      <c r="EE193" s="9">
        <v>29.715720000000001</v>
      </c>
      <c r="EF193" s="5">
        <v>93.995000000000005</v>
      </c>
      <c r="EG193" s="7">
        <f t="shared" si="1533"/>
        <v>3163.1405868678262</v>
      </c>
      <c r="EH193" s="9">
        <v>1.58E-3</v>
      </c>
      <c r="EI193" s="5">
        <v>0.21099999999999999</v>
      </c>
      <c r="EJ193" s="7">
        <f t="shared" si="1548"/>
        <v>133544.30379746837</v>
      </c>
      <c r="EK193" s="9">
        <v>1.6800000000000002E-2</v>
      </c>
      <c r="EL193" s="5">
        <v>0.32200000000000001</v>
      </c>
      <c r="EM193" s="7">
        <f t="shared" si="1534"/>
        <v>19166.666666666664</v>
      </c>
      <c r="EN193" s="9">
        <v>0</v>
      </c>
      <c r="EO193" s="5">
        <v>0</v>
      </c>
      <c r="EP193" s="7">
        <v>0</v>
      </c>
      <c r="EQ193" s="9">
        <v>0</v>
      </c>
      <c r="ER193" s="5">
        <v>0</v>
      </c>
      <c r="ES193" s="7">
        <v>0</v>
      </c>
      <c r="ET193" s="9">
        <v>0</v>
      </c>
      <c r="EU193" s="5">
        <v>0</v>
      </c>
      <c r="EV193" s="7">
        <v>0</v>
      </c>
      <c r="EW193" s="9">
        <v>0</v>
      </c>
      <c r="EX193" s="5">
        <v>0</v>
      </c>
      <c r="EY193" s="7">
        <v>0</v>
      </c>
      <c r="EZ193" s="9">
        <v>0</v>
      </c>
      <c r="FA193" s="5">
        <v>0</v>
      </c>
      <c r="FB193" s="7">
        <v>0</v>
      </c>
      <c r="FC193" s="9">
        <v>0</v>
      </c>
      <c r="FD193" s="5">
        <v>0</v>
      </c>
      <c r="FE193" s="7">
        <v>0</v>
      </c>
      <c r="FF193" s="9">
        <v>0</v>
      </c>
      <c r="FG193" s="5">
        <v>0</v>
      </c>
      <c r="FH193" s="7">
        <v>0</v>
      </c>
      <c r="FI193" s="9">
        <v>0</v>
      </c>
      <c r="FJ193" s="5">
        <v>0</v>
      </c>
      <c r="FK193" s="7">
        <v>0</v>
      </c>
      <c r="FL193" s="9">
        <v>38.066290000000002</v>
      </c>
      <c r="FM193" s="5">
        <v>135.459</v>
      </c>
      <c r="FN193" s="7">
        <f t="shared" si="1536"/>
        <v>3558.5028118054061</v>
      </c>
      <c r="FO193" s="9">
        <v>0</v>
      </c>
      <c r="FP193" s="5">
        <v>0</v>
      </c>
      <c r="FQ193" s="7">
        <v>0</v>
      </c>
      <c r="FR193" s="9">
        <v>0</v>
      </c>
      <c r="FS193" s="5">
        <v>0</v>
      </c>
      <c r="FT193" s="7">
        <v>0</v>
      </c>
      <c r="FU193" s="9">
        <v>0</v>
      </c>
      <c r="FV193" s="5">
        <v>0</v>
      </c>
      <c r="FW193" s="7">
        <v>0</v>
      </c>
      <c r="FX193" s="9">
        <v>0</v>
      </c>
      <c r="FY193" s="5">
        <v>0</v>
      </c>
      <c r="FZ193" s="7">
        <f t="shared" si="1537"/>
        <v>0</v>
      </c>
      <c r="GA193" s="9">
        <v>0</v>
      </c>
      <c r="GB193" s="5">
        <v>0</v>
      </c>
      <c r="GC193" s="7">
        <v>0</v>
      </c>
      <c r="GD193" s="9">
        <v>0</v>
      </c>
      <c r="GE193" s="5">
        <v>0</v>
      </c>
      <c r="GF193" s="7">
        <v>0</v>
      </c>
      <c r="GG193" s="9">
        <v>585.20000000000005</v>
      </c>
      <c r="GH193" s="5">
        <v>24771.916000000001</v>
      </c>
      <c r="GI193" s="7">
        <f t="shared" ref="GI193:GI198" si="1560">GH193/GG193*1000</f>
        <v>42330.683526999317</v>
      </c>
      <c r="GJ193" s="9">
        <v>0</v>
      </c>
      <c r="GK193" s="5">
        <v>0</v>
      </c>
      <c r="GL193" s="7">
        <v>0</v>
      </c>
      <c r="GM193" s="9">
        <v>0</v>
      </c>
      <c r="GN193" s="5">
        <v>0</v>
      </c>
      <c r="GO193" s="7">
        <v>0</v>
      </c>
      <c r="GP193" s="9">
        <v>0</v>
      </c>
      <c r="GQ193" s="5">
        <v>0</v>
      </c>
      <c r="GR193" s="7">
        <v>0</v>
      </c>
      <c r="GS193" s="9">
        <v>0</v>
      </c>
      <c r="GT193" s="5">
        <v>0</v>
      </c>
      <c r="GU193" s="7">
        <v>0</v>
      </c>
      <c r="GV193" s="9">
        <v>0</v>
      </c>
      <c r="GW193" s="5">
        <v>0</v>
      </c>
      <c r="GX193" s="7">
        <v>0</v>
      </c>
      <c r="GY193" s="9">
        <v>0</v>
      </c>
      <c r="GZ193" s="5">
        <v>0</v>
      </c>
      <c r="HA193" s="7">
        <v>0</v>
      </c>
      <c r="HB193" s="9">
        <v>0</v>
      </c>
      <c r="HC193" s="5">
        <v>0</v>
      </c>
      <c r="HD193" s="7">
        <v>0</v>
      </c>
      <c r="HE193" s="9">
        <v>0</v>
      </c>
      <c r="HF193" s="5">
        <v>0</v>
      </c>
      <c r="HG193" s="7">
        <v>0</v>
      </c>
      <c r="HH193" s="9">
        <v>0</v>
      </c>
      <c r="HI193" s="5">
        <v>0</v>
      </c>
      <c r="HJ193" s="7">
        <v>0</v>
      </c>
      <c r="HK193" s="9">
        <v>0</v>
      </c>
      <c r="HL193" s="5">
        <v>0</v>
      </c>
      <c r="HM193" s="7">
        <v>0</v>
      </c>
      <c r="HN193" s="9">
        <v>0</v>
      </c>
      <c r="HO193" s="5">
        <v>0</v>
      </c>
      <c r="HP193" s="7">
        <v>0</v>
      </c>
      <c r="HQ193" s="9">
        <v>0</v>
      </c>
      <c r="HR193" s="5">
        <v>0</v>
      </c>
      <c r="HS193" s="7">
        <f t="shared" si="1538"/>
        <v>0</v>
      </c>
      <c r="HT193" s="9">
        <v>0</v>
      </c>
      <c r="HU193" s="5">
        <v>0</v>
      </c>
      <c r="HV193" s="7">
        <v>0</v>
      </c>
      <c r="HW193" s="9">
        <v>0</v>
      </c>
      <c r="HX193" s="5">
        <v>0</v>
      </c>
      <c r="HY193" s="7">
        <v>0</v>
      </c>
      <c r="HZ193" s="9">
        <v>0</v>
      </c>
      <c r="IA193" s="5">
        <v>0</v>
      </c>
      <c r="IB193" s="7">
        <v>0</v>
      </c>
      <c r="IC193" s="9">
        <v>0</v>
      </c>
      <c r="ID193" s="5">
        <v>0</v>
      </c>
      <c r="IE193" s="7">
        <v>0</v>
      </c>
      <c r="IF193" s="9">
        <v>0</v>
      </c>
      <c r="IG193" s="5">
        <v>0</v>
      </c>
      <c r="IH193" s="7">
        <f t="shared" si="1539"/>
        <v>0</v>
      </c>
      <c r="II193" s="9">
        <v>0</v>
      </c>
      <c r="IJ193" s="5">
        <v>0</v>
      </c>
      <c r="IK193" s="7">
        <v>0</v>
      </c>
      <c r="IL193" s="9">
        <v>160</v>
      </c>
      <c r="IM193" s="5">
        <v>3416.5390000000002</v>
      </c>
      <c r="IN193" s="7">
        <f t="shared" si="1540"/>
        <v>21353.368750000001</v>
      </c>
      <c r="IO193" s="9">
        <v>0</v>
      </c>
      <c r="IP193" s="5">
        <v>0</v>
      </c>
      <c r="IQ193" s="7">
        <v>0</v>
      </c>
      <c r="IR193" s="9">
        <v>0</v>
      </c>
      <c r="IS193" s="5">
        <v>0</v>
      </c>
      <c r="IT193" s="7">
        <v>0</v>
      </c>
      <c r="IU193" s="9">
        <v>0</v>
      </c>
      <c r="IV193" s="5">
        <v>0</v>
      </c>
      <c r="IW193" s="7">
        <v>0</v>
      </c>
      <c r="IX193" s="9">
        <v>0</v>
      </c>
      <c r="IY193" s="5">
        <v>0</v>
      </c>
      <c r="IZ193" s="7">
        <v>0</v>
      </c>
      <c r="JA193" s="9">
        <v>0</v>
      </c>
      <c r="JB193" s="5">
        <v>0</v>
      </c>
      <c r="JC193" s="7">
        <v>0</v>
      </c>
      <c r="JD193" s="9">
        <v>0</v>
      </c>
      <c r="JE193" s="5">
        <v>0</v>
      </c>
      <c r="JF193" s="7">
        <v>0</v>
      </c>
      <c r="JG193" s="9">
        <v>0</v>
      </c>
      <c r="JH193" s="5">
        <v>0</v>
      </c>
      <c r="JI193" s="7">
        <v>0</v>
      </c>
      <c r="JJ193" s="9">
        <v>0</v>
      </c>
      <c r="JK193" s="5">
        <v>0</v>
      </c>
      <c r="JL193" s="7">
        <v>0</v>
      </c>
      <c r="JM193" s="9">
        <v>0</v>
      </c>
      <c r="JN193" s="5">
        <v>0</v>
      </c>
      <c r="JO193" s="7">
        <v>0</v>
      </c>
      <c r="JP193" s="9">
        <v>0</v>
      </c>
      <c r="JQ193" s="5">
        <v>0</v>
      </c>
      <c r="JR193" s="7">
        <v>0</v>
      </c>
      <c r="JS193" s="9">
        <v>0</v>
      </c>
      <c r="JT193" s="5">
        <v>0</v>
      </c>
      <c r="JU193" s="7">
        <v>0</v>
      </c>
      <c r="JV193" s="9">
        <v>3.5271999999999997</v>
      </c>
      <c r="JW193" s="5">
        <v>57.478999999999999</v>
      </c>
      <c r="JX193" s="7">
        <f t="shared" si="1541"/>
        <v>16295.928782036743</v>
      </c>
      <c r="JY193" s="9">
        <v>0</v>
      </c>
      <c r="JZ193" s="5">
        <v>0</v>
      </c>
      <c r="KA193" s="7">
        <v>0</v>
      </c>
      <c r="KB193" s="9">
        <f t="shared" si="1542"/>
        <v>1796.3581799999999</v>
      </c>
      <c r="KC193" s="7">
        <f t="shared" si="1543"/>
        <v>35281.106000000014</v>
      </c>
    </row>
    <row r="194" spans="1:289" ht="15" customHeight="1" x14ac:dyDescent="0.3">
      <c r="A194" s="56">
        <v>2018</v>
      </c>
      <c r="B194" s="62" t="s">
        <v>8</v>
      </c>
      <c r="C194" s="9">
        <v>23.103999999999999</v>
      </c>
      <c r="D194" s="5">
        <v>1234.3879999999999</v>
      </c>
      <c r="E194" s="7">
        <f t="shared" si="1524"/>
        <v>53427.458448753459</v>
      </c>
      <c r="F194" s="9">
        <v>0</v>
      </c>
      <c r="G194" s="5">
        <v>0</v>
      </c>
      <c r="H194" s="7">
        <v>0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>
        <v>0</v>
      </c>
      <c r="P194" s="5">
        <v>0</v>
      </c>
      <c r="Q194" s="7">
        <v>0</v>
      </c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66.302000000000007</v>
      </c>
      <c r="AB194" s="5">
        <v>1133.1379999999999</v>
      </c>
      <c r="AC194" s="7">
        <f t="shared" si="1526"/>
        <v>17090.555337697198</v>
      </c>
      <c r="AD194" s="9">
        <v>0</v>
      </c>
      <c r="AE194" s="5">
        <v>0</v>
      </c>
      <c r="AF194" s="7">
        <v>0</v>
      </c>
      <c r="AG194" s="9">
        <v>0</v>
      </c>
      <c r="AH194" s="5">
        <v>0</v>
      </c>
      <c r="AI194" s="7">
        <v>0</v>
      </c>
      <c r="AJ194" s="9">
        <v>0</v>
      </c>
      <c r="AK194" s="5">
        <v>0</v>
      </c>
      <c r="AL194" s="7">
        <v>0</v>
      </c>
      <c r="AM194" s="9">
        <v>0</v>
      </c>
      <c r="AN194" s="5">
        <v>0</v>
      </c>
      <c r="AO194" s="7">
        <v>0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v>0</v>
      </c>
      <c r="BB194" s="9">
        <v>0</v>
      </c>
      <c r="BC194" s="5">
        <v>0</v>
      </c>
      <c r="BD194" s="7">
        <v>0</v>
      </c>
      <c r="BE194" s="9">
        <v>1.25</v>
      </c>
      <c r="BF194" s="5">
        <v>13.077999999999999</v>
      </c>
      <c r="BG194" s="7">
        <f t="shared" si="1527"/>
        <v>10462.4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f t="shared" si="1528"/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0</v>
      </c>
      <c r="BX194" s="5">
        <v>0</v>
      </c>
      <c r="BY194" s="7">
        <v>0</v>
      </c>
      <c r="BZ194" s="9">
        <v>0</v>
      </c>
      <c r="CA194" s="5">
        <v>0</v>
      </c>
      <c r="CB194" s="7">
        <v>0</v>
      </c>
      <c r="CC194" s="9">
        <v>0</v>
      </c>
      <c r="CD194" s="5">
        <v>0</v>
      </c>
      <c r="CE194" s="7">
        <v>0</v>
      </c>
      <c r="CF194" s="9">
        <v>1997.62</v>
      </c>
      <c r="CG194" s="5">
        <v>12056.027</v>
      </c>
      <c r="CH194" s="7">
        <f t="shared" si="1530"/>
        <v>6035.1953825051814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1.2070000000000001</v>
      </c>
      <c r="CP194" s="5">
        <v>37.061999999999998</v>
      </c>
      <c r="CQ194" s="7">
        <f t="shared" si="1545"/>
        <v>30705.882352941175</v>
      </c>
      <c r="CR194" s="9">
        <v>0</v>
      </c>
      <c r="CS194" s="5">
        <v>0</v>
      </c>
      <c r="CT194" s="7">
        <v>0</v>
      </c>
      <c r="CU194" s="9">
        <v>0</v>
      </c>
      <c r="CV194" s="5">
        <v>0</v>
      </c>
      <c r="CW194" s="7">
        <v>0</v>
      </c>
      <c r="CX194" s="9">
        <v>238.55</v>
      </c>
      <c r="CY194" s="5">
        <v>1552.107</v>
      </c>
      <c r="CZ194" s="7">
        <f t="shared" si="1558"/>
        <v>6506.4221337245854</v>
      </c>
      <c r="DA194" s="9">
        <v>0</v>
      </c>
      <c r="DB194" s="5">
        <v>0</v>
      </c>
      <c r="DC194" s="7">
        <v>0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f t="shared" si="1531"/>
        <v>0</v>
      </c>
      <c r="DJ194" s="9">
        <v>0</v>
      </c>
      <c r="DK194" s="5">
        <v>0</v>
      </c>
      <c r="DL194" s="7">
        <v>0</v>
      </c>
      <c r="DM194" s="9">
        <v>0</v>
      </c>
      <c r="DN194" s="5">
        <v>0</v>
      </c>
      <c r="DO194" s="7">
        <v>0</v>
      </c>
      <c r="DP194" s="9">
        <v>0</v>
      </c>
      <c r="DQ194" s="5">
        <v>0</v>
      </c>
      <c r="DR194" s="7">
        <v>0</v>
      </c>
      <c r="DS194" s="9">
        <v>0</v>
      </c>
      <c r="DT194" s="5">
        <v>0</v>
      </c>
      <c r="DU194" s="7">
        <v>0</v>
      </c>
      <c r="DV194" s="9">
        <v>59.256</v>
      </c>
      <c r="DW194" s="5">
        <v>738.77200000000005</v>
      </c>
      <c r="DX194" s="7">
        <f t="shared" si="1532"/>
        <v>12467.463210476577</v>
      </c>
      <c r="DY194" s="9">
        <v>0</v>
      </c>
      <c r="DZ194" s="5">
        <v>0</v>
      </c>
      <c r="EA194" s="7">
        <v>0</v>
      </c>
      <c r="EB194" s="9">
        <v>0</v>
      </c>
      <c r="EC194" s="5">
        <v>0</v>
      </c>
      <c r="ED194" s="7">
        <v>0</v>
      </c>
      <c r="EE194" s="9">
        <v>19.100000000000001</v>
      </c>
      <c r="EF194" s="5">
        <v>62.753999999999998</v>
      </c>
      <c r="EG194" s="7">
        <f t="shared" si="1533"/>
        <v>3285.5497382198951</v>
      </c>
      <c r="EH194" s="9">
        <v>0</v>
      </c>
      <c r="EI194" s="5">
        <v>0</v>
      </c>
      <c r="EJ194" s="7">
        <v>0</v>
      </c>
      <c r="EK194" s="9">
        <v>0</v>
      </c>
      <c r="EL194" s="5">
        <v>0</v>
      </c>
      <c r="EM194" s="7">
        <v>0</v>
      </c>
      <c r="EN194" s="9">
        <v>0</v>
      </c>
      <c r="EO194" s="5">
        <v>0</v>
      </c>
      <c r="EP194" s="7">
        <v>0</v>
      </c>
      <c r="EQ194" s="9">
        <v>0</v>
      </c>
      <c r="ER194" s="5">
        <v>0</v>
      </c>
      <c r="ES194" s="7">
        <v>0</v>
      </c>
      <c r="ET194" s="9">
        <v>0</v>
      </c>
      <c r="EU194" s="5">
        <v>0</v>
      </c>
      <c r="EV194" s="7">
        <v>0</v>
      </c>
      <c r="EW194" s="9">
        <v>0</v>
      </c>
      <c r="EX194" s="5">
        <v>0</v>
      </c>
      <c r="EY194" s="7">
        <v>0</v>
      </c>
      <c r="EZ194" s="9">
        <v>0</v>
      </c>
      <c r="FA194" s="5">
        <v>0</v>
      </c>
      <c r="FB194" s="7">
        <v>0</v>
      </c>
      <c r="FC194" s="9">
        <v>0</v>
      </c>
      <c r="FD194" s="5">
        <v>0</v>
      </c>
      <c r="FE194" s="7">
        <v>0</v>
      </c>
      <c r="FF194" s="9">
        <v>0</v>
      </c>
      <c r="FG194" s="5">
        <v>0</v>
      </c>
      <c r="FH194" s="7">
        <v>0</v>
      </c>
      <c r="FI194" s="9">
        <v>0</v>
      </c>
      <c r="FJ194" s="5">
        <v>0</v>
      </c>
      <c r="FK194" s="7">
        <v>0</v>
      </c>
      <c r="FL194" s="9">
        <v>38.218519999999998</v>
      </c>
      <c r="FM194" s="5">
        <v>3450.78</v>
      </c>
      <c r="FN194" s="7">
        <f t="shared" si="1536"/>
        <v>90290.780490714984</v>
      </c>
      <c r="FO194" s="9">
        <v>0</v>
      </c>
      <c r="FP194" s="5">
        <v>0</v>
      </c>
      <c r="FQ194" s="7">
        <v>0</v>
      </c>
      <c r="FR194" s="9">
        <v>0</v>
      </c>
      <c r="FS194" s="5">
        <v>0</v>
      </c>
      <c r="FT194" s="7">
        <v>0</v>
      </c>
      <c r="FU194" s="9">
        <v>0</v>
      </c>
      <c r="FV194" s="5">
        <v>0</v>
      </c>
      <c r="FW194" s="7">
        <v>0</v>
      </c>
      <c r="FX194" s="9">
        <v>0</v>
      </c>
      <c r="FY194" s="5">
        <v>0</v>
      </c>
      <c r="FZ194" s="7">
        <f t="shared" si="1537"/>
        <v>0</v>
      </c>
      <c r="GA194" s="9">
        <v>0</v>
      </c>
      <c r="GB194" s="5">
        <v>0</v>
      </c>
      <c r="GC194" s="7">
        <v>0</v>
      </c>
      <c r="GD194" s="9">
        <v>0</v>
      </c>
      <c r="GE194" s="5">
        <v>0</v>
      </c>
      <c r="GF194" s="7">
        <v>0</v>
      </c>
      <c r="GG194" s="9">
        <v>4.5739999999999998</v>
      </c>
      <c r="GH194" s="5">
        <v>409.738</v>
      </c>
      <c r="GI194" s="7">
        <f t="shared" si="1560"/>
        <v>89579.798863139484</v>
      </c>
      <c r="GJ194" s="9">
        <v>0</v>
      </c>
      <c r="GK194" s="5">
        <v>0</v>
      </c>
      <c r="GL194" s="7">
        <v>0</v>
      </c>
      <c r="GM194" s="9">
        <v>0</v>
      </c>
      <c r="GN194" s="5">
        <v>0</v>
      </c>
      <c r="GO194" s="7">
        <v>0</v>
      </c>
      <c r="GP194" s="9">
        <v>0</v>
      </c>
      <c r="GQ194" s="5">
        <v>0</v>
      </c>
      <c r="GR194" s="7">
        <v>0</v>
      </c>
      <c r="GS194" s="9">
        <v>0</v>
      </c>
      <c r="GT194" s="5">
        <v>0</v>
      </c>
      <c r="GU194" s="7">
        <v>0</v>
      </c>
      <c r="GV194" s="9">
        <v>0</v>
      </c>
      <c r="GW194" s="5">
        <v>0</v>
      </c>
      <c r="GX194" s="7">
        <v>0</v>
      </c>
      <c r="GY194" s="9">
        <v>0</v>
      </c>
      <c r="GZ194" s="5">
        <v>0</v>
      </c>
      <c r="HA194" s="7">
        <v>0</v>
      </c>
      <c r="HB194" s="9">
        <v>0</v>
      </c>
      <c r="HC194" s="5">
        <v>0</v>
      </c>
      <c r="HD194" s="7">
        <v>0</v>
      </c>
      <c r="HE194" s="9">
        <v>0</v>
      </c>
      <c r="HF194" s="5">
        <v>0</v>
      </c>
      <c r="HG194" s="7">
        <v>0</v>
      </c>
      <c r="HH194" s="9">
        <v>0</v>
      </c>
      <c r="HI194" s="5">
        <v>0</v>
      </c>
      <c r="HJ194" s="7">
        <v>0</v>
      </c>
      <c r="HK194" s="9">
        <v>0</v>
      </c>
      <c r="HL194" s="5">
        <v>0</v>
      </c>
      <c r="HM194" s="7">
        <v>0</v>
      </c>
      <c r="HN194" s="9">
        <v>0</v>
      </c>
      <c r="HO194" s="5">
        <v>0</v>
      </c>
      <c r="HP194" s="7">
        <v>0</v>
      </c>
      <c r="HQ194" s="9">
        <v>0</v>
      </c>
      <c r="HR194" s="5">
        <v>0</v>
      </c>
      <c r="HS194" s="7">
        <f t="shared" si="1538"/>
        <v>0</v>
      </c>
      <c r="HT194" s="9">
        <v>0</v>
      </c>
      <c r="HU194" s="5">
        <v>0</v>
      </c>
      <c r="HV194" s="7">
        <v>0</v>
      </c>
      <c r="HW194" s="9">
        <v>0</v>
      </c>
      <c r="HX194" s="5">
        <v>0</v>
      </c>
      <c r="HY194" s="7">
        <v>0</v>
      </c>
      <c r="HZ194" s="9">
        <v>0</v>
      </c>
      <c r="IA194" s="5">
        <v>0</v>
      </c>
      <c r="IB194" s="7">
        <v>0</v>
      </c>
      <c r="IC194" s="9">
        <v>0</v>
      </c>
      <c r="ID194" s="5">
        <v>0</v>
      </c>
      <c r="IE194" s="7">
        <v>0</v>
      </c>
      <c r="IF194" s="9">
        <v>0</v>
      </c>
      <c r="IG194" s="5">
        <v>0</v>
      </c>
      <c r="IH194" s="7">
        <f t="shared" si="1539"/>
        <v>0</v>
      </c>
      <c r="II194" s="9">
        <v>0</v>
      </c>
      <c r="IJ194" s="5">
        <v>0</v>
      </c>
      <c r="IK194" s="7">
        <v>0</v>
      </c>
      <c r="IL194" s="9">
        <v>0</v>
      </c>
      <c r="IM194" s="5">
        <v>0</v>
      </c>
      <c r="IN194" s="7">
        <v>0</v>
      </c>
      <c r="IO194" s="9">
        <v>0</v>
      </c>
      <c r="IP194" s="5">
        <v>0</v>
      </c>
      <c r="IQ194" s="7">
        <v>0</v>
      </c>
      <c r="IR194" s="9">
        <v>0</v>
      </c>
      <c r="IS194" s="5">
        <v>0</v>
      </c>
      <c r="IT194" s="7">
        <v>0</v>
      </c>
      <c r="IU194" s="9">
        <v>0</v>
      </c>
      <c r="IV194" s="5">
        <v>0</v>
      </c>
      <c r="IW194" s="7">
        <v>0</v>
      </c>
      <c r="IX194" s="9">
        <v>0</v>
      </c>
      <c r="IY194" s="5">
        <v>0</v>
      </c>
      <c r="IZ194" s="7">
        <v>0</v>
      </c>
      <c r="JA194" s="9">
        <v>0</v>
      </c>
      <c r="JB194" s="5">
        <v>0</v>
      </c>
      <c r="JC194" s="7">
        <v>0</v>
      </c>
      <c r="JD194" s="9">
        <v>0</v>
      </c>
      <c r="JE194" s="5">
        <v>0</v>
      </c>
      <c r="JF194" s="7">
        <v>0</v>
      </c>
      <c r="JG194" s="9">
        <v>0</v>
      </c>
      <c r="JH194" s="5">
        <v>0</v>
      </c>
      <c r="JI194" s="7">
        <v>0</v>
      </c>
      <c r="JJ194" s="9">
        <v>24</v>
      </c>
      <c r="JK194" s="5">
        <v>45.954000000000001</v>
      </c>
      <c r="JL194" s="7">
        <f t="shared" si="1553"/>
        <v>1914.75</v>
      </c>
      <c r="JM194" s="9">
        <v>0</v>
      </c>
      <c r="JN194" s="5">
        <v>0</v>
      </c>
      <c r="JO194" s="7">
        <v>0</v>
      </c>
      <c r="JP194" s="9">
        <v>0</v>
      </c>
      <c r="JQ194" s="5">
        <v>0</v>
      </c>
      <c r="JR194" s="7">
        <v>0</v>
      </c>
      <c r="JS194" s="9">
        <v>0.41399999999999998</v>
      </c>
      <c r="JT194" s="5">
        <v>31.338000000000001</v>
      </c>
      <c r="JU194" s="7">
        <f t="shared" ref="JU194:JU197" si="1561">JT194/JS194*1000</f>
        <v>75695.65217391304</v>
      </c>
      <c r="JV194" s="9">
        <v>8.0788700000000002</v>
      </c>
      <c r="JW194" s="5">
        <v>108.401</v>
      </c>
      <c r="JX194" s="7">
        <f t="shared" si="1541"/>
        <v>13417.841851645093</v>
      </c>
      <c r="JY194" s="9">
        <v>0</v>
      </c>
      <c r="JZ194" s="5">
        <v>0</v>
      </c>
      <c r="KA194" s="7">
        <v>0</v>
      </c>
      <c r="KB194" s="9">
        <f t="shared" si="1542"/>
        <v>2481.6743899999997</v>
      </c>
      <c r="KC194" s="7">
        <f t="shared" si="1543"/>
        <v>20873.536999999997</v>
      </c>
    </row>
    <row r="195" spans="1:289" ht="15" customHeight="1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>
        <v>0</v>
      </c>
      <c r="P195" s="5">
        <v>0</v>
      </c>
      <c r="Q195" s="7">
        <v>0</v>
      </c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9.1537999999999986</v>
      </c>
      <c r="AB195" s="5">
        <v>643.13</v>
      </c>
      <c r="AC195" s="7">
        <f t="shared" si="1526"/>
        <v>70258.253402958348</v>
      </c>
      <c r="AD195" s="9">
        <v>0</v>
      </c>
      <c r="AE195" s="5">
        <v>0</v>
      </c>
      <c r="AF195" s="7">
        <v>0</v>
      </c>
      <c r="AG195" s="9">
        <v>0</v>
      </c>
      <c r="AH195" s="5">
        <v>0</v>
      </c>
      <c r="AI195" s="7">
        <v>0</v>
      </c>
      <c r="AJ195" s="9">
        <v>0</v>
      </c>
      <c r="AK195" s="5">
        <v>0</v>
      </c>
      <c r="AL195" s="7">
        <v>0</v>
      </c>
      <c r="AM195" s="9">
        <v>0</v>
      </c>
      <c r="AN195" s="5">
        <v>0</v>
      </c>
      <c r="AO195" s="7">
        <v>0</v>
      </c>
      <c r="AP195" s="9">
        <v>6.012E-2</v>
      </c>
      <c r="AQ195" s="5">
        <v>6.9240000000000004</v>
      </c>
      <c r="AR195" s="7">
        <f t="shared" ref="AR195" si="1562">AQ195/AP195*1000</f>
        <v>115169.66067864273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v>0</v>
      </c>
      <c r="BB195" s="9">
        <v>0</v>
      </c>
      <c r="BC195" s="5">
        <v>0</v>
      </c>
      <c r="BD195" s="7">
        <v>0</v>
      </c>
      <c r="BE195" s="9">
        <v>13.75</v>
      </c>
      <c r="BF195" s="5">
        <v>421.78899999999999</v>
      </c>
      <c r="BG195" s="7">
        <f t="shared" si="1527"/>
        <v>30675.563636363633</v>
      </c>
      <c r="BH195" s="9">
        <v>50</v>
      </c>
      <c r="BI195" s="5">
        <v>351.57</v>
      </c>
      <c r="BJ195" s="7">
        <f t="shared" ref="BJ195:BJ198" si="1563">BI195/BH195*1000</f>
        <v>7031.4</v>
      </c>
      <c r="BK195" s="9">
        <v>0</v>
      </c>
      <c r="BL195" s="5">
        <v>0</v>
      </c>
      <c r="BM195" s="7">
        <f t="shared" si="1528"/>
        <v>0</v>
      </c>
      <c r="BN195" s="9">
        <v>0</v>
      </c>
      <c r="BO195" s="5">
        <v>0</v>
      </c>
      <c r="BP195" s="7">
        <v>0</v>
      </c>
      <c r="BQ195" s="9">
        <v>0</v>
      </c>
      <c r="BR195" s="5">
        <v>0</v>
      </c>
      <c r="BS195" s="7">
        <v>0</v>
      </c>
      <c r="BT195" s="9">
        <v>0</v>
      </c>
      <c r="BU195" s="5">
        <v>0</v>
      </c>
      <c r="BV195" s="7">
        <v>0</v>
      </c>
      <c r="BW195" s="9">
        <v>0</v>
      </c>
      <c r="BX195" s="5">
        <v>0</v>
      </c>
      <c r="BY195" s="7">
        <v>0</v>
      </c>
      <c r="BZ195" s="9">
        <v>71.5</v>
      </c>
      <c r="CA195" s="5">
        <v>1715.4159999999999</v>
      </c>
      <c r="CB195" s="7">
        <f t="shared" si="1529"/>
        <v>23991.83216783217</v>
      </c>
      <c r="CC195" s="9">
        <v>0</v>
      </c>
      <c r="CD195" s="5">
        <v>0</v>
      </c>
      <c r="CE195" s="7">
        <v>0</v>
      </c>
      <c r="CF195" s="9">
        <v>2309</v>
      </c>
      <c r="CG195" s="5">
        <v>14154.17</v>
      </c>
      <c r="CH195" s="7">
        <f t="shared" si="1530"/>
        <v>6130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27.15</v>
      </c>
      <c r="CP195" s="5">
        <v>198.739</v>
      </c>
      <c r="CQ195" s="7">
        <f t="shared" si="1545"/>
        <v>7320.0368324125238</v>
      </c>
      <c r="CR195" s="9">
        <v>0</v>
      </c>
      <c r="CS195" s="5">
        <v>0</v>
      </c>
      <c r="CT195" s="7">
        <v>0</v>
      </c>
      <c r="CU195" s="9">
        <v>0</v>
      </c>
      <c r="CV195" s="5">
        <v>0</v>
      </c>
      <c r="CW195" s="7">
        <v>0</v>
      </c>
      <c r="CX195" s="9">
        <v>461.88</v>
      </c>
      <c r="CY195" s="5">
        <v>3083.3229999999999</v>
      </c>
      <c r="CZ195" s="7">
        <f t="shared" si="1558"/>
        <v>6675.593227678185</v>
      </c>
      <c r="DA195" s="9">
        <v>0</v>
      </c>
      <c r="DB195" s="5">
        <v>0</v>
      </c>
      <c r="DC195" s="7">
        <v>0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f t="shared" si="1531"/>
        <v>0</v>
      </c>
      <c r="DJ195" s="9">
        <v>0</v>
      </c>
      <c r="DK195" s="5">
        <v>0</v>
      </c>
      <c r="DL195" s="7">
        <v>0</v>
      </c>
      <c r="DM195" s="9">
        <v>0</v>
      </c>
      <c r="DN195" s="5">
        <v>0</v>
      </c>
      <c r="DO195" s="7">
        <v>0</v>
      </c>
      <c r="DP195" s="9">
        <v>0</v>
      </c>
      <c r="DQ195" s="5">
        <v>0</v>
      </c>
      <c r="DR195" s="7">
        <v>0</v>
      </c>
      <c r="DS195" s="9">
        <v>0</v>
      </c>
      <c r="DT195" s="5">
        <v>0</v>
      </c>
      <c r="DU195" s="7">
        <v>0</v>
      </c>
      <c r="DV195" s="9">
        <v>0</v>
      </c>
      <c r="DW195" s="5">
        <v>0</v>
      </c>
      <c r="DX195" s="7">
        <v>0</v>
      </c>
      <c r="DY195" s="9">
        <v>0</v>
      </c>
      <c r="DZ195" s="5">
        <v>0</v>
      </c>
      <c r="EA195" s="7">
        <v>0</v>
      </c>
      <c r="EB195" s="9">
        <v>0</v>
      </c>
      <c r="EC195" s="5">
        <v>0</v>
      </c>
      <c r="ED195" s="7">
        <v>0</v>
      </c>
      <c r="EE195" s="9">
        <v>16.399999999999999</v>
      </c>
      <c r="EF195" s="5">
        <v>62.253</v>
      </c>
      <c r="EG195" s="7">
        <f t="shared" si="1533"/>
        <v>3795.914634146342</v>
      </c>
      <c r="EH195" s="9">
        <v>20</v>
      </c>
      <c r="EI195" s="5">
        <v>763.81700000000001</v>
      </c>
      <c r="EJ195" s="7">
        <f t="shared" si="1548"/>
        <v>38190.85</v>
      </c>
      <c r="EK195" s="9">
        <v>0.34920000000000001</v>
      </c>
      <c r="EL195" s="5">
        <v>5.9749999999999996</v>
      </c>
      <c r="EM195" s="7">
        <f t="shared" si="1534"/>
        <v>17110.53837342497</v>
      </c>
      <c r="EN195" s="9">
        <v>0</v>
      </c>
      <c r="EO195" s="5">
        <v>0</v>
      </c>
      <c r="EP195" s="7">
        <v>0</v>
      </c>
      <c r="EQ195" s="9">
        <v>0</v>
      </c>
      <c r="ER195" s="5">
        <v>0</v>
      </c>
      <c r="ES195" s="7">
        <v>0</v>
      </c>
      <c r="ET195" s="9">
        <v>0</v>
      </c>
      <c r="EU195" s="5">
        <v>0</v>
      </c>
      <c r="EV195" s="7">
        <v>0</v>
      </c>
      <c r="EW195" s="9">
        <v>0</v>
      </c>
      <c r="EX195" s="5">
        <v>0</v>
      </c>
      <c r="EY195" s="7">
        <v>0</v>
      </c>
      <c r="EZ195" s="9">
        <v>0</v>
      </c>
      <c r="FA195" s="5">
        <v>0</v>
      </c>
      <c r="FB195" s="7">
        <v>0</v>
      </c>
      <c r="FC195" s="9">
        <v>0</v>
      </c>
      <c r="FD195" s="5">
        <v>0</v>
      </c>
      <c r="FE195" s="7">
        <v>0</v>
      </c>
      <c r="FF195" s="9">
        <v>0</v>
      </c>
      <c r="FG195" s="5">
        <v>0</v>
      </c>
      <c r="FH195" s="7">
        <v>0</v>
      </c>
      <c r="FI195" s="9">
        <v>66.67</v>
      </c>
      <c r="FJ195" s="5">
        <v>1628.9960000000001</v>
      </c>
      <c r="FK195" s="7">
        <f t="shared" si="1535"/>
        <v>24433.718314084294</v>
      </c>
      <c r="FL195" s="9">
        <v>20.89</v>
      </c>
      <c r="FM195" s="5">
        <v>229.20500000000001</v>
      </c>
      <c r="FN195" s="7">
        <f t="shared" si="1536"/>
        <v>10971.996170416467</v>
      </c>
      <c r="FO195" s="9">
        <v>0</v>
      </c>
      <c r="FP195" s="5">
        <v>0</v>
      </c>
      <c r="FQ195" s="7">
        <v>0</v>
      </c>
      <c r="FR195" s="9">
        <v>0</v>
      </c>
      <c r="FS195" s="5">
        <v>0</v>
      </c>
      <c r="FT195" s="7">
        <v>0</v>
      </c>
      <c r="FU195" s="9">
        <v>0</v>
      </c>
      <c r="FV195" s="5">
        <v>0</v>
      </c>
      <c r="FW195" s="7">
        <v>0</v>
      </c>
      <c r="FX195" s="9">
        <v>0</v>
      </c>
      <c r="FY195" s="5">
        <v>0</v>
      </c>
      <c r="FZ195" s="7">
        <f t="shared" si="1537"/>
        <v>0</v>
      </c>
      <c r="GA195" s="9">
        <v>0</v>
      </c>
      <c r="GB195" s="5">
        <v>0</v>
      </c>
      <c r="GC195" s="7">
        <v>0</v>
      </c>
      <c r="GD195" s="9">
        <v>0</v>
      </c>
      <c r="GE195" s="5">
        <v>0</v>
      </c>
      <c r="GF195" s="7">
        <v>0</v>
      </c>
      <c r="GG195" s="9">
        <v>217.4</v>
      </c>
      <c r="GH195" s="5">
        <v>12957.066000000001</v>
      </c>
      <c r="GI195" s="7">
        <f t="shared" si="1560"/>
        <v>59600.119595216194</v>
      </c>
      <c r="GJ195" s="9">
        <v>0</v>
      </c>
      <c r="GK195" s="5">
        <v>0</v>
      </c>
      <c r="GL195" s="7">
        <v>0</v>
      </c>
      <c r="GM195" s="9">
        <v>0</v>
      </c>
      <c r="GN195" s="5">
        <v>0</v>
      </c>
      <c r="GO195" s="7">
        <v>0</v>
      </c>
      <c r="GP195" s="9">
        <v>0</v>
      </c>
      <c r="GQ195" s="5">
        <v>0</v>
      </c>
      <c r="GR195" s="7">
        <v>0</v>
      </c>
      <c r="GS195" s="9">
        <v>0</v>
      </c>
      <c r="GT195" s="5">
        <v>0</v>
      </c>
      <c r="GU195" s="7">
        <v>0</v>
      </c>
      <c r="GV195" s="9">
        <v>0</v>
      </c>
      <c r="GW195" s="5">
        <v>0</v>
      </c>
      <c r="GX195" s="7">
        <v>0</v>
      </c>
      <c r="GY195" s="9">
        <v>0</v>
      </c>
      <c r="GZ195" s="5">
        <v>0</v>
      </c>
      <c r="HA195" s="7">
        <v>0</v>
      </c>
      <c r="HB195" s="9">
        <v>0</v>
      </c>
      <c r="HC195" s="5">
        <v>0</v>
      </c>
      <c r="HD195" s="7">
        <v>0</v>
      </c>
      <c r="HE195" s="9">
        <v>0</v>
      </c>
      <c r="HF195" s="5">
        <v>0</v>
      </c>
      <c r="HG195" s="7">
        <v>0</v>
      </c>
      <c r="HH195" s="9">
        <v>0</v>
      </c>
      <c r="HI195" s="5">
        <v>0</v>
      </c>
      <c r="HJ195" s="7">
        <v>0</v>
      </c>
      <c r="HK195" s="9">
        <v>0</v>
      </c>
      <c r="HL195" s="5">
        <v>0</v>
      </c>
      <c r="HM195" s="7">
        <v>0</v>
      </c>
      <c r="HN195" s="9">
        <v>0</v>
      </c>
      <c r="HO195" s="5">
        <v>0</v>
      </c>
      <c r="HP195" s="7">
        <v>0</v>
      </c>
      <c r="HQ195" s="9">
        <v>0</v>
      </c>
      <c r="HR195" s="5">
        <v>0</v>
      </c>
      <c r="HS195" s="7">
        <f t="shared" si="1538"/>
        <v>0</v>
      </c>
      <c r="HT195" s="9">
        <v>0</v>
      </c>
      <c r="HU195" s="5">
        <v>0</v>
      </c>
      <c r="HV195" s="7">
        <v>0</v>
      </c>
      <c r="HW195" s="9">
        <v>0</v>
      </c>
      <c r="HX195" s="5">
        <v>0</v>
      </c>
      <c r="HY195" s="7">
        <v>0</v>
      </c>
      <c r="HZ195" s="9">
        <v>0</v>
      </c>
      <c r="IA195" s="5">
        <v>0</v>
      </c>
      <c r="IB195" s="7">
        <v>0</v>
      </c>
      <c r="IC195" s="9">
        <v>0</v>
      </c>
      <c r="ID195" s="5">
        <v>0</v>
      </c>
      <c r="IE195" s="7">
        <v>0</v>
      </c>
      <c r="IF195" s="9">
        <v>0</v>
      </c>
      <c r="IG195" s="5">
        <v>0</v>
      </c>
      <c r="IH195" s="7">
        <f t="shared" si="1539"/>
        <v>0</v>
      </c>
      <c r="II195" s="9">
        <v>0</v>
      </c>
      <c r="IJ195" s="5">
        <v>0</v>
      </c>
      <c r="IK195" s="7">
        <v>0</v>
      </c>
      <c r="IL195" s="9">
        <v>215</v>
      </c>
      <c r="IM195" s="5">
        <v>5192.558</v>
      </c>
      <c r="IN195" s="7">
        <f t="shared" si="1540"/>
        <v>24151.432558139535</v>
      </c>
      <c r="IO195" s="9">
        <v>0</v>
      </c>
      <c r="IP195" s="5">
        <v>0</v>
      </c>
      <c r="IQ195" s="7">
        <v>0</v>
      </c>
      <c r="IR195" s="9">
        <v>0</v>
      </c>
      <c r="IS195" s="5">
        <v>0</v>
      </c>
      <c r="IT195" s="7">
        <v>0</v>
      </c>
      <c r="IU195" s="9">
        <v>0</v>
      </c>
      <c r="IV195" s="5">
        <v>0</v>
      </c>
      <c r="IW195" s="7">
        <v>0</v>
      </c>
      <c r="IX195" s="9">
        <v>0</v>
      </c>
      <c r="IY195" s="5">
        <v>0</v>
      </c>
      <c r="IZ195" s="7">
        <v>0</v>
      </c>
      <c r="JA195" s="9">
        <v>0</v>
      </c>
      <c r="JB195" s="5">
        <v>0</v>
      </c>
      <c r="JC195" s="7">
        <v>0</v>
      </c>
      <c r="JD195" s="9">
        <v>0</v>
      </c>
      <c r="JE195" s="5">
        <v>0</v>
      </c>
      <c r="JF195" s="7">
        <v>0</v>
      </c>
      <c r="JG195" s="9">
        <v>0</v>
      </c>
      <c r="JH195" s="5">
        <v>0</v>
      </c>
      <c r="JI195" s="7">
        <v>0</v>
      </c>
      <c r="JJ195" s="9">
        <v>6.0599999999999994E-3</v>
      </c>
      <c r="JK195" s="5">
        <v>0.39100000000000001</v>
      </c>
      <c r="JL195" s="7">
        <f t="shared" si="1553"/>
        <v>64521.452145214527</v>
      </c>
      <c r="JM195" s="9">
        <v>0</v>
      </c>
      <c r="JN195" s="5">
        <v>0</v>
      </c>
      <c r="JO195" s="7">
        <v>0</v>
      </c>
      <c r="JP195" s="9">
        <v>0</v>
      </c>
      <c r="JQ195" s="5">
        <v>0</v>
      </c>
      <c r="JR195" s="7">
        <v>0</v>
      </c>
      <c r="JS195" s="9">
        <v>0</v>
      </c>
      <c r="JT195" s="5">
        <v>0</v>
      </c>
      <c r="JU195" s="7">
        <v>0</v>
      </c>
      <c r="JV195" s="9">
        <v>4.2076000000000002</v>
      </c>
      <c r="JW195" s="5">
        <v>68.56</v>
      </c>
      <c r="JX195" s="7">
        <f t="shared" si="1541"/>
        <v>16294.324555566118</v>
      </c>
      <c r="JY195" s="9">
        <v>0</v>
      </c>
      <c r="JZ195" s="5">
        <v>0</v>
      </c>
      <c r="KA195" s="7">
        <v>0</v>
      </c>
      <c r="KB195" s="9">
        <f t="shared" si="1542"/>
        <v>3503.41678</v>
      </c>
      <c r="KC195" s="7">
        <f t="shared" si="1543"/>
        <v>41483.881999999991</v>
      </c>
    </row>
    <row r="196" spans="1:289" ht="15" customHeight="1" x14ac:dyDescent="0.3">
      <c r="A196" s="56">
        <v>2018</v>
      </c>
      <c r="B196" s="62" t="s">
        <v>10</v>
      </c>
      <c r="C196" s="9">
        <v>60.44</v>
      </c>
      <c r="D196" s="5">
        <v>3989.511</v>
      </c>
      <c r="E196" s="7">
        <f t="shared" si="1524"/>
        <v>66007.792852415616</v>
      </c>
      <c r="F196" s="9">
        <v>0</v>
      </c>
      <c r="G196" s="5">
        <v>0</v>
      </c>
      <c r="H196" s="7">
        <v>0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>
        <v>134.94999999999999</v>
      </c>
      <c r="P196" s="5">
        <v>1133.4639999999999</v>
      </c>
      <c r="Q196" s="7">
        <f t="shared" si="1557"/>
        <v>8399.1404223786594</v>
      </c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20.207999999999998</v>
      </c>
      <c r="AB196" s="5">
        <v>132.215</v>
      </c>
      <c r="AC196" s="7">
        <f t="shared" si="1526"/>
        <v>6542.705859065717</v>
      </c>
      <c r="AD196" s="9">
        <v>0</v>
      </c>
      <c r="AE196" s="5">
        <v>0</v>
      </c>
      <c r="AF196" s="7">
        <v>0</v>
      </c>
      <c r="AG196" s="9">
        <v>0</v>
      </c>
      <c r="AH196" s="5">
        <v>0</v>
      </c>
      <c r="AI196" s="7">
        <v>0</v>
      </c>
      <c r="AJ196" s="9">
        <v>0.05</v>
      </c>
      <c r="AK196" s="5">
        <v>2.343</v>
      </c>
      <c r="AL196" s="7">
        <f t="shared" ref="AL196" si="1564">AK196/AJ196*1000</f>
        <v>46860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v>0</v>
      </c>
      <c r="BB196" s="9">
        <v>0.49936000000000003</v>
      </c>
      <c r="BC196" s="5">
        <v>42.845999999999997</v>
      </c>
      <c r="BD196" s="7">
        <f t="shared" ref="BD196" si="1565">BC196/BB196*1000</f>
        <v>85801.826337712249</v>
      </c>
      <c r="BE196" s="9">
        <v>67.545000000000002</v>
      </c>
      <c r="BF196" s="5">
        <v>2437.7260000000001</v>
      </c>
      <c r="BG196" s="7">
        <f t="shared" si="1527"/>
        <v>36090.398993263756</v>
      </c>
      <c r="BH196" s="9">
        <v>0.06</v>
      </c>
      <c r="BI196" s="5">
        <v>9.8659999999999997</v>
      </c>
      <c r="BJ196" s="7">
        <f t="shared" si="1563"/>
        <v>164433.33333333334</v>
      </c>
      <c r="BK196" s="9">
        <v>0</v>
      </c>
      <c r="BL196" s="5">
        <v>0</v>
      </c>
      <c r="BM196" s="7">
        <f t="shared" si="1528"/>
        <v>0</v>
      </c>
      <c r="BN196" s="9">
        <v>0</v>
      </c>
      <c r="BO196" s="5">
        <v>0</v>
      </c>
      <c r="BP196" s="7">
        <v>0</v>
      </c>
      <c r="BQ196" s="9">
        <v>0</v>
      </c>
      <c r="BR196" s="5">
        <v>0</v>
      </c>
      <c r="BS196" s="7">
        <v>0</v>
      </c>
      <c r="BT196" s="9">
        <v>0</v>
      </c>
      <c r="BU196" s="5">
        <v>0</v>
      </c>
      <c r="BV196" s="7">
        <v>0</v>
      </c>
      <c r="BW196" s="9">
        <v>0</v>
      </c>
      <c r="BX196" s="5">
        <v>0</v>
      </c>
      <c r="BY196" s="7">
        <v>0</v>
      </c>
      <c r="BZ196" s="9">
        <v>0.95</v>
      </c>
      <c r="CA196" s="5">
        <v>18.62</v>
      </c>
      <c r="CB196" s="7">
        <f t="shared" si="1529"/>
        <v>19600</v>
      </c>
      <c r="CC196" s="9">
        <v>19.288</v>
      </c>
      <c r="CD196" s="5">
        <v>8425.2000000000007</v>
      </c>
      <c r="CE196" s="7">
        <f t="shared" si="1547"/>
        <v>436810.4520945666</v>
      </c>
      <c r="CF196" s="9">
        <v>8.5989999999999997E-2</v>
      </c>
      <c r="CG196" s="5">
        <v>3.4470000000000001</v>
      </c>
      <c r="CH196" s="7">
        <f t="shared" si="1530"/>
        <v>40086.056518199788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v>0</v>
      </c>
      <c r="CU196" s="9">
        <v>0</v>
      </c>
      <c r="CV196" s="5">
        <v>0</v>
      </c>
      <c r="CW196" s="7">
        <v>0</v>
      </c>
      <c r="CX196" s="9">
        <v>481.45</v>
      </c>
      <c r="CY196" s="5">
        <v>3524.0410000000002</v>
      </c>
      <c r="CZ196" s="7">
        <f t="shared" si="1558"/>
        <v>7319.6406688129609</v>
      </c>
      <c r="DA196" s="9">
        <v>0</v>
      </c>
      <c r="DB196" s="5">
        <v>0</v>
      </c>
      <c r="DC196" s="7">
        <v>0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f t="shared" si="1531"/>
        <v>0</v>
      </c>
      <c r="DJ196" s="9">
        <v>0</v>
      </c>
      <c r="DK196" s="5">
        <v>0</v>
      </c>
      <c r="DL196" s="7">
        <v>0</v>
      </c>
      <c r="DM196" s="9">
        <v>0</v>
      </c>
      <c r="DN196" s="5">
        <v>0</v>
      </c>
      <c r="DO196" s="7">
        <v>0</v>
      </c>
      <c r="DP196" s="9">
        <v>0</v>
      </c>
      <c r="DQ196" s="5">
        <v>0</v>
      </c>
      <c r="DR196" s="7">
        <v>0</v>
      </c>
      <c r="DS196" s="9">
        <v>0</v>
      </c>
      <c r="DT196" s="5">
        <v>0</v>
      </c>
      <c r="DU196" s="7">
        <v>0</v>
      </c>
      <c r="DV196" s="9">
        <v>104</v>
      </c>
      <c r="DW196" s="5">
        <v>1196.241</v>
      </c>
      <c r="DX196" s="7">
        <f t="shared" si="1532"/>
        <v>11502.317307692307</v>
      </c>
      <c r="DY196" s="9">
        <v>0</v>
      </c>
      <c r="DZ196" s="5">
        <v>0</v>
      </c>
      <c r="EA196" s="7">
        <v>0</v>
      </c>
      <c r="EB196" s="9">
        <v>0</v>
      </c>
      <c r="EC196" s="5">
        <v>0</v>
      </c>
      <c r="ED196" s="7">
        <v>0</v>
      </c>
      <c r="EE196" s="9">
        <v>82.793999999999997</v>
      </c>
      <c r="EF196" s="5">
        <v>2841.953</v>
      </c>
      <c r="EG196" s="7">
        <f t="shared" si="1533"/>
        <v>34325.591226417375</v>
      </c>
      <c r="EH196" s="9">
        <v>0</v>
      </c>
      <c r="EI196" s="5">
        <v>0</v>
      </c>
      <c r="EJ196" s="7">
        <v>0</v>
      </c>
      <c r="EK196" s="9">
        <v>4.2000000000000003E-2</v>
      </c>
      <c r="EL196" s="5">
        <v>0.77100000000000002</v>
      </c>
      <c r="EM196" s="7">
        <f t="shared" si="1534"/>
        <v>18357.142857142859</v>
      </c>
      <c r="EN196" s="9">
        <v>0</v>
      </c>
      <c r="EO196" s="5">
        <v>0</v>
      </c>
      <c r="EP196" s="7">
        <v>0</v>
      </c>
      <c r="EQ196" s="9">
        <v>0</v>
      </c>
      <c r="ER196" s="5">
        <v>0</v>
      </c>
      <c r="ES196" s="7">
        <v>0</v>
      </c>
      <c r="ET196" s="9">
        <v>0</v>
      </c>
      <c r="EU196" s="5">
        <v>0</v>
      </c>
      <c r="EV196" s="7">
        <v>0</v>
      </c>
      <c r="EW196" s="9">
        <v>0</v>
      </c>
      <c r="EX196" s="5">
        <v>0</v>
      </c>
      <c r="EY196" s="7">
        <v>0</v>
      </c>
      <c r="EZ196" s="9">
        <v>0</v>
      </c>
      <c r="FA196" s="5">
        <v>0</v>
      </c>
      <c r="FB196" s="7">
        <v>0</v>
      </c>
      <c r="FC196" s="9">
        <v>0</v>
      </c>
      <c r="FD196" s="5">
        <v>0</v>
      </c>
      <c r="FE196" s="7">
        <v>0</v>
      </c>
      <c r="FF196" s="9">
        <v>0</v>
      </c>
      <c r="FG196" s="5">
        <v>0</v>
      </c>
      <c r="FH196" s="7">
        <v>0</v>
      </c>
      <c r="FI196" s="9">
        <v>33.335000000000001</v>
      </c>
      <c r="FJ196" s="5">
        <v>841.16800000000001</v>
      </c>
      <c r="FK196" s="7">
        <f t="shared" si="1535"/>
        <v>25233.778311084447</v>
      </c>
      <c r="FL196" s="9">
        <v>247.80413000000001</v>
      </c>
      <c r="FM196" s="5">
        <v>13569</v>
      </c>
      <c r="FN196" s="7">
        <f t="shared" si="1536"/>
        <v>54756.956633450776</v>
      </c>
      <c r="FO196" s="9">
        <v>0</v>
      </c>
      <c r="FP196" s="5">
        <v>0</v>
      </c>
      <c r="FQ196" s="7">
        <v>0</v>
      </c>
      <c r="FR196" s="9">
        <v>0</v>
      </c>
      <c r="FS196" s="5">
        <v>0</v>
      </c>
      <c r="FT196" s="7">
        <v>0</v>
      </c>
      <c r="FU196" s="9">
        <v>0</v>
      </c>
      <c r="FV196" s="5">
        <v>0</v>
      </c>
      <c r="FW196" s="7">
        <v>0</v>
      </c>
      <c r="FX196" s="9">
        <v>0</v>
      </c>
      <c r="FY196" s="5">
        <v>0</v>
      </c>
      <c r="FZ196" s="7">
        <f t="shared" si="1537"/>
        <v>0</v>
      </c>
      <c r="GA196" s="9">
        <v>0</v>
      </c>
      <c r="GB196" s="5">
        <v>0</v>
      </c>
      <c r="GC196" s="7">
        <v>0</v>
      </c>
      <c r="GD196" s="9">
        <v>0</v>
      </c>
      <c r="GE196" s="5">
        <v>0</v>
      </c>
      <c r="GF196" s="7">
        <v>0</v>
      </c>
      <c r="GG196" s="9">
        <v>0</v>
      </c>
      <c r="GH196" s="5">
        <v>0</v>
      </c>
      <c r="GI196" s="7">
        <v>0</v>
      </c>
      <c r="GJ196" s="9">
        <v>0</v>
      </c>
      <c r="GK196" s="5">
        <v>0</v>
      </c>
      <c r="GL196" s="7">
        <v>0</v>
      </c>
      <c r="GM196" s="9">
        <v>0</v>
      </c>
      <c r="GN196" s="5">
        <v>0</v>
      </c>
      <c r="GO196" s="7">
        <v>0</v>
      </c>
      <c r="GP196" s="9">
        <v>0</v>
      </c>
      <c r="GQ196" s="5">
        <v>0</v>
      </c>
      <c r="GR196" s="7">
        <v>0</v>
      </c>
      <c r="GS196" s="9">
        <v>0</v>
      </c>
      <c r="GT196" s="5">
        <v>0</v>
      </c>
      <c r="GU196" s="7">
        <v>0</v>
      </c>
      <c r="GV196" s="9">
        <v>0</v>
      </c>
      <c r="GW196" s="5">
        <v>0</v>
      </c>
      <c r="GX196" s="7">
        <v>0</v>
      </c>
      <c r="GY196" s="9">
        <v>0</v>
      </c>
      <c r="GZ196" s="5">
        <v>0</v>
      </c>
      <c r="HA196" s="7">
        <v>0</v>
      </c>
      <c r="HB196" s="9">
        <v>10</v>
      </c>
      <c r="HC196" s="5">
        <v>422.803</v>
      </c>
      <c r="HD196" s="7">
        <f t="shared" si="1550"/>
        <v>42280.299999999996</v>
      </c>
      <c r="HE196" s="9">
        <v>0</v>
      </c>
      <c r="HF196" s="5">
        <v>0</v>
      </c>
      <c r="HG196" s="7">
        <v>0</v>
      </c>
      <c r="HH196" s="9">
        <v>0</v>
      </c>
      <c r="HI196" s="5">
        <v>0</v>
      </c>
      <c r="HJ196" s="7">
        <v>0</v>
      </c>
      <c r="HK196" s="9">
        <v>0</v>
      </c>
      <c r="HL196" s="5">
        <v>0</v>
      </c>
      <c r="HM196" s="7">
        <v>0</v>
      </c>
      <c r="HN196" s="9">
        <v>0</v>
      </c>
      <c r="HO196" s="5">
        <v>0</v>
      </c>
      <c r="HP196" s="7">
        <v>0</v>
      </c>
      <c r="HQ196" s="9">
        <v>0</v>
      </c>
      <c r="HR196" s="5">
        <v>0</v>
      </c>
      <c r="HS196" s="7">
        <f t="shared" si="1538"/>
        <v>0</v>
      </c>
      <c r="HT196" s="9">
        <v>0</v>
      </c>
      <c r="HU196" s="5">
        <v>0</v>
      </c>
      <c r="HV196" s="7">
        <v>0</v>
      </c>
      <c r="HW196" s="9">
        <v>0</v>
      </c>
      <c r="HX196" s="5">
        <v>0</v>
      </c>
      <c r="HY196" s="7">
        <v>0</v>
      </c>
      <c r="HZ196" s="9">
        <v>0</v>
      </c>
      <c r="IA196" s="5">
        <v>0</v>
      </c>
      <c r="IB196" s="7">
        <v>0</v>
      </c>
      <c r="IC196" s="9">
        <v>0</v>
      </c>
      <c r="ID196" s="5">
        <v>0</v>
      </c>
      <c r="IE196" s="7">
        <v>0</v>
      </c>
      <c r="IF196" s="9">
        <v>0</v>
      </c>
      <c r="IG196" s="5">
        <v>0</v>
      </c>
      <c r="IH196" s="7">
        <f t="shared" si="1539"/>
        <v>0</v>
      </c>
      <c r="II196" s="9">
        <v>0</v>
      </c>
      <c r="IJ196" s="5">
        <v>0</v>
      </c>
      <c r="IK196" s="7">
        <v>0</v>
      </c>
      <c r="IL196" s="9">
        <v>194.76</v>
      </c>
      <c r="IM196" s="5">
        <v>4626.4129999999996</v>
      </c>
      <c r="IN196" s="7">
        <f t="shared" si="1540"/>
        <v>23754.431094680629</v>
      </c>
      <c r="IO196" s="9">
        <v>0</v>
      </c>
      <c r="IP196" s="5">
        <v>0</v>
      </c>
      <c r="IQ196" s="7">
        <v>0</v>
      </c>
      <c r="IR196" s="9">
        <v>0</v>
      </c>
      <c r="IS196" s="5">
        <v>0</v>
      </c>
      <c r="IT196" s="7">
        <v>0</v>
      </c>
      <c r="IU196" s="9">
        <v>0</v>
      </c>
      <c r="IV196" s="5">
        <v>0</v>
      </c>
      <c r="IW196" s="7">
        <v>0</v>
      </c>
      <c r="IX196" s="9">
        <v>0</v>
      </c>
      <c r="IY196" s="5">
        <v>0</v>
      </c>
      <c r="IZ196" s="7">
        <v>0</v>
      </c>
      <c r="JA196" s="9">
        <v>0</v>
      </c>
      <c r="JB196" s="5">
        <v>0</v>
      </c>
      <c r="JC196" s="7">
        <v>0</v>
      </c>
      <c r="JD196" s="9">
        <v>0</v>
      </c>
      <c r="JE196" s="5">
        <v>0</v>
      </c>
      <c r="JF196" s="7">
        <v>0</v>
      </c>
      <c r="JG196" s="9">
        <v>0</v>
      </c>
      <c r="JH196" s="5">
        <v>0</v>
      </c>
      <c r="JI196" s="7">
        <v>0</v>
      </c>
      <c r="JJ196" s="9">
        <v>0</v>
      </c>
      <c r="JK196" s="5">
        <v>0</v>
      </c>
      <c r="JL196" s="7">
        <v>0</v>
      </c>
      <c r="JM196" s="9">
        <v>0</v>
      </c>
      <c r="JN196" s="5">
        <v>0</v>
      </c>
      <c r="JO196" s="7">
        <v>0</v>
      </c>
      <c r="JP196" s="9">
        <v>0</v>
      </c>
      <c r="JQ196" s="5">
        <v>0</v>
      </c>
      <c r="JR196" s="7">
        <v>0</v>
      </c>
      <c r="JS196" s="9">
        <v>0</v>
      </c>
      <c r="JT196" s="5">
        <v>0</v>
      </c>
      <c r="JU196" s="7">
        <v>0</v>
      </c>
      <c r="JV196" s="9">
        <v>69.429960000000008</v>
      </c>
      <c r="JW196" s="5">
        <v>1347.509</v>
      </c>
      <c r="JX196" s="7">
        <f t="shared" si="1541"/>
        <v>19408.177680067794</v>
      </c>
      <c r="JY196" s="9">
        <v>0</v>
      </c>
      <c r="JZ196" s="5">
        <v>0</v>
      </c>
      <c r="KA196" s="7">
        <v>0</v>
      </c>
      <c r="KB196" s="9">
        <f t="shared" si="1542"/>
        <v>1527.6914400000001</v>
      </c>
      <c r="KC196" s="7">
        <f t="shared" si="1543"/>
        <v>44565.137000000002</v>
      </c>
    </row>
    <row r="197" spans="1:289" ht="15" customHeight="1" x14ac:dyDescent="0.3">
      <c r="A197" s="56">
        <v>2018</v>
      </c>
      <c r="B197" s="62" t="s">
        <v>11</v>
      </c>
      <c r="C197" s="9">
        <v>20.190099999999997</v>
      </c>
      <c r="D197" s="5">
        <v>974.35199999999998</v>
      </c>
      <c r="E197" s="7">
        <f t="shared" si="1524"/>
        <v>48258.899163451395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>
        <v>66.5</v>
      </c>
      <c r="P197" s="5">
        <v>535.73</v>
      </c>
      <c r="Q197" s="7">
        <f t="shared" si="1557"/>
        <v>8056.0902255639103</v>
      </c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1.0049999999999999</v>
      </c>
      <c r="AB197" s="5">
        <v>51.112000000000002</v>
      </c>
      <c r="AC197" s="7">
        <f t="shared" si="1526"/>
        <v>50857.71144278608</v>
      </c>
      <c r="AD197" s="9">
        <v>0</v>
      </c>
      <c r="AE197" s="5">
        <v>0</v>
      </c>
      <c r="AF197" s="7">
        <v>0</v>
      </c>
      <c r="AG197" s="9">
        <v>0</v>
      </c>
      <c r="AH197" s="5">
        <v>0</v>
      </c>
      <c r="AI197" s="7">
        <v>0</v>
      </c>
      <c r="AJ197" s="9">
        <v>0</v>
      </c>
      <c r="AK197" s="5">
        <v>0</v>
      </c>
      <c r="AL197" s="7">
        <v>0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6.1139999999999999</v>
      </c>
      <c r="AT197" s="5">
        <v>2464.819</v>
      </c>
      <c r="AU197" s="7">
        <f t="shared" ref="AU197:AU198" si="1566">AT197/AS197*1000</f>
        <v>403143.4412823029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v>0</v>
      </c>
      <c r="BB197" s="9">
        <v>0</v>
      </c>
      <c r="BC197" s="5">
        <v>0</v>
      </c>
      <c r="BD197" s="7">
        <v>0</v>
      </c>
      <c r="BE197" s="9">
        <v>93.882000000000005</v>
      </c>
      <c r="BF197" s="5">
        <v>4043.93</v>
      </c>
      <c r="BG197" s="7">
        <f t="shared" si="1527"/>
        <v>43074.604290492316</v>
      </c>
      <c r="BH197" s="9">
        <v>125.7</v>
      </c>
      <c r="BI197" s="5">
        <v>925.673</v>
      </c>
      <c r="BJ197" s="7">
        <f t="shared" si="1563"/>
        <v>7364.1447891805892</v>
      </c>
      <c r="BK197" s="9">
        <v>0</v>
      </c>
      <c r="BL197" s="5">
        <v>0</v>
      </c>
      <c r="BM197" s="7">
        <f t="shared" si="1528"/>
        <v>0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0</v>
      </c>
      <c r="BX197" s="5">
        <v>0</v>
      </c>
      <c r="BY197" s="7">
        <v>0</v>
      </c>
      <c r="BZ197" s="9">
        <v>294.78500000000003</v>
      </c>
      <c r="CA197" s="5">
        <v>10501.986000000001</v>
      </c>
      <c r="CB197" s="7">
        <f t="shared" si="1529"/>
        <v>35625.917193887071</v>
      </c>
      <c r="CC197" s="9">
        <v>0</v>
      </c>
      <c r="CD197" s="5">
        <v>0</v>
      </c>
      <c r="CE197" s="7">
        <v>0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v>0</v>
      </c>
      <c r="CU197" s="9">
        <v>0</v>
      </c>
      <c r="CV197" s="5">
        <v>0</v>
      </c>
      <c r="CW197" s="7">
        <v>0</v>
      </c>
      <c r="CX197" s="9">
        <v>575</v>
      </c>
      <c r="CY197" s="5">
        <v>4172.3440000000001</v>
      </c>
      <c r="CZ197" s="7">
        <f t="shared" si="1558"/>
        <v>7256.2504347826089</v>
      </c>
      <c r="DA197" s="9">
        <v>0</v>
      </c>
      <c r="DB197" s="5">
        <v>0</v>
      </c>
      <c r="DC197" s="7">
        <v>0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f t="shared" si="1531"/>
        <v>0</v>
      </c>
      <c r="DJ197" s="9">
        <v>2E-3</v>
      </c>
      <c r="DK197" s="5">
        <v>0.13300000000000001</v>
      </c>
      <c r="DL197" s="7">
        <f t="shared" si="1559"/>
        <v>66500</v>
      </c>
      <c r="DM197" s="9">
        <v>0</v>
      </c>
      <c r="DN197" s="5">
        <v>0</v>
      </c>
      <c r="DO197" s="7">
        <v>0</v>
      </c>
      <c r="DP197" s="9">
        <v>0</v>
      </c>
      <c r="DQ197" s="5">
        <v>0</v>
      </c>
      <c r="DR197" s="7">
        <v>0</v>
      </c>
      <c r="DS197" s="9">
        <v>0</v>
      </c>
      <c r="DT197" s="5">
        <v>0</v>
      </c>
      <c r="DU197" s="7">
        <v>0</v>
      </c>
      <c r="DV197" s="9">
        <v>6.0000000000000001E-3</v>
      </c>
      <c r="DW197" s="5">
        <v>8.5999999999999993E-2</v>
      </c>
      <c r="DX197" s="7">
        <f t="shared" si="1532"/>
        <v>14333.333333333332</v>
      </c>
      <c r="DY197" s="9">
        <v>0</v>
      </c>
      <c r="DZ197" s="5">
        <v>0</v>
      </c>
      <c r="EA197" s="7">
        <v>0</v>
      </c>
      <c r="EB197" s="9">
        <v>0</v>
      </c>
      <c r="EC197" s="5">
        <v>0</v>
      </c>
      <c r="ED197" s="7">
        <v>0</v>
      </c>
      <c r="EE197" s="9">
        <v>108.625</v>
      </c>
      <c r="EF197" s="5">
        <v>3001.3739999999998</v>
      </c>
      <c r="EG197" s="7">
        <f t="shared" si="1533"/>
        <v>27630.600690448791</v>
      </c>
      <c r="EH197" s="9">
        <v>0</v>
      </c>
      <c r="EI197" s="5">
        <v>0</v>
      </c>
      <c r="EJ197" s="7">
        <v>0</v>
      </c>
      <c r="EK197" s="9">
        <v>5.0801999999999996</v>
      </c>
      <c r="EL197" s="5">
        <v>1791.223</v>
      </c>
      <c r="EM197" s="7">
        <f t="shared" si="1534"/>
        <v>352589.07129640569</v>
      </c>
      <c r="EN197" s="9">
        <v>0</v>
      </c>
      <c r="EO197" s="5">
        <v>0</v>
      </c>
      <c r="EP197" s="7">
        <v>0</v>
      </c>
      <c r="EQ197" s="9">
        <v>0</v>
      </c>
      <c r="ER197" s="5">
        <v>0</v>
      </c>
      <c r="ES197" s="7">
        <v>0</v>
      </c>
      <c r="ET197" s="9">
        <v>0</v>
      </c>
      <c r="EU197" s="5">
        <v>0</v>
      </c>
      <c r="EV197" s="7">
        <v>0</v>
      </c>
      <c r="EW197" s="9">
        <v>0</v>
      </c>
      <c r="EX197" s="5">
        <v>0</v>
      </c>
      <c r="EY197" s="7">
        <v>0</v>
      </c>
      <c r="EZ197" s="9">
        <v>0</v>
      </c>
      <c r="FA197" s="5">
        <v>0</v>
      </c>
      <c r="FB197" s="7">
        <v>0</v>
      </c>
      <c r="FC197" s="9">
        <v>0</v>
      </c>
      <c r="FD197" s="5">
        <v>0</v>
      </c>
      <c r="FE197" s="7">
        <v>0</v>
      </c>
      <c r="FF197" s="9">
        <v>0</v>
      </c>
      <c r="FG197" s="5">
        <v>0</v>
      </c>
      <c r="FH197" s="7">
        <v>0</v>
      </c>
      <c r="FI197" s="9">
        <v>7.15</v>
      </c>
      <c r="FJ197" s="5">
        <v>120.363</v>
      </c>
      <c r="FK197" s="7">
        <f t="shared" si="1535"/>
        <v>16833.986013986014</v>
      </c>
      <c r="FL197" s="9">
        <v>53.964760000000005</v>
      </c>
      <c r="FM197" s="5">
        <v>2031.8530000000001</v>
      </c>
      <c r="FN197" s="7">
        <f t="shared" si="1536"/>
        <v>37651.478483365805</v>
      </c>
      <c r="FO197" s="9">
        <v>0</v>
      </c>
      <c r="FP197" s="5">
        <v>0</v>
      </c>
      <c r="FQ197" s="7">
        <v>0</v>
      </c>
      <c r="FR197" s="9">
        <v>0</v>
      </c>
      <c r="FS197" s="5">
        <v>0</v>
      </c>
      <c r="FT197" s="7">
        <v>0</v>
      </c>
      <c r="FU197" s="9">
        <v>0</v>
      </c>
      <c r="FV197" s="5">
        <v>0</v>
      </c>
      <c r="FW197" s="7">
        <v>0</v>
      </c>
      <c r="FX197" s="9">
        <v>0</v>
      </c>
      <c r="FY197" s="5">
        <v>0</v>
      </c>
      <c r="FZ197" s="7">
        <f t="shared" si="1537"/>
        <v>0</v>
      </c>
      <c r="GA197" s="9">
        <v>0</v>
      </c>
      <c r="GB197" s="5">
        <v>0</v>
      </c>
      <c r="GC197" s="7">
        <v>0</v>
      </c>
      <c r="GD197" s="9">
        <v>0</v>
      </c>
      <c r="GE197" s="5">
        <v>0</v>
      </c>
      <c r="GF197" s="7">
        <v>0</v>
      </c>
      <c r="GG197" s="9">
        <v>0.6</v>
      </c>
      <c r="GH197" s="5">
        <v>33.109000000000002</v>
      </c>
      <c r="GI197" s="7">
        <f t="shared" si="1560"/>
        <v>55181.666666666672</v>
      </c>
      <c r="GJ197" s="9">
        <v>0</v>
      </c>
      <c r="GK197" s="5">
        <v>0</v>
      </c>
      <c r="GL197" s="7">
        <v>0</v>
      </c>
      <c r="GM197" s="9">
        <v>0</v>
      </c>
      <c r="GN197" s="5">
        <v>0</v>
      </c>
      <c r="GO197" s="7">
        <v>0</v>
      </c>
      <c r="GP197" s="9">
        <v>0</v>
      </c>
      <c r="GQ197" s="5">
        <v>0</v>
      </c>
      <c r="GR197" s="7">
        <v>0</v>
      </c>
      <c r="GS197" s="9">
        <v>0</v>
      </c>
      <c r="GT197" s="5">
        <v>0</v>
      </c>
      <c r="GU197" s="7">
        <v>0</v>
      </c>
      <c r="GV197" s="9">
        <v>0</v>
      </c>
      <c r="GW197" s="5">
        <v>0</v>
      </c>
      <c r="GX197" s="7">
        <v>0</v>
      </c>
      <c r="GY197" s="9">
        <v>0</v>
      </c>
      <c r="GZ197" s="5">
        <v>0</v>
      </c>
      <c r="HA197" s="7">
        <v>0</v>
      </c>
      <c r="HB197" s="9">
        <v>0</v>
      </c>
      <c r="HC197" s="5">
        <v>0</v>
      </c>
      <c r="HD197" s="7">
        <v>0</v>
      </c>
      <c r="HE197" s="9">
        <v>0</v>
      </c>
      <c r="HF197" s="5">
        <v>0</v>
      </c>
      <c r="HG197" s="7">
        <v>0</v>
      </c>
      <c r="HH197" s="9">
        <v>0</v>
      </c>
      <c r="HI197" s="5">
        <v>0</v>
      </c>
      <c r="HJ197" s="7">
        <v>0</v>
      </c>
      <c r="HK197" s="9">
        <v>0</v>
      </c>
      <c r="HL197" s="5">
        <v>0</v>
      </c>
      <c r="HM197" s="7">
        <v>0</v>
      </c>
      <c r="HN197" s="9">
        <v>0</v>
      </c>
      <c r="HO197" s="5">
        <v>0</v>
      </c>
      <c r="HP197" s="7">
        <v>0</v>
      </c>
      <c r="HQ197" s="9">
        <v>0</v>
      </c>
      <c r="HR197" s="5">
        <v>0</v>
      </c>
      <c r="HS197" s="7">
        <f t="shared" si="1538"/>
        <v>0</v>
      </c>
      <c r="HT197" s="9">
        <v>0</v>
      </c>
      <c r="HU197" s="5">
        <v>0</v>
      </c>
      <c r="HV197" s="7">
        <v>0</v>
      </c>
      <c r="HW197" s="9">
        <v>0</v>
      </c>
      <c r="HX197" s="5">
        <v>0</v>
      </c>
      <c r="HY197" s="7">
        <v>0</v>
      </c>
      <c r="HZ197" s="9">
        <v>0.26600000000000001</v>
      </c>
      <c r="IA197" s="5">
        <v>1.3089999999999999</v>
      </c>
      <c r="IB197" s="7">
        <f t="shared" si="1556"/>
        <v>4921.0526315789466</v>
      </c>
      <c r="IC197" s="9">
        <v>0</v>
      </c>
      <c r="ID197" s="5">
        <v>0</v>
      </c>
      <c r="IE197" s="7">
        <v>0</v>
      </c>
      <c r="IF197" s="9">
        <v>0</v>
      </c>
      <c r="IG197" s="5">
        <v>0</v>
      </c>
      <c r="IH197" s="7">
        <f t="shared" si="1539"/>
        <v>0</v>
      </c>
      <c r="II197" s="9">
        <v>0</v>
      </c>
      <c r="IJ197" s="5">
        <v>0</v>
      </c>
      <c r="IK197" s="7">
        <v>0</v>
      </c>
      <c r="IL197" s="9">
        <v>0</v>
      </c>
      <c r="IM197" s="5">
        <v>0</v>
      </c>
      <c r="IN197" s="7">
        <v>0</v>
      </c>
      <c r="IO197" s="9">
        <v>0</v>
      </c>
      <c r="IP197" s="5">
        <v>0</v>
      </c>
      <c r="IQ197" s="7">
        <v>0</v>
      </c>
      <c r="IR197" s="9">
        <v>0</v>
      </c>
      <c r="IS197" s="5">
        <v>0</v>
      </c>
      <c r="IT197" s="7">
        <v>0</v>
      </c>
      <c r="IU197" s="9">
        <v>0</v>
      </c>
      <c r="IV197" s="5">
        <v>0</v>
      </c>
      <c r="IW197" s="7">
        <v>0</v>
      </c>
      <c r="IX197" s="9">
        <v>0</v>
      </c>
      <c r="IY197" s="5">
        <v>0</v>
      </c>
      <c r="IZ197" s="7">
        <v>0</v>
      </c>
      <c r="JA197" s="9">
        <v>0</v>
      </c>
      <c r="JB197" s="5">
        <v>0</v>
      </c>
      <c r="JC197" s="7">
        <v>0</v>
      </c>
      <c r="JD197" s="9">
        <v>0</v>
      </c>
      <c r="JE197" s="5">
        <v>0</v>
      </c>
      <c r="JF197" s="7">
        <v>0</v>
      </c>
      <c r="JG197" s="9">
        <v>0</v>
      </c>
      <c r="JH197" s="5">
        <v>0</v>
      </c>
      <c r="JI197" s="7">
        <v>0</v>
      </c>
      <c r="JJ197" s="9">
        <v>0</v>
      </c>
      <c r="JK197" s="5">
        <v>0</v>
      </c>
      <c r="JL197" s="7">
        <v>0</v>
      </c>
      <c r="JM197" s="9">
        <v>0</v>
      </c>
      <c r="JN197" s="5">
        <v>0</v>
      </c>
      <c r="JO197" s="7">
        <v>0</v>
      </c>
      <c r="JP197" s="9">
        <v>0</v>
      </c>
      <c r="JQ197" s="5">
        <v>0</v>
      </c>
      <c r="JR197" s="7">
        <v>0</v>
      </c>
      <c r="JS197" s="9">
        <v>6.8</v>
      </c>
      <c r="JT197" s="5">
        <v>362.84800000000001</v>
      </c>
      <c r="JU197" s="7">
        <f t="shared" si="1561"/>
        <v>53360.000000000007</v>
      </c>
      <c r="JV197" s="9">
        <v>86.417400000000001</v>
      </c>
      <c r="JW197" s="5">
        <v>22151.302</v>
      </c>
      <c r="JX197" s="7">
        <f t="shared" si="1541"/>
        <v>256329.18833475668</v>
      </c>
      <c r="JY197" s="9">
        <v>27.247</v>
      </c>
      <c r="JZ197" s="5">
        <v>12887.651</v>
      </c>
      <c r="KA197" s="7">
        <f t="shared" si="1554"/>
        <v>472993.39376812126</v>
      </c>
      <c r="KB197" s="9">
        <f t="shared" si="1542"/>
        <v>1479.3344600000003</v>
      </c>
      <c r="KC197" s="7">
        <f t="shared" si="1543"/>
        <v>66051.197</v>
      </c>
    </row>
    <row r="198" spans="1:289" ht="15" customHeight="1" x14ac:dyDescent="0.3">
      <c r="A198" s="56">
        <v>2018</v>
      </c>
      <c r="B198" s="63" t="s">
        <v>12</v>
      </c>
      <c r="C198" s="9">
        <v>401.15969999999999</v>
      </c>
      <c r="D198" s="5">
        <v>5139.558</v>
      </c>
      <c r="E198" s="7">
        <f t="shared" si="1524"/>
        <v>12811.750532269318</v>
      </c>
      <c r="F198" s="9">
        <v>0</v>
      </c>
      <c r="G198" s="5">
        <v>0</v>
      </c>
      <c r="H198" s="7">
        <v>0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>
        <v>0</v>
      </c>
      <c r="P198" s="5">
        <v>0</v>
      </c>
      <c r="Q198" s="7">
        <v>0</v>
      </c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60.368300000000005</v>
      </c>
      <c r="AB198" s="5">
        <v>849.95500000000004</v>
      </c>
      <c r="AC198" s="7">
        <f t="shared" si="1526"/>
        <v>14079.492051291822</v>
      </c>
      <c r="AD198" s="9">
        <v>0</v>
      </c>
      <c r="AE198" s="5">
        <v>0</v>
      </c>
      <c r="AF198" s="7">
        <v>0</v>
      </c>
      <c r="AG198" s="9">
        <v>0</v>
      </c>
      <c r="AH198" s="5">
        <v>0</v>
      </c>
      <c r="AI198" s="7">
        <v>0</v>
      </c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</v>
      </c>
      <c r="AQ198" s="5">
        <v>0</v>
      </c>
      <c r="AR198" s="7">
        <v>0</v>
      </c>
      <c r="AS198" s="9">
        <v>0.80900000000000005</v>
      </c>
      <c r="AT198" s="5">
        <v>330.17500000000001</v>
      </c>
      <c r="AU198" s="7">
        <f t="shared" si="1566"/>
        <v>408127.31767614337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v>0</v>
      </c>
      <c r="BB198" s="9">
        <v>0</v>
      </c>
      <c r="BC198" s="5">
        <v>0</v>
      </c>
      <c r="BD198" s="7">
        <v>0</v>
      </c>
      <c r="BE198" s="9">
        <v>37.18</v>
      </c>
      <c r="BF198" s="5">
        <v>1503.0150000000001</v>
      </c>
      <c r="BG198" s="7">
        <f t="shared" si="1527"/>
        <v>40425.363098440022</v>
      </c>
      <c r="BH198" s="9">
        <v>125</v>
      </c>
      <c r="BI198" s="5">
        <v>920.03700000000003</v>
      </c>
      <c r="BJ198" s="7">
        <f t="shared" si="1563"/>
        <v>7360.2960000000003</v>
      </c>
      <c r="BK198" s="9">
        <v>0</v>
      </c>
      <c r="BL198" s="5">
        <v>0</v>
      </c>
      <c r="BM198" s="7">
        <f t="shared" si="1528"/>
        <v>0</v>
      </c>
      <c r="BN198" s="9">
        <v>0</v>
      </c>
      <c r="BO198" s="5">
        <v>0</v>
      </c>
      <c r="BP198" s="7">
        <v>0</v>
      </c>
      <c r="BQ198" s="9">
        <v>0</v>
      </c>
      <c r="BR198" s="5">
        <v>0</v>
      </c>
      <c r="BS198" s="7">
        <v>0</v>
      </c>
      <c r="BT198" s="9">
        <v>0</v>
      </c>
      <c r="BU198" s="5">
        <v>0</v>
      </c>
      <c r="BV198" s="7">
        <v>0</v>
      </c>
      <c r="BW198" s="9">
        <v>0</v>
      </c>
      <c r="BX198" s="5">
        <v>0</v>
      </c>
      <c r="BY198" s="7">
        <v>0</v>
      </c>
      <c r="BZ198" s="9">
        <v>110.38800000000001</v>
      </c>
      <c r="CA198" s="5">
        <v>2806.9789999999998</v>
      </c>
      <c r="CB198" s="7">
        <f t="shared" si="1529"/>
        <v>25428.298365764393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0</v>
      </c>
      <c r="CM198" s="5">
        <v>0</v>
      </c>
      <c r="CN198" s="7">
        <v>0</v>
      </c>
      <c r="CO198" s="9">
        <v>0</v>
      </c>
      <c r="CP198" s="5">
        <v>0</v>
      </c>
      <c r="CQ198" s="7">
        <v>0</v>
      </c>
      <c r="CR198" s="9">
        <v>0</v>
      </c>
      <c r="CS198" s="5">
        <v>0</v>
      </c>
      <c r="CT198" s="7">
        <v>0</v>
      </c>
      <c r="CU198" s="9">
        <v>0</v>
      </c>
      <c r="CV198" s="5">
        <v>0</v>
      </c>
      <c r="CW198" s="7">
        <v>0</v>
      </c>
      <c r="CX198" s="9">
        <v>525</v>
      </c>
      <c r="CY198" s="5">
        <v>3676.8339999999998</v>
      </c>
      <c r="CZ198" s="7">
        <f t="shared" si="1558"/>
        <v>7003.4933333333329</v>
      </c>
      <c r="DA198" s="9">
        <v>0</v>
      </c>
      <c r="DB198" s="5">
        <v>0</v>
      </c>
      <c r="DC198" s="7">
        <v>0</v>
      </c>
      <c r="DD198" s="9">
        <v>0</v>
      </c>
      <c r="DE198" s="5">
        <v>0</v>
      </c>
      <c r="DF198" s="7">
        <v>0</v>
      </c>
      <c r="DG198" s="9">
        <v>0</v>
      </c>
      <c r="DH198" s="5">
        <v>0</v>
      </c>
      <c r="DI198" s="7">
        <f t="shared" si="1531"/>
        <v>0</v>
      </c>
      <c r="DJ198" s="9">
        <v>0</v>
      </c>
      <c r="DK198" s="5">
        <v>0</v>
      </c>
      <c r="DL198" s="7">
        <v>0</v>
      </c>
      <c r="DM198" s="9">
        <v>0</v>
      </c>
      <c r="DN198" s="5">
        <v>0</v>
      </c>
      <c r="DO198" s="7">
        <v>0</v>
      </c>
      <c r="DP198" s="9">
        <v>0</v>
      </c>
      <c r="DQ198" s="5">
        <v>0</v>
      </c>
      <c r="DR198" s="7">
        <v>0</v>
      </c>
      <c r="DS198" s="9">
        <v>0</v>
      </c>
      <c r="DT198" s="5">
        <v>0</v>
      </c>
      <c r="DU198" s="7">
        <v>0</v>
      </c>
      <c r="DV198" s="9">
        <v>3.5000000000000003E-2</v>
      </c>
      <c r="DW198" s="5">
        <v>0.48699999999999999</v>
      </c>
      <c r="DX198" s="7">
        <f t="shared" si="1532"/>
        <v>13914.285714285712</v>
      </c>
      <c r="DY198" s="9">
        <v>0</v>
      </c>
      <c r="DZ198" s="5">
        <v>0</v>
      </c>
      <c r="EA198" s="7">
        <v>0</v>
      </c>
      <c r="EB198" s="9">
        <v>0</v>
      </c>
      <c r="EC198" s="5">
        <v>0</v>
      </c>
      <c r="ED198" s="7">
        <v>0</v>
      </c>
      <c r="EE198" s="9">
        <v>122.28</v>
      </c>
      <c r="EF198" s="5">
        <v>4330.4279999999999</v>
      </c>
      <c r="EG198" s="7">
        <f t="shared" si="1533"/>
        <v>35414.033366045136</v>
      </c>
      <c r="EH198" s="9">
        <v>0</v>
      </c>
      <c r="EI198" s="5">
        <v>0</v>
      </c>
      <c r="EJ198" s="7">
        <v>0</v>
      </c>
      <c r="EK198" s="9">
        <v>0.02</v>
      </c>
      <c r="EL198" s="5">
        <v>0.312</v>
      </c>
      <c r="EM198" s="7">
        <f t="shared" si="1534"/>
        <v>15600</v>
      </c>
      <c r="EN198" s="9">
        <v>0</v>
      </c>
      <c r="EO198" s="5">
        <v>0</v>
      </c>
      <c r="EP198" s="7">
        <v>0</v>
      </c>
      <c r="EQ198" s="9">
        <v>0</v>
      </c>
      <c r="ER198" s="5">
        <v>0</v>
      </c>
      <c r="ES198" s="7">
        <v>0</v>
      </c>
      <c r="ET198" s="9">
        <v>0</v>
      </c>
      <c r="EU198" s="5">
        <v>0</v>
      </c>
      <c r="EV198" s="7">
        <v>0</v>
      </c>
      <c r="EW198" s="9">
        <v>0.01</v>
      </c>
      <c r="EX198" s="5">
        <v>0.61899999999999999</v>
      </c>
      <c r="EY198" s="7">
        <f t="shared" si="1549"/>
        <v>61900</v>
      </c>
      <c r="EZ198" s="9">
        <v>0</v>
      </c>
      <c r="FA198" s="5">
        <v>0</v>
      </c>
      <c r="FB198" s="7">
        <v>0</v>
      </c>
      <c r="FC198" s="9">
        <v>0</v>
      </c>
      <c r="FD198" s="5">
        <v>0</v>
      </c>
      <c r="FE198" s="7">
        <v>0</v>
      </c>
      <c r="FF198" s="9">
        <v>0</v>
      </c>
      <c r="FG198" s="5">
        <v>0</v>
      </c>
      <c r="FH198" s="7">
        <v>0</v>
      </c>
      <c r="FI198" s="9">
        <v>5.9</v>
      </c>
      <c r="FJ198" s="5">
        <v>60.328000000000003</v>
      </c>
      <c r="FK198" s="7">
        <f t="shared" si="1535"/>
        <v>10225.084745762711</v>
      </c>
      <c r="FL198" s="9">
        <v>8.5467999999999993</v>
      </c>
      <c r="FM198" s="5">
        <v>412.08</v>
      </c>
      <c r="FN198" s="7">
        <f t="shared" si="1536"/>
        <v>48214.536434689006</v>
      </c>
      <c r="FO198" s="9">
        <v>0</v>
      </c>
      <c r="FP198" s="5">
        <v>0</v>
      </c>
      <c r="FQ198" s="7">
        <v>0</v>
      </c>
      <c r="FR198" s="9">
        <v>0</v>
      </c>
      <c r="FS198" s="5">
        <v>0</v>
      </c>
      <c r="FT198" s="7">
        <v>0</v>
      </c>
      <c r="FU198" s="9">
        <v>0</v>
      </c>
      <c r="FV198" s="5">
        <v>0</v>
      </c>
      <c r="FW198" s="7">
        <v>0</v>
      </c>
      <c r="FX198" s="9">
        <v>0</v>
      </c>
      <c r="FY198" s="5">
        <v>0</v>
      </c>
      <c r="FZ198" s="7">
        <f t="shared" si="1537"/>
        <v>0</v>
      </c>
      <c r="GA198" s="9">
        <v>0</v>
      </c>
      <c r="GB198" s="5">
        <v>0</v>
      </c>
      <c r="GC198" s="7">
        <v>0</v>
      </c>
      <c r="GD198" s="9">
        <v>0</v>
      </c>
      <c r="GE198" s="5">
        <v>0</v>
      </c>
      <c r="GF198" s="7">
        <v>0</v>
      </c>
      <c r="GG198" s="9">
        <v>198.69004999999999</v>
      </c>
      <c r="GH198" s="5">
        <v>11541.478999999999</v>
      </c>
      <c r="GI198" s="7">
        <f t="shared" si="1560"/>
        <v>58087.855934406376</v>
      </c>
      <c r="GJ198" s="9">
        <v>0</v>
      </c>
      <c r="GK198" s="5">
        <v>0</v>
      </c>
      <c r="GL198" s="7">
        <v>0</v>
      </c>
      <c r="GM198" s="9">
        <v>0</v>
      </c>
      <c r="GN198" s="5">
        <v>0</v>
      </c>
      <c r="GO198" s="7">
        <v>0</v>
      </c>
      <c r="GP198" s="9">
        <v>0</v>
      </c>
      <c r="GQ198" s="5">
        <v>0</v>
      </c>
      <c r="GR198" s="7">
        <v>0</v>
      </c>
      <c r="GS198" s="9">
        <v>0</v>
      </c>
      <c r="GT198" s="5">
        <v>0</v>
      </c>
      <c r="GU198" s="7">
        <v>0</v>
      </c>
      <c r="GV198" s="9">
        <v>0</v>
      </c>
      <c r="GW198" s="5">
        <v>0</v>
      </c>
      <c r="GX198" s="7">
        <v>0</v>
      </c>
      <c r="GY198" s="9">
        <v>50</v>
      </c>
      <c r="GZ198" s="5">
        <v>338.988</v>
      </c>
      <c r="HA198" s="7">
        <f t="shared" ref="HA198" si="1567">GZ198/GY198*1000</f>
        <v>6779.7599999999993</v>
      </c>
      <c r="HB198" s="9">
        <v>0</v>
      </c>
      <c r="HC198" s="5">
        <v>0</v>
      </c>
      <c r="HD198" s="7">
        <v>0</v>
      </c>
      <c r="HE198" s="9">
        <v>0</v>
      </c>
      <c r="HF198" s="5">
        <v>0</v>
      </c>
      <c r="HG198" s="7">
        <v>0</v>
      </c>
      <c r="HH198" s="9">
        <v>0</v>
      </c>
      <c r="HI198" s="5">
        <v>0</v>
      </c>
      <c r="HJ198" s="7">
        <v>0</v>
      </c>
      <c r="HK198" s="9">
        <v>0</v>
      </c>
      <c r="HL198" s="5">
        <v>0</v>
      </c>
      <c r="HM198" s="7">
        <v>0</v>
      </c>
      <c r="HN198" s="9">
        <v>0</v>
      </c>
      <c r="HO198" s="5">
        <v>0</v>
      </c>
      <c r="HP198" s="7">
        <v>0</v>
      </c>
      <c r="HQ198" s="9">
        <v>0</v>
      </c>
      <c r="HR198" s="5">
        <v>0</v>
      </c>
      <c r="HS198" s="7">
        <f t="shared" si="1538"/>
        <v>0</v>
      </c>
      <c r="HT198" s="9">
        <v>0</v>
      </c>
      <c r="HU198" s="5">
        <v>0</v>
      </c>
      <c r="HV198" s="7">
        <v>0</v>
      </c>
      <c r="HW198" s="9">
        <v>0</v>
      </c>
      <c r="HX198" s="5">
        <v>0</v>
      </c>
      <c r="HY198" s="7">
        <v>0</v>
      </c>
      <c r="HZ198" s="9">
        <v>0</v>
      </c>
      <c r="IA198" s="5">
        <v>0</v>
      </c>
      <c r="IB198" s="7">
        <v>0</v>
      </c>
      <c r="IC198" s="9">
        <v>0</v>
      </c>
      <c r="ID198" s="5">
        <v>0</v>
      </c>
      <c r="IE198" s="7">
        <v>0</v>
      </c>
      <c r="IF198" s="9">
        <v>0</v>
      </c>
      <c r="IG198" s="5">
        <v>0</v>
      </c>
      <c r="IH198" s="7">
        <f t="shared" si="1539"/>
        <v>0</v>
      </c>
      <c r="II198" s="9">
        <v>0</v>
      </c>
      <c r="IJ198" s="5">
        <v>0</v>
      </c>
      <c r="IK198" s="7">
        <v>0</v>
      </c>
      <c r="IL198" s="9">
        <v>0</v>
      </c>
      <c r="IM198" s="5">
        <v>0</v>
      </c>
      <c r="IN198" s="7">
        <v>0</v>
      </c>
      <c r="IO198" s="9">
        <v>0</v>
      </c>
      <c r="IP198" s="5">
        <v>0</v>
      </c>
      <c r="IQ198" s="7">
        <v>0</v>
      </c>
      <c r="IR198" s="9">
        <v>0</v>
      </c>
      <c r="IS198" s="5">
        <v>0</v>
      </c>
      <c r="IT198" s="7">
        <v>0</v>
      </c>
      <c r="IU198" s="9">
        <v>0</v>
      </c>
      <c r="IV198" s="5">
        <v>0</v>
      </c>
      <c r="IW198" s="7">
        <v>0</v>
      </c>
      <c r="IX198" s="9">
        <v>0</v>
      </c>
      <c r="IY198" s="5">
        <v>0</v>
      </c>
      <c r="IZ198" s="7">
        <v>0</v>
      </c>
      <c r="JA198" s="9">
        <v>350</v>
      </c>
      <c r="JB198" s="5">
        <v>2363.0219999999999</v>
      </c>
      <c r="JC198" s="7">
        <f t="shared" ref="JC198:JC199" si="1568">JB198/JA198*1000</f>
        <v>6751.4914285714285</v>
      </c>
      <c r="JD198" s="9">
        <v>0</v>
      </c>
      <c r="JE198" s="5">
        <v>0</v>
      </c>
      <c r="JF198" s="7">
        <v>0</v>
      </c>
      <c r="JG198" s="9">
        <v>0</v>
      </c>
      <c r="JH198" s="5">
        <v>0</v>
      </c>
      <c r="JI198" s="7">
        <v>0</v>
      </c>
      <c r="JJ198" s="9">
        <v>0</v>
      </c>
      <c r="JK198" s="5">
        <v>0</v>
      </c>
      <c r="JL198" s="7">
        <v>0</v>
      </c>
      <c r="JM198" s="9">
        <v>0</v>
      </c>
      <c r="JN198" s="5">
        <v>0</v>
      </c>
      <c r="JO198" s="7">
        <v>0</v>
      </c>
      <c r="JP198" s="9">
        <v>0</v>
      </c>
      <c r="JQ198" s="5">
        <v>0</v>
      </c>
      <c r="JR198" s="7">
        <v>0</v>
      </c>
      <c r="JS198" s="9">
        <v>0</v>
      </c>
      <c r="JT198" s="5">
        <v>0</v>
      </c>
      <c r="JU198" s="7">
        <v>0</v>
      </c>
      <c r="JV198" s="9">
        <v>35.412839999999996</v>
      </c>
      <c r="JW198" s="5">
        <v>794.70600000000002</v>
      </c>
      <c r="JX198" s="7">
        <f t="shared" si="1541"/>
        <v>22441.182350808354</v>
      </c>
      <c r="JY198" s="9">
        <v>12.345000000000001</v>
      </c>
      <c r="JZ198" s="5">
        <v>400.75900000000001</v>
      </c>
      <c r="KA198" s="7">
        <f t="shared" si="1554"/>
        <v>32463.264479546375</v>
      </c>
      <c r="KB198" s="9">
        <f t="shared" si="1542"/>
        <v>2043.1446900000001</v>
      </c>
      <c r="KC198" s="7">
        <f t="shared" si="1543"/>
        <v>35469.761000000006</v>
      </c>
    </row>
    <row r="199" spans="1:289" ht="15" customHeight="1" x14ac:dyDescent="0.3">
      <c r="A199" s="56">
        <v>2018</v>
      </c>
      <c r="B199" s="62" t="s">
        <v>13</v>
      </c>
      <c r="C199" s="9">
        <v>9.4500000000000001E-2</v>
      </c>
      <c r="D199" s="5">
        <v>14.731999999999999</v>
      </c>
      <c r="E199" s="7">
        <f t="shared" si="1524"/>
        <v>155894.17989417989</v>
      </c>
      <c r="F199" s="9">
        <v>0</v>
      </c>
      <c r="G199" s="5">
        <v>0</v>
      </c>
      <c r="H199" s="7">
        <v>0</v>
      </c>
      <c r="I199" s="9">
        <v>1.09E-3</v>
      </c>
      <c r="J199" s="5">
        <v>0.15</v>
      </c>
      <c r="K199" s="7">
        <f t="shared" si="1525"/>
        <v>137614.67889908256</v>
      </c>
      <c r="L199" s="9">
        <v>0</v>
      </c>
      <c r="M199" s="5">
        <v>0</v>
      </c>
      <c r="N199" s="7">
        <v>0</v>
      </c>
      <c r="O199" s="9">
        <v>0</v>
      </c>
      <c r="P199" s="5">
        <v>0</v>
      </c>
      <c r="Q199" s="7">
        <v>0</v>
      </c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132.4</v>
      </c>
      <c r="AB199" s="5">
        <v>2350.7179999999998</v>
      </c>
      <c r="AC199" s="7">
        <f t="shared" si="1526"/>
        <v>17754.667673716009</v>
      </c>
      <c r="AD199" s="9">
        <v>0</v>
      </c>
      <c r="AE199" s="5">
        <v>0</v>
      </c>
      <c r="AF199" s="7">
        <v>0</v>
      </c>
      <c r="AG199" s="9">
        <v>0</v>
      </c>
      <c r="AH199" s="5">
        <v>0</v>
      </c>
      <c r="AI199" s="7">
        <v>0</v>
      </c>
      <c r="AJ199" s="9">
        <v>0</v>
      </c>
      <c r="AK199" s="5">
        <v>0</v>
      </c>
      <c r="AL199" s="7">
        <v>0</v>
      </c>
      <c r="AM199" s="9">
        <v>80</v>
      </c>
      <c r="AN199" s="5">
        <v>3127.2629999999999</v>
      </c>
      <c r="AO199" s="7">
        <f t="shared" si="1544"/>
        <v>39090.787499999999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v>0</v>
      </c>
      <c r="BB199" s="9">
        <v>0</v>
      </c>
      <c r="BC199" s="5">
        <v>0</v>
      </c>
      <c r="BD199" s="7">
        <v>0</v>
      </c>
      <c r="BE199" s="9">
        <v>15</v>
      </c>
      <c r="BF199" s="5">
        <v>548.80200000000002</v>
      </c>
      <c r="BG199" s="7">
        <f t="shared" si="1527"/>
        <v>36586.800000000003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f t="shared" si="1528"/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38.926079999999999</v>
      </c>
      <c r="CA199" s="5">
        <v>2010.069</v>
      </c>
      <c r="CB199" s="7">
        <f t="shared" si="1529"/>
        <v>51638.104838709682</v>
      </c>
      <c r="CC199" s="9">
        <v>0</v>
      </c>
      <c r="CD199" s="5">
        <v>0</v>
      </c>
      <c r="CE199" s="7">
        <v>0</v>
      </c>
      <c r="CF199" s="9">
        <v>2.3460000000000002E-2</v>
      </c>
      <c r="CG199" s="5">
        <v>1.087</v>
      </c>
      <c r="CH199" s="7">
        <f t="shared" si="1530"/>
        <v>46334.185848252338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247.52500000000001</v>
      </c>
      <c r="CP199" s="5">
        <v>10029.459999999999</v>
      </c>
      <c r="CQ199" s="7">
        <f t="shared" si="1545"/>
        <v>40518.977881022118</v>
      </c>
      <c r="CR199" s="9">
        <v>0</v>
      </c>
      <c r="CS199" s="5">
        <v>0</v>
      </c>
      <c r="CT199" s="7">
        <v>0</v>
      </c>
      <c r="CU199" s="9">
        <v>0</v>
      </c>
      <c r="CV199" s="5">
        <v>0</v>
      </c>
      <c r="CW199" s="7">
        <v>0</v>
      </c>
      <c r="CX199" s="9">
        <v>275</v>
      </c>
      <c r="CY199" s="5">
        <v>1801.5709999999999</v>
      </c>
      <c r="CZ199" s="7">
        <f t="shared" si="1558"/>
        <v>6551.1672727272726</v>
      </c>
      <c r="DA199" s="9">
        <v>0</v>
      </c>
      <c r="DB199" s="5">
        <v>0</v>
      </c>
      <c r="DC199" s="7">
        <v>0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f t="shared" si="1531"/>
        <v>0</v>
      </c>
      <c r="DJ199" s="9">
        <v>0</v>
      </c>
      <c r="DK199" s="5">
        <v>0</v>
      </c>
      <c r="DL199" s="7">
        <v>0</v>
      </c>
      <c r="DM199" s="9">
        <v>0</v>
      </c>
      <c r="DN199" s="5">
        <v>0</v>
      </c>
      <c r="DO199" s="7">
        <v>0</v>
      </c>
      <c r="DP199" s="9">
        <v>0</v>
      </c>
      <c r="DQ199" s="5">
        <v>0</v>
      </c>
      <c r="DR199" s="7">
        <v>0</v>
      </c>
      <c r="DS199" s="9">
        <v>0</v>
      </c>
      <c r="DT199" s="5">
        <v>0</v>
      </c>
      <c r="DU199" s="7">
        <v>0</v>
      </c>
      <c r="DV199" s="9">
        <v>7.8E-2</v>
      </c>
      <c r="DW199" s="5">
        <v>9.9030000000000005</v>
      </c>
      <c r="DX199" s="7">
        <f t="shared" si="1532"/>
        <v>126961.53846153847</v>
      </c>
      <c r="DY199" s="9">
        <v>37.299999999999997</v>
      </c>
      <c r="DZ199" s="5">
        <v>3421.846</v>
      </c>
      <c r="EA199" s="7">
        <f t="shared" ref="EA199" si="1569">DZ199/DY199*1000</f>
        <v>91738.498659517427</v>
      </c>
      <c r="EB199" s="9">
        <v>0</v>
      </c>
      <c r="EC199" s="5">
        <v>0</v>
      </c>
      <c r="ED199" s="7">
        <v>0</v>
      </c>
      <c r="EE199" s="9">
        <v>58.746070000000003</v>
      </c>
      <c r="EF199" s="5">
        <v>1259.9739999999999</v>
      </c>
      <c r="EG199" s="7">
        <f t="shared" si="1533"/>
        <v>21447.800678411339</v>
      </c>
      <c r="EH199" s="9">
        <v>0</v>
      </c>
      <c r="EI199" s="5">
        <v>0</v>
      </c>
      <c r="EJ199" s="7">
        <v>0</v>
      </c>
      <c r="EK199" s="9">
        <v>6.0600000000000001E-2</v>
      </c>
      <c r="EL199" s="5">
        <v>0.99299999999999999</v>
      </c>
      <c r="EM199" s="7">
        <f t="shared" si="1534"/>
        <v>16386.138613861389</v>
      </c>
      <c r="EN199" s="9">
        <v>0</v>
      </c>
      <c r="EO199" s="5">
        <v>0</v>
      </c>
      <c r="EP199" s="7">
        <v>0</v>
      </c>
      <c r="EQ199" s="9">
        <v>0</v>
      </c>
      <c r="ER199" s="5">
        <v>0</v>
      </c>
      <c r="ES199" s="7">
        <v>0</v>
      </c>
      <c r="ET199" s="9">
        <v>0</v>
      </c>
      <c r="EU199" s="5">
        <v>0</v>
      </c>
      <c r="EV199" s="7">
        <v>0</v>
      </c>
      <c r="EW199" s="9">
        <v>4</v>
      </c>
      <c r="EX199" s="5">
        <v>172.779</v>
      </c>
      <c r="EY199" s="7">
        <f t="shared" si="1549"/>
        <v>43194.75</v>
      </c>
      <c r="EZ199" s="9">
        <v>0</v>
      </c>
      <c r="FA199" s="5">
        <v>0</v>
      </c>
      <c r="FB199" s="7">
        <v>0</v>
      </c>
      <c r="FC199" s="9">
        <v>0</v>
      </c>
      <c r="FD199" s="5">
        <v>0</v>
      </c>
      <c r="FE199" s="7">
        <v>0</v>
      </c>
      <c r="FF199" s="9">
        <v>0</v>
      </c>
      <c r="FG199" s="5">
        <v>0</v>
      </c>
      <c r="FH199" s="7">
        <v>0</v>
      </c>
      <c r="FI199" s="9">
        <v>0</v>
      </c>
      <c r="FJ199" s="5">
        <v>0</v>
      </c>
      <c r="FK199" s="7">
        <v>0</v>
      </c>
      <c r="FL199" s="9">
        <v>75.375810000000001</v>
      </c>
      <c r="FM199" s="5">
        <v>6921.7049999999999</v>
      </c>
      <c r="FN199" s="7">
        <f t="shared" si="1536"/>
        <v>91829.261934299604</v>
      </c>
      <c r="FO199" s="9">
        <v>0</v>
      </c>
      <c r="FP199" s="5">
        <v>0</v>
      </c>
      <c r="FQ199" s="7">
        <v>0</v>
      </c>
      <c r="FR199" s="9">
        <v>0</v>
      </c>
      <c r="FS199" s="5">
        <v>0</v>
      </c>
      <c r="FT199" s="7">
        <v>0</v>
      </c>
      <c r="FU199" s="9">
        <v>0</v>
      </c>
      <c r="FV199" s="5">
        <v>0</v>
      </c>
      <c r="FW199" s="7">
        <v>0</v>
      </c>
      <c r="FX199" s="9">
        <v>0</v>
      </c>
      <c r="FY199" s="5">
        <v>0</v>
      </c>
      <c r="FZ199" s="7">
        <f t="shared" si="1537"/>
        <v>0</v>
      </c>
      <c r="GA199" s="9">
        <v>0</v>
      </c>
      <c r="GB199" s="5">
        <v>0</v>
      </c>
      <c r="GC199" s="7">
        <v>0</v>
      </c>
      <c r="GD199" s="9">
        <v>0</v>
      </c>
      <c r="GE199" s="5">
        <v>0</v>
      </c>
      <c r="GF199" s="7">
        <v>0</v>
      </c>
      <c r="GG199" s="9">
        <v>0</v>
      </c>
      <c r="GH199" s="5">
        <v>0</v>
      </c>
      <c r="GI199" s="7">
        <v>0</v>
      </c>
      <c r="GJ199" s="9">
        <v>0</v>
      </c>
      <c r="GK199" s="5">
        <v>0</v>
      </c>
      <c r="GL199" s="7">
        <v>0</v>
      </c>
      <c r="GM199" s="9">
        <v>0</v>
      </c>
      <c r="GN199" s="5">
        <v>0</v>
      </c>
      <c r="GO199" s="7">
        <v>0</v>
      </c>
      <c r="GP199" s="9">
        <v>0</v>
      </c>
      <c r="GQ199" s="5">
        <v>0</v>
      </c>
      <c r="GR199" s="7">
        <v>0</v>
      </c>
      <c r="GS199" s="9">
        <v>0</v>
      </c>
      <c r="GT199" s="5">
        <v>0</v>
      </c>
      <c r="GU199" s="7">
        <v>0</v>
      </c>
      <c r="GV199" s="9">
        <v>0</v>
      </c>
      <c r="GW199" s="5">
        <v>0</v>
      </c>
      <c r="GX199" s="7">
        <v>0</v>
      </c>
      <c r="GY199" s="9">
        <v>0</v>
      </c>
      <c r="GZ199" s="5">
        <v>0</v>
      </c>
      <c r="HA199" s="7">
        <v>0</v>
      </c>
      <c r="HB199" s="9">
        <v>0</v>
      </c>
      <c r="HC199" s="5">
        <v>0</v>
      </c>
      <c r="HD199" s="7">
        <v>0</v>
      </c>
      <c r="HE199" s="9">
        <v>0</v>
      </c>
      <c r="HF199" s="5">
        <v>0</v>
      </c>
      <c r="HG199" s="7">
        <v>0</v>
      </c>
      <c r="HH199" s="9">
        <v>0</v>
      </c>
      <c r="HI199" s="5">
        <v>0</v>
      </c>
      <c r="HJ199" s="7">
        <v>0</v>
      </c>
      <c r="HK199" s="9">
        <v>0</v>
      </c>
      <c r="HL199" s="5">
        <v>0</v>
      </c>
      <c r="HM199" s="7">
        <v>0</v>
      </c>
      <c r="HN199" s="9">
        <v>0</v>
      </c>
      <c r="HO199" s="5">
        <v>0</v>
      </c>
      <c r="HP199" s="7">
        <v>0</v>
      </c>
      <c r="HQ199" s="9">
        <v>0</v>
      </c>
      <c r="HR199" s="5">
        <v>0</v>
      </c>
      <c r="HS199" s="7">
        <f t="shared" si="1538"/>
        <v>0</v>
      </c>
      <c r="HT199" s="9">
        <v>0</v>
      </c>
      <c r="HU199" s="5">
        <v>0</v>
      </c>
      <c r="HV199" s="7">
        <v>0</v>
      </c>
      <c r="HW199" s="9">
        <v>0</v>
      </c>
      <c r="HX199" s="5">
        <v>0</v>
      </c>
      <c r="HY199" s="7">
        <v>0</v>
      </c>
      <c r="HZ199" s="9">
        <v>0</v>
      </c>
      <c r="IA199" s="5">
        <v>0</v>
      </c>
      <c r="IB199" s="7">
        <v>0</v>
      </c>
      <c r="IC199" s="9">
        <v>0</v>
      </c>
      <c r="ID199" s="5">
        <v>0</v>
      </c>
      <c r="IE199" s="7">
        <v>0</v>
      </c>
      <c r="IF199" s="9">
        <v>0</v>
      </c>
      <c r="IG199" s="5">
        <v>0</v>
      </c>
      <c r="IH199" s="7">
        <f t="shared" si="1539"/>
        <v>0</v>
      </c>
      <c r="II199" s="9">
        <v>0</v>
      </c>
      <c r="IJ199" s="5">
        <v>0</v>
      </c>
      <c r="IK199" s="7">
        <v>0</v>
      </c>
      <c r="IL199" s="9">
        <v>0</v>
      </c>
      <c r="IM199" s="5">
        <v>0</v>
      </c>
      <c r="IN199" s="7">
        <v>0</v>
      </c>
      <c r="IO199" s="9">
        <v>0</v>
      </c>
      <c r="IP199" s="5">
        <v>0</v>
      </c>
      <c r="IQ199" s="7">
        <v>0</v>
      </c>
      <c r="IR199" s="9">
        <v>0</v>
      </c>
      <c r="IS199" s="5">
        <v>0</v>
      </c>
      <c r="IT199" s="7">
        <v>0</v>
      </c>
      <c r="IU199" s="9">
        <v>0</v>
      </c>
      <c r="IV199" s="5">
        <v>0</v>
      </c>
      <c r="IW199" s="7">
        <v>0</v>
      </c>
      <c r="IX199" s="9">
        <v>0</v>
      </c>
      <c r="IY199" s="5">
        <v>0</v>
      </c>
      <c r="IZ199" s="7">
        <v>0</v>
      </c>
      <c r="JA199" s="9">
        <v>525</v>
      </c>
      <c r="JB199" s="5">
        <v>3565.8229999999999</v>
      </c>
      <c r="JC199" s="7">
        <f t="shared" si="1568"/>
        <v>6792.0438095238096</v>
      </c>
      <c r="JD199" s="9">
        <v>0</v>
      </c>
      <c r="JE199" s="5">
        <v>0</v>
      </c>
      <c r="JF199" s="7">
        <v>0</v>
      </c>
      <c r="JG199" s="9">
        <v>1.2999999999999999E-2</v>
      </c>
      <c r="JH199" s="5">
        <v>0.61399999999999999</v>
      </c>
      <c r="JI199" s="7">
        <f t="shared" ref="JI199" si="1570">JH199/JG199*1000</f>
        <v>47230.769230769234</v>
      </c>
      <c r="JJ199" s="9">
        <v>36.799999999999997</v>
      </c>
      <c r="JK199" s="5">
        <v>109.664</v>
      </c>
      <c r="JL199" s="7">
        <f t="shared" si="1553"/>
        <v>2980.0000000000005</v>
      </c>
      <c r="JM199" s="9">
        <v>0</v>
      </c>
      <c r="JN199" s="5">
        <v>0</v>
      </c>
      <c r="JO199" s="7">
        <v>0</v>
      </c>
      <c r="JP199" s="9">
        <v>0</v>
      </c>
      <c r="JQ199" s="5">
        <v>0</v>
      </c>
      <c r="JR199" s="7">
        <v>0</v>
      </c>
      <c r="JS199" s="9">
        <v>0</v>
      </c>
      <c r="JT199" s="5">
        <v>0</v>
      </c>
      <c r="JU199" s="7">
        <v>0</v>
      </c>
      <c r="JV199" s="9">
        <v>46.658760000000001</v>
      </c>
      <c r="JW199" s="5">
        <v>1169.7270000000001</v>
      </c>
      <c r="JX199" s="7">
        <f t="shared" si="1541"/>
        <v>25069.826116253415</v>
      </c>
      <c r="JY199" s="9">
        <v>1.0720000000000001</v>
      </c>
      <c r="JZ199" s="5">
        <v>463.32299999999998</v>
      </c>
      <c r="KA199" s="7">
        <f t="shared" si="1554"/>
        <v>432204.2910447761</v>
      </c>
      <c r="KB199" s="9">
        <f t="shared" si="1542"/>
        <v>1574.0743699999998</v>
      </c>
      <c r="KC199" s="7">
        <f t="shared" si="1543"/>
        <v>36980.203000000001</v>
      </c>
    </row>
    <row r="200" spans="1:289" ht="15" customHeight="1" thickBot="1" x14ac:dyDescent="0.35">
      <c r="A200" s="76"/>
      <c r="B200" s="69" t="s">
        <v>14</v>
      </c>
      <c r="C200" s="49">
        <f>SUM(C188:C199)</f>
        <v>841.23989999999992</v>
      </c>
      <c r="D200" s="48">
        <f>SUM(D188:D199)</f>
        <v>16507.166000000001</v>
      </c>
      <c r="E200" s="50"/>
      <c r="F200" s="49">
        <f>SUM(F188:F199)</f>
        <v>0</v>
      </c>
      <c r="G200" s="48">
        <f>SUM(G188:G199)</f>
        <v>0</v>
      </c>
      <c r="H200" s="50"/>
      <c r="I200" s="49">
        <f>SUM(I188:I199)</f>
        <v>7.7030899999999995</v>
      </c>
      <c r="J200" s="48">
        <f>SUM(J188:J199)</f>
        <v>46.16</v>
      </c>
      <c r="K200" s="50"/>
      <c r="L200" s="49">
        <f>SUM(L188:L199)</f>
        <v>0</v>
      </c>
      <c r="M200" s="48">
        <f>SUM(M188:M199)</f>
        <v>0</v>
      </c>
      <c r="N200" s="50"/>
      <c r="O200" s="49">
        <f>SUM(O188:O199)</f>
        <v>269.39999999999998</v>
      </c>
      <c r="P200" s="48">
        <f>SUM(P188:P199)</f>
        <v>2182.7439999999997</v>
      </c>
      <c r="Q200" s="50"/>
      <c r="R200" s="49">
        <f>SUM(R188:R199)</f>
        <v>0</v>
      </c>
      <c r="S200" s="48">
        <f>SUM(S188:S199)</f>
        <v>0</v>
      </c>
      <c r="T200" s="50"/>
      <c r="U200" s="49">
        <f>SUM(U188:U199)</f>
        <v>0</v>
      </c>
      <c r="V200" s="48">
        <f>SUM(V188:V199)</f>
        <v>0</v>
      </c>
      <c r="W200" s="50"/>
      <c r="X200" s="49">
        <f>SUM(X188:X199)</f>
        <v>0</v>
      </c>
      <c r="Y200" s="48">
        <f>SUM(Y188:Y199)</f>
        <v>0</v>
      </c>
      <c r="Z200" s="50"/>
      <c r="AA200" s="49">
        <f>SUM(AA188:AA199)</f>
        <v>423.73410000000001</v>
      </c>
      <c r="AB200" s="48">
        <f>SUM(AB188:AB199)</f>
        <v>5697.2449999999999</v>
      </c>
      <c r="AC200" s="50"/>
      <c r="AD200" s="49">
        <f>SUM(AD188:AD199)</f>
        <v>0</v>
      </c>
      <c r="AE200" s="48">
        <f>SUM(AE188:AE199)</f>
        <v>0</v>
      </c>
      <c r="AF200" s="50"/>
      <c r="AG200" s="49">
        <f>SUM(AG188:AG199)</f>
        <v>1.1279999999999999</v>
      </c>
      <c r="AH200" s="48">
        <f>SUM(AH188:AH199)</f>
        <v>19.55</v>
      </c>
      <c r="AI200" s="50"/>
      <c r="AJ200" s="49">
        <f>SUM(AJ188:AJ199)</f>
        <v>0.05</v>
      </c>
      <c r="AK200" s="48">
        <f>SUM(AK188:AK199)</f>
        <v>2.343</v>
      </c>
      <c r="AL200" s="50"/>
      <c r="AM200" s="49">
        <f>SUM(AM188:AM199)</f>
        <v>625.37599999999998</v>
      </c>
      <c r="AN200" s="48">
        <f>SUM(AN188:AN199)</f>
        <v>22980.993000000002</v>
      </c>
      <c r="AO200" s="77"/>
      <c r="AP200" s="49">
        <f>SUM(AP188:AP199)</f>
        <v>6.012E-2</v>
      </c>
      <c r="AQ200" s="48">
        <f>SUM(AQ188:AQ199)</f>
        <v>6.9240000000000004</v>
      </c>
      <c r="AR200" s="50">
        <v>0</v>
      </c>
      <c r="AS200" s="49">
        <f>SUM(AS188:AS199)</f>
        <v>6.923</v>
      </c>
      <c r="AT200" s="48">
        <f>SUM(AT188:AT199)</f>
        <v>2794.9940000000001</v>
      </c>
      <c r="AU200" s="50">
        <v>0</v>
      </c>
      <c r="AV200" s="49">
        <f>SUM(AV188:AV199)</f>
        <v>0</v>
      </c>
      <c r="AW200" s="48">
        <f>SUM(AW188:AW199)</f>
        <v>0</v>
      </c>
      <c r="AX200" s="50"/>
      <c r="AY200" s="49">
        <f>SUM(AY188:AY199)</f>
        <v>0</v>
      </c>
      <c r="AZ200" s="48">
        <f>SUM(AZ188:AZ199)</f>
        <v>0</v>
      </c>
      <c r="BA200" s="50"/>
      <c r="BB200" s="49">
        <f>SUM(BB188:BB199)</f>
        <v>0.49936000000000003</v>
      </c>
      <c r="BC200" s="48">
        <f>SUM(BC188:BC199)</f>
        <v>42.845999999999997</v>
      </c>
      <c r="BD200" s="50"/>
      <c r="BE200" s="49">
        <f>SUM(BE188:BE199)</f>
        <v>229.48400000000001</v>
      </c>
      <c r="BF200" s="48">
        <f>SUM(BF188:BF199)</f>
        <v>8980.4489999999987</v>
      </c>
      <c r="BG200" s="50"/>
      <c r="BH200" s="49">
        <f>SUM(BH188:BH199)</f>
        <v>300.76</v>
      </c>
      <c r="BI200" s="48">
        <f>SUM(BI188:BI199)</f>
        <v>2207.1459999999997</v>
      </c>
      <c r="BJ200" s="50"/>
      <c r="BK200" s="49">
        <f t="shared" ref="BK200:BL200" si="1571">SUM(BK188:BK199)</f>
        <v>0</v>
      </c>
      <c r="BL200" s="48">
        <f t="shared" si="1571"/>
        <v>0</v>
      </c>
      <c r="BM200" s="50"/>
      <c r="BN200" s="49">
        <f>SUM(BN188:BN199)</f>
        <v>0</v>
      </c>
      <c r="BO200" s="48">
        <f>SUM(BO188:BO199)</f>
        <v>0</v>
      </c>
      <c r="BP200" s="50"/>
      <c r="BQ200" s="49">
        <f>SUM(BQ188:BQ199)</f>
        <v>0</v>
      </c>
      <c r="BR200" s="48">
        <f>SUM(BR188:BR199)</f>
        <v>0</v>
      </c>
      <c r="BS200" s="50"/>
      <c r="BT200" s="49">
        <f>SUM(BT188:BT199)</f>
        <v>0</v>
      </c>
      <c r="BU200" s="48">
        <f>SUM(BU188:BU199)</f>
        <v>0</v>
      </c>
      <c r="BV200" s="50"/>
      <c r="BW200" s="49">
        <f>SUM(BW188:BW199)</f>
        <v>0</v>
      </c>
      <c r="BX200" s="48">
        <f>SUM(BX188:BX199)</f>
        <v>0</v>
      </c>
      <c r="BY200" s="50"/>
      <c r="BZ200" s="49">
        <f t="shared" ref="BZ200:CA200" si="1572">SUM(BZ188:BZ199)</f>
        <v>613.76307999999995</v>
      </c>
      <c r="CA200" s="48">
        <f t="shared" si="1572"/>
        <v>18580.43</v>
      </c>
      <c r="CB200" s="50"/>
      <c r="CC200" s="49">
        <f>SUM(CC188:CC199)</f>
        <v>79.064999999999998</v>
      </c>
      <c r="CD200" s="48">
        <f>SUM(CD188:CD199)</f>
        <v>28871.24</v>
      </c>
      <c r="CE200" s="50"/>
      <c r="CF200" s="49">
        <f>SUM(CF188:CF199)</f>
        <v>5206.3484399999998</v>
      </c>
      <c r="CG200" s="48">
        <f>SUM(CG188:CG199)</f>
        <v>31682.296000000002</v>
      </c>
      <c r="CH200" s="50"/>
      <c r="CI200" s="49">
        <f>SUM(CI188:CI199)</f>
        <v>0</v>
      </c>
      <c r="CJ200" s="48">
        <f>SUM(CJ188:CJ199)</f>
        <v>0</v>
      </c>
      <c r="CK200" s="50"/>
      <c r="CL200" s="49">
        <f>SUM(CL188:CL199)</f>
        <v>0</v>
      </c>
      <c r="CM200" s="48">
        <f>SUM(CM188:CM199)</f>
        <v>0</v>
      </c>
      <c r="CN200" s="50"/>
      <c r="CO200" s="49">
        <f>SUM(CO188:CO199)</f>
        <v>355.88200000000001</v>
      </c>
      <c r="CP200" s="48">
        <f>SUM(CP188:CP199)</f>
        <v>12756.020999999999</v>
      </c>
      <c r="CQ200" s="50"/>
      <c r="CR200" s="49">
        <f>SUM(CR188:CR199)</f>
        <v>0</v>
      </c>
      <c r="CS200" s="48">
        <f>SUM(CS188:CS199)</f>
        <v>0</v>
      </c>
      <c r="CT200" s="50"/>
      <c r="CU200" s="49">
        <f>SUM(CU188:CU199)</f>
        <v>0</v>
      </c>
      <c r="CV200" s="48">
        <f>SUM(CV188:CV199)</f>
        <v>0</v>
      </c>
      <c r="CW200" s="50"/>
      <c r="CX200" s="49">
        <f>SUM(CX188:CX199)</f>
        <v>2682.5299999999997</v>
      </c>
      <c r="CY200" s="48">
        <f>SUM(CY188:CY199)</f>
        <v>18690.696</v>
      </c>
      <c r="CZ200" s="50"/>
      <c r="DA200" s="49">
        <f t="shared" ref="DA200:DB200" si="1573">SUM(DA188:DA199)</f>
        <v>0</v>
      </c>
      <c r="DB200" s="47">
        <f t="shared" si="1573"/>
        <v>0</v>
      </c>
      <c r="DC200" s="77"/>
      <c r="DD200" s="49">
        <f>SUM(DD188:DD199)</f>
        <v>0</v>
      </c>
      <c r="DE200" s="48">
        <f>SUM(DE188:DE199)</f>
        <v>0</v>
      </c>
      <c r="DF200" s="50"/>
      <c r="DG200" s="49">
        <f t="shared" ref="DG200:DH200" si="1574">SUM(DG188:DG199)</f>
        <v>0</v>
      </c>
      <c r="DH200" s="48">
        <f t="shared" si="1574"/>
        <v>0</v>
      </c>
      <c r="DI200" s="50"/>
      <c r="DJ200" s="49">
        <f>SUM(DJ188:DJ199)</f>
        <v>2.4E-2</v>
      </c>
      <c r="DK200" s="48">
        <f>SUM(DK188:DK199)</f>
        <v>1.1930000000000001</v>
      </c>
      <c r="DL200" s="50"/>
      <c r="DM200" s="49">
        <f>SUM(DM188:DM199)</f>
        <v>0</v>
      </c>
      <c r="DN200" s="48">
        <f>SUM(DN188:DN199)</f>
        <v>0</v>
      </c>
      <c r="DO200" s="50"/>
      <c r="DP200" s="49">
        <f>SUM(DP188:DP199)</f>
        <v>0</v>
      </c>
      <c r="DQ200" s="48">
        <f>SUM(DQ188:DQ199)</f>
        <v>0</v>
      </c>
      <c r="DR200" s="50"/>
      <c r="DS200" s="49">
        <f>SUM(DS188:DS199)</f>
        <v>0</v>
      </c>
      <c r="DT200" s="48">
        <f>SUM(DT188:DT199)</f>
        <v>0</v>
      </c>
      <c r="DU200" s="50"/>
      <c r="DV200" s="49">
        <f>SUM(DV188:DV199)</f>
        <v>827.19999999999993</v>
      </c>
      <c r="DW200" s="48">
        <f>SUM(DW188:DW199)</f>
        <v>15651.271999999999</v>
      </c>
      <c r="DX200" s="50"/>
      <c r="DY200" s="49">
        <f t="shared" ref="DY200:DZ200" si="1575">SUM(DY188:DY199)</f>
        <v>37.299999999999997</v>
      </c>
      <c r="DZ200" s="48">
        <f t="shared" si="1575"/>
        <v>3421.846</v>
      </c>
      <c r="EA200" s="50"/>
      <c r="EB200" s="49">
        <f t="shared" ref="EB200:EC200" si="1576">SUM(EB188:EB199)</f>
        <v>0</v>
      </c>
      <c r="EC200" s="48">
        <f t="shared" si="1576"/>
        <v>0</v>
      </c>
      <c r="ED200" s="50"/>
      <c r="EE200" s="49">
        <f t="shared" ref="EE200:EF200" si="1577">SUM(EE188:EE199)</f>
        <v>1268.4487899999999</v>
      </c>
      <c r="EF200" s="48">
        <f t="shared" si="1577"/>
        <v>13479.860999999999</v>
      </c>
      <c r="EG200" s="50"/>
      <c r="EH200" s="49">
        <f t="shared" ref="EH200:EI200" si="1578">SUM(EH188:EH199)</f>
        <v>33.001580000000004</v>
      </c>
      <c r="EI200" s="48">
        <f t="shared" si="1578"/>
        <v>1173.338</v>
      </c>
      <c r="EJ200" s="50"/>
      <c r="EK200" s="49">
        <f t="shared" ref="EK200:EL200" si="1579">SUM(EK188:EK199)</f>
        <v>5.6897999999999991</v>
      </c>
      <c r="EL200" s="48">
        <f t="shared" si="1579"/>
        <v>1801.4559999999999</v>
      </c>
      <c r="EM200" s="50"/>
      <c r="EN200" s="49">
        <f t="shared" ref="EN200:EO200" si="1580">SUM(EN188:EN199)</f>
        <v>0</v>
      </c>
      <c r="EO200" s="48">
        <f t="shared" si="1580"/>
        <v>0</v>
      </c>
      <c r="EP200" s="50"/>
      <c r="EQ200" s="49">
        <f t="shared" ref="EQ200:ER200" si="1581">SUM(EQ188:EQ199)</f>
        <v>0</v>
      </c>
      <c r="ER200" s="48">
        <f t="shared" si="1581"/>
        <v>0</v>
      </c>
      <c r="ES200" s="50"/>
      <c r="ET200" s="49">
        <f t="shared" ref="ET200:EU200" si="1582">SUM(ET188:ET199)</f>
        <v>0</v>
      </c>
      <c r="EU200" s="48">
        <f t="shared" si="1582"/>
        <v>0</v>
      </c>
      <c r="EV200" s="50"/>
      <c r="EW200" s="49">
        <f t="shared" ref="EW200:EX200" si="1583">SUM(EW188:EW199)</f>
        <v>5.7839999999999998</v>
      </c>
      <c r="EX200" s="48">
        <f t="shared" si="1583"/>
        <v>269.39800000000002</v>
      </c>
      <c r="EY200" s="50"/>
      <c r="EZ200" s="49">
        <f t="shared" ref="EZ200:FA200" si="1584">SUM(EZ188:EZ199)</f>
        <v>0</v>
      </c>
      <c r="FA200" s="48">
        <f t="shared" si="1584"/>
        <v>0</v>
      </c>
      <c r="FB200" s="50"/>
      <c r="FC200" s="49">
        <f t="shared" ref="FC200:FD200" si="1585">SUM(FC188:FC199)</f>
        <v>0</v>
      </c>
      <c r="FD200" s="48">
        <f t="shared" si="1585"/>
        <v>0</v>
      </c>
      <c r="FE200" s="50"/>
      <c r="FF200" s="49">
        <f t="shared" ref="FF200:FG200" si="1586">SUM(FF188:FF199)</f>
        <v>0</v>
      </c>
      <c r="FG200" s="48">
        <f t="shared" si="1586"/>
        <v>0</v>
      </c>
      <c r="FH200" s="50"/>
      <c r="FI200" s="49">
        <f t="shared" ref="FI200:FJ200" si="1587">SUM(FI188:FI199)</f>
        <v>181.34500000000003</v>
      </c>
      <c r="FJ200" s="48">
        <f t="shared" si="1587"/>
        <v>2783.4749999999999</v>
      </c>
      <c r="FK200" s="50"/>
      <c r="FL200" s="49">
        <f t="shared" ref="FL200:FM200" si="1588">SUM(FL188:FL199)</f>
        <v>549.37031000000002</v>
      </c>
      <c r="FM200" s="48">
        <f t="shared" si="1588"/>
        <v>27151.042000000001</v>
      </c>
      <c r="FN200" s="50"/>
      <c r="FO200" s="49">
        <f t="shared" ref="FO200:FP200" si="1589">SUM(FO188:FO199)</f>
        <v>0</v>
      </c>
      <c r="FP200" s="48">
        <f t="shared" si="1589"/>
        <v>0</v>
      </c>
      <c r="FQ200" s="50"/>
      <c r="FR200" s="49">
        <f t="shared" ref="FR200:FS200" si="1590">SUM(FR188:FR199)</f>
        <v>0</v>
      </c>
      <c r="FS200" s="48">
        <f t="shared" si="1590"/>
        <v>0</v>
      </c>
      <c r="FT200" s="50"/>
      <c r="FU200" s="49">
        <f t="shared" ref="FU200:FV200" si="1591">SUM(FU188:FU199)</f>
        <v>0</v>
      </c>
      <c r="FV200" s="48">
        <f t="shared" si="1591"/>
        <v>0</v>
      </c>
      <c r="FW200" s="50"/>
      <c r="FX200" s="49">
        <f t="shared" ref="FX200:FY200" si="1592">SUM(FX188:FX199)</f>
        <v>0</v>
      </c>
      <c r="FY200" s="48">
        <f t="shared" si="1592"/>
        <v>0</v>
      </c>
      <c r="FZ200" s="50"/>
      <c r="GA200" s="49">
        <f t="shared" ref="GA200:GB200" si="1593">SUM(GA188:GA199)</f>
        <v>0</v>
      </c>
      <c r="GB200" s="48">
        <f t="shared" si="1593"/>
        <v>0</v>
      </c>
      <c r="GC200" s="50"/>
      <c r="GD200" s="49">
        <f t="shared" ref="GD200:GE200" si="1594">SUM(GD188:GD199)</f>
        <v>0</v>
      </c>
      <c r="GE200" s="48">
        <f t="shared" si="1594"/>
        <v>0</v>
      </c>
      <c r="GF200" s="50"/>
      <c r="GG200" s="49">
        <f t="shared" ref="GG200:GH200" si="1595">SUM(GG188:GG199)</f>
        <v>1006.46405</v>
      </c>
      <c r="GH200" s="48">
        <f t="shared" si="1595"/>
        <v>49713.307999999997</v>
      </c>
      <c r="GI200" s="50"/>
      <c r="GJ200" s="49">
        <f t="shared" ref="GJ200:GK200" si="1596">SUM(GJ188:GJ199)</f>
        <v>0</v>
      </c>
      <c r="GK200" s="48">
        <f t="shared" si="1596"/>
        <v>0</v>
      </c>
      <c r="GL200" s="50"/>
      <c r="GM200" s="49">
        <f t="shared" ref="GM200:GN200" si="1597">SUM(GM188:GM199)</f>
        <v>0</v>
      </c>
      <c r="GN200" s="48">
        <f t="shared" si="1597"/>
        <v>0</v>
      </c>
      <c r="GO200" s="50"/>
      <c r="GP200" s="49">
        <f t="shared" ref="GP200:GQ200" si="1598">SUM(GP188:GP199)</f>
        <v>0</v>
      </c>
      <c r="GQ200" s="48">
        <f t="shared" si="1598"/>
        <v>0</v>
      </c>
      <c r="GR200" s="50"/>
      <c r="GS200" s="49">
        <f t="shared" ref="GS200:GT200" si="1599">SUM(GS188:GS199)</f>
        <v>0</v>
      </c>
      <c r="GT200" s="48">
        <f t="shared" si="1599"/>
        <v>0</v>
      </c>
      <c r="GU200" s="50"/>
      <c r="GV200" s="49">
        <f t="shared" ref="GV200:GW200" si="1600">SUM(GV188:GV199)</f>
        <v>0</v>
      </c>
      <c r="GW200" s="48">
        <f t="shared" si="1600"/>
        <v>0</v>
      </c>
      <c r="GX200" s="50"/>
      <c r="GY200" s="49">
        <f t="shared" ref="GY200:GZ200" si="1601">SUM(GY188:GY199)</f>
        <v>50</v>
      </c>
      <c r="GZ200" s="48">
        <f t="shared" si="1601"/>
        <v>338.988</v>
      </c>
      <c r="HA200" s="50"/>
      <c r="HB200" s="49">
        <f t="shared" ref="HB200:HC200" si="1602">SUM(HB188:HB199)</f>
        <v>70.320000000000007</v>
      </c>
      <c r="HC200" s="48">
        <f t="shared" si="1602"/>
        <v>2740.1729999999998</v>
      </c>
      <c r="HD200" s="50"/>
      <c r="HE200" s="49">
        <f t="shared" ref="HE200:HF200" si="1603">SUM(HE188:HE199)</f>
        <v>5.0000000000000001E-3</v>
      </c>
      <c r="HF200" s="48">
        <f t="shared" si="1603"/>
        <v>0.15</v>
      </c>
      <c r="HG200" s="50"/>
      <c r="HH200" s="49">
        <f t="shared" ref="HH200:HI200" si="1604">SUM(HH188:HH199)</f>
        <v>0.42499999999999999</v>
      </c>
      <c r="HI200" s="48">
        <f t="shared" si="1604"/>
        <v>13.57</v>
      </c>
      <c r="HJ200" s="50"/>
      <c r="HK200" s="49">
        <f t="shared" ref="HK200:HL200" si="1605">SUM(HK188:HK199)</f>
        <v>0</v>
      </c>
      <c r="HL200" s="48">
        <f t="shared" si="1605"/>
        <v>0</v>
      </c>
      <c r="HM200" s="50"/>
      <c r="HN200" s="49">
        <f t="shared" ref="HN200:HO200" si="1606">SUM(HN188:HN199)</f>
        <v>0</v>
      </c>
      <c r="HO200" s="48">
        <f t="shared" si="1606"/>
        <v>0</v>
      </c>
      <c r="HP200" s="50"/>
      <c r="HQ200" s="49">
        <f t="shared" ref="HQ200:HR200" si="1607">SUM(HQ188:HQ199)</f>
        <v>0</v>
      </c>
      <c r="HR200" s="48">
        <f t="shared" si="1607"/>
        <v>0</v>
      </c>
      <c r="HS200" s="50"/>
      <c r="HT200" s="49">
        <f t="shared" ref="HT200:HU200" si="1608">SUM(HT188:HT199)</f>
        <v>0</v>
      </c>
      <c r="HU200" s="48">
        <f t="shared" si="1608"/>
        <v>0</v>
      </c>
      <c r="HV200" s="50"/>
      <c r="HW200" s="49">
        <f t="shared" ref="HW200:HX200" si="1609">SUM(HW188:HW199)</f>
        <v>144.29900000000001</v>
      </c>
      <c r="HX200" s="48">
        <f t="shared" si="1609"/>
        <v>4481.1400000000003</v>
      </c>
      <c r="HY200" s="50"/>
      <c r="HZ200" s="49">
        <f t="shared" ref="HZ200:IA200" si="1610">SUM(HZ188:HZ199)</f>
        <v>0.61499999999999999</v>
      </c>
      <c r="IA200" s="48">
        <f t="shared" si="1610"/>
        <v>7.5889999999999995</v>
      </c>
      <c r="IB200" s="50"/>
      <c r="IC200" s="49">
        <f t="shared" ref="IC200:ID200" si="1611">SUM(IC188:IC199)</f>
        <v>0</v>
      </c>
      <c r="ID200" s="48">
        <f t="shared" si="1611"/>
        <v>0</v>
      </c>
      <c r="IE200" s="50"/>
      <c r="IF200" s="49">
        <f t="shared" ref="IF200:IG200" si="1612">SUM(IF188:IF199)</f>
        <v>0</v>
      </c>
      <c r="IG200" s="48">
        <f t="shared" si="1612"/>
        <v>0</v>
      </c>
      <c r="IH200" s="50"/>
      <c r="II200" s="49">
        <f t="shared" ref="II200:IJ200" si="1613">SUM(II188:II199)</f>
        <v>0</v>
      </c>
      <c r="IJ200" s="48">
        <f t="shared" si="1613"/>
        <v>0</v>
      </c>
      <c r="IK200" s="50"/>
      <c r="IL200" s="49">
        <f t="shared" ref="IL200:IM200" si="1614">SUM(IL188:IL199)</f>
        <v>1520.6209999999999</v>
      </c>
      <c r="IM200" s="48">
        <f t="shared" si="1614"/>
        <v>32007.030000000002</v>
      </c>
      <c r="IN200" s="50"/>
      <c r="IO200" s="49">
        <f t="shared" ref="IO200:IP200" si="1615">SUM(IO188:IO199)</f>
        <v>0</v>
      </c>
      <c r="IP200" s="48">
        <f t="shared" si="1615"/>
        <v>0</v>
      </c>
      <c r="IQ200" s="50"/>
      <c r="IR200" s="49">
        <f t="shared" ref="IR200:IS200" si="1616">SUM(IR188:IR199)</f>
        <v>0</v>
      </c>
      <c r="IS200" s="48">
        <f t="shared" si="1616"/>
        <v>0</v>
      </c>
      <c r="IT200" s="50"/>
      <c r="IU200" s="49">
        <f t="shared" ref="IU200:IV200" si="1617">SUM(IU188:IU199)</f>
        <v>0</v>
      </c>
      <c r="IV200" s="48">
        <f t="shared" si="1617"/>
        <v>0</v>
      </c>
      <c r="IW200" s="50"/>
      <c r="IX200" s="49">
        <f t="shared" ref="IX200:IY200" si="1618">SUM(IX188:IX199)</f>
        <v>0</v>
      </c>
      <c r="IY200" s="48">
        <f t="shared" si="1618"/>
        <v>0</v>
      </c>
      <c r="IZ200" s="50"/>
      <c r="JA200" s="49">
        <f t="shared" ref="JA200:JB200" si="1619">SUM(JA188:JA199)</f>
        <v>875</v>
      </c>
      <c r="JB200" s="48">
        <f t="shared" si="1619"/>
        <v>5928.8449999999993</v>
      </c>
      <c r="JC200" s="50"/>
      <c r="JD200" s="49">
        <f t="shared" ref="JD200:JE200" si="1620">SUM(JD188:JD199)</f>
        <v>0</v>
      </c>
      <c r="JE200" s="48">
        <f t="shared" si="1620"/>
        <v>0</v>
      </c>
      <c r="JF200" s="50"/>
      <c r="JG200" s="49">
        <f t="shared" ref="JG200:JH200" si="1621">SUM(JG188:JG199)</f>
        <v>1.2999999999999999E-2</v>
      </c>
      <c r="JH200" s="48">
        <f t="shared" si="1621"/>
        <v>0.61399999999999999</v>
      </c>
      <c r="JI200" s="50"/>
      <c r="JJ200" s="49">
        <f t="shared" ref="JJ200:JK200" si="1622">SUM(JJ188:JJ199)</f>
        <v>60.808059999999998</v>
      </c>
      <c r="JK200" s="48">
        <f t="shared" si="1622"/>
        <v>156.01900000000001</v>
      </c>
      <c r="JL200" s="50"/>
      <c r="JM200" s="49">
        <f t="shared" ref="JM200:JN200" si="1623">SUM(JM188:JM199)</f>
        <v>0</v>
      </c>
      <c r="JN200" s="48">
        <f t="shared" si="1623"/>
        <v>0</v>
      </c>
      <c r="JO200" s="50"/>
      <c r="JP200" s="49">
        <f t="shared" ref="JP200:JQ200" si="1624">SUM(JP188:JP199)</f>
        <v>0</v>
      </c>
      <c r="JQ200" s="48">
        <f t="shared" si="1624"/>
        <v>0</v>
      </c>
      <c r="JR200" s="50"/>
      <c r="JS200" s="49">
        <f t="shared" ref="JS200:JT200" si="1625">SUM(JS188:JS199)</f>
        <v>7.2139999999999995</v>
      </c>
      <c r="JT200" s="48">
        <f t="shared" si="1625"/>
        <v>394.18600000000004</v>
      </c>
      <c r="JU200" s="50"/>
      <c r="JV200" s="49">
        <f t="shared" ref="JV200:JW200" si="1626">SUM(JV188:JV199)</f>
        <v>284.06563</v>
      </c>
      <c r="JW200" s="48">
        <f t="shared" si="1626"/>
        <v>26117.213999999996</v>
      </c>
      <c r="JX200" s="50"/>
      <c r="JY200" s="49">
        <f t="shared" ref="JY200" si="1627">SUM(JY188:JY199)</f>
        <v>40.764000000000003</v>
      </c>
      <c r="JZ200" s="48">
        <f>SUM(JZ188:JZ199)</f>
        <v>13753.773000000001</v>
      </c>
      <c r="KA200" s="50"/>
      <c r="KB200" s="49">
        <f t="shared" si="1542"/>
        <v>18612.723309999998</v>
      </c>
      <c r="KC200" s="50">
        <f t="shared" si="1543"/>
        <v>373434.72300000006</v>
      </c>
    </row>
    <row r="201" spans="1:289" ht="15" customHeight="1" x14ac:dyDescent="0.3">
      <c r="A201" s="56">
        <v>2019</v>
      </c>
      <c r="B201" s="57" t="s">
        <v>2</v>
      </c>
      <c r="C201" s="9">
        <v>0.2016</v>
      </c>
      <c r="D201" s="5">
        <v>4.4649999999999999</v>
      </c>
      <c r="E201" s="7">
        <f t="shared" ref="E201:E212" si="1628">D201/C201*1000</f>
        <v>22147.817460317459</v>
      </c>
      <c r="F201" s="9">
        <v>0</v>
      </c>
      <c r="G201" s="5">
        <v>0</v>
      </c>
      <c r="H201" s="7">
        <v>0</v>
      </c>
      <c r="I201" s="9">
        <v>2.2579999999999999E-2</v>
      </c>
      <c r="J201" s="5">
        <v>0.501</v>
      </c>
      <c r="K201" s="7">
        <f t="shared" ref="K201:K210" si="1629">J201/I201*1000</f>
        <v>22187.776793622674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0</v>
      </c>
      <c r="S201" s="5">
        <v>0</v>
      </c>
      <c r="T201" s="7">
        <v>0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41.424999999999997</v>
      </c>
      <c r="AB201" s="5">
        <v>233.072</v>
      </c>
      <c r="AC201" s="7">
        <f>AB201/AA201*1000</f>
        <v>5626.3608931804465</v>
      </c>
      <c r="AD201" s="9">
        <v>0</v>
      </c>
      <c r="AE201" s="5">
        <v>0</v>
      </c>
      <c r="AF201" s="7">
        <v>0</v>
      </c>
      <c r="AG201" s="9">
        <v>0</v>
      </c>
      <c r="AH201" s="5">
        <v>0</v>
      </c>
      <c r="AI201" s="7">
        <v>0</v>
      </c>
      <c r="AJ201" s="9">
        <v>0</v>
      </c>
      <c r="AK201" s="5">
        <v>0</v>
      </c>
      <c r="AL201" s="7">
        <v>0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v>0</v>
      </c>
      <c r="BB201" s="9">
        <v>0</v>
      </c>
      <c r="BC201" s="5">
        <v>0</v>
      </c>
      <c r="BD201" s="7">
        <v>0</v>
      </c>
      <c r="BE201" s="9">
        <v>0</v>
      </c>
      <c r="BF201" s="5">
        <v>0</v>
      </c>
      <c r="BG201" s="7">
        <v>0</v>
      </c>
      <c r="BH201" s="9">
        <v>125</v>
      </c>
      <c r="BI201" s="5">
        <v>830.43899999999996</v>
      </c>
      <c r="BJ201" s="7">
        <f t="shared" ref="BJ201:BJ212" si="1630">BI201/BH201*1000</f>
        <v>6643.5119999999997</v>
      </c>
      <c r="BK201" s="9">
        <v>0</v>
      </c>
      <c r="BL201" s="5">
        <v>0</v>
      </c>
      <c r="BM201" s="7">
        <f t="shared" ref="BM201:BM212" si="1631">IF(BK201=0,0,BL201/BK201*1000)</f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0</v>
      </c>
      <c r="BX201" s="5">
        <v>0</v>
      </c>
      <c r="BY201" s="7">
        <v>0</v>
      </c>
      <c r="BZ201" s="9">
        <v>0</v>
      </c>
      <c r="CA201" s="5">
        <v>0</v>
      </c>
      <c r="CB201" s="7">
        <v>0</v>
      </c>
      <c r="CC201" s="9">
        <v>0</v>
      </c>
      <c r="CD201" s="5">
        <v>0</v>
      </c>
      <c r="CE201" s="7">
        <v>0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20</v>
      </c>
      <c r="CP201" s="5">
        <v>754.01700000000005</v>
      </c>
      <c r="CQ201" s="7">
        <f t="shared" ref="CQ201:CQ212" si="1632">CP201/CO201*1000</f>
        <v>37700.850000000006</v>
      </c>
      <c r="CR201" s="9">
        <v>0</v>
      </c>
      <c r="CS201" s="5">
        <v>0</v>
      </c>
      <c r="CT201" s="7">
        <v>0</v>
      </c>
      <c r="CU201" s="9">
        <v>0</v>
      </c>
      <c r="CV201" s="5">
        <v>0</v>
      </c>
      <c r="CW201" s="7">
        <v>0</v>
      </c>
      <c r="CX201" s="9">
        <v>100</v>
      </c>
      <c r="CY201" s="5">
        <v>682.17200000000003</v>
      </c>
      <c r="CZ201" s="7">
        <f t="shared" ref="CZ201:CZ212" si="1633">CY201/CX201*1000</f>
        <v>6821.72</v>
      </c>
      <c r="DA201" s="9">
        <v>0</v>
      </c>
      <c r="DB201" s="5">
        <v>0</v>
      </c>
      <c r="DC201" s="7">
        <v>0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f t="shared" ref="DI201:DI212" si="1634">IF(DG201=0,0,DH201/DG201*1000)</f>
        <v>0</v>
      </c>
      <c r="DJ201" s="9">
        <v>0</v>
      </c>
      <c r="DK201" s="5">
        <v>0</v>
      </c>
      <c r="DL201" s="7">
        <v>0</v>
      </c>
      <c r="DM201" s="9">
        <v>0</v>
      </c>
      <c r="DN201" s="5">
        <v>0</v>
      </c>
      <c r="DO201" s="7">
        <v>0</v>
      </c>
      <c r="DP201" s="9">
        <v>0</v>
      </c>
      <c r="DQ201" s="5">
        <v>0</v>
      </c>
      <c r="DR201" s="7">
        <v>0</v>
      </c>
      <c r="DS201" s="9">
        <v>0</v>
      </c>
      <c r="DT201" s="5">
        <v>0</v>
      </c>
      <c r="DU201" s="7">
        <v>0</v>
      </c>
      <c r="DV201" s="9">
        <v>86.013300000000001</v>
      </c>
      <c r="DW201" s="5">
        <v>1962.46</v>
      </c>
      <c r="DX201" s="7">
        <f t="shared" ref="DX201:DX212" si="1635">DW201/DV201*1000</f>
        <v>22815.773839627127</v>
      </c>
      <c r="DY201" s="9">
        <v>0</v>
      </c>
      <c r="DZ201" s="5">
        <v>0</v>
      </c>
      <c r="EA201" s="7">
        <v>0</v>
      </c>
      <c r="EB201" s="9">
        <v>0</v>
      </c>
      <c r="EC201" s="5">
        <v>0</v>
      </c>
      <c r="ED201" s="7">
        <v>0</v>
      </c>
      <c r="EE201" s="9">
        <v>3.4</v>
      </c>
      <c r="EF201" s="5">
        <v>9.9169999999999998</v>
      </c>
      <c r="EG201" s="7">
        <f t="shared" ref="EG201:EG212" si="1636">EF201/EE201*1000</f>
        <v>2916.7647058823532</v>
      </c>
      <c r="EH201" s="9">
        <v>0</v>
      </c>
      <c r="EI201" s="5">
        <v>0</v>
      </c>
      <c r="EJ201" s="7">
        <v>0</v>
      </c>
      <c r="EK201" s="9">
        <v>3.5400000000000001E-2</v>
      </c>
      <c r="EL201" s="5">
        <v>0.53500000000000003</v>
      </c>
      <c r="EM201" s="7">
        <f t="shared" ref="EM201:EM212" si="1637">EL201/EK201*1000</f>
        <v>15112.994350282486</v>
      </c>
      <c r="EN201" s="9">
        <v>0</v>
      </c>
      <c r="EO201" s="5">
        <v>0</v>
      </c>
      <c r="EP201" s="7">
        <v>0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v>0</v>
      </c>
      <c r="FD201" s="5">
        <v>0</v>
      </c>
      <c r="FE201" s="7">
        <v>0</v>
      </c>
      <c r="FF201" s="9">
        <v>0</v>
      </c>
      <c r="FG201" s="5">
        <v>0</v>
      </c>
      <c r="FH201" s="7">
        <v>0</v>
      </c>
      <c r="FI201" s="9">
        <v>0.15</v>
      </c>
      <c r="FJ201" s="5">
        <v>1.71</v>
      </c>
      <c r="FK201" s="7">
        <f t="shared" ref="FK201:FK212" si="1638">FJ201/FI201*1000</f>
        <v>11400</v>
      </c>
      <c r="FL201" s="9">
        <v>1.8120000000000001</v>
      </c>
      <c r="FM201" s="5">
        <v>23.006</v>
      </c>
      <c r="FN201" s="7">
        <f t="shared" ref="FN201:FN212" si="1639">FM201/FL201*1000</f>
        <v>12696.467991169979</v>
      </c>
      <c r="FO201" s="9">
        <v>0</v>
      </c>
      <c r="FP201" s="5">
        <v>0</v>
      </c>
      <c r="FQ201" s="7">
        <v>0</v>
      </c>
      <c r="FR201" s="9">
        <v>0</v>
      </c>
      <c r="FS201" s="5">
        <v>0</v>
      </c>
      <c r="FT201" s="7">
        <v>0</v>
      </c>
      <c r="FU201" s="9">
        <v>0</v>
      </c>
      <c r="FV201" s="5">
        <v>0</v>
      </c>
      <c r="FW201" s="7">
        <v>0</v>
      </c>
      <c r="FX201" s="9">
        <v>0</v>
      </c>
      <c r="FY201" s="5">
        <v>0</v>
      </c>
      <c r="FZ201" s="7">
        <f t="shared" ref="FZ201:FZ264" si="1640">IF(FX201=0,0,FY201/FX201*1000)</f>
        <v>0</v>
      </c>
      <c r="GA201" s="9">
        <v>0</v>
      </c>
      <c r="GB201" s="5">
        <v>0</v>
      </c>
      <c r="GC201" s="7">
        <v>0</v>
      </c>
      <c r="GD201" s="9">
        <v>0</v>
      </c>
      <c r="GE201" s="5">
        <v>0</v>
      </c>
      <c r="GF201" s="7">
        <v>0</v>
      </c>
      <c r="GG201" s="9">
        <v>0</v>
      </c>
      <c r="GH201" s="5">
        <v>0</v>
      </c>
      <c r="GI201" s="7">
        <v>0</v>
      </c>
      <c r="GJ201" s="9">
        <v>0</v>
      </c>
      <c r="GK201" s="5">
        <v>0</v>
      </c>
      <c r="GL201" s="7">
        <v>0</v>
      </c>
      <c r="GM201" s="9">
        <v>0</v>
      </c>
      <c r="GN201" s="5">
        <v>0</v>
      </c>
      <c r="GO201" s="7">
        <v>0</v>
      </c>
      <c r="GP201" s="9">
        <v>0</v>
      </c>
      <c r="GQ201" s="5">
        <v>0</v>
      </c>
      <c r="GR201" s="7">
        <v>0</v>
      </c>
      <c r="GS201" s="9">
        <v>0</v>
      </c>
      <c r="GT201" s="5">
        <v>0</v>
      </c>
      <c r="GU201" s="7">
        <v>0</v>
      </c>
      <c r="GV201" s="9">
        <v>0</v>
      </c>
      <c r="GW201" s="5">
        <v>0</v>
      </c>
      <c r="GX201" s="7">
        <v>0</v>
      </c>
      <c r="GY201" s="9">
        <v>0</v>
      </c>
      <c r="GZ201" s="5">
        <v>0</v>
      </c>
      <c r="HA201" s="7">
        <v>0</v>
      </c>
      <c r="HB201" s="9">
        <v>0</v>
      </c>
      <c r="HC201" s="5">
        <v>0</v>
      </c>
      <c r="HD201" s="7">
        <v>0</v>
      </c>
      <c r="HE201" s="9">
        <v>0</v>
      </c>
      <c r="HF201" s="5">
        <v>0</v>
      </c>
      <c r="HG201" s="7">
        <v>0</v>
      </c>
      <c r="HH201" s="9">
        <v>0</v>
      </c>
      <c r="HI201" s="5">
        <v>0</v>
      </c>
      <c r="HJ201" s="7">
        <v>0</v>
      </c>
      <c r="HK201" s="9">
        <v>0</v>
      </c>
      <c r="HL201" s="5">
        <v>0</v>
      </c>
      <c r="HM201" s="7">
        <v>0</v>
      </c>
      <c r="HN201" s="9">
        <v>0</v>
      </c>
      <c r="HO201" s="5">
        <v>0</v>
      </c>
      <c r="HP201" s="7">
        <v>0</v>
      </c>
      <c r="HQ201" s="9">
        <v>0</v>
      </c>
      <c r="HR201" s="5">
        <v>0</v>
      </c>
      <c r="HS201" s="7">
        <f t="shared" ref="HS201:HS212" si="1641">IF(HQ201=0,0,HR201/HQ201*1000)</f>
        <v>0</v>
      </c>
      <c r="HT201" s="9">
        <v>0</v>
      </c>
      <c r="HU201" s="5">
        <v>0</v>
      </c>
      <c r="HV201" s="7">
        <v>0</v>
      </c>
      <c r="HW201" s="9">
        <v>0</v>
      </c>
      <c r="HX201" s="5">
        <v>0</v>
      </c>
      <c r="HY201" s="7">
        <v>0</v>
      </c>
      <c r="HZ201" s="9">
        <v>0</v>
      </c>
      <c r="IA201" s="5">
        <v>0</v>
      </c>
      <c r="IB201" s="7">
        <v>0</v>
      </c>
      <c r="IC201" s="9">
        <v>0</v>
      </c>
      <c r="ID201" s="5">
        <v>0</v>
      </c>
      <c r="IE201" s="7">
        <v>0</v>
      </c>
      <c r="IF201" s="9">
        <v>0</v>
      </c>
      <c r="IG201" s="5">
        <v>0</v>
      </c>
      <c r="IH201" s="7">
        <f t="shared" ref="IH201:IH212" si="1642">IF(IF201=0,0,IG201/IF201*1000)</f>
        <v>0</v>
      </c>
      <c r="II201" s="9">
        <v>0</v>
      </c>
      <c r="IJ201" s="5">
        <v>0</v>
      </c>
      <c r="IK201" s="7">
        <v>0</v>
      </c>
      <c r="IL201" s="9">
        <v>0</v>
      </c>
      <c r="IM201" s="5">
        <v>0</v>
      </c>
      <c r="IN201" s="7">
        <v>0</v>
      </c>
      <c r="IO201" s="9">
        <v>0</v>
      </c>
      <c r="IP201" s="5">
        <v>0</v>
      </c>
      <c r="IQ201" s="7">
        <v>0</v>
      </c>
      <c r="IR201" s="9">
        <v>0</v>
      </c>
      <c r="IS201" s="5">
        <v>0</v>
      </c>
      <c r="IT201" s="7">
        <v>0</v>
      </c>
      <c r="IU201" s="9">
        <v>0</v>
      </c>
      <c r="IV201" s="5">
        <v>0</v>
      </c>
      <c r="IW201" s="7">
        <v>0</v>
      </c>
      <c r="IX201" s="9">
        <v>0</v>
      </c>
      <c r="IY201" s="5">
        <v>0</v>
      </c>
      <c r="IZ201" s="7">
        <v>0</v>
      </c>
      <c r="JA201" s="9">
        <v>0</v>
      </c>
      <c r="JB201" s="5">
        <v>0</v>
      </c>
      <c r="JC201" s="7">
        <v>0</v>
      </c>
      <c r="JD201" s="9">
        <v>0</v>
      </c>
      <c r="JE201" s="5">
        <v>0</v>
      </c>
      <c r="JF201" s="7">
        <v>0</v>
      </c>
      <c r="JG201" s="9">
        <v>0</v>
      </c>
      <c r="JH201" s="5">
        <v>0</v>
      </c>
      <c r="JI201" s="7">
        <v>0</v>
      </c>
      <c r="JJ201" s="9">
        <v>35.950000000000003</v>
      </c>
      <c r="JK201" s="5">
        <v>106.053</v>
      </c>
      <c r="JL201" s="7">
        <f t="shared" ref="JL201:JL212" si="1643">JK201/JJ201*1000</f>
        <v>2950.0139082058408</v>
      </c>
      <c r="JM201" s="9">
        <v>0</v>
      </c>
      <c r="JN201" s="5">
        <v>0</v>
      </c>
      <c r="JO201" s="7">
        <v>0</v>
      </c>
      <c r="JP201" s="9">
        <v>0</v>
      </c>
      <c r="JQ201" s="5">
        <v>0</v>
      </c>
      <c r="JR201" s="7">
        <v>0</v>
      </c>
      <c r="JS201" s="9">
        <v>0</v>
      </c>
      <c r="JT201" s="5">
        <v>0</v>
      </c>
      <c r="JU201" s="7">
        <v>0</v>
      </c>
      <c r="JV201" s="9">
        <v>1.9487999999999999</v>
      </c>
      <c r="JW201" s="5">
        <v>35.499000000000002</v>
      </c>
      <c r="JX201" s="7">
        <f t="shared" ref="JX201:JX212" si="1644">JW201/JV201*1000</f>
        <v>18215.82512315271</v>
      </c>
      <c r="JY201" s="9">
        <v>0.25</v>
      </c>
      <c r="JZ201" s="5">
        <v>6.2279999999999998</v>
      </c>
      <c r="KA201" s="7">
        <f t="shared" ref="KA201:KA212" si="1645">JZ201/JY201*1000</f>
        <v>24912</v>
      </c>
      <c r="KB201" s="9">
        <f t="shared" ref="KB201:KB213" si="1646">JY201+JV201+JS201+JP201+JJ201+JG201+JD201+JA201+IX201+IU201+IO201+IL201+II201+BZ201+HZ201+HW201+HK201+HH201+HE201+HB201+GY201+GV201+GS201+GP201+GG201+GA201+FU201+FR201+FO201+FI201+FF201+FC201+EZ201+EW201+EQ201+EK201+EH201+DY201+DV201+DS201+DP201+DM201+CU201+CR201+CO201+CF201+CC201+BW201+BN201+BH201+BE201+BB201+AM201+AJ201+AD201+R201+I201+F201+C201+AA201+AS201+AV201+BT201+CL201+CX201+DA201+DD201+EE201+EN201+FL201+GD201+GM201+JP201+JM201+U201+X201+CI201+BQ201+HN201+HT201+EB201+AP201+DJ201+O201+AG201+L201+AY201</f>
        <v>416.20867999999996</v>
      </c>
      <c r="KC201" s="7">
        <f t="shared" ref="KC201:KC213" si="1647">JZ201+JW201+JT201+JQ201+JK201+JH201+JE201+JB201+IY201+IV201+IP201+IM201+IJ201+CA201+IA201+HX201+HL201+HI201+HF201+HC201+GZ201+GW201+GT201+GQ201+GH201+GB201+FV201+FS201+FP201+FJ201+FG201+FD201+FA201+EX201+ER201+EL201+EI201+DZ201+DW201+DT201+DQ201+DN201+CV201+CS201+CP201+CG201+CD201+BX201+BO201+BI201+BF201+BC201+AN201+AK201+AE201+S201+J201+G201+D201+AB201+AT201+AW201+BU201+CM201+CY201+DB201+DE201+EF201+EO201+FM201+GE201+GN201+JQ201+JN201+V201+Y201+CJ201+BR201+HO201+HU201+EC201+AQ201+DK201+P201+AH201+M201+AZ201</f>
        <v>4650.0740000000014</v>
      </c>
    </row>
    <row r="202" spans="1:289" ht="15" customHeight="1" x14ac:dyDescent="0.3">
      <c r="A202" s="56">
        <v>2019</v>
      </c>
      <c r="B202" s="57" t="s">
        <v>3</v>
      </c>
      <c r="C202" s="9">
        <v>2.9399999999999999E-2</v>
      </c>
      <c r="D202" s="5">
        <v>7.72</v>
      </c>
      <c r="E202" s="7">
        <f t="shared" si="1628"/>
        <v>262585.03401360544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65.713100000000011</v>
      </c>
      <c r="AB202" s="5">
        <v>276.43400000000003</v>
      </c>
      <c r="AC202" s="7">
        <f t="shared" ref="AC202:AC212" si="1648">AB202/AA202*1000</f>
        <v>4206.6802509697454</v>
      </c>
      <c r="AD202" s="9">
        <v>0</v>
      </c>
      <c r="AE202" s="5">
        <v>0</v>
      </c>
      <c r="AF202" s="7">
        <v>0</v>
      </c>
      <c r="AG202" s="9">
        <v>0</v>
      </c>
      <c r="AH202" s="5">
        <v>0</v>
      </c>
      <c r="AI202" s="7">
        <v>0</v>
      </c>
      <c r="AJ202" s="9">
        <v>0</v>
      </c>
      <c r="AK202" s="5">
        <v>0</v>
      </c>
      <c r="AL202" s="7">
        <v>0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v>0</v>
      </c>
      <c r="BB202" s="9">
        <v>0</v>
      </c>
      <c r="BC202" s="5">
        <v>0</v>
      </c>
      <c r="BD202" s="7">
        <v>0</v>
      </c>
      <c r="BE202" s="9">
        <v>0</v>
      </c>
      <c r="BF202" s="5">
        <v>0</v>
      </c>
      <c r="BG202" s="7">
        <v>0</v>
      </c>
      <c r="BH202" s="9">
        <v>125</v>
      </c>
      <c r="BI202" s="5">
        <v>834.63199999999995</v>
      </c>
      <c r="BJ202" s="7">
        <f t="shared" si="1630"/>
        <v>6677.0559999999996</v>
      </c>
      <c r="BK202" s="9">
        <v>0</v>
      </c>
      <c r="BL202" s="5">
        <v>0</v>
      </c>
      <c r="BM202" s="7">
        <f t="shared" si="1631"/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0</v>
      </c>
      <c r="BX202" s="5">
        <v>0</v>
      </c>
      <c r="BY202" s="7">
        <v>0</v>
      </c>
      <c r="BZ202" s="9">
        <v>5.0000000000000001E-4</v>
      </c>
      <c r="CA202" s="5">
        <v>8.0000000000000002E-3</v>
      </c>
      <c r="CB202" s="7">
        <f t="shared" ref="CB202:CB212" si="1649">CA202/BZ202*1000</f>
        <v>16000</v>
      </c>
      <c r="CC202" s="9">
        <v>0</v>
      </c>
      <c r="CD202" s="5">
        <v>0</v>
      </c>
      <c r="CE202" s="7">
        <v>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140</v>
      </c>
      <c r="CP202" s="5">
        <v>5112.2709999999997</v>
      </c>
      <c r="CQ202" s="7">
        <f t="shared" si="1632"/>
        <v>36516.221428571429</v>
      </c>
      <c r="CR202" s="9">
        <v>0</v>
      </c>
      <c r="CS202" s="5">
        <v>0</v>
      </c>
      <c r="CT202" s="7">
        <v>0</v>
      </c>
      <c r="CU202" s="9">
        <v>0</v>
      </c>
      <c r="CV202" s="5">
        <v>0</v>
      </c>
      <c r="CW202" s="7">
        <v>0</v>
      </c>
      <c r="CX202" s="9">
        <v>50</v>
      </c>
      <c r="CY202" s="5">
        <v>308.95299999999997</v>
      </c>
      <c r="CZ202" s="7">
        <f t="shared" si="1633"/>
        <v>6179.0599999999995</v>
      </c>
      <c r="DA202" s="9">
        <v>0</v>
      </c>
      <c r="DB202" s="5">
        <v>0</v>
      </c>
      <c r="DC202" s="7">
        <v>0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f t="shared" si="1634"/>
        <v>0</v>
      </c>
      <c r="DJ202" s="9">
        <v>0</v>
      </c>
      <c r="DK202" s="5">
        <v>0</v>
      </c>
      <c r="DL202" s="7">
        <v>0</v>
      </c>
      <c r="DM202" s="9">
        <v>0</v>
      </c>
      <c r="DN202" s="5">
        <v>0</v>
      </c>
      <c r="DO202" s="7">
        <v>0</v>
      </c>
      <c r="DP202" s="9">
        <v>0</v>
      </c>
      <c r="DQ202" s="5">
        <v>0</v>
      </c>
      <c r="DR202" s="7">
        <v>0</v>
      </c>
      <c r="DS202" s="9">
        <v>0</v>
      </c>
      <c r="DT202" s="5">
        <v>0</v>
      </c>
      <c r="DU202" s="7">
        <v>0</v>
      </c>
      <c r="DV202" s="9">
        <v>11.41</v>
      </c>
      <c r="DW202" s="5">
        <v>419.108</v>
      </c>
      <c r="DX202" s="7">
        <f t="shared" si="1635"/>
        <v>36731.638913234005</v>
      </c>
      <c r="DY202" s="9">
        <v>0</v>
      </c>
      <c r="DZ202" s="5">
        <v>0</v>
      </c>
      <c r="EA202" s="7">
        <v>0</v>
      </c>
      <c r="EB202" s="9">
        <v>0</v>
      </c>
      <c r="EC202" s="5">
        <v>0</v>
      </c>
      <c r="ED202" s="7">
        <v>0</v>
      </c>
      <c r="EE202" s="9">
        <v>24.34</v>
      </c>
      <c r="EF202" s="5">
        <v>82.787999999999997</v>
      </c>
      <c r="EG202" s="7">
        <f t="shared" si="1636"/>
        <v>3401.3147082990959</v>
      </c>
      <c r="EH202" s="9">
        <v>0</v>
      </c>
      <c r="EI202" s="5">
        <v>0</v>
      </c>
      <c r="EJ202" s="7">
        <v>0</v>
      </c>
      <c r="EK202" s="9">
        <v>0.1358</v>
      </c>
      <c r="EL202" s="5">
        <v>2.2839999999999998</v>
      </c>
      <c r="EM202" s="7">
        <f t="shared" si="1637"/>
        <v>16818.851251840941</v>
      </c>
      <c r="EN202" s="9">
        <v>0</v>
      </c>
      <c r="EO202" s="5">
        <v>0</v>
      </c>
      <c r="EP202" s="7">
        <v>0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0</v>
      </c>
      <c r="EX202" s="5">
        <v>0</v>
      </c>
      <c r="EY202" s="7">
        <v>0</v>
      </c>
      <c r="EZ202" s="9">
        <v>0</v>
      </c>
      <c r="FA202" s="5">
        <v>0</v>
      </c>
      <c r="FB202" s="7">
        <v>0</v>
      </c>
      <c r="FC202" s="9">
        <v>0</v>
      </c>
      <c r="FD202" s="5">
        <v>0</v>
      </c>
      <c r="FE202" s="7">
        <v>0</v>
      </c>
      <c r="FF202" s="9">
        <v>0</v>
      </c>
      <c r="FG202" s="5">
        <v>0</v>
      </c>
      <c r="FH202" s="7">
        <v>0</v>
      </c>
      <c r="FI202" s="9">
        <v>0.5</v>
      </c>
      <c r="FJ202" s="5">
        <v>18.75</v>
      </c>
      <c r="FK202" s="7">
        <f t="shared" si="1638"/>
        <v>37500</v>
      </c>
      <c r="FL202" s="9">
        <v>136.554</v>
      </c>
      <c r="FM202" s="5">
        <v>405.71800000000002</v>
      </c>
      <c r="FN202" s="7">
        <f t="shared" si="1639"/>
        <v>2971.11765308962</v>
      </c>
      <c r="FO202" s="9">
        <v>0</v>
      </c>
      <c r="FP202" s="5">
        <v>0</v>
      </c>
      <c r="FQ202" s="7">
        <v>0</v>
      </c>
      <c r="FR202" s="9">
        <v>0</v>
      </c>
      <c r="FS202" s="5">
        <v>0</v>
      </c>
      <c r="FT202" s="7">
        <v>0</v>
      </c>
      <c r="FU202" s="9">
        <v>0</v>
      </c>
      <c r="FV202" s="5">
        <v>0</v>
      </c>
      <c r="FW202" s="7">
        <v>0</v>
      </c>
      <c r="FX202" s="9">
        <v>0</v>
      </c>
      <c r="FY202" s="5">
        <v>0</v>
      </c>
      <c r="FZ202" s="7">
        <f t="shared" si="1640"/>
        <v>0</v>
      </c>
      <c r="GA202" s="9">
        <v>0</v>
      </c>
      <c r="GB202" s="5">
        <v>0</v>
      </c>
      <c r="GC202" s="7">
        <v>0</v>
      </c>
      <c r="GD202" s="9">
        <v>0</v>
      </c>
      <c r="GE202" s="5">
        <v>0</v>
      </c>
      <c r="GF202" s="7">
        <v>0</v>
      </c>
      <c r="GG202" s="9">
        <v>0</v>
      </c>
      <c r="GH202" s="5">
        <v>0</v>
      </c>
      <c r="GI202" s="7">
        <v>0</v>
      </c>
      <c r="GJ202" s="9">
        <v>0</v>
      </c>
      <c r="GK202" s="5">
        <v>0</v>
      </c>
      <c r="GL202" s="7">
        <v>0</v>
      </c>
      <c r="GM202" s="9">
        <v>0</v>
      </c>
      <c r="GN202" s="5">
        <v>0</v>
      </c>
      <c r="GO202" s="7">
        <v>0</v>
      </c>
      <c r="GP202" s="9">
        <v>0</v>
      </c>
      <c r="GQ202" s="5">
        <v>0</v>
      </c>
      <c r="GR202" s="7">
        <v>0</v>
      </c>
      <c r="GS202" s="9">
        <v>0</v>
      </c>
      <c r="GT202" s="5">
        <v>0</v>
      </c>
      <c r="GU202" s="7">
        <v>0</v>
      </c>
      <c r="GV202" s="9">
        <v>0</v>
      </c>
      <c r="GW202" s="5">
        <v>0</v>
      </c>
      <c r="GX202" s="7">
        <v>0</v>
      </c>
      <c r="GY202" s="9">
        <v>100</v>
      </c>
      <c r="GZ202" s="5">
        <v>664.11400000000003</v>
      </c>
      <c r="HA202" s="7">
        <f t="shared" ref="HA202:HA205" si="1650">GZ202/GY202*1000</f>
        <v>6641.14</v>
      </c>
      <c r="HB202" s="9">
        <v>0</v>
      </c>
      <c r="HC202" s="5">
        <v>0</v>
      </c>
      <c r="HD202" s="7">
        <v>0</v>
      </c>
      <c r="HE202" s="9">
        <v>0</v>
      </c>
      <c r="HF202" s="5">
        <v>0</v>
      </c>
      <c r="HG202" s="7">
        <v>0</v>
      </c>
      <c r="HH202" s="9">
        <v>0</v>
      </c>
      <c r="HI202" s="5">
        <v>0</v>
      </c>
      <c r="HJ202" s="7">
        <v>0</v>
      </c>
      <c r="HK202" s="9">
        <v>0</v>
      </c>
      <c r="HL202" s="5">
        <v>0</v>
      </c>
      <c r="HM202" s="7">
        <v>0</v>
      </c>
      <c r="HN202" s="9">
        <v>0</v>
      </c>
      <c r="HO202" s="5">
        <v>0</v>
      </c>
      <c r="HP202" s="7">
        <v>0</v>
      </c>
      <c r="HQ202" s="9">
        <v>0</v>
      </c>
      <c r="HR202" s="5">
        <v>0</v>
      </c>
      <c r="HS202" s="7">
        <f t="shared" si="1641"/>
        <v>0</v>
      </c>
      <c r="HT202" s="9">
        <v>0</v>
      </c>
      <c r="HU202" s="5">
        <v>0</v>
      </c>
      <c r="HV202" s="7">
        <v>0</v>
      </c>
      <c r="HW202" s="9">
        <v>0</v>
      </c>
      <c r="HX202" s="5">
        <v>0</v>
      </c>
      <c r="HY202" s="7">
        <v>0</v>
      </c>
      <c r="HZ202" s="9">
        <v>0</v>
      </c>
      <c r="IA202" s="5">
        <v>0</v>
      </c>
      <c r="IB202" s="7">
        <v>0</v>
      </c>
      <c r="IC202" s="9">
        <v>0</v>
      </c>
      <c r="ID202" s="5">
        <v>0</v>
      </c>
      <c r="IE202" s="7">
        <v>0</v>
      </c>
      <c r="IF202" s="9">
        <v>0</v>
      </c>
      <c r="IG202" s="5">
        <v>0</v>
      </c>
      <c r="IH202" s="7">
        <f t="shared" si="1642"/>
        <v>0</v>
      </c>
      <c r="II202" s="9">
        <v>0</v>
      </c>
      <c r="IJ202" s="5">
        <v>0</v>
      </c>
      <c r="IK202" s="7">
        <v>0</v>
      </c>
      <c r="IL202" s="9">
        <v>0.2</v>
      </c>
      <c r="IM202" s="5">
        <v>14.255000000000001</v>
      </c>
      <c r="IN202" s="7">
        <f t="shared" ref="IN202" si="1651">IM202/IL202*1000</f>
        <v>71275</v>
      </c>
      <c r="IO202" s="9">
        <v>0</v>
      </c>
      <c r="IP202" s="5">
        <v>0</v>
      </c>
      <c r="IQ202" s="7">
        <v>0</v>
      </c>
      <c r="IR202" s="9">
        <v>0</v>
      </c>
      <c r="IS202" s="5">
        <v>0</v>
      </c>
      <c r="IT202" s="7">
        <v>0</v>
      </c>
      <c r="IU202" s="9">
        <v>0</v>
      </c>
      <c r="IV202" s="5">
        <v>0</v>
      </c>
      <c r="IW202" s="7">
        <v>0</v>
      </c>
      <c r="IX202" s="9">
        <v>0</v>
      </c>
      <c r="IY202" s="5">
        <v>0</v>
      </c>
      <c r="IZ202" s="7">
        <v>0</v>
      </c>
      <c r="JA202" s="9">
        <v>150</v>
      </c>
      <c r="JB202" s="5">
        <v>985.24199999999996</v>
      </c>
      <c r="JC202" s="7">
        <f t="shared" ref="JC202:JC212" si="1652">JB202/JA202*1000</f>
        <v>6568.28</v>
      </c>
      <c r="JD202" s="9">
        <v>0</v>
      </c>
      <c r="JE202" s="5">
        <v>0</v>
      </c>
      <c r="JF202" s="7">
        <v>0</v>
      </c>
      <c r="JG202" s="9">
        <v>0</v>
      </c>
      <c r="JH202" s="5">
        <v>0</v>
      </c>
      <c r="JI202" s="7">
        <v>0</v>
      </c>
      <c r="JJ202" s="9">
        <v>0</v>
      </c>
      <c r="JK202" s="5">
        <v>0</v>
      </c>
      <c r="JL202" s="7">
        <v>0</v>
      </c>
      <c r="JM202" s="9">
        <v>0</v>
      </c>
      <c r="JN202" s="5">
        <v>0</v>
      </c>
      <c r="JO202" s="7">
        <v>0</v>
      </c>
      <c r="JP202" s="9">
        <v>0</v>
      </c>
      <c r="JQ202" s="5">
        <v>0</v>
      </c>
      <c r="JR202" s="7">
        <v>0</v>
      </c>
      <c r="JS202" s="9">
        <v>0</v>
      </c>
      <c r="JT202" s="5">
        <v>0</v>
      </c>
      <c r="JU202" s="7">
        <v>0</v>
      </c>
      <c r="JV202" s="9">
        <v>3.1528</v>
      </c>
      <c r="JW202" s="5">
        <v>57.887999999999998</v>
      </c>
      <c r="JX202" s="7">
        <f t="shared" si="1644"/>
        <v>18360.822126363866</v>
      </c>
      <c r="JY202" s="9">
        <v>0</v>
      </c>
      <c r="JZ202" s="5">
        <v>0</v>
      </c>
      <c r="KA202" s="7">
        <v>0</v>
      </c>
      <c r="KB202" s="9">
        <f t="shared" si="1646"/>
        <v>807.03560000000004</v>
      </c>
      <c r="KC202" s="7">
        <f t="shared" si="1647"/>
        <v>9190.1650000000009</v>
      </c>
    </row>
    <row r="203" spans="1:289" ht="15" customHeight="1" x14ac:dyDescent="0.3">
      <c r="A203" s="56">
        <v>2019</v>
      </c>
      <c r="B203" s="57" t="s">
        <v>4</v>
      </c>
      <c r="C203" s="9">
        <v>4.9000000000000007E-3</v>
      </c>
      <c r="D203" s="5">
        <v>1.3049999999999999</v>
      </c>
      <c r="E203" s="7">
        <f t="shared" si="1628"/>
        <v>266326.53061224485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143.74579</v>
      </c>
      <c r="AB203" s="5">
        <v>450.66199999999998</v>
      </c>
      <c r="AC203" s="7">
        <f t="shared" si="1648"/>
        <v>3135.1318184692573</v>
      </c>
      <c r="AD203" s="9">
        <v>0</v>
      </c>
      <c r="AE203" s="5">
        <v>0</v>
      </c>
      <c r="AF203" s="7">
        <v>0</v>
      </c>
      <c r="AG203" s="9">
        <v>2.02</v>
      </c>
      <c r="AH203" s="5">
        <v>1.647</v>
      </c>
      <c r="AI203" s="7">
        <f t="shared" ref="AI203" si="1653">AH203/AG203*1000</f>
        <v>815.34653465346537</v>
      </c>
      <c r="AJ203" s="9">
        <v>0</v>
      </c>
      <c r="AK203" s="5">
        <v>0</v>
      </c>
      <c r="AL203" s="7">
        <v>0</v>
      </c>
      <c r="AM203" s="9">
        <v>0</v>
      </c>
      <c r="AN203" s="5">
        <v>0</v>
      </c>
      <c r="AO203" s="7">
        <v>0</v>
      </c>
      <c r="AP203" s="9">
        <v>0</v>
      </c>
      <c r="AQ203" s="5">
        <v>0</v>
      </c>
      <c r="AR203" s="7">
        <v>0</v>
      </c>
      <c r="AS203" s="9">
        <v>0</v>
      </c>
      <c r="AT203" s="5">
        <v>0</v>
      </c>
      <c r="AU203" s="7">
        <v>0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v>0</v>
      </c>
      <c r="BB203" s="9">
        <v>0</v>
      </c>
      <c r="BC203" s="5">
        <v>0</v>
      </c>
      <c r="BD203" s="7">
        <v>0</v>
      </c>
      <c r="BE203" s="9">
        <v>0</v>
      </c>
      <c r="BF203" s="5">
        <v>0</v>
      </c>
      <c r="BG203" s="7">
        <v>0</v>
      </c>
      <c r="BH203" s="9">
        <v>0</v>
      </c>
      <c r="BI203" s="5">
        <v>0</v>
      </c>
      <c r="BJ203" s="7">
        <v>0</v>
      </c>
      <c r="BK203" s="9">
        <v>0</v>
      </c>
      <c r="BL203" s="5">
        <v>0</v>
      </c>
      <c r="BM203" s="7">
        <f t="shared" si="1631"/>
        <v>0</v>
      </c>
      <c r="BN203" s="9">
        <v>0</v>
      </c>
      <c r="BO203" s="5">
        <v>0</v>
      </c>
      <c r="BP203" s="7">
        <v>0</v>
      </c>
      <c r="BQ203" s="9">
        <v>0</v>
      </c>
      <c r="BR203" s="5">
        <v>0</v>
      </c>
      <c r="BS203" s="7">
        <v>0</v>
      </c>
      <c r="BT203" s="9">
        <v>0</v>
      </c>
      <c r="BU203" s="5">
        <v>0</v>
      </c>
      <c r="BV203" s="7">
        <v>0</v>
      </c>
      <c r="BW203" s="9">
        <v>0</v>
      </c>
      <c r="BX203" s="5">
        <v>0</v>
      </c>
      <c r="BY203" s="7">
        <v>0</v>
      </c>
      <c r="BZ203" s="9">
        <v>0.125</v>
      </c>
      <c r="CA203" s="5">
        <v>9.7750000000000004</v>
      </c>
      <c r="CB203" s="7">
        <f t="shared" si="1649"/>
        <v>78200</v>
      </c>
      <c r="CC203" s="9">
        <v>52</v>
      </c>
      <c r="CD203" s="5">
        <v>21430.294000000002</v>
      </c>
      <c r="CE203" s="7">
        <f t="shared" ref="CE203:CE212" si="1654">CD203/CC203*1000</f>
        <v>412121.0384615385</v>
      </c>
      <c r="CF203" s="9">
        <v>9.5230000000000009E-2</v>
      </c>
      <c r="CG203" s="5">
        <v>65.141000000000005</v>
      </c>
      <c r="CH203" s="7">
        <f t="shared" ref="CH203:CH211" si="1655">CG203/CF203*1000</f>
        <v>684038.64328467916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160</v>
      </c>
      <c r="CP203" s="5">
        <v>6126.8389999999999</v>
      </c>
      <c r="CQ203" s="7">
        <f t="shared" si="1632"/>
        <v>38292.743750000001</v>
      </c>
      <c r="CR203" s="9">
        <v>0</v>
      </c>
      <c r="CS203" s="5">
        <v>0</v>
      </c>
      <c r="CT203" s="7">
        <v>0</v>
      </c>
      <c r="CU203" s="9">
        <v>0</v>
      </c>
      <c r="CV203" s="5">
        <v>0</v>
      </c>
      <c r="CW203" s="7">
        <v>0</v>
      </c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f t="shared" si="1634"/>
        <v>0</v>
      </c>
      <c r="DJ203" s="9">
        <v>0</v>
      </c>
      <c r="DK203" s="5">
        <v>0</v>
      </c>
      <c r="DL203" s="7">
        <v>0</v>
      </c>
      <c r="DM203" s="9">
        <v>0</v>
      </c>
      <c r="DN203" s="5">
        <v>0</v>
      </c>
      <c r="DO203" s="7">
        <v>0</v>
      </c>
      <c r="DP203" s="9">
        <v>0</v>
      </c>
      <c r="DQ203" s="5">
        <v>0</v>
      </c>
      <c r="DR203" s="7">
        <v>0</v>
      </c>
      <c r="DS203" s="9">
        <v>0</v>
      </c>
      <c r="DT203" s="5">
        <v>0</v>
      </c>
      <c r="DU203" s="7">
        <v>0</v>
      </c>
      <c r="DV203" s="9">
        <v>2.1999999999999999E-2</v>
      </c>
      <c r="DW203" s="5">
        <v>0.75600000000000001</v>
      </c>
      <c r="DX203" s="7">
        <f t="shared" si="1635"/>
        <v>34363.636363636368</v>
      </c>
      <c r="DY203" s="9">
        <v>0</v>
      </c>
      <c r="DZ203" s="5">
        <v>0</v>
      </c>
      <c r="EA203" s="7">
        <v>0</v>
      </c>
      <c r="EB203" s="9">
        <v>0</v>
      </c>
      <c r="EC203" s="5">
        <v>0</v>
      </c>
      <c r="ED203" s="7">
        <v>0</v>
      </c>
      <c r="EE203" s="9">
        <v>60.704999999999998</v>
      </c>
      <c r="EF203" s="5">
        <v>173.13</v>
      </c>
      <c r="EG203" s="7">
        <f t="shared" si="1636"/>
        <v>2851.9891277489496</v>
      </c>
      <c r="EH203" s="9">
        <v>0</v>
      </c>
      <c r="EI203" s="5">
        <v>0</v>
      </c>
      <c r="EJ203" s="7">
        <v>0</v>
      </c>
      <c r="EK203" s="9">
        <v>0.2034</v>
      </c>
      <c r="EL203" s="5">
        <v>3.6110000000000002</v>
      </c>
      <c r="EM203" s="7">
        <f t="shared" si="1637"/>
        <v>17753.195673549657</v>
      </c>
      <c r="EN203" s="9">
        <v>0</v>
      </c>
      <c r="EO203" s="5">
        <v>0</v>
      </c>
      <c r="EP203" s="7">
        <v>0</v>
      </c>
      <c r="EQ203" s="9">
        <v>0</v>
      </c>
      <c r="ER203" s="5">
        <v>0</v>
      </c>
      <c r="ES203" s="7">
        <v>0</v>
      </c>
      <c r="ET203" s="9">
        <v>0</v>
      </c>
      <c r="EU203" s="5">
        <v>0</v>
      </c>
      <c r="EV203" s="7">
        <v>0</v>
      </c>
      <c r="EW203" s="9">
        <v>0</v>
      </c>
      <c r="EX203" s="5">
        <v>0</v>
      </c>
      <c r="EY203" s="7">
        <v>0</v>
      </c>
      <c r="EZ203" s="9">
        <v>0</v>
      </c>
      <c r="FA203" s="5">
        <v>0</v>
      </c>
      <c r="FB203" s="7">
        <v>0</v>
      </c>
      <c r="FC203" s="9">
        <v>0</v>
      </c>
      <c r="FD203" s="5">
        <v>0</v>
      </c>
      <c r="FE203" s="7">
        <v>0</v>
      </c>
      <c r="FF203" s="9">
        <v>0</v>
      </c>
      <c r="FG203" s="5">
        <v>0</v>
      </c>
      <c r="FH203" s="7">
        <v>0</v>
      </c>
      <c r="FI203" s="9">
        <v>0.05</v>
      </c>
      <c r="FJ203" s="5">
        <v>3.6</v>
      </c>
      <c r="FK203" s="7">
        <f t="shared" si="1638"/>
        <v>72000</v>
      </c>
      <c r="FL203" s="9">
        <v>0.91500000000000004</v>
      </c>
      <c r="FM203" s="5">
        <v>6.3689999999999998</v>
      </c>
      <c r="FN203" s="7">
        <f t="shared" si="1639"/>
        <v>6960.6557377049176</v>
      </c>
      <c r="FO203" s="9">
        <v>0</v>
      </c>
      <c r="FP203" s="5">
        <v>0</v>
      </c>
      <c r="FQ203" s="7">
        <v>0</v>
      </c>
      <c r="FR203" s="9">
        <v>0</v>
      </c>
      <c r="FS203" s="5">
        <v>0</v>
      </c>
      <c r="FT203" s="7">
        <v>0</v>
      </c>
      <c r="FU203" s="9">
        <v>0</v>
      </c>
      <c r="FV203" s="5">
        <v>0</v>
      </c>
      <c r="FW203" s="7">
        <v>0</v>
      </c>
      <c r="FX203" s="9">
        <v>0</v>
      </c>
      <c r="FY203" s="5">
        <v>0</v>
      </c>
      <c r="FZ203" s="7">
        <f t="shared" si="1640"/>
        <v>0</v>
      </c>
      <c r="GA203" s="9">
        <v>0</v>
      </c>
      <c r="GB203" s="5">
        <v>0</v>
      </c>
      <c r="GC203" s="7">
        <v>0</v>
      </c>
      <c r="GD203" s="9">
        <v>0</v>
      </c>
      <c r="GE203" s="5">
        <v>0</v>
      </c>
      <c r="GF203" s="7">
        <v>0</v>
      </c>
      <c r="GG203" s="9">
        <v>0</v>
      </c>
      <c r="GH203" s="5">
        <v>0</v>
      </c>
      <c r="GI203" s="7">
        <v>0</v>
      </c>
      <c r="GJ203" s="9">
        <v>0</v>
      </c>
      <c r="GK203" s="5">
        <v>0</v>
      </c>
      <c r="GL203" s="7">
        <v>0</v>
      </c>
      <c r="GM203" s="9">
        <v>0</v>
      </c>
      <c r="GN203" s="5">
        <v>0</v>
      </c>
      <c r="GO203" s="7">
        <v>0</v>
      </c>
      <c r="GP203" s="9">
        <v>0</v>
      </c>
      <c r="GQ203" s="5">
        <v>0</v>
      </c>
      <c r="GR203" s="7">
        <v>0</v>
      </c>
      <c r="GS203" s="9">
        <v>0</v>
      </c>
      <c r="GT203" s="5">
        <v>0</v>
      </c>
      <c r="GU203" s="7">
        <v>0</v>
      </c>
      <c r="GV203" s="9">
        <v>0</v>
      </c>
      <c r="GW203" s="5">
        <v>0</v>
      </c>
      <c r="GX203" s="7">
        <v>0</v>
      </c>
      <c r="GY203" s="9">
        <v>0</v>
      </c>
      <c r="GZ203" s="5">
        <v>0</v>
      </c>
      <c r="HA203" s="7">
        <v>0</v>
      </c>
      <c r="HB203" s="9">
        <v>0</v>
      </c>
      <c r="HC203" s="5">
        <v>0</v>
      </c>
      <c r="HD203" s="7">
        <v>0</v>
      </c>
      <c r="HE203" s="9">
        <v>0</v>
      </c>
      <c r="HF203" s="5">
        <v>0</v>
      </c>
      <c r="HG203" s="7">
        <v>0</v>
      </c>
      <c r="HH203" s="9">
        <v>0</v>
      </c>
      <c r="HI203" s="5">
        <v>0</v>
      </c>
      <c r="HJ203" s="7">
        <v>0</v>
      </c>
      <c r="HK203" s="9">
        <v>0</v>
      </c>
      <c r="HL203" s="5">
        <v>0</v>
      </c>
      <c r="HM203" s="7">
        <v>0</v>
      </c>
      <c r="HN203" s="9">
        <v>0</v>
      </c>
      <c r="HO203" s="5">
        <v>0</v>
      </c>
      <c r="HP203" s="7">
        <v>0</v>
      </c>
      <c r="HQ203" s="9">
        <v>0</v>
      </c>
      <c r="HR203" s="5">
        <v>0</v>
      </c>
      <c r="HS203" s="7">
        <f t="shared" si="1641"/>
        <v>0</v>
      </c>
      <c r="HT203" s="9">
        <v>0</v>
      </c>
      <c r="HU203" s="5">
        <v>0</v>
      </c>
      <c r="HV203" s="7">
        <v>0</v>
      </c>
      <c r="HW203" s="9">
        <v>0</v>
      </c>
      <c r="HX203" s="5">
        <v>0</v>
      </c>
      <c r="HY203" s="7">
        <v>0</v>
      </c>
      <c r="HZ203" s="9">
        <v>0</v>
      </c>
      <c r="IA203" s="5">
        <v>0</v>
      </c>
      <c r="IB203" s="7">
        <v>0</v>
      </c>
      <c r="IC203" s="9">
        <v>0</v>
      </c>
      <c r="ID203" s="5">
        <v>0</v>
      </c>
      <c r="IE203" s="7">
        <v>0</v>
      </c>
      <c r="IF203" s="9">
        <v>0</v>
      </c>
      <c r="IG203" s="5">
        <v>0</v>
      </c>
      <c r="IH203" s="7">
        <f t="shared" si="1642"/>
        <v>0</v>
      </c>
      <c r="II203" s="9">
        <v>0</v>
      </c>
      <c r="IJ203" s="5">
        <v>0</v>
      </c>
      <c r="IK203" s="7">
        <v>0</v>
      </c>
      <c r="IL203" s="9">
        <v>0</v>
      </c>
      <c r="IM203" s="5">
        <v>0</v>
      </c>
      <c r="IN203" s="7">
        <v>0</v>
      </c>
      <c r="IO203" s="9">
        <v>0</v>
      </c>
      <c r="IP203" s="5">
        <v>0</v>
      </c>
      <c r="IQ203" s="7">
        <v>0</v>
      </c>
      <c r="IR203" s="9">
        <v>0</v>
      </c>
      <c r="IS203" s="5">
        <v>0</v>
      </c>
      <c r="IT203" s="7">
        <v>0</v>
      </c>
      <c r="IU203" s="9">
        <v>0</v>
      </c>
      <c r="IV203" s="5">
        <v>0</v>
      </c>
      <c r="IW203" s="7">
        <v>0</v>
      </c>
      <c r="IX203" s="9">
        <v>0.27</v>
      </c>
      <c r="IY203" s="5">
        <v>25.125</v>
      </c>
      <c r="IZ203" s="7">
        <f t="shared" ref="IZ203" si="1656">IY203/IX203*1000</f>
        <v>93055.555555555547</v>
      </c>
      <c r="JA203" s="9">
        <v>0</v>
      </c>
      <c r="JB203" s="5">
        <v>0</v>
      </c>
      <c r="JC203" s="7">
        <v>0</v>
      </c>
      <c r="JD203" s="9">
        <v>0</v>
      </c>
      <c r="JE203" s="5">
        <v>0</v>
      </c>
      <c r="JF203" s="7">
        <v>0</v>
      </c>
      <c r="JG203" s="9">
        <v>0</v>
      </c>
      <c r="JH203" s="5">
        <v>0</v>
      </c>
      <c r="JI203" s="7">
        <v>0</v>
      </c>
      <c r="JJ203" s="9">
        <v>0</v>
      </c>
      <c r="JK203" s="5">
        <v>0</v>
      </c>
      <c r="JL203" s="7">
        <v>0</v>
      </c>
      <c r="JM203" s="9">
        <v>4.0000000000000001E-3</v>
      </c>
      <c r="JN203" s="5">
        <v>412.709</v>
      </c>
      <c r="JO203" s="83">
        <f t="shared" ref="JO203" si="1657">JN203/JM203*1000</f>
        <v>103177250</v>
      </c>
      <c r="JP203" s="9">
        <v>0</v>
      </c>
      <c r="JQ203" s="5">
        <v>0</v>
      </c>
      <c r="JR203" s="7">
        <v>0</v>
      </c>
      <c r="JS203" s="9">
        <v>0</v>
      </c>
      <c r="JT203" s="5">
        <v>0</v>
      </c>
      <c r="JU203" s="7">
        <v>0</v>
      </c>
      <c r="JV203" s="9">
        <v>2.9649999999999999</v>
      </c>
      <c r="JW203" s="5">
        <v>54.372</v>
      </c>
      <c r="JX203" s="7">
        <f t="shared" si="1644"/>
        <v>18337.942664418213</v>
      </c>
      <c r="JY203" s="9">
        <v>0</v>
      </c>
      <c r="JZ203" s="5">
        <v>0</v>
      </c>
      <c r="KA203" s="7">
        <v>0</v>
      </c>
      <c r="KB203" s="9">
        <f t="shared" si="1646"/>
        <v>423.12531999999999</v>
      </c>
      <c r="KC203" s="7">
        <f t="shared" si="1647"/>
        <v>28765.334999999999</v>
      </c>
    </row>
    <row r="204" spans="1:289" ht="15" customHeight="1" x14ac:dyDescent="0.3">
      <c r="A204" s="56">
        <v>2019</v>
      </c>
      <c r="B204" s="57" t="s">
        <v>5</v>
      </c>
      <c r="C204" s="9">
        <v>0.31639999999999996</v>
      </c>
      <c r="D204" s="5">
        <v>12.455</v>
      </c>
      <c r="E204" s="7">
        <f t="shared" si="1628"/>
        <v>39364.728192161827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150.852</v>
      </c>
      <c r="AB204" s="5">
        <v>440.69400000000002</v>
      </c>
      <c r="AC204" s="7">
        <f t="shared" si="1648"/>
        <v>2921.3666374990053</v>
      </c>
      <c r="AD204" s="9">
        <v>0</v>
      </c>
      <c r="AE204" s="5">
        <v>0</v>
      </c>
      <c r="AF204" s="7">
        <v>0</v>
      </c>
      <c r="AG204" s="9">
        <v>0</v>
      </c>
      <c r="AH204" s="5">
        <v>0</v>
      </c>
      <c r="AI204" s="7">
        <v>0</v>
      </c>
      <c r="AJ204" s="9">
        <v>0</v>
      </c>
      <c r="AK204" s="5">
        <v>0</v>
      </c>
      <c r="AL204" s="7">
        <v>0</v>
      </c>
      <c r="AM204" s="9">
        <v>0</v>
      </c>
      <c r="AN204" s="5">
        <v>0</v>
      </c>
      <c r="AO204" s="7">
        <v>0</v>
      </c>
      <c r="AP204" s="9">
        <v>0</v>
      </c>
      <c r="AQ204" s="5">
        <v>0</v>
      </c>
      <c r="AR204" s="7">
        <v>0</v>
      </c>
      <c r="AS204" s="9">
        <v>0</v>
      </c>
      <c r="AT204" s="5">
        <v>0</v>
      </c>
      <c r="AU204" s="7">
        <v>0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v>0</v>
      </c>
      <c r="BB204" s="9">
        <v>0</v>
      </c>
      <c r="BC204" s="5">
        <v>0</v>
      </c>
      <c r="BD204" s="7"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f t="shared" si="1631"/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</v>
      </c>
      <c r="BX204" s="5">
        <v>0</v>
      </c>
      <c r="BY204" s="7">
        <v>0</v>
      </c>
      <c r="BZ204" s="9">
        <v>0.05</v>
      </c>
      <c r="CA204" s="5">
        <v>5.2</v>
      </c>
      <c r="CB204" s="7">
        <f t="shared" si="1649"/>
        <v>104000</v>
      </c>
      <c r="CC204" s="9">
        <v>0</v>
      </c>
      <c r="CD204" s="5">
        <v>0</v>
      </c>
      <c r="CE204" s="7">
        <v>0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246.65</v>
      </c>
      <c r="CP204" s="5">
        <v>10475.1</v>
      </c>
      <c r="CQ204" s="7">
        <f t="shared" si="1632"/>
        <v>42469.491181836609</v>
      </c>
      <c r="CR204" s="9">
        <v>0</v>
      </c>
      <c r="CS204" s="5">
        <v>0</v>
      </c>
      <c r="CT204" s="7">
        <v>0</v>
      </c>
      <c r="CU204" s="9">
        <v>0</v>
      </c>
      <c r="CV204" s="5">
        <v>0</v>
      </c>
      <c r="CW204" s="7">
        <v>0</v>
      </c>
      <c r="CX204" s="9">
        <v>150.15</v>
      </c>
      <c r="CY204" s="5">
        <v>996.07799999999997</v>
      </c>
      <c r="CZ204" s="7">
        <f t="shared" si="1633"/>
        <v>6633.886113886113</v>
      </c>
      <c r="DA204" s="9">
        <v>0</v>
      </c>
      <c r="DB204" s="5">
        <v>0</v>
      </c>
      <c r="DC204" s="7">
        <v>0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f t="shared" si="1634"/>
        <v>0</v>
      </c>
      <c r="DJ204" s="9">
        <v>0</v>
      </c>
      <c r="DK204" s="5">
        <v>0</v>
      </c>
      <c r="DL204" s="7">
        <v>0</v>
      </c>
      <c r="DM204" s="9">
        <v>0</v>
      </c>
      <c r="DN204" s="5">
        <v>0</v>
      </c>
      <c r="DO204" s="7">
        <v>0</v>
      </c>
      <c r="DP204" s="9">
        <v>0</v>
      </c>
      <c r="DQ204" s="5">
        <v>0</v>
      </c>
      <c r="DR204" s="7">
        <v>0</v>
      </c>
      <c r="DS204" s="9">
        <v>0</v>
      </c>
      <c r="DT204" s="5">
        <v>0</v>
      </c>
      <c r="DU204" s="7">
        <v>0</v>
      </c>
      <c r="DV204" s="9">
        <v>0</v>
      </c>
      <c r="DW204" s="5">
        <v>0</v>
      </c>
      <c r="DX204" s="7">
        <v>0</v>
      </c>
      <c r="DY204" s="9">
        <v>0</v>
      </c>
      <c r="DZ204" s="5">
        <v>0</v>
      </c>
      <c r="EA204" s="7">
        <v>0</v>
      </c>
      <c r="EB204" s="9">
        <v>0</v>
      </c>
      <c r="EC204" s="5">
        <v>0</v>
      </c>
      <c r="ED204" s="7">
        <v>0</v>
      </c>
      <c r="EE204" s="9">
        <v>19.75</v>
      </c>
      <c r="EF204" s="5">
        <v>90.85</v>
      </c>
      <c r="EG204" s="7">
        <f t="shared" si="1636"/>
        <v>4600</v>
      </c>
      <c r="EH204" s="9">
        <v>0</v>
      </c>
      <c r="EI204" s="5">
        <v>0</v>
      </c>
      <c r="EJ204" s="7">
        <v>0</v>
      </c>
      <c r="EK204" s="9">
        <v>1.2</v>
      </c>
      <c r="EL204" s="5">
        <v>42</v>
      </c>
      <c r="EM204" s="7">
        <f t="shared" si="1637"/>
        <v>35000</v>
      </c>
      <c r="EN204" s="9">
        <v>0</v>
      </c>
      <c r="EO204" s="5">
        <v>0</v>
      </c>
      <c r="EP204" s="7">
        <v>0</v>
      </c>
      <c r="EQ204" s="9">
        <v>0</v>
      </c>
      <c r="ER204" s="5">
        <v>0</v>
      </c>
      <c r="ES204" s="7">
        <v>0</v>
      </c>
      <c r="ET204" s="9">
        <v>0</v>
      </c>
      <c r="EU204" s="5">
        <v>0</v>
      </c>
      <c r="EV204" s="7">
        <v>0</v>
      </c>
      <c r="EW204" s="9">
        <v>0</v>
      </c>
      <c r="EX204" s="5">
        <v>0</v>
      </c>
      <c r="EY204" s="7">
        <v>0</v>
      </c>
      <c r="EZ204" s="9">
        <v>0</v>
      </c>
      <c r="FA204" s="5">
        <v>0</v>
      </c>
      <c r="FB204" s="7">
        <v>0</v>
      </c>
      <c r="FC204" s="9">
        <v>0</v>
      </c>
      <c r="FD204" s="5">
        <v>0</v>
      </c>
      <c r="FE204" s="7">
        <v>0</v>
      </c>
      <c r="FF204" s="9">
        <v>0</v>
      </c>
      <c r="FG204" s="5">
        <v>0</v>
      </c>
      <c r="FH204" s="7">
        <v>0</v>
      </c>
      <c r="FI204" s="9">
        <v>102.88</v>
      </c>
      <c r="FJ204" s="5">
        <v>1438.58</v>
      </c>
      <c r="FK204" s="7">
        <f t="shared" si="1638"/>
        <v>13983.087091757387</v>
      </c>
      <c r="FL204" s="9">
        <v>4.2588200000000001</v>
      </c>
      <c r="FM204" s="5">
        <v>52.514000000000003</v>
      </c>
      <c r="FN204" s="7">
        <f t="shared" si="1639"/>
        <v>12330.645577883075</v>
      </c>
      <c r="FO204" s="9">
        <v>0</v>
      </c>
      <c r="FP204" s="5">
        <v>0</v>
      </c>
      <c r="FQ204" s="7">
        <v>0</v>
      </c>
      <c r="FR204" s="9">
        <v>0</v>
      </c>
      <c r="FS204" s="5">
        <v>0</v>
      </c>
      <c r="FT204" s="7">
        <v>0</v>
      </c>
      <c r="FU204" s="9">
        <v>0</v>
      </c>
      <c r="FV204" s="5">
        <v>0</v>
      </c>
      <c r="FW204" s="7">
        <v>0</v>
      </c>
      <c r="FX204" s="9">
        <v>0</v>
      </c>
      <c r="FY204" s="5">
        <v>0</v>
      </c>
      <c r="FZ204" s="7">
        <f t="shared" si="1640"/>
        <v>0</v>
      </c>
      <c r="GA204" s="9">
        <v>0</v>
      </c>
      <c r="GB204" s="5">
        <v>0</v>
      </c>
      <c r="GC204" s="7">
        <v>0</v>
      </c>
      <c r="GD204" s="9">
        <v>0</v>
      </c>
      <c r="GE204" s="5">
        <v>0</v>
      </c>
      <c r="GF204" s="7">
        <v>0</v>
      </c>
      <c r="GG204" s="9">
        <v>371.12988000000001</v>
      </c>
      <c r="GH204" s="5">
        <v>14607.922</v>
      </c>
      <c r="GI204" s="7">
        <f t="shared" ref="GI204:GI209" si="1658">GH204/GG204*1000</f>
        <v>39360.673411690805</v>
      </c>
      <c r="GJ204" s="9">
        <v>0</v>
      </c>
      <c r="GK204" s="5">
        <v>0</v>
      </c>
      <c r="GL204" s="7">
        <v>0</v>
      </c>
      <c r="GM204" s="9">
        <v>0</v>
      </c>
      <c r="GN204" s="5">
        <v>0</v>
      </c>
      <c r="GO204" s="7">
        <v>0</v>
      </c>
      <c r="GP204" s="9">
        <v>0</v>
      </c>
      <c r="GQ204" s="5">
        <v>0</v>
      </c>
      <c r="GR204" s="7">
        <v>0</v>
      </c>
      <c r="GS204" s="9">
        <v>0</v>
      </c>
      <c r="GT204" s="5">
        <v>0</v>
      </c>
      <c r="GU204" s="7">
        <v>0</v>
      </c>
      <c r="GV204" s="9">
        <v>0</v>
      </c>
      <c r="GW204" s="5">
        <v>0</v>
      </c>
      <c r="GX204" s="7">
        <v>0</v>
      </c>
      <c r="GY204" s="9">
        <v>0</v>
      </c>
      <c r="GZ204" s="5">
        <v>0</v>
      </c>
      <c r="HA204" s="7">
        <v>0</v>
      </c>
      <c r="HB204" s="9">
        <v>0</v>
      </c>
      <c r="HC204" s="5">
        <v>0</v>
      </c>
      <c r="HD204" s="7">
        <v>0</v>
      </c>
      <c r="HE204" s="9">
        <v>0</v>
      </c>
      <c r="HF204" s="5">
        <v>0</v>
      </c>
      <c r="HG204" s="7">
        <v>0</v>
      </c>
      <c r="HH204" s="9">
        <v>0</v>
      </c>
      <c r="HI204" s="5">
        <v>0</v>
      </c>
      <c r="HJ204" s="7">
        <v>0</v>
      </c>
      <c r="HK204" s="9">
        <v>0</v>
      </c>
      <c r="HL204" s="5">
        <v>0</v>
      </c>
      <c r="HM204" s="7">
        <v>0</v>
      </c>
      <c r="HN204" s="9">
        <v>0</v>
      </c>
      <c r="HO204" s="5">
        <v>0</v>
      </c>
      <c r="HP204" s="7">
        <v>0</v>
      </c>
      <c r="HQ204" s="9">
        <v>0</v>
      </c>
      <c r="HR204" s="5">
        <v>0</v>
      </c>
      <c r="HS204" s="7">
        <f t="shared" si="1641"/>
        <v>0</v>
      </c>
      <c r="HT204" s="9">
        <v>0</v>
      </c>
      <c r="HU204" s="5">
        <v>0</v>
      </c>
      <c r="HV204" s="7">
        <v>0</v>
      </c>
      <c r="HW204" s="9">
        <v>0</v>
      </c>
      <c r="HX204" s="5">
        <v>0</v>
      </c>
      <c r="HY204" s="7">
        <v>0</v>
      </c>
      <c r="HZ204" s="9">
        <v>0</v>
      </c>
      <c r="IA204" s="5">
        <v>0</v>
      </c>
      <c r="IB204" s="7">
        <v>0</v>
      </c>
      <c r="IC204" s="9">
        <v>0</v>
      </c>
      <c r="ID204" s="5">
        <v>0</v>
      </c>
      <c r="IE204" s="7">
        <v>0</v>
      </c>
      <c r="IF204" s="9">
        <v>0</v>
      </c>
      <c r="IG204" s="5">
        <v>0</v>
      </c>
      <c r="IH204" s="7">
        <f t="shared" si="1642"/>
        <v>0</v>
      </c>
      <c r="II204" s="9">
        <v>0</v>
      </c>
      <c r="IJ204" s="5">
        <v>0</v>
      </c>
      <c r="IK204" s="7">
        <v>0</v>
      </c>
      <c r="IL204" s="9">
        <v>0</v>
      </c>
      <c r="IM204" s="5">
        <v>0</v>
      </c>
      <c r="IN204" s="7">
        <v>0</v>
      </c>
      <c r="IO204" s="9">
        <v>0</v>
      </c>
      <c r="IP204" s="5">
        <v>0</v>
      </c>
      <c r="IQ204" s="7">
        <v>0</v>
      </c>
      <c r="IR204" s="9">
        <v>0</v>
      </c>
      <c r="IS204" s="5">
        <v>0</v>
      </c>
      <c r="IT204" s="7">
        <v>0</v>
      </c>
      <c r="IU204" s="9">
        <v>0</v>
      </c>
      <c r="IV204" s="5">
        <v>0</v>
      </c>
      <c r="IW204" s="7">
        <v>0</v>
      </c>
      <c r="IX204" s="9">
        <v>0</v>
      </c>
      <c r="IY204" s="5">
        <v>0</v>
      </c>
      <c r="IZ204" s="7">
        <v>0</v>
      </c>
      <c r="JA204" s="9">
        <v>0</v>
      </c>
      <c r="JB204" s="5">
        <v>0</v>
      </c>
      <c r="JC204" s="7">
        <v>0</v>
      </c>
      <c r="JD204" s="9">
        <v>0</v>
      </c>
      <c r="JE204" s="5">
        <v>0</v>
      </c>
      <c r="JF204" s="7">
        <v>0</v>
      </c>
      <c r="JG204" s="9">
        <v>0</v>
      </c>
      <c r="JH204" s="5">
        <v>0</v>
      </c>
      <c r="JI204" s="7">
        <v>0</v>
      </c>
      <c r="JJ204" s="9">
        <v>0</v>
      </c>
      <c r="JK204" s="5">
        <v>0</v>
      </c>
      <c r="JL204" s="7">
        <v>0</v>
      </c>
      <c r="JM204" s="9">
        <v>0</v>
      </c>
      <c r="JN204" s="5">
        <v>0</v>
      </c>
      <c r="JO204" s="7">
        <v>0</v>
      </c>
      <c r="JP204" s="9">
        <v>0</v>
      </c>
      <c r="JQ204" s="5">
        <v>0</v>
      </c>
      <c r="JR204" s="7">
        <v>0</v>
      </c>
      <c r="JS204" s="9">
        <v>0</v>
      </c>
      <c r="JT204" s="5">
        <v>0</v>
      </c>
      <c r="JU204" s="7">
        <v>0</v>
      </c>
      <c r="JV204" s="9">
        <v>3.2576799999999997</v>
      </c>
      <c r="JW204" s="5">
        <v>48.073</v>
      </c>
      <c r="JX204" s="7">
        <f t="shared" si="1644"/>
        <v>14756.820804990057</v>
      </c>
      <c r="JY204" s="9">
        <v>0</v>
      </c>
      <c r="JZ204" s="5">
        <v>0</v>
      </c>
      <c r="KA204" s="7">
        <v>0</v>
      </c>
      <c r="KB204" s="9">
        <f t="shared" si="1646"/>
        <v>1050.49478</v>
      </c>
      <c r="KC204" s="7">
        <f t="shared" si="1647"/>
        <v>28209.466</v>
      </c>
    </row>
    <row r="205" spans="1:289" ht="15" customHeight="1" x14ac:dyDescent="0.3">
      <c r="A205" s="56">
        <v>2019</v>
      </c>
      <c r="B205" s="57" t="s">
        <v>6</v>
      </c>
      <c r="C205" s="9">
        <v>20.498200000000001</v>
      </c>
      <c r="D205" s="5">
        <v>1004.413</v>
      </c>
      <c r="E205" s="7">
        <f t="shared" si="1628"/>
        <v>49000.058541725615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97.295000000000002</v>
      </c>
      <c r="AB205" s="5">
        <v>271.59800000000001</v>
      </c>
      <c r="AC205" s="7">
        <f t="shared" si="1648"/>
        <v>2791.4897990647</v>
      </c>
      <c r="AD205" s="9">
        <v>0</v>
      </c>
      <c r="AE205" s="5">
        <v>0</v>
      </c>
      <c r="AF205" s="7">
        <v>0</v>
      </c>
      <c r="AG205" s="9">
        <v>0</v>
      </c>
      <c r="AH205" s="5">
        <v>0</v>
      </c>
      <c r="AI205" s="7">
        <v>0</v>
      </c>
      <c r="AJ205" s="9">
        <v>0</v>
      </c>
      <c r="AK205" s="5">
        <v>0</v>
      </c>
      <c r="AL205" s="7">
        <v>0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v>0</v>
      </c>
      <c r="BB205" s="9">
        <v>0</v>
      </c>
      <c r="BC205" s="5">
        <v>0</v>
      </c>
      <c r="BD205" s="7">
        <v>0</v>
      </c>
      <c r="BE205" s="9">
        <v>0.51500000000000001</v>
      </c>
      <c r="BF205" s="5">
        <v>5.4870000000000001</v>
      </c>
      <c r="BG205" s="7">
        <f t="shared" ref="BG205:BG212" si="1659">BF205/BE205*1000</f>
        <v>10654.368932038835</v>
      </c>
      <c r="BH205" s="9">
        <v>125</v>
      </c>
      <c r="BI205" s="5">
        <v>866.00400000000002</v>
      </c>
      <c r="BJ205" s="7">
        <f t="shared" si="1630"/>
        <v>6928.0320000000002</v>
      </c>
      <c r="BK205" s="9">
        <v>0</v>
      </c>
      <c r="BL205" s="5">
        <v>0</v>
      </c>
      <c r="BM205" s="7">
        <f t="shared" si="1631"/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</v>
      </c>
      <c r="CA205" s="5">
        <v>0</v>
      </c>
      <c r="CB205" s="7">
        <v>0</v>
      </c>
      <c r="CC205" s="9">
        <v>0</v>
      </c>
      <c r="CD205" s="5">
        <v>0</v>
      </c>
      <c r="CE205" s="7">
        <v>0</v>
      </c>
      <c r="CF205" s="9">
        <v>1020.46913</v>
      </c>
      <c r="CG205" s="5">
        <v>6400.183</v>
      </c>
      <c r="CH205" s="7">
        <f t="shared" si="1655"/>
        <v>6271.8046159808873</v>
      </c>
      <c r="CI205" s="9">
        <v>0</v>
      </c>
      <c r="CJ205" s="5">
        <v>0</v>
      </c>
      <c r="CK205" s="7">
        <v>0</v>
      </c>
      <c r="CL205" s="9">
        <v>1312.02</v>
      </c>
      <c r="CM205" s="5">
        <v>8225.8410000000003</v>
      </c>
      <c r="CN205" s="7">
        <f t="shared" ref="CN205" si="1660">CM205/CL205*1000</f>
        <v>6269.6003109708699</v>
      </c>
      <c r="CO205" s="9">
        <v>50</v>
      </c>
      <c r="CP205" s="5">
        <v>346.68400000000003</v>
      </c>
      <c r="CQ205" s="7">
        <f t="shared" ref="CQ205" si="1661">CP205/CO205*1000</f>
        <v>6933.68</v>
      </c>
      <c r="CR205" s="9">
        <v>0</v>
      </c>
      <c r="CS205" s="5">
        <v>0</v>
      </c>
      <c r="CT205" s="7">
        <v>0</v>
      </c>
      <c r="CU205" s="9">
        <v>0</v>
      </c>
      <c r="CV205" s="5">
        <v>0</v>
      </c>
      <c r="CW205" s="7">
        <v>0</v>
      </c>
      <c r="CX205" s="9">
        <v>275</v>
      </c>
      <c r="CY205" s="5">
        <v>1858.72</v>
      </c>
      <c r="CZ205" s="7">
        <f t="shared" si="1633"/>
        <v>6758.9818181818182</v>
      </c>
      <c r="DA205" s="9">
        <v>0</v>
      </c>
      <c r="DB205" s="5">
        <v>0</v>
      </c>
      <c r="DC205" s="7">
        <v>0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f t="shared" si="1634"/>
        <v>0</v>
      </c>
      <c r="DJ205" s="9">
        <v>0</v>
      </c>
      <c r="DK205" s="5">
        <v>0</v>
      </c>
      <c r="DL205" s="7">
        <v>0</v>
      </c>
      <c r="DM205" s="9">
        <v>0</v>
      </c>
      <c r="DN205" s="5">
        <v>0</v>
      </c>
      <c r="DO205" s="7">
        <v>0</v>
      </c>
      <c r="DP205" s="9">
        <v>0</v>
      </c>
      <c r="DQ205" s="5">
        <v>0</v>
      </c>
      <c r="DR205" s="7">
        <v>0</v>
      </c>
      <c r="DS205" s="9">
        <v>0</v>
      </c>
      <c r="DT205" s="5">
        <v>0</v>
      </c>
      <c r="DU205" s="7">
        <v>0</v>
      </c>
      <c r="DV205" s="9">
        <v>1.0342</v>
      </c>
      <c r="DW205" s="5">
        <v>452.62599999999998</v>
      </c>
      <c r="DX205" s="7">
        <f t="shared" si="1635"/>
        <v>437658.09321214462</v>
      </c>
      <c r="DY205" s="9">
        <v>0</v>
      </c>
      <c r="DZ205" s="5">
        <v>0</v>
      </c>
      <c r="EA205" s="7">
        <v>0</v>
      </c>
      <c r="EB205" s="9">
        <v>0</v>
      </c>
      <c r="EC205" s="5">
        <v>0</v>
      </c>
      <c r="ED205" s="7">
        <v>0</v>
      </c>
      <c r="EE205" s="9">
        <v>28.760999999999999</v>
      </c>
      <c r="EF205" s="5">
        <v>96.132999999999996</v>
      </c>
      <c r="EG205" s="7">
        <f t="shared" si="1636"/>
        <v>3342.4776607211152</v>
      </c>
      <c r="EH205" s="9">
        <v>0</v>
      </c>
      <c r="EI205" s="5">
        <v>0</v>
      </c>
      <c r="EJ205" s="7">
        <v>0</v>
      </c>
      <c r="EK205" s="9">
        <v>1.0199999999999999E-2</v>
      </c>
      <c r="EL205" s="5">
        <v>7.1999999999999995E-2</v>
      </c>
      <c r="EM205" s="7">
        <f t="shared" si="1637"/>
        <v>7058.8235294117649</v>
      </c>
      <c r="EN205" s="9">
        <v>0</v>
      </c>
      <c r="EO205" s="5">
        <v>0</v>
      </c>
      <c r="EP205" s="7">
        <v>0</v>
      </c>
      <c r="EQ205" s="9">
        <v>0</v>
      </c>
      <c r="ER205" s="5">
        <v>0</v>
      </c>
      <c r="ES205" s="7">
        <v>0</v>
      </c>
      <c r="ET205" s="9">
        <v>0</v>
      </c>
      <c r="EU205" s="5">
        <v>0</v>
      </c>
      <c r="EV205" s="7">
        <v>0</v>
      </c>
      <c r="EW205" s="9">
        <v>0</v>
      </c>
      <c r="EX205" s="5">
        <v>0</v>
      </c>
      <c r="EY205" s="7">
        <v>0</v>
      </c>
      <c r="EZ205" s="9">
        <v>0</v>
      </c>
      <c r="FA205" s="5">
        <v>0</v>
      </c>
      <c r="FB205" s="7">
        <v>0</v>
      </c>
      <c r="FC205" s="9">
        <v>0</v>
      </c>
      <c r="FD205" s="5">
        <v>0</v>
      </c>
      <c r="FE205" s="7">
        <v>0</v>
      </c>
      <c r="FF205" s="9">
        <v>0</v>
      </c>
      <c r="FG205" s="5">
        <v>0</v>
      </c>
      <c r="FH205" s="7">
        <v>0</v>
      </c>
      <c r="FI205" s="9">
        <v>360.72</v>
      </c>
      <c r="FJ205" s="5">
        <v>4708.9830000000002</v>
      </c>
      <c r="FK205" s="7">
        <f t="shared" si="1638"/>
        <v>13054.399534264803</v>
      </c>
      <c r="FL205" s="9">
        <v>0.10682</v>
      </c>
      <c r="FM205" s="5">
        <v>4.3470000000000004</v>
      </c>
      <c r="FN205" s="7">
        <f t="shared" si="1639"/>
        <v>40694.626474442994</v>
      </c>
      <c r="FO205" s="9">
        <v>0</v>
      </c>
      <c r="FP205" s="5">
        <v>0</v>
      </c>
      <c r="FQ205" s="7">
        <v>0</v>
      </c>
      <c r="FR205" s="9">
        <v>0</v>
      </c>
      <c r="FS205" s="5">
        <v>0</v>
      </c>
      <c r="FT205" s="7">
        <v>0</v>
      </c>
      <c r="FU205" s="9">
        <v>0</v>
      </c>
      <c r="FV205" s="5">
        <v>0</v>
      </c>
      <c r="FW205" s="7">
        <v>0</v>
      </c>
      <c r="FX205" s="9">
        <v>0</v>
      </c>
      <c r="FY205" s="5">
        <v>0</v>
      </c>
      <c r="FZ205" s="7">
        <f t="shared" si="1640"/>
        <v>0</v>
      </c>
      <c r="GA205" s="9">
        <v>0</v>
      </c>
      <c r="GB205" s="5">
        <v>0</v>
      </c>
      <c r="GC205" s="7">
        <v>0</v>
      </c>
      <c r="GD205" s="9">
        <v>0</v>
      </c>
      <c r="GE205" s="5">
        <v>0</v>
      </c>
      <c r="GF205" s="7">
        <v>0</v>
      </c>
      <c r="GG205" s="9">
        <v>138.6</v>
      </c>
      <c r="GH205" s="5">
        <v>6222.1080000000002</v>
      </c>
      <c r="GI205" s="7">
        <f t="shared" si="1658"/>
        <v>44892.554112554113</v>
      </c>
      <c r="GJ205" s="9">
        <v>0</v>
      </c>
      <c r="GK205" s="5">
        <v>0</v>
      </c>
      <c r="GL205" s="7">
        <v>0</v>
      </c>
      <c r="GM205" s="9">
        <v>0</v>
      </c>
      <c r="GN205" s="5">
        <v>0</v>
      </c>
      <c r="GO205" s="7">
        <v>0</v>
      </c>
      <c r="GP205" s="9">
        <v>0</v>
      </c>
      <c r="GQ205" s="5">
        <v>0</v>
      </c>
      <c r="GR205" s="7">
        <v>0</v>
      </c>
      <c r="GS205" s="9">
        <v>0</v>
      </c>
      <c r="GT205" s="5">
        <v>0</v>
      </c>
      <c r="GU205" s="7">
        <v>0</v>
      </c>
      <c r="GV205" s="9">
        <v>0</v>
      </c>
      <c r="GW205" s="5">
        <v>0</v>
      </c>
      <c r="GX205" s="7">
        <v>0</v>
      </c>
      <c r="GY205" s="9">
        <v>100</v>
      </c>
      <c r="GZ205" s="5">
        <v>674.00900000000001</v>
      </c>
      <c r="HA205" s="7">
        <f t="shared" si="1650"/>
        <v>6740.09</v>
      </c>
      <c r="HB205" s="9">
        <v>0</v>
      </c>
      <c r="HC205" s="5">
        <v>0</v>
      </c>
      <c r="HD205" s="7">
        <v>0</v>
      </c>
      <c r="HE205" s="9">
        <v>0</v>
      </c>
      <c r="HF205" s="5">
        <v>0</v>
      </c>
      <c r="HG205" s="7">
        <v>0</v>
      </c>
      <c r="HH205" s="9">
        <v>0</v>
      </c>
      <c r="HI205" s="5">
        <v>0</v>
      </c>
      <c r="HJ205" s="7">
        <v>0</v>
      </c>
      <c r="HK205" s="9">
        <v>0</v>
      </c>
      <c r="HL205" s="5">
        <v>0</v>
      </c>
      <c r="HM205" s="7">
        <v>0</v>
      </c>
      <c r="HN205" s="9">
        <v>0</v>
      </c>
      <c r="HO205" s="5">
        <v>0</v>
      </c>
      <c r="HP205" s="7">
        <v>0</v>
      </c>
      <c r="HQ205" s="9">
        <v>0</v>
      </c>
      <c r="HR205" s="5">
        <v>0</v>
      </c>
      <c r="HS205" s="7">
        <f t="shared" si="1641"/>
        <v>0</v>
      </c>
      <c r="HT205" s="9">
        <v>0</v>
      </c>
      <c r="HU205" s="5">
        <v>0</v>
      </c>
      <c r="HV205" s="7">
        <v>0</v>
      </c>
      <c r="HW205" s="9">
        <v>0</v>
      </c>
      <c r="HX205" s="5">
        <v>0</v>
      </c>
      <c r="HY205" s="7">
        <v>0</v>
      </c>
      <c r="HZ205" s="9">
        <v>0</v>
      </c>
      <c r="IA205" s="5">
        <v>0</v>
      </c>
      <c r="IB205" s="7">
        <v>0</v>
      </c>
      <c r="IC205" s="9">
        <v>0</v>
      </c>
      <c r="ID205" s="5">
        <v>0</v>
      </c>
      <c r="IE205" s="7">
        <v>0</v>
      </c>
      <c r="IF205" s="9">
        <v>0</v>
      </c>
      <c r="IG205" s="5">
        <v>0</v>
      </c>
      <c r="IH205" s="7">
        <f t="shared" si="1642"/>
        <v>0</v>
      </c>
      <c r="II205" s="9">
        <v>0</v>
      </c>
      <c r="IJ205" s="5">
        <v>0</v>
      </c>
      <c r="IK205" s="7">
        <v>0</v>
      </c>
      <c r="IL205" s="9">
        <v>0</v>
      </c>
      <c r="IM205" s="5">
        <v>0</v>
      </c>
      <c r="IN205" s="7">
        <v>0</v>
      </c>
      <c r="IO205" s="9">
        <v>0</v>
      </c>
      <c r="IP205" s="5">
        <v>0</v>
      </c>
      <c r="IQ205" s="7">
        <v>0</v>
      </c>
      <c r="IR205" s="9">
        <v>0</v>
      </c>
      <c r="IS205" s="5">
        <v>0</v>
      </c>
      <c r="IT205" s="7">
        <v>0</v>
      </c>
      <c r="IU205" s="9">
        <v>0</v>
      </c>
      <c r="IV205" s="5">
        <v>0</v>
      </c>
      <c r="IW205" s="7">
        <v>0</v>
      </c>
      <c r="IX205" s="9">
        <v>0</v>
      </c>
      <c r="IY205" s="5">
        <v>0</v>
      </c>
      <c r="IZ205" s="7">
        <v>0</v>
      </c>
      <c r="JA205" s="9">
        <v>300</v>
      </c>
      <c r="JB205" s="5">
        <v>1960.3340000000001</v>
      </c>
      <c r="JC205" s="7">
        <f t="shared" si="1652"/>
        <v>6534.4466666666667</v>
      </c>
      <c r="JD205" s="9">
        <v>0</v>
      </c>
      <c r="JE205" s="5">
        <v>0</v>
      </c>
      <c r="JF205" s="7">
        <v>0</v>
      </c>
      <c r="JG205" s="9">
        <v>0</v>
      </c>
      <c r="JH205" s="5">
        <v>0</v>
      </c>
      <c r="JI205" s="7">
        <v>0</v>
      </c>
      <c r="JJ205" s="9">
        <v>0.02</v>
      </c>
      <c r="JK205" s="5">
        <v>0.38500000000000001</v>
      </c>
      <c r="JL205" s="7">
        <f t="shared" si="1643"/>
        <v>19250</v>
      </c>
      <c r="JM205" s="9">
        <v>0</v>
      </c>
      <c r="JN205" s="5">
        <v>0</v>
      </c>
      <c r="JO205" s="7">
        <v>0</v>
      </c>
      <c r="JP205" s="9">
        <v>0</v>
      </c>
      <c r="JQ205" s="5">
        <v>0</v>
      </c>
      <c r="JR205" s="7">
        <v>0</v>
      </c>
      <c r="JS205" s="9">
        <v>0</v>
      </c>
      <c r="JT205" s="5">
        <v>0</v>
      </c>
      <c r="JU205" s="7">
        <v>0</v>
      </c>
      <c r="JV205" s="9">
        <v>1.0452600000000001</v>
      </c>
      <c r="JW205" s="5">
        <v>26.248999999999999</v>
      </c>
      <c r="JX205" s="7">
        <f t="shared" si="1644"/>
        <v>25112.412222796236</v>
      </c>
      <c r="JY205" s="9">
        <v>0.02</v>
      </c>
      <c r="JZ205" s="5">
        <v>0.24</v>
      </c>
      <c r="KA205" s="7">
        <f t="shared" si="1645"/>
        <v>12000</v>
      </c>
      <c r="KB205" s="9">
        <f t="shared" si="1646"/>
        <v>3831.11481</v>
      </c>
      <c r="KC205" s="7">
        <f t="shared" si="1647"/>
        <v>33124.416000000005</v>
      </c>
    </row>
    <row r="206" spans="1:289" ht="15" customHeight="1" x14ac:dyDescent="0.3">
      <c r="A206" s="56">
        <v>2019</v>
      </c>
      <c r="B206" s="57" t="s">
        <v>7</v>
      </c>
      <c r="C206" s="9">
        <v>20.024999999999999</v>
      </c>
      <c r="D206" s="5">
        <v>567.46699999999998</v>
      </c>
      <c r="E206" s="7">
        <f t="shared" si="1628"/>
        <v>28337.927590511859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148.88999999999999</v>
      </c>
      <c r="AB206" s="5">
        <v>508.98500000000001</v>
      </c>
      <c r="AC206" s="7">
        <f t="shared" si="1648"/>
        <v>3418.5304587279202</v>
      </c>
      <c r="AD206" s="9">
        <v>0</v>
      </c>
      <c r="AE206" s="5">
        <v>0</v>
      </c>
      <c r="AF206" s="7">
        <v>0</v>
      </c>
      <c r="AG206" s="9">
        <v>0</v>
      </c>
      <c r="AH206" s="5">
        <v>0</v>
      </c>
      <c r="AI206" s="7">
        <v>0</v>
      </c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v>0</v>
      </c>
      <c r="BB206" s="9">
        <v>0</v>
      </c>
      <c r="BC206" s="5">
        <v>0</v>
      </c>
      <c r="BD206" s="7">
        <v>0</v>
      </c>
      <c r="BE206" s="9">
        <v>0.5</v>
      </c>
      <c r="BF206" s="5">
        <v>4.8140000000000001</v>
      </c>
      <c r="BG206" s="7">
        <f t="shared" ref="BG206" si="1662">BF206/BE206*1000</f>
        <v>9628</v>
      </c>
      <c r="BH206" s="9">
        <v>125</v>
      </c>
      <c r="BI206" s="5">
        <v>895.12199999999996</v>
      </c>
      <c r="BJ206" s="7">
        <f t="shared" si="1630"/>
        <v>7160.9759999999997</v>
      </c>
      <c r="BK206" s="9">
        <v>0</v>
      </c>
      <c r="BL206" s="5">
        <v>0</v>
      </c>
      <c r="BM206" s="7">
        <f t="shared" si="1631"/>
        <v>0</v>
      </c>
      <c r="BN206" s="9">
        <v>0</v>
      </c>
      <c r="BO206" s="5">
        <v>0</v>
      </c>
      <c r="BP206" s="7">
        <v>0</v>
      </c>
      <c r="BQ206" s="9">
        <v>0</v>
      </c>
      <c r="BR206" s="5">
        <v>0</v>
      </c>
      <c r="BS206" s="7">
        <v>0</v>
      </c>
      <c r="BT206" s="9">
        <v>0</v>
      </c>
      <c r="BU206" s="5">
        <v>0</v>
      </c>
      <c r="BV206" s="7">
        <v>0</v>
      </c>
      <c r="BW206" s="9">
        <v>0</v>
      </c>
      <c r="BX206" s="5">
        <v>0</v>
      </c>
      <c r="BY206" s="7">
        <v>0</v>
      </c>
      <c r="BZ206" s="9">
        <v>0</v>
      </c>
      <c r="CA206" s="5">
        <v>0</v>
      </c>
      <c r="CB206" s="7">
        <v>0</v>
      </c>
      <c r="CC206" s="9">
        <v>0</v>
      </c>
      <c r="CD206" s="5">
        <v>0</v>
      </c>
      <c r="CE206" s="7">
        <v>0</v>
      </c>
      <c r="CF206" s="9">
        <v>2225</v>
      </c>
      <c r="CG206" s="5">
        <v>16771.78</v>
      </c>
      <c r="CH206" s="7">
        <f t="shared" si="1655"/>
        <v>7537.8786516853925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200</v>
      </c>
      <c r="CP206" s="5">
        <v>8552.4590000000007</v>
      </c>
      <c r="CQ206" s="7">
        <f t="shared" si="1632"/>
        <v>42762.294999999998</v>
      </c>
      <c r="CR206" s="9">
        <v>0</v>
      </c>
      <c r="CS206" s="5">
        <v>0</v>
      </c>
      <c r="CT206" s="7">
        <v>0</v>
      </c>
      <c r="CU206" s="9">
        <v>0</v>
      </c>
      <c r="CV206" s="5">
        <v>0</v>
      </c>
      <c r="CW206" s="7">
        <v>0</v>
      </c>
      <c r="CX206" s="9">
        <v>176.268</v>
      </c>
      <c r="CY206" s="5">
        <v>1155.2950000000001</v>
      </c>
      <c r="CZ206" s="7">
        <f t="shared" si="1633"/>
        <v>6554.1958835409723</v>
      </c>
      <c r="DA206" s="9">
        <v>0</v>
      </c>
      <c r="DB206" s="5">
        <v>0</v>
      </c>
      <c r="DC206" s="7">
        <v>0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f t="shared" si="1634"/>
        <v>0</v>
      </c>
      <c r="DJ206" s="9">
        <v>0</v>
      </c>
      <c r="DK206" s="5">
        <v>0</v>
      </c>
      <c r="DL206" s="7">
        <v>0</v>
      </c>
      <c r="DM206" s="9">
        <v>0</v>
      </c>
      <c r="DN206" s="5">
        <v>0</v>
      </c>
      <c r="DO206" s="7">
        <v>0</v>
      </c>
      <c r="DP206" s="9">
        <v>0</v>
      </c>
      <c r="DQ206" s="5">
        <v>0</v>
      </c>
      <c r="DR206" s="7">
        <v>0</v>
      </c>
      <c r="DS206" s="9">
        <v>0</v>
      </c>
      <c r="DT206" s="5">
        <v>0</v>
      </c>
      <c r="DU206" s="7">
        <v>0</v>
      </c>
      <c r="DV206" s="9">
        <v>19.98</v>
      </c>
      <c r="DW206" s="5">
        <v>544.66999999999996</v>
      </c>
      <c r="DX206" s="7">
        <f t="shared" si="1635"/>
        <v>27260.760760760757</v>
      </c>
      <c r="DY206" s="9">
        <v>0</v>
      </c>
      <c r="DZ206" s="5">
        <v>0</v>
      </c>
      <c r="EA206" s="7">
        <v>0</v>
      </c>
      <c r="EB206" s="9">
        <v>0</v>
      </c>
      <c r="EC206" s="5">
        <v>0</v>
      </c>
      <c r="ED206" s="7">
        <v>0</v>
      </c>
      <c r="EE206" s="9">
        <v>179.29</v>
      </c>
      <c r="EF206" s="5">
        <v>3071.0450000000001</v>
      </c>
      <c r="EG206" s="7">
        <f t="shared" si="1636"/>
        <v>17128.925204975181</v>
      </c>
      <c r="EH206" s="9">
        <v>0</v>
      </c>
      <c r="EI206" s="5">
        <v>0</v>
      </c>
      <c r="EJ206" s="7">
        <v>0</v>
      </c>
      <c r="EK206" s="9">
        <v>0</v>
      </c>
      <c r="EL206" s="5">
        <v>0</v>
      </c>
      <c r="EM206" s="7">
        <v>0</v>
      </c>
      <c r="EN206" s="9">
        <v>0</v>
      </c>
      <c r="EO206" s="5">
        <v>0</v>
      </c>
      <c r="EP206" s="7">
        <v>0</v>
      </c>
      <c r="EQ206" s="9">
        <v>0</v>
      </c>
      <c r="ER206" s="5">
        <v>0</v>
      </c>
      <c r="ES206" s="7">
        <v>0</v>
      </c>
      <c r="ET206" s="9">
        <v>0</v>
      </c>
      <c r="EU206" s="5">
        <v>0</v>
      </c>
      <c r="EV206" s="7">
        <v>0</v>
      </c>
      <c r="EW206" s="9">
        <v>0</v>
      </c>
      <c r="EX206" s="5">
        <v>0</v>
      </c>
      <c r="EY206" s="7">
        <v>0</v>
      </c>
      <c r="EZ206" s="9">
        <v>0</v>
      </c>
      <c r="FA206" s="5">
        <v>0</v>
      </c>
      <c r="FB206" s="7">
        <v>0</v>
      </c>
      <c r="FC206" s="9">
        <v>0</v>
      </c>
      <c r="FD206" s="5">
        <v>0</v>
      </c>
      <c r="FE206" s="7">
        <v>0</v>
      </c>
      <c r="FF206" s="9">
        <v>0</v>
      </c>
      <c r="FG206" s="5">
        <v>0</v>
      </c>
      <c r="FH206" s="7">
        <v>0</v>
      </c>
      <c r="FI206" s="9">
        <v>36</v>
      </c>
      <c r="FJ206" s="5">
        <v>103.61799999999999</v>
      </c>
      <c r="FK206" s="7">
        <f t="shared" si="1638"/>
        <v>2878.2777777777774</v>
      </c>
      <c r="FL206" s="9">
        <v>172.04499999999999</v>
      </c>
      <c r="FM206" s="5">
        <v>575.32299999999998</v>
      </c>
      <c r="FN206" s="7">
        <f t="shared" si="1639"/>
        <v>3344.0262721962276</v>
      </c>
      <c r="FO206" s="9">
        <v>0</v>
      </c>
      <c r="FP206" s="5">
        <v>0</v>
      </c>
      <c r="FQ206" s="7">
        <v>0</v>
      </c>
      <c r="FR206" s="9">
        <v>0</v>
      </c>
      <c r="FS206" s="5">
        <v>0</v>
      </c>
      <c r="FT206" s="7">
        <v>0</v>
      </c>
      <c r="FU206" s="9">
        <v>0</v>
      </c>
      <c r="FV206" s="5">
        <v>0</v>
      </c>
      <c r="FW206" s="7">
        <v>0</v>
      </c>
      <c r="FX206" s="9">
        <v>0</v>
      </c>
      <c r="FY206" s="5">
        <v>0</v>
      </c>
      <c r="FZ206" s="7">
        <f t="shared" si="1640"/>
        <v>0</v>
      </c>
      <c r="GA206" s="9">
        <v>0</v>
      </c>
      <c r="GB206" s="5">
        <v>0</v>
      </c>
      <c r="GC206" s="7">
        <v>0</v>
      </c>
      <c r="GD206" s="9">
        <v>0</v>
      </c>
      <c r="GE206" s="5">
        <v>0</v>
      </c>
      <c r="GF206" s="7">
        <v>0</v>
      </c>
      <c r="GG206" s="9">
        <v>0</v>
      </c>
      <c r="GH206" s="5">
        <v>0</v>
      </c>
      <c r="GI206" s="7">
        <v>0</v>
      </c>
      <c r="GJ206" s="9">
        <v>0</v>
      </c>
      <c r="GK206" s="5">
        <v>0</v>
      </c>
      <c r="GL206" s="7">
        <v>0</v>
      </c>
      <c r="GM206" s="9">
        <v>0</v>
      </c>
      <c r="GN206" s="5">
        <v>0</v>
      </c>
      <c r="GO206" s="7">
        <v>0</v>
      </c>
      <c r="GP206" s="9">
        <v>0</v>
      </c>
      <c r="GQ206" s="5">
        <v>0</v>
      </c>
      <c r="GR206" s="7">
        <v>0</v>
      </c>
      <c r="GS206" s="9">
        <v>0</v>
      </c>
      <c r="GT206" s="5">
        <v>0</v>
      </c>
      <c r="GU206" s="7">
        <v>0</v>
      </c>
      <c r="GV206" s="9">
        <v>0</v>
      </c>
      <c r="GW206" s="5">
        <v>0</v>
      </c>
      <c r="GX206" s="7">
        <v>0</v>
      </c>
      <c r="GY206" s="9">
        <v>0</v>
      </c>
      <c r="GZ206" s="5">
        <v>0</v>
      </c>
      <c r="HA206" s="7">
        <v>0</v>
      </c>
      <c r="HB206" s="9">
        <v>0</v>
      </c>
      <c r="HC206" s="5">
        <v>0</v>
      </c>
      <c r="HD206" s="7">
        <v>0</v>
      </c>
      <c r="HE206" s="9">
        <v>0</v>
      </c>
      <c r="HF206" s="5">
        <v>0</v>
      </c>
      <c r="HG206" s="7">
        <v>0</v>
      </c>
      <c r="HH206" s="9">
        <v>0</v>
      </c>
      <c r="HI206" s="5">
        <v>0</v>
      </c>
      <c r="HJ206" s="7">
        <v>0</v>
      </c>
      <c r="HK206" s="9">
        <v>0</v>
      </c>
      <c r="HL206" s="5">
        <v>0</v>
      </c>
      <c r="HM206" s="7">
        <v>0</v>
      </c>
      <c r="HN206" s="9">
        <v>0</v>
      </c>
      <c r="HO206" s="5">
        <v>0</v>
      </c>
      <c r="HP206" s="7">
        <v>0</v>
      </c>
      <c r="HQ206" s="9">
        <v>0</v>
      </c>
      <c r="HR206" s="5">
        <v>0</v>
      </c>
      <c r="HS206" s="7">
        <f t="shared" si="1641"/>
        <v>0</v>
      </c>
      <c r="HT206" s="9">
        <v>0</v>
      </c>
      <c r="HU206" s="5">
        <v>0</v>
      </c>
      <c r="HV206" s="7">
        <v>0</v>
      </c>
      <c r="HW206" s="9">
        <v>0</v>
      </c>
      <c r="HX206" s="5">
        <v>0</v>
      </c>
      <c r="HY206" s="7">
        <v>0</v>
      </c>
      <c r="HZ206" s="9">
        <v>0</v>
      </c>
      <c r="IA206" s="5">
        <v>0</v>
      </c>
      <c r="IB206" s="7">
        <v>0</v>
      </c>
      <c r="IC206" s="9">
        <v>0</v>
      </c>
      <c r="ID206" s="5">
        <v>0</v>
      </c>
      <c r="IE206" s="7">
        <v>0</v>
      </c>
      <c r="IF206" s="9">
        <v>0</v>
      </c>
      <c r="IG206" s="5">
        <v>0</v>
      </c>
      <c r="IH206" s="7">
        <f t="shared" si="1642"/>
        <v>0</v>
      </c>
      <c r="II206" s="9">
        <v>0</v>
      </c>
      <c r="IJ206" s="5">
        <v>0</v>
      </c>
      <c r="IK206" s="7">
        <v>0</v>
      </c>
      <c r="IL206" s="9">
        <v>0</v>
      </c>
      <c r="IM206" s="5">
        <v>0</v>
      </c>
      <c r="IN206" s="7">
        <v>0</v>
      </c>
      <c r="IO206" s="9">
        <v>0</v>
      </c>
      <c r="IP206" s="5">
        <v>0</v>
      </c>
      <c r="IQ206" s="7">
        <v>0</v>
      </c>
      <c r="IR206" s="9">
        <v>0</v>
      </c>
      <c r="IS206" s="5">
        <v>0</v>
      </c>
      <c r="IT206" s="7">
        <v>0</v>
      </c>
      <c r="IU206" s="9">
        <v>0</v>
      </c>
      <c r="IV206" s="5">
        <v>0</v>
      </c>
      <c r="IW206" s="7">
        <v>0</v>
      </c>
      <c r="IX206" s="9">
        <v>0</v>
      </c>
      <c r="IY206" s="5">
        <v>0</v>
      </c>
      <c r="IZ206" s="7">
        <v>0</v>
      </c>
      <c r="JA206" s="9">
        <v>295.3</v>
      </c>
      <c r="JB206" s="5">
        <v>1968.845</v>
      </c>
      <c r="JC206" s="7">
        <f t="shared" si="1652"/>
        <v>6667.2705722993569</v>
      </c>
      <c r="JD206" s="9">
        <v>0</v>
      </c>
      <c r="JE206" s="5">
        <v>0</v>
      </c>
      <c r="JF206" s="7">
        <v>0</v>
      </c>
      <c r="JG206" s="9">
        <v>2.5000000000000001E-2</v>
      </c>
      <c r="JH206" s="5">
        <v>2.5000000000000001E-2</v>
      </c>
      <c r="JI206" s="7">
        <f t="shared" ref="JI206:JI208" si="1663">JH206/JG206*1000</f>
        <v>1000</v>
      </c>
      <c r="JJ206" s="9">
        <v>0</v>
      </c>
      <c r="JK206" s="5">
        <v>0</v>
      </c>
      <c r="JL206" s="7">
        <v>0</v>
      </c>
      <c r="JM206" s="9">
        <v>0</v>
      </c>
      <c r="JN206" s="5">
        <v>0</v>
      </c>
      <c r="JO206" s="7">
        <v>0</v>
      </c>
      <c r="JP206" s="9">
        <v>0</v>
      </c>
      <c r="JQ206" s="5">
        <v>0</v>
      </c>
      <c r="JR206" s="7">
        <v>0</v>
      </c>
      <c r="JS206" s="9">
        <v>0</v>
      </c>
      <c r="JT206" s="5">
        <v>0</v>
      </c>
      <c r="JU206" s="7">
        <v>0</v>
      </c>
      <c r="JV206" s="9">
        <v>5.9500500000000001</v>
      </c>
      <c r="JW206" s="5">
        <v>72.221000000000004</v>
      </c>
      <c r="JX206" s="7">
        <f t="shared" si="1644"/>
        <v>12137.881194275678</v>
      </c>
      <c r="JY206" s="9">
        <v>0</v>
      </c>
      <c r="JZ206" s="5">
        <v>0</v>
      </c>
      <c r="KA206" s="7">
        <v>0</v>
      </c>
      <c r="KB206" s="9">
        <f t="shared" si="1646"/>
        <v>3604.2730499999998</v>
      </c>
      <c r="KC206" s="7">
        <f t="shared" si="1647"/>
        <v>34791.668999999994</v>
      </c>
    </row>
    <row r="207" spans="1:289" ht="15" customHeight="1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0</v>
      </c>
      <c r="S207" s="5">
        <v>0</v>
      </c>
      <c r="T207" s="7">
        <v>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278.56599999999997</v>
      </c>
      <c r="AB207" s="5">
        <v>885.39400000000001</v>
      </c>
      <c r="AC207" s="7">
        <f t="shared" si="1648"/>
        <v>3178.3993739365178</v>
      </c>
      <c r="AD207" s="9">
        <v>0</v>
      </c>
      <c r="AE207" s="5">
        <v>0</v>
      </c>
      <c r="AF207" s="7">
        <v>0</v>
      </c>
      <c r="AG207" s="9">
        <v>0</v>
      </c>
      <c r="AH207" s="5">
        <v>0</v>
      </c>
      <c r="AI207" s="7">
        <v>0</v>
      </c>
      <c r="AJ207" s="9">
        <v>0</v>
      </c>
      <c r="AK207" s="5">
        <v>0</v>
      </c>
      <c r="AL207" s="7">
        <v>0</v>
      </c>
      <c r="AM207" s="9">
        <v>0</v>
      </c>
      <c r="AN207" s="5">
        <v>0</v>
      </c>
      <c r="AO207" s="7">
        <v>0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v>0</v>
      </c>
      <c r="BB207" s="9">
        <v>0</v>
      </c>
      <c r="BC207" s="5">
        <v>0</v>
      </c>
      <c r="BD207" s="7">
        <v>0</v>
      </c>
      <c r="BE207" s="9">
        <v>22.15</v>
      </c>
      <c r="BF207" s="5">
        <v>754.27499999999998</v>
      </c>
      <c r="BG207" s="7">
        <f t="shared" si="1659"/>
        <v>34053.047404063211</v>
      </c>
      <c r="BH207" s="9">
        <v>125</v>
      </c>
      <c r="BI207" s="5">
        <v>824.52700000000004</v>
      </c>
      <c r="BJ207" s="7">
        <f t="shared" si="1630"/>
        <v>6596.2160000000003</v>
      </c>
      <c r="BK207" s="9">
        <v>0</v>
      </c>
      <c r="BL207" s="5">
        <v>0</v>
      </c>
      <c r="BM207" s="7">
        <f t="shared" si="1631"/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180</v>
      </c>
      <c r="CA207" s="5">
        <v>422.25700000000001</v>
      </c>
      <c r="CB207" s="7">
        <f t="shared" si="1649"/>
        <v>2345.8722222222223</v>
      </c>
      <c r="CC207" s="9">
        <v>0</v>
      </c>
      <c r="CD207" s="5">
        <v>0</v>
      </c>
      <c r="CE207" s="7">
        <v>0</v>
      </c>
      <c r="CF207" s="9">
        <v>1522.78</v>
      </c>
      <c r="CG207" s="5">
        <v>9547.8310000000001</v>
      </c>
      <c r="CH207" s="7">
        <f t="shared" si="1655"/>
        <v>6270.0002626774713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v>0</v>
      </c>
      <c r="CU207" s="9">
        <v>0</v>
      </c>
      <c r="CV207" s="5">
        <v>0</v>
      </c>
      <c r="CW207" s="7">
        <v>0</v>
      </c>
      <c r="CX207" s="9">
        <v>375</v>
      </c>
      <c r="CY207" s="5">
        <v>2483.498</v>
      </c>
      <c r="CZ207" s="7">
        <f t="shared" si="1633"/>
        <v>6622.6613333333335</v>
      </c>
      <c r="DA207" s="9">
        <v>0</v>
      </c>
      <c r="DB207" s="5">
        <v>0</v>
      </c>
      <c r="DC207" s="7">
        <v>0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f t="shared" si="1634"/>
        <v>0</v>
      </c>
      <c r="DJ207" s="9">
        <v>0</v>
      </c>
      <c r="DK207" s="5">
        <v>0</v>
      </c>
      <c r="DL207" s="7">
        <v>0</v>
      </c>
      <c r="DM207" s="9">
        <v>0</v>
      </c>
      <c r="DN207" s="5">
        <v>0</v>
      </c>
      <c r="DO207" s="7">
        <v>0</v>
      </c>
      <c r="DP207" s="9">
        <v>0</v>
      </c>
      <c r="DQ207" s="5">
        <v>0</v>
      </c>
      <c r="DR207" s="7">
        <v>0</v>
      </c>
      <c r="DS207" s="9">
        <v>0</v>
      </c>
      <c r="DT207" s="5">
        <v>0</v>
      </c>
      <c r="DU207" s="7">
        <v>0</v>
      </c>
      <c r="DV207" s="9">
        <v>0</v>
      </c>
      <c r="DW207" s="5">
        <v>0</v>
      </c>
      <c r="DX207" s="7">
        <v>0</v>
      </c>
      <c r="DY207" s="9">
        <v>0</v>
      </c>
      <c r="DZ207" s="5">
        <v>0</v>
      </c>
      <c r="EA207" s="7">
        <v>0</v>
      </c>
      <c r="EB207" s="9">
        <v>0</v>
      </c>
      <c r="EC207" s="5">
        <v>0</v>
      </c>
      <c r="ED207" s="7">
        <v>0</v>
      </c>
      <c r="EE207" s="9">
        <v>11.27</v>
      </c>
      <c r="EF207" s="5">
        <v>36.573</v>
      </c>
      <c r="EG207" s="7">
        <f t="shared" si="1636"/>
        <v>3245.1641526175686</v>
      </c>
      <c r="EH207" s="9">
        <v>0</v>
      </c>
      <c r="EI207" s="5">
        <v>0</v>
      </c>
      <c r="EJ207" s="7">
        <v>0</v>
      </c>
      <c r="EK207" s="9">
        <v>0</v>
      </c>
      <c r="EL207" s="5">
        <v>0</v>
      </c>
      <c r="EM207" s="7">
        <v>0</v>
      </c>
      <c r="EN207" s="9">
        <v>0</v>
      </c>
      <c r="EO207" s="5">
        <v>0</v>
      </c>
      <c r="EP207" s="7">
        <v>0</v>
      </c>
      <c r="EQ207" s="9">
        <v>0</v>
      </c>
      <c r="ER207" s="5">
        <v>0</v>
      </c>
      <c r="ES207" s="7">
        <v>0</v>
      </c>
      <c r="ET207" s="9">
        <v>0</v>
      </c>
      <c r="EU207" s="5">
        <v>0</v>
      </c>
      <c r="EV207" s="7">
        <v>0</v>
      </c>
      <c r="EW207" s="9">
        <v>0.1</v>
      </c>
      <c r="EX207" s="5">
        <v>2.7519999999999998</v>
      </c>
      <c r="EY207" s="7">
        <f t="shared" ref="EY207:EY212" si="1664">EX207/EW207*1000</f>
        <v>27519.999999999996</v>
      </c>
      <c r="EZ207" s="9">
        <v>0</v>
      </c>
      <c r="FA207" s="5">
        <v>0</v>
      </c>
      <c r="FB207" s="7">
        <v>0</v>
      </c>
      <c r="FC207" s="9">
        <v>0</v>
      </c>
      <c r="FD207" s="5">
        <v>0</v>
      </c>
      <c r="FE207" s="7">
        <v>0</v>
      </c>
      <c r="FF207" s="9">
        <v>0</v>
      </c>
      <c r="FG207" s="5">
        <v>0</v>
      </c>
      <c r="FH207" s="7">
        <v>0</v>
      </c>
      <c r="FI207" s="9">
        <v>100.54</v>
      </c>
      <c r="FJ207" s="5">
        <v>1240.683</v>
      </c>
      <c r="FK207" s="7">
        <f t="shared" si="1638"/>
        <v>12340.192958026655</v>
      </c>
      <c r="FL207" s="9">
        <v>0.64</v>
      </c>
      <c r="FM207" s="5">
        <v>5.6139999999999999</v>
      </c>
      <c r="FN207" s="7">
        <f t="shared" si="1639"/>
        <v>8771.875</v>
      </c>
      <c r="FO207" s="9">
        <v>0</v>
      </c>
      <c r="FP207" s="5">
        <v>0</v>
      </c>
      <c r="FQ207" s="7">
        <v>0</v>
      </c>
      <c r="FR207" s="9">
        <v>0</v>
      </c>
      <c r="FS207" s="5">
        <v>0</v>
      </c>
      <c r="FT207" s="7">
        <v>0</v>
      </c>
      <c r="FU207" s="9">
        <v>0</v>
      </c>
      <c r="FV207" s="5">
        <v>0</v>
      </c>
      <c r="FW207" s="7">
        <v>0</v>
      </c>
      <c r="FX207" s="9">
        <v>0</v>
      </c>
      <c r="FY207" s="5">
        <v>0</v>
      </c>
      <c r="FZ207" s="7">
        <f t="shared" si="1640"/>
        <v>0</v>
      </c>
      <c r="GA207" s="9">
        <v>0</v>
      </c>
      <c r="GB207" s="5">
        <v>0</v>
      </c>
      <c r="GC207" s="7">
        <v>0</v>
      </c>
      <c r="GD207" s="9">
        <v>0</v>
      </c>
      <c r="GE207" s="5">
        <v>0</v>
      </c>
      <c r="GF207" s="7">
        <v>0</v>
      </c>
      <c r="GG207" s="9">
        <v>74.992310000000003</v>
      </c>
      <c r="GH207" s="5">
        <v>3592.4659999999999</v>
      </c>
      <c r="GI207" s="7">
        <f t="shared" si="1658"/>
        <v>47904.458470475169</v>
      </c>
      <c r="GJ207" s="9">
        <v>0</v>
      </c>
      <c r="GK207" s="5">
        <v>0</v>
      </c>
      <c r="GL207" s="7">
        <v>0</v>
      </c>
      <c r="GM207" s="9">
        <v>0</v>
      </c>
      <c r="GN207" s="5">
        <v>0</v>
      </c>
      <c r="GO207" s="7">
        <v>0</v>
      </c>
      <c r="GP207" s="9">
        <v>0</v>
      </c>
      <c r="GQ207" s="5">
        <v>0</v>
      </c>
      <c r="GR207" s="7">
        <v>0</v>
      </c>
      <c r="GS207" s="9">
        <v>0</v>
      </c>
      <c r="GT207" s="5">
        <v>0</v>
      </c>
      <c r="GU207" s="7">
        <v>0</v>
      </c>
      <c r="GV207" s="9">
        <v>0</v>
      </c>
      <c r="GW207" s="5">
        <v>0</v>
      </c>
      <c r="GX207" s="7">
        <v>0</v>
      </c>
      <c r="GY207" s="9">
        <v>0</v>
      </c>
      <c r="GZ207" s="5">
        <v>0</v>
      </c>
      <c r="HA207" s="7">
        <v>0</v>
      </c>
      <c r="HB207" s="9">
        <v>1.5760000000000001</v>
      </c>
      <c r="HC207" s="5">
        <v>1038.4490000000001</v>
      </c>
      <c r="HD207" s="7">
        <f t="shared" ref="HD207" si="1665">HC207/HB207*1000</f>
        <v>658914.34010152286</v>
      </c>
      <c r="HE207" s="9">
        <v>0</v>
      </c>
      <c r="HF207" s="5">
        <v>0</v>
      </c>
      <c r="HG207" s="7">
        <v>0</v>
      </c>
      <c r="HH207" s="9">
        <v>0</v>
      </c>
      <c r="HI207" s="5">
        <v>0</v>
      </c>
      <c r="HJ207" s="7">
        <v>0</v>
      </c>
      <c r="HK207" s="9">
        <v>0</v>
      </c>
      <c r="HL207" s="5">
        <v>0</v>
      </c>
      <c r="HM207" s="7">
        <v>0</v>
      </c>
      <c r="HN207" s="9">
        <v>0</v>
      </c>
      <c r="HO207" s="5">
        <v>0</v>
      </c>
      <c r="HP207" s="7">
        <v>0</v>
      </c>
      <c r="HQ207" s="9">
        <v>0</v>
      </c>
      <c r="HR207" s="5">
        <v>0</v>
      </c>
      <c r="HS207" s="7">
        <f t="shared" si="1641"/>
        <v>0</v>
      </c>
      <c r="HT207" s="9">
        <v>0</v>
      </c>
      <c r="HU207" s="5">
        <v>0</v>
      </c>
      <c r="HV207" s="7">
        <v>0</v>
      </c>
      <c r="HW207" s="9">
        <v>0</v>
      </c>
      <c r="HX207" s="5">
        <v>0</v>
      </c>
      <c r="HY207" s="7">
        <v>0</v>
      </c>
      <c r="HZ207" s="9">
        <v>0</v>
      </c>
      <c r="IA207" s="5">
        <v>0</v>
      </c>
      <c r="IB207" s="7">
        <v>0</v>
      </c>
      <c r="IC207" s="9">
        <v>0</v>
      </c>
      <c r="ID207" s="5">
        <v>0</v>
      </c>
      <c r="IE207" s="7">
        <v>0</v>
      </c>
      <c r="IF207" s="9">
        <v>0</v>
      </c>
      <c r="IG207" s="5">
        <v>0</v>
      </c>
      <c r="IH207" s="7">
        <f t="shared" si="1642"/>
        <v>0</v>
      </c>
      <c r="II207" s="9">
        <v>0</v>
      </c>
      <c r="IJ207" s="5">
        <v>0</v>
      </c>
      <c r="IK207" s="7">
        <v>0</v>
      </c>
      <c r="IL207" s="9">
        <v>0</v>
      </c>
      <c r="IM207" s="5">
        <v>0</v>
      </c>
      <c r="IN207" s="7">
        <v>0</v>
      </c>
      <c r="IO207" s="9">
        <v>0</v>
      </c>
      <c r="IP207" s="5">
        <v>0</v>
      </c>
      <c r="IQ207" s="7">
        <v>0</v>
      </c>
      <c r="IR207" s="9">
        <v>0</v>
      </c>
      <c r="IS207" s="5">
        <v>0</v>
      </c>
      <c r="IT207" s="7">
        <v>0</v>
      </c>
      <c r="IU207" s="9">
        <v>0</v>
      </c>
      <c r="IV207" s="5">
        <v>0</v>
      </c>
      <c r="IW207" s="7">
        <v>0</v>
      </c>
      <c r="IX207" s="9">
        <v>0</v>
      </c>
      <c r="IY207" s="5">
        <v>0</v>
      </c>
      <c r="IZ207" s="7">
        <v>0</v>
      </c>
      <c r="JA207" s="9">
        <v>100</v>
      </c>
      <c r="JB207" s="5">
        <v>637.952</v>
      </c>
      <c r="JC207" s="7">
        <f t="shared" si="1652"/>
        <v>6379.52</v>
      </c>
      <c r="JD207" s="9">
        <v>0</v>
      </c>
      <c r="JE207" s="5">
        <v>0</v>
      </c>
      <c r="JF207" s="7">
        <v>0</v>
      </c>
      <c r="JG207" s="9">
        <v>3.0000000000000001E-3</v>
      </c>
      <c r="JH207" s="5">
        <v>2.5000000000000001E-2</v>
      </c>
      <c r="JI207" s="7">
        <f t="shared" si="1663"/>
        <v>8333.3333333333339</v>
      </c>
      <c r="JJ207" s="9">
        <v>0</v>
      </c>
      <c r="JK207" s="5">
        <v>0</v>
      </c>
      <c r="JL207" s="7">
        <v>0</v>
      </c>
      <c r="JM207" s="9">
        <v>0</v>
      </c>
      <c r="JN207" s="5">
        <v>0</v>
      </c>
      <c r="JO207" s="7">
        <v>0</v>
      </c>
      <c r="JP207" s="9">
        <v>0</v>
      </c>
      <c r="JQ207" s="5">
        <v>0</v>
      </c>
      <c r="JR207" s="7">
        <v>0</v>
      </c>
      <c r="JS207" s="9">
        <v>0</v>
      </c>
      <c r="JT207" s="5">
        <v>0</v>
      </c>
      <c r="JU207" s="7">
        <v>0</v>
      </c>
      <c r="JV207" s="9">
        <v>2.0504899999999999</v>
      </c>
      <c r="JW207" s="5">
        <v>56.344999999999999</v>
      </c>
      <c r="JX207" s="7">
        <f t="shared" si="1644"/>
        <v>27478.797750781519</v>
      </c>
      <c r="JY207" s="9">
        <v>0.76</v>
      </c>
      <c r="JZ207" s="5">
        <v>21.79</v>
      </c>
      <c r="KA207" s="7">
        <f t="shared" si="1645"/>
        <v>28671.052631578947</v>
      </c>
      <c r="KB207" s="9">
        <f t="shared" si="1646"/>
        <v>2795.4277999999999</v>
      </c>
      <c r="KC207" s="7">
        <f t="shared" si="1647"/>
        <v>21550.431</v>
      </c>
    </row>
    <row r="208" spans="1:289" ht="15" customHeight="1" x14ac:dyDescent="0.3">
      <c r="A208" s="56">
        <v>2019</v>
      </c>
      <c r="B208" s="62" t="s">
        <v>9</v>
      </c>
      <c r="C208" s="9">
        <v>53.854550000000003</v>
      </c>
      <c r="D208" s="5">
        <v>2394.5120000000002</v>
      </c>
      <c r="E208" s="7">
        <f t="shared" si="1628"/>
        <v>44462.57558553548</v>
      </c>
      <c r="F208" s="9">
        <v>0.42</v>
      </c>
      <c r="G208" s="5">
        <v>180.548</v>
      </c>
      <c r="H208" s="7">
        <f t="shared" ref="H208" si="1666">G208/F208*1000</f>
        <v>429876.19047619053</v>
      </c>
      <c r="I208" s="9">
        <v>0</v>
      </c>
      <c r="J208" s="5">
        <v>0</v>
      </c>
      <c r="K208" s="7">
        <v>0</v>
      </c>
      <c r="L208" s="9">
        <v>2.81E-2</v>
      </c>
      <c r="M208" s="5">
        <v>2.169</v>
      </c>
      <c r="N208" s="7">
        <f t="shared" ref="N208" si="1667">M208/L208*1000</f>
        <v>77188.612099644131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361.43023999999997</v>
      </c>
      <c r="AB208" s="5">
        <v>1186.0840000000001</v>
      </c>
      <c r="AC208" s="7">
        <f t="shared" si="1648"/>
        <v>3281.6401859457033</v>
      </c>
      <c r="AD208" s="9">
        <v>0</v>
      </c>
      <c r="AE208" s="5">
        <v>0</v>
      </c>
      <c r="AF208" s="7">
        <v>0</v>
      </c>
      <c r="AG208" s="9">
        <v>0</v>
      </c>
      <c r="AH208" s="5">
        <v>0</v>
      </c>
      <c r="AI208" s="7">
        <v>0</v>
      </c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</v>
      </c>
      <c r="AQ208" s="5">
        <v>0</v>
      </c>
      <c r="AR208" s="7">
        <v>0</v>
      </c>
      <c r="AS208" s="9">
        <v>0</v>
      </c>
      <c r="AT208" s="5">
        <v>0</v>
      </c>
      <c r="AU208" s="7">
        <v>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v>0</v>
      </c>
      <c r="BB208" s="9">
        <v>0</v>
      </c>
      <c r="BC208" s="5">
        <v>0</v>
      </c>
      <c r="BD208" s="7">
        <v>0</v>
      </c>
      <c r="BE208" s="9">
        <v>14.271000000000001</v>
      </c>
      <c r="BF208" s="5">
        <v>852.08699999999999</v>
      </c>
      <c r="BG208" s="7">
        <f t="shared" si="1659"/>
        <v>59707.588816480973</v>
      </c>
      <c r="BH208" s="9">
        <v>125</v>
      </c>
      <c r="BI208" s="5">
        <v>889.02</v>
      </c>
      <c r="BJ208" s="7">
        <f t="shared" si="1630"/>
        <v>7112.16</v>
      </c>
      <c r="BK208" s="9">
        <v>0</v>
      </c>
      <c r="BL208" s="5">
        <v>0</v>
      </c>
      <c r="BM208" s="7">
        <f t="shared" si="1631"/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51.94153</v>
      </c>
      <c r="CA208" s="5">
        <v>1517.8489999999999</v>
      </c>
      <c r="CB208" s="7">
        <f t="shared" si="1649"/>
        <v>29222.262031942453</v>
      </c>
      <c r="CC208" s="9">
        <v>0</v>
      </c>
      <c r="CD208" s="5">
        <v>0</v>
      </c>
      <c r="CE208" s="7">
        <v>0</v>
      </c>
      <c r="CF208" s="9">
        <v>85.474000000000004</v>
      </c>
      <c r="CG208" s="5">
        <v>538.41600000000005</v>
      </c>
      <c r="CH208" s="7">
        <f t="shared" si="1655"/>
        <v>6299.1786976156491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v>0</v>
      </c>
      <c r="CU208" s="9">
        <v>0</v>
      </c>
      <c r="CV208" s="5">
        <v>0</v>
      </c>
      <c r="CW208" s="7">
        <v>0</v>
      </c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f t="shared" si="1634"/>
        <v>0</v>
      </c>
      <c r="DJ208" s="9">
        <v>0</v>
      </c>
      <c r="DK208" s="5">
        <v>0</v>
      </c>
      <c r="DL208" s="7">
        <v>0</v>
      </c>
      <c r="DM208" s="9">
        <v>0</v>
      </c>
      <c r="DN208" s="5">
        <v>0</v>
      </c>
      <c r="DO208" s="7">
        <v>0</v>
      </c>
      <c r="DP208" s="9">
        <v>0</v>
      </c>
      <c r="DQ208" s="5">
        <v>0</v>
      </c>
      <c r="DR208" s="7">
        <v>0</v>
      </c>
      <c r="DS208" s="9">
        <v>0</v>
      </c>
      <c r="DT208" s="5">
        <v>0</v>
      </c>
      <c r="DU208" s="7">
        <v>0</v>
      </c>
      <c r="DV208" s="9">
        <v>0</v>
      </c>
      <c r="DW208" s="5">
        <v>0</v>
      </c>
      <c r="DX208" s="7">
        <v>0</v>
      </c>
      <c r="DY208" s="9">
        <v>0</v>
      </c>
      <c r="DZ208" s="5">
        <v>0</v>
      </c>
      <c r="EA208" s="7">
        <v>0</v>
      </c>
      <c r="EB208" s="9">
        <v>0</v>
      </c>
      <c r="EC208" s="5">
        <v>0</v>
      </c>
      <c r="ED208" s="7">
        <v>0</v>
      </c>
      <c r="EE208" s="9">
        <v>126.46</v>
      </c>
      <c r="EF208" s="5">
        <v>3316.13</v>
      </c>
      <c r="EG208" s="7">
        <f t="shared" si="1636"/>
        <v>26222.758184406139</v>
      </c>
      <c r="EH208" s="9">
        <v>17.521099999999997</v>
      </c>
      <c r="EI208" s="5">
        <v>726.83</v>
      </c>
      <c r="EJ208" s="7">
        <f t="shared" ref="EJ208:EJ211" si="1668">EI208/EH208*1000</f>
        <v>41483.126059436923</v>
      </c>
      <c r="EK208" s="9">
        <v>0</v>
      </c>
      <c r="EL208" s="5">
        <v>0</v>
      </c>
      <c r="EM208" s="7">
        <v>0</v>
      </c>
      <c r="EN208" s="9">
        <v>5.0000000000000001E-3</v>
      </c>
      <c r="EO208" s="5">
        <v>5.0000000000000001E-3</v>
      </c>
      <c r="EP208" s="7">
        <f t="shared" ref="EP208" si="1669">EO208/EN208*1000</f>
        <v>1000</v>
      </c>
      <c r="EQ208" s="9">
        <v>0</v>
      </c>
      <c r="ER208" s="5">
        <v>0</v>
      </c>
      <c r="ES208" s="7">
        <v>0</v>
      </c>
      <c r="ET208" s="9">
        <v>0</v>
      </c>
      <c r="EU208" s="5">
        <v>0</v>
      </c>
      <c r="EV208" s="7">
        <v>0</v>
      </c>
      <c r="EW208" s="9">
        <v>0</v>
      </c>
      <c r="EX208" s="5">
        <v>0</v>
      </c>
      <c r="EY208" s="7">
        <v>0</v>
      </c>
      <c r="EZ208" s="9">
        <v>0</v>
      </c>
      <c r="FA208" s="5">
        <v>0</v>
      </c>
      <c r="FB208" s="7">
        <v>0</v>
      </c>
      <c r="FC208" s="9">
        <v>0</v>
      </c>
      <c r="FD208" s="5">
        <v>0</v>
      </c>
      <c r="FE208" s="7">
        <v>0</v>
      </c>
      <c r="FF208" s="9">
        <v>0</v>
      </c>
      <c r="FG208" s="5">
        <v>0</v>
      </c>
      <c r="FH208" s="7">
        <v>0</v>
      </c>
      <c r="FI208" s="9">
        <v>34.21</v>
      </c>
      <c r="FJ208" s="5">
        <v>429.93900000000002</v>
      </c>
      <c r="FK208" s="7">
        <f t="shared" si="1638"/>
        <v>12567.641040631395</v>
      </c>
      <c r="FL208" s="9">
        <v>3.0049999999999999</v>
      </c>
      <c r="FM208" s="5">
        <v>39.36</v>
      </c>
      <c r="FN208" s="7">
        <f t="shared" si="1639"/>
        <v>13098.169717138104</v>
      </c>
      <c r="FO208" s="9">
        <v>0</v>
      </c>
      <c r="FP208" s="5">
        <v>0</v>
      </c>
      <c r="FQ208" s="7">
        <v>0</v>
      </c>
      <c r="FR208" s="9">
        <v>0</v>
      </c>
      <c r="FS208" s="5">
        <v>0</v>
      </c>
      <c r="FT208" s="7">
        <v>0</v>
      </c>
      <c r="FU208" s="9">
        <v>0</v>
      </c>
      <c r="FV208" s="5">
        <v>0</v>
      </c>
      <c r="FW208" s="7">
        <v>0</v>
      </c>
      <c r="FX208" s="9">
        <v>0</v>
      </c>
      <c r="FY208" s="5">
        <v>0</v>
      </c>
      <c r="FZ208" s="7">
        <f t="shared" si="1640"/>
        <v>0</v>
      </c>
      <c r="GA208" s="9">
        <v>0</v>
      </c>
      <c r="GB208" s="5">
        <v>0</v>
      </c>
      <c r="GC208" s="7">
        <v>0</v>
      </c>
      <c r="GD208" s="9">
        <v>0</v>
      </c>
      <c r="GE208" s="5">
        <v>0</v>
      </c>
      <c r="GF208" s="7">
        <v>0</v>
      </c>
      <c r="GG208" s="9">
        <v>8.1059400000000004</v>
      </c>
      <c r="GH208" s="5">
        <v>531.18600000000004</v>
      </c>
      <c r="GI208" s="7">
        <f t="shared" si="1658"/>
        <v>65530.46284576496</v>
      </c>
      <c r="GJ208" s="9">
        <v>0</v>
      </c>
      <c r="GK208" s="5">
        <v>0</v>
      </c>
      <c r="GL208" s="7">
        <v>0</v>
      </c>
      <c r="GM208" s="9">
        <v>0</v>
      </c>
      <c r="GN208" s="5">
        <v>0</v>
      </c>
      <c r="GO208" s="7">
        <v>0</v>
      </c>
      <c r="GP208" s="9">
        <v>0</v>
      </c>
      <c r="GQ208" s="5">
        <v>0</v>
      </c>
      <c r="GR208" s="7">
        <v>0</v>
      </c>
      <c r="GS208" s="9">
        <v>0</v>
      </c>
      <c r="GT208" s="5">
        <v>0</v>
      </c>
      <c r="GU208" s="7">
        <v>0</v>
      </c>
      <c r="GV208" s="9">
        <v>0</v>
      </c>
      <c r="GW208" s="5">
        <v>0</v>
      </c>
      <c r="GX208" s="7">
        <v>0</v>
      </c>
      <c r="GY208" s="9">
        <v>0</v>
      </c>
      <c r="GZ208" s="5">
        <v>0</v>
      </c>
      <c r="HA208" s="7">
        <v>0</v>
      </c>
      <c r="HB208" s="9">
        <v>0</v>
      </c>
      <c r="HC208" s="5">
        <v>0</v>
      </c>
      <c r="HD208" s="7">
        <v>0</v>
      </c>
      <c r="HE208" s="9">
        <v>0</v>
      </c>
      <c r="HF208" s="5">
        <v>0</v>
      </c>
      <c r="HG208" s="7">
        <v>0</v>
      </c>
      <c r="HH208" s="9">
        <v>0</v>
      </c>
      <c r="HI208" s="5">
        <v>0</v>
      </c>
      <c r="HJ208" s="7">
        <v>0</v>
      </c>
      <c r="HK208" s="9">
        <v>0</v>
      </c>
      <c r="HL208" s="5">
        <v>0</v>
      </c>
      <c r="HM208" s="7">
        <v>0</v>
      </c>
      <c r="HN208" s="9">
        <v>0</v>
      </c>
      <c r="HO208" s="5">
        <v>0</v>
      </c>
      <c r="HP208" s="7">
        <v>0</v>
      </c>
      <c r="HQ208" s="9">
        <v>0</v>
      </c>
      <c r="HR208" s="5">
        <v>0</v>
      </c>
      <c r="HS208" s="7">
        <f t="shared" si="1641"/>
        <v>0</v>
      </c>
      <c r="HT208" s="9">
        <v>0</v>
      </c>
      <c r="HU208" s="5">
        <v>0</v>
      </c>
      <c r="HV208" s="7">
        <v>0</v>
      </c>
      <c r="HW208" s="9">
        <v>0</v>
      </c>
      <c r="HX208" s="5">
        <v>0</v>
      </c>
      <c r="HY208" s="7">
        <v>0</v>
      </c>
      <c r="HZ208" s="9">
        <v>0</v>
      </c>
      <c r="IA208" s="5">
        <v>0</v>
      </c>
      <c r="IB208" s="7">
        <v>0</v>
      </c>
      <c r="IC208" s="9">
        <v>0</v>
      </c>
      <c r="ID208" s="5">
        <v>0</v>
      </c>
      <c r="IE208" s="7">
        <v>0</v>
      </c>
      <c r="IF208" s="9">
        <v>0</v>
      </c>
      <c r="IG208" s="5">
        <v>0</v>
      </c>
      <c r="IH208" s="7">
        <f t="shared" si="1642"/>
        <v>0</v>
      </c>
      <c r="II208" s="9">
        <v>0</v>
      </c>
      <c r="IJ208" s="5">
        <v>0</v>
      </c>
      <c r="IK208" s="7">
        <v>0</v>
      </c>
      <c r="IL208" s="9">
        <v>0</v>
      </c>
      <c r="IM208" s="5">
        <v>0</v>
      </c>
      <c r="IN208" s="7">
        <v>0</v>
      </c>
      <c r="IO208" s="9">
        <v>0</v>
      </c>
      <c r="IP208" s="5">
        <v>0</v>
      </c>
      <c r="IQ208" s="7">
        <v>0</v>
      </c>
      <c r="IR208" s="9">
        <v>0</v>
      </c>
      <c r="IS208" s="5">
        <v>0</v>
      </c>
      <c r="IT208" s="7">
        <v>0</v>
      </c>
      <c r="IU208" s="9">
        <v>0</v>
      </c>
      <c r="IV208" s="5">
        <v>0</v>
      </c>
      <c r="IW208" s="7">
        <v>0</v>
      </c>
      <c r="IX208" s="9">
        <v>0</v>
      </c>
      <c r="IY208" s="5">
        <v>0</v>
      </c>
      <c r="IZ208" s="7">
        <v>0</v>
      </c>
      <c r="JA208" s="9">
        <v>0</v>
      </c>
      <c r="JB208" s="5">
        <v>0</v>
      </c>
      <c r="JC208" s="7">
        <v>0</v>
      </c>
      <c r="JD208" s="9">
        <v>0</v>
      </c>
      <c r="JE208" s="5">
        <v>0</v>
      </c>
      <c r="JF208" s="7">
        <v>0</v>
      </c>
      <c r="JG208" s="9">
        <v>7.46E-2</v>
      </c>
      <c r="JH208" s="5">
        <v>7.4999999999999997E-2</v>
      </c>
      <c r="JI208" s="7">
        <f t="shared" si="1663"/>
        <v>1005.3619302949062</v>
      </c>
      <c r="JJ208" s="9">
        <v>0</v>
      </c>
      <c r="JK208" s="5">
        <v>0</v>
      </c>
      <c r="JL208" s="7">
        <v>0</v>
      </c>
      <c r="JM208" s="9">
        <v>0</v>
      </c>
      <c r="JN208" s="5">
        <v>0</v>
      </c>
      <c r="JO208" s="7">
        <v>0</v>
      </c>
      <c r="JP208" s="9">
        <v>0</v>
      </c>
      <c r="JQ208" s="5">
        <v>0</v>
      </c>
      <c r="JR208" s="7">
        <v>0</v>
      </c>
      <c r="JS208" s="9">
        <v>0</v>
      </c>
      <c r="JT208" s="5">
        <v>0</v>
      </c>
      <c r="JU208" s="7">
        <v>0</v>
      </c>
      <c r="JV208" s="9">
        <v>378.07850000000002</v>
      </c>
      <c r="JW208" s="5">
        <v>7751.9369999999999</v>
      </c>
      <c r="JX208" s="7">
        <f t="shared" si="1644"/>
        <v>20503.511836827536</v>
      </c>
      <c r="JY208" s="9">
        <v>35</v>
      </c>
      <c r="JZ208" s="5">
        <v>152.92699999999999</v>
      </c>
      <c r="KA208" s="7">
        <f t="shared" si="1645"/>
        <v>4369.3428571428567</v>
      </c>
      <c r="KB208" s="9">
        <f t="shared" si="1646"/>
        <v>1294.8795600000001</v>
      </c>
      <c r="KC208" s="7">
        <f t="shared" si="1647"/>
        <v>20509.074000000004</v>
      </c>
    </row>
    <row r="209" spans="1:289" ht="15" customHeight="1" x14ac:dyDescent="0.3">
      <c r="A209" s="56">
        <v>2019</v>
      </c>
      <c r="B209" s="62" t="s">
        <v>10</v>
      </c>
      <c r="C209" s="9">
        <v>721.22500000000002</v>
      </c>
      <c r="D209" s="5">
        <v>16037.352999999999</v>
      </c>
      <c r="E209" s="7">
        <f t="shared" si="1628"/>
        <v>22236.268848140317</v>
      </c>
      <c r="F209" s="9">
        <v>0</v>
      </c>
      <c r="G209" s="5">
        <v>0</v>
      </c>
      <c r="H209" s="7">
        <v>0</v>
      </c>
      <c r="I209" s="9">
        <v>6.0000000000000001E-3</v>
      </c>
      <c r="J209" s="5">
        <v>0.33800000000000002</v>
      </c>
      <c r="K209" s="7">
        <f t="shared" si="1629"/>
        <v>56333.333333333336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150.38499999999999</v>
      </c>
      <c r="AB209" s="5">
        <v>1056.155</v>
      </c>
      <c r="AC209" s="7">
        <f t="shared" si="1648"/>
        <v>7023.0076137912693</v>
      </c>
      <c r="AD209" s="9">
        <v>0</v>
      </c>
      <c r="AE209" s="5">
        <v>0</v>
      </c>
      <c r="AF209" s="7">
        <v>0</v>
      </c>
      <c r="AG209" s="9">
        <v>0</v>
      </c>
      <c r="AH209" s="5">
        <v>0</v>
      </c>
      <c r="AI209" s="7">
        <v>0</v>
      </c>
      <c r="AJ209" s="9">
        <v>0</v>
      </c>
      <c r="AK209" s="5">
        <v>0</v>
      </c>
      <c r="AL209" s="7">
        <v>0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3.24</v>
      </c>
      <c r="AT209" s="5">
        <v>97.704999999999998</v>
      </c>
      <c r="AU209" s="7">
        <f t="shared" ref="AU209:AU211" si="1670">AT209/AS209*1000</f>
        <v>30155.86419753086</v>
      </c>
      <c r="AV209" s="9">
        <v>0</v>
      </c>
      <c r="AW209" s="5">
        <v>0</v>
      </c>
      <c r="AX209" s="7">
        <v>0</v>
      </c>
      <c r="AY209" s="9">
        <v>1</v>
      </c>
      <c r="AZ209" s="5">
        <v>12.5</v>
      </c>
      <c r="BA209" s="7">
        <f t="shared" ref="BA209" si="1671">AZ209/AY209*1000</f>
        <v>12500</v>
      </c>
      <c r="BB209" s="9">
        <v>0</v>
      </c>
      <c r="BC209" s="5">
        <v>0</v>
      </c>
      <c r="BD209" s="7">
        <v>0</v>
      </c>
      <c r="BE209" s="9">
        <v>0</v>
      </c>
      <c r="BF209" s="5">
        <v>0</v>
      </c>
      <c r="BG209" s="7">
        <v>0</v>
      </c>
      <c r="BH209" s="9">
        <v>225.73</v>
      </c>
      <c r="BI209" s="5">
        <v>1707.44</v>
      </c>
      <c r="BJ209" s="7">
        <f t="shared" si="1630"/>
        <v>7564.0809817038062</v>
      </c>
      <c r="BK209" s="9">
        <v>0</v>
      </c>
      <c r="BL209" s="5">
        <v>0</v>
      </c>
      <c r="BM209" s="7">
        <f t="shared" si="1631"/>
        <v>0</v>
      </c>
      <c r="BN209" s="9">
        <v>0</v>
      </c>
      <c r="BO209" s="5">
        <v>0</v>
      </c>
      <c r="BP209" s="7">
        <v>0</v>
      </c>
      <c r="BQ209" s="9">
        <v>0</v>
      </c>
      <c r="BR209" s="5">
        <v>0</v>
      </c>
      <c r="BS209" s="7">
        <v>0</v>
      </c>
      <c r="BT209" s="9">
        <v>0</v>
      </c>
      <c r="BU209" s="5">
        <v>0</v>
      </c>
      <c r="BV209" s="7">
        <v>0</v>
      </c>
      <c r="BW209" s="9">
        <v>0</v>
      </c>
      <c r="BX209" s="5">
        <v>0</v>
      </c>
      <c r="BY209" s="7">
        <v>0</v>
      </c>
      <c r="BZ209" s="9">
        <v>42.9</v>
      </c>
      <c r="CA209" s="5">
        <v>1913.194</v>
      </c>
      <c r="CB209" s="7">
        <f t="shared" si="1649"/>
        <v>44596.596736596737</v>
      </c>
      <c r="CC209" s="9">
        <v>0</v>
      </c>
      <c r="CD209" s="5">
        <v>0</v>
      </c>
      <c r="CE209" s="7">
        <v>0</v>
      </c>
      <c r="CF209" s="9">
        <v>2.5000000000000001E-3</v>
      </c>
      <c r="CG209" s="5">
        <v>0.111</v>
      </c>
      <c r="CH209" s="7">
        <f t="shared" si="1655"/>
        <v>44400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25</v>
      </c>
      <c r="CP209" s="5">
        <v>189.71600000000001</v>
      </c>
      <c r="CQ209" s="7">
        <f t="shared" si="1632"/>
        <v>7588.64</v>
      </c>
      <c r="CR209" s="9">
        <v>0</v>
      </c>
      <c r="CS209" s="5">
        <v>0</v>
      </c>
      <c r="CT209" s="7">
        <v>0</v>
      </c>
      <c r="CU209" s="9">
        <v>0</v>
      </c>
      <c r="CV209" s="5">
        <v>0</v>
      </c>
      <c r="CW209" s="7">
        <v>0</v>
      </c>
      <c r="CX209" s="9">
        <v>400.47</v>
      </c>
      <c r="CY209" s="5">
        <v>2800.4850000000001</v>
      </c>
      <c r="CZ209" s="7">
        <f t="shared" si="1633"/>
        <v>6992.9957300172291</v>
      </c>
      <c r="DA209" s="9">
        <v>0</v>
      </c>
      <c r="DB209" s="5">
        <v>0</v>
      </c>
      <c r="DC209" s="7">
        <v>0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f t="shared" si="1634"/>
        <v>0</v>
      </c>
      <c r="DJ209" s="9">
        <v>0</v>
      </c>
      <c r="DK209" s="5">
        <v>0</v>
      </c>
      <c r="DL209" s="7">
        <v>0</v>
      </c>
      <c r="DM209" s="9">
        <v>0</v>
      </c>
      <c r="DN209" s="5">
        <v>0</v>
      </c>
      <c r="DO209" s="7">
        <v>0</v>
      </c>
      <c r="DP209" s="9">
        <v>1.964</v>
      </c>
      <c r="DQ209" s="5">
        <v>10.961</v>
      </c>
      <c r="DR209" s="7">
        <f t="shared" ref="DR209" si="1672">DQ209/DP209*1000</f>
        <v>5580.957230142566</v>
      </c>
      <c r="DS209" s="9">
        <v>0</v>
      </c>
      <c r="DT209" s="5">
        <v>0</v>
      </c>
      <c r="DU209" s="7">
        <v>0</v>
      </c>
      <c r="DV209" s="9">
        <v>217.88</v>
      </c>
      <c r="DW209" s="5">
        <v>6595.6149999999998</v>
      </c>
      <c r="DX209" s="7">
        <f t="shared" si="1635"/>
        <v>30271.778042959424</v>
      </c>
      <c r="DY209" s="9">
        <v>0</v>
      </c>
      <c r="DZ209" s="5">
        <v>0</v>
      </c>
      <c r="EA209" s="7">
        <v>0</v>
      </c>
      <c r="EB209" s="9">
        <v>0</v>
      </c>
      <c r="EC209" s="5">
        <v>0</v>
      </c>
      <c r="ED209" s="7">
        <v>0</v>
      </c>
      <c r="EE209" s="9">
        <v>206.86500000000001</v>
      </c>
      <c r="EF209" s="5">
        <v>8763.3670000000002</v>
      </c>
      <c r="EG209" s="7">
        <f t="shared" si="1636"/>
        <v>42362.734150291253</v>
      </c>
      <c r="EH209" s="9">
        <v>0</v>
      </c>
      <c r="EI209" s="5">
        <v>0</v>
      </c>
      <c r="EJ209" s="7">
        <v>0</v>
      </c>
      <c r="EK209" s="9">
        <v>0.125</v>
      </c>
      <c r="EL209" s="5">
        <v>1.85</v>
      </c>
      <c r="EM209" s="7">
        <f t="shared" si="1637"/>
        <v>14800</v>
      </c>
      <c r="EN209" s="9">
        <v>0</v>
      </c>
      <c r="EO209" s="5">
        <v>0</v>
      </c>
      <c r="EP209" s="7">
        <v>0</v>
      </c>
      <c r="EQ209" s="9">
        <v>0</v>
      </c>
      <c r="ER209" s="5">
        <v>0</v>
      </c>
      <c r="ES209" s="7">
        <v>0</v>
      </c>
      <c r="ET209" s="9">
        <v>0</v>
      </c>
      <c r="EU209" s="5">
        <v>0</v>
      </c>
      <c r="EV209" s="7">
        <v>0</v>
      </c>
      <c r="EW209" s="9">
        <v>0</v>
      </c>
      <c r="EX209" s="5">
        <v>0</v>
      </c>
      <c r="EY209" s="7">
        <v>0</v>
      </c>
      <c r="EZ209" s="9">
        <v>0</v>
      </c>
      <c r="FA209" s="5">
        <v>0</v>
      </c>
      <c r="FB209" s="7">
        <v>0</v>
      </c>
      <c r="FC209" s="9">
        <v>0</v>
      </c>
      <c r="FD209" s="5">
        <v>0</v>
      </c>
      <c r="FE209" s="7">
        <v>0</v>
      </c>
      <c r="FF209" s="9">
        <v>0</v>
      </c>
      <c r="FG209" s="5">
        <v>0</v>
      </c>
      <c r="FH209" s="7">
        <v>0</v>
      </c>
      <c r="FI209" s="9">
        <v>176.125</v>
      </c>
      <c r="FJ209" s="5">
        <v>2702.6660000000002</v>
      </c>
      <c r="FK209" s="7">
        <f t="shared" si="1638"/>
        <v>15345.158268275372</v>
      </c>
      <c r="FL209" s="9">
        <v>37.186360000000001</v>
      </c>
      <c r="FM209" s="5">
        <v>2705.7779999999998</v>
      </c>
      <c r="FN209" s="7">
        <f t="shared" si="1639"/>
        <v>72762.647379307891</v>
      </c>
      <c r="FO209" s="9">
        <v>0</v>
      </c>
      <c r="FP209" s="5">
        <v>0</v>
      </c>
      <c r="FQ209" s="7">
        <v>0</v>
      </c>
      <c r="FR209" s="9">
        <v>0</v>
      </c>
      <c r="FS209" s="5">
        <v>0</v>
      </c>
      <c r="FT209" s="7">
        <v>0</v>
      </c>
      <c r="FU209" s="9">
        <v>0</v>
      </c>
      <c r="FV209" s="5">
        <v>0</v>
      </c>
      <c r="FW209" s="7">
        <v>0</v>
      </c>
      <c r="FX209" s="9">
        <v>0</v>
      </c>
      <c r="FY209" s="5">
        <v>0</v>
      </c>
      <c r="FZ209" s="7">
        <f t="shared" si="1640"/>
        <v>0</v>
      </c>
      <c r="GA209" s="9">
        <v>0</v>
      </c>
      <c r="GB209" s="5">
        <v>0</v>
      </c>
      <c r="GC209" s="7">
        <v>0</v>
      </c>
      <c r="GD209" s="9">
        <v>0</v>
      </c>
      <c r="GE209" s="5">
        <v>0</v>
      </c>
      <c r="GF209" s="7">
        <v>0</v>
      </c>
      <c r="GG209" s="9">
        <v>3.08</v>
      </c>
      <c r="GH209" s="5">
        <v>131.56</v>
      </c>
      <c r="GI209" s="7">
        <f t="shared" si="1658"/>
        <v>42714.285714285717</v>
      </c>
      <c r="GJ209" s="9">
        <v>0</v>
      </c>
      <c r="GK209" s="5">
        <v>0</v>
      </c>
      <c r="GL209" s="7">
        <v>0</v>
      </c>
      <c r="GM209" s="9">
        <v>0</v>
      </c>
      <c r="GN209" s="5">
        <v>0</v>
      </c>
      <c r="GO209" s="7">
        <v>0</v>
      </c>
      <c r="GP209" s="9">
        <v>0</v>
      </c>
      <c r="GQ209" s="5">
        <v>0</v>
      </c>
      <c r="GR209" s="7">
        <v>0</v>
      </c>
      <c r="GS209" s="9">
        <v>0</v>
      </c>
      <c r="GT209" s="5">
        <v>0</v>
      </c>
      <c r="GU209" s="7">
        <v>0</v>
      </c>
      <c r="GV209" s="9">
        <v>0</v>
      </c>
      <c r="GW209" s="5">
        <v>0</v>
      </c>
      <c r="GX209" s="7">
        <v>0</v>
      </c>
      <c r="GY209" s="9">
        <v>0</v>
      </c>
      <c r="GZ209" s="5">
        <v>0</v>
      </c>
      <c r="HA209" s="7">
        <v>0</v>
      </c>
      <c r="HB209" s="9">
        <v>0</v>
      </c>
      <c r="HC209" s="5">
        <v>0</v>
      </c>
      <c r="HD209" s="7">
        <v>0</v>
      </c>
      <c r="HE209" s="9">
        <v>0</v>
      </c>
      <c r="HF209" s="5">
        <v>0</v>
      </c>
      <c r="HG209" s="7">
        <v>0</v>
      </c>
      <c r="HH209" s="9">
        <v>0</v>
      </c>
      <c r="HI209" s="5">
        <v>0</v>
      </c>
      <c r="HJ209" s="7">
        <v>0</v>
      </c>
      <c r="HK209" s="9">
        <v>0</v>
      </c>
      <c r="HL209" s="5">
        <v>0</v>
      </c>
      <c r="HM209" s="7">
        <v>0</v>
      </c>
      <c r="HN209" s="9">
        <v>0</v>
      </c>
      <c r="HO209" s="5">
        <v>0</v>
      </c>
      <c r="HP209" s="7">
        <v>0</v>
      </c>
      <c r="HQ209" s="9">
        <v>0</v>
      </c>
      <c r="HR209" s="5">
        <v>0</v>
      </c>
      <c r="HS209" s="7">
        <f t="shared" si="1641"/>
        <v>0</v>
      </c>
      <c r="HT209" s="9">
        <v>0</v>
      </c>
      <c r="HU209" s="5">
        <v>0</v>
      </c>
      <c r="HV209" s="7">
        <v>0</v>
      </c>
      <c r="HW209" s="9">
        <v>1E-3</v>
      </c>
      <c r="HX209" s="5">
        <v>133.93600000000001</v>
      </c>
      <c r="HY209" s="83">
        <f t="shared" ref="HY209" si="1673">HX209/HW209*1000</f>
        <v>133936000</v>
      </c>
      <c r="HZ209" s="9">
        <v>0</v>
      </c>
      <c r="IA209" s="5">
        <v>0</v>
      </c>
      <c r="IB209" s="7">
        <v>0</v>
      </c>
      <c r="IC209" s="9">
        <v>0</v>
      </c>
      <c r="ID209" s="5">
        <v>0</v>
      </c>
      <c r="IE209" s="7">
        <v>0</v>
      </c>
      <c r="IF209" s="9">
        <v>0</v>
      </c>
      <c r="IG209" s="5">
        <v>0</v>
      </c>
      <c r="IH209" s="7">
        <f t="shared" si="1642"/>
        <v>0</v>
      </c>
      <c r="II209" s="9">
        <v>0</v>
      </c>
      <c r="IJ209" s="5">
        <v>0</v>
      </c>
      <c r="IK209" s="7">
        <v>0</v>
      </c>
      <c r="IL209" s="9">
        <v>0</v>
      </c>
      <c r="IM209" s="5">
        <v>0</v>
      </c>
      <c r="IN209" s="7">
        <v>0</v>
      </c>
      <c r="IO209" s="9">
        <v>2.56</v>
      </c>
      <c r="IP209" s="5">
        <v>166.22</v>
      </c>
      <c r="IQ209" s="7">
        <f t="shared" ref="IQ209" si="1674">IP209/IO209*1000</f>
        <v>64929.6875</v>
      </c>
      <c r="IR209" s="9">
        <v>0</v>
      </c>
      <c r="IS209" s="5">
        <v>0</v>
      </c>
      <c r="IT209" s="7">
        <v>0</v>
      </c>
      <c r="IU209" s="9">
        <v>0</v>
      </c>
      <c r="IV209" s="5">
        <v>0</v>
      </c>
      <c r="IW209" s="7">
        <v>0</v>
      </c>
      <c r="IX209" s="9">
        <v>0</v>
      </c>
      <c r="IY209" s="5">
        <v>0</v>
      </c>
      <c r="IZ209" s="7">
        <v>0</v>
      </c>
      <c r="JA209" s="9">
        <v>300.47000000000003</v>
      </c>
      <c r="JB209" s="5">
        <v>2049.4879999999998</v>
      </c>
      <c r="JC209" s="7">
        <f t="shared" si="1652"/>
        <v>6820.9405265084688</v>
      </c>
      <c r="JD209" s="9">
        <v>0</v>
      </c>
      <c r="JE209" s="5">
        <v>0</v>
      </c>
      <c r="JF209" s="7">
        <v>0</v>
      </c>
      <c r="JG209" s="9">
        <v>0</v>
      </c>
      <c r="JH209" s="5">
        <v>0</v>
      </c>
      <c r="JI209" s="7">
        <v>0</v>
      </c>
      <c r="JJ209" s="9">
        <v>0</v>
      </c>
      <c r="JK209" s="5">
        <v>0</v>
      </c>
      <c r="JL209" s="7">
        <v>0</v>
      </c>
      <c r="JM209" s="9">
        <v>0</v>
      </c>
      <c r="JN209" s="5">
        <v>0</v>
      </c>
      <c r="JO209" s="7">
        <v>0</v>
      </c>
      <c r="JP209" s="9">
        <v>0</v>
      </c>
      <c r="JQ209" s="5">
        <v>0</v>
      </c>
      <c r="JR209" s="7">
        <v>0</v>
      </c>
      <c r="JS209" s="9">
        <v>12.935</v>
      </c>
      <c r="JT209" s="5">
        <v>876.7</v>
      </c>
      <c r="JU209" s="7">
        <f t="shared" ref="JU209" si="1675">JT209/JS209*1000</f>
        <v>67777.348279860846</v>
      </c>
      <c r="JV209" s="9">
        <v>123.90702</v>
      </c>
      <c r="JW209" s="5">
        <v>2329.2579999999998</v>
      </c>
      <c r="JX209" s="7">
        <f t="shared" si="1644"/>
        <v>18798.434503549513</v>
      </c>
      <c r="JY209" s="9">
        <v>0.65</v>
      </c>
      <c r="JZ209" s="5">
        <v>10.961</v>
      </c>
      <c r="KA209" s="7">
        <f t="shared" si="1645"/>
        <v>16863.076923076926</v>
      </c>
      <c r="KB209" s="9">
        <f t="shared" si="1646"/>
        <v>2653.7068800000002</v>
      </c>
      <c r="KC209" s="7">
        <f t="shared" si="1647"/>
        <v>50293.356999999996</v>
      </c>
    </row>
    <row r="210" spans="1:289" ht="15" customHeight="1" x14ac:dyDescent="0.3">
      <c r="A210" s="56">
        <v>2019</v>
      </c>
      <c r="B210" s="62" t="s">
        <v>11</v>
      </c>
      <c r="C210" s="9">
        <v>104.92564</v>
      </c>
      <c r="D210" s="5">
        <v>5155.7280000000001</v>
      </c>
      <c r="E210" s="7">
        <f t="shared" si="1628"/>
        <v>49136.969762586152</v>
      </c>
      <c r="F210" s="9">
        <v>0</v>
      </c>
      <c r="G210" s="5">
        <v>0</v>
      </c>
      <c r="H210" s="7">
        <v>0</v>
      </c>
      <c r="I210" s="9">
        <v>8.4499999999999992E-3</v>
      </c>
      <c r="J210" s="5">
        <v>0.55300000000000005</v>
      </c>
      <c r="K210" s="7">
        <f t="shared" si="1629"/>
        <v>65443.786982248537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25</v>
      </c>
      <c r="V210" s="5">
        <v>183.82599999999999</v>
      </c>
      <c r="W210" s="7">
        <f t="shared" ref="W210" si="1676">V210/U210*1000</f>
        <v>7353.04</v>
      </c>
      <c r="X210" s="9">
        <v>0</v>
      </c>
      <c r="Y210" s="5">
        <v>0</v>
      </c>
      <c r="Z210" s="7">
        <v>0</v>
      </c>
      <c r="AA210" s="9">
        <v>136.3656</v>
      </c>
      <c r="AB210" s="5">
        <v>466.36200000000002</v>
      </c>
      <c r="AC210" s="7">
        <f t="shared" si="1648"/>
        <v>3419.9387528819589</v>
      </c>
      <c r="AD210" s="9">
        <v>3.0000000000000001E-3</v>
      </c>
      <c r="AE210" s="5">
        <v>0.16</v>
      </c>
      <c r="AF210" s="7">
        <f t="shared" ref="AF210" si="1677">AE210/AD210*1000</f>
        <v>53333.333333333336</v>
      </c>
      <c r="AG210" s="9">
        <v>0</v>
      </c>
      <c r="AH210" s="5">
        <v>0</v>
      </c>
      <c r="AI210" s="7">
        <v>0</v>
      </c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</v>
      </c>
      <c r="AQ210" s="5">
        <v>0</v>
      </c>
      <c r="AR210" s="7">
        <v>0</v>
      </c>
      <c r="AS210" s="9">
        <v>5.58</v>
      </c>
      <c r="AT210" s="5">
        <v>2204.3020000000001</v>
      </c>
      <c r="AU210" s="7">
        <f t="shared" si="1670"/>
        <v>395036.20071684587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v>0</v>
      </c>
      <c r="BB210" s="9">
        <v>0</v>
      </c>
      <c r="BC210" s="5">
        <v>0</v>
      </c>
      <c r="BD210" s="7">
        <v>0</v>
      </c>
      <c r="BE210" s="9">
        <v>70.760999999999996</v>
      </c>
      <c r="BF210" s="5">
        <v>3952.39</v>
      </c>
      <c r="BG210" s="7">
        <f t="shared" si="1659"/>
        <v>55855.48536623281</v>
      </c>
      <c r="BH210" s="9">
        <v>0</v>
      </c>
      <c r="BI210" s="5">
        <v>0</v>
      </c>
      <c r="BJ210" s="7">
        <v>0</v>
      </c>
      <c r="BK210" s="9">
        <v>0</v>
      </c>
      <c r="BL210" s="5">
        <v>0</v>
      </c>
      <c r="BM210" s="7">
        <f t="shared" si="1631"/>
        <v>0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287.99</v>
      </c>
      <c r="CA210" s="5">
        <v>6251.2250000000004</v>
      </c>
      <c r="CB210" s="7">
        <f t="shared" si="1649"/>
        <v>21706.396055418591</v>
      </c>
      <c r="CC210" s="9">
        <v>0</v>
      </c>
      <c r="CD210" s="5">
        <v>0</v>
      </c>
      <c r="CE210" s="7">
        <v>0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0</v>
      </c>
      <c r="CM210" s="5">
        <v>0</v>
      </c>
      <c r="CN210" s="7">
        <v>0</v>
      </c>
      <c r="CO210" s="9">
        <v>0</v>
      </c>
      <c r="CP210" s="5">
        <v>0</v>
      </c>
      <c r="CQ210" s="7">
        <v>0</v>
      </c>
      <c r="CR210" s="9">
        <v>0</v>
      </c>
      <c r="CS210" s="5">
        <v>0</v>
      </c>
      <c r="CT210" s="7">
        <v>0</v>
      </c>
      <c r="CU210" s="9">
        <v>0</v>
      </c>
      <c r="CV210" s="5">
        <v>0</v>
      </c>
      <c r="CW210" s="7">
        <v>0</v>
      </c>
      <c r="CX210" s="9">
        <v>700</v>
      </c>
      <c r="CY210" s="5">
        <v>5045.2629999999999</v>
      </c>
      <c r="CZ210" s="7">
        <f t="shared" si="1633"/>
        <v>7207.5185714285717</v>
      </c>
      <c r="DA210" s="9">
        <v>0</v>
      </c>
      <c r="DB210" s="5">
        <v>0</v>
      </c>
      <c r="DC210" s="7">
        <v>0</v>
      </c>
      <c r="DD210" s="9">
        <v>0</v>
      </c>
      <c r="DE210" s="5">
        <v>0</v>
      </c>
      <c r="DF210" s="7">
        <v>0</v>
      </c>
      <c r="DG210" s="9">
        <v>0</v>
      </c>
      <c r="DH210" s="5">
        <v>0</v>
      </c>
      <c r="DI210" s="7">
        <f t="shared" si="1634"/>
        <v>0</v>
      </c>
      <c r="DJ210" s="9">
        <v>0</v>
      </c>
      <c r="DK210" s="5">
        <v>0</v>
      </c>
      <c r="DL210" s="7">
        <v>0</v>
      </c>
      <c r="DM210" s="9">
        <v>0</v>
      </c>
      <c r="DN210" s="5">
        <v>0</v>
      </c>
      <c r="DO210" s="7">
        <v>0</v>
      </c>
      <c r="DP210" s="9">
        <v>0</v>
      </c>
      <c r="DQ210" s="5">
        <v>0</v>
      </c>
      <c r="DR210" s="7">
        <v>0</v>
      </c>
      <c r="DS210" s="9">
        <v>0</v>
      </c>
      <c r="DT210" s="5">
        <v>0</v>
      </c>
      <c r="DU210" s="7">
        <v>0</v>
      </c>
      <c r="DV210" s="9">
        <v>0.19578000000000001</v>
      </c>
      <c r="DW210" s="5">
        <v>189.76499999999999</v>
      </c>
      <c r="DX210" s="7">
        <f t="shared" si="1635"/>
        <v>969276.7391970579</v>
      </c>
      <c r="DY210" s="9">
        <v>0</v>
      </c>
      <c r="DZ210" s="5">
        <v>0</v>
      </c>
      <c r="EA210" s="7">
        <v>0</v>
      </c>
      <c r="EB210" s="9">
        <v>0</v>
      </c>
      <c r="EC210" s="5">
        <v>0</v>
      </c>
      <c r="ED210" s="7">
        <v>0</v>
      </c>
      <c r="EE210" s="9">
        <v>35.200000000000003</v>
      </c>
      <c r="EF210" s="5">
        <v>417.88400000000001</v>
      </c>
      <c r="EG210" s="7">
        <f t="shared" si="1636"/>
        <v>11871.704545454544</v>
      </c>
      <c r="EH210" s="9">
        <v>0</v>
      </c>
      <c r="EI210" s="5">
        <v>0</v>
      </c>
      <c r="EJ210" s="7">
        <v>0</v>
      </c>
      <c r="EK210" s="9">
        <v>64.025000000000006</v>
      </c>
      <c r="EL210" s="5">
        <v>1071.7090000000001</v>
      </c>
      <c r="EM210" s="7">
        <f t="shared" si="1637"/>
        <v>16738.914486528698</v>
      </c>
      <c r="EN210" s="9">
        <v>0</v>
      </c>
      <c r="EO210" s="5">
        <v>0</v>
      </c>
      <c r="EP210" s="7">
        <v>0</v>
      </c>
      <c r="EQ210" s="9">
        <v>0</v>
      </c>
      <c r="ER210" s="5">
        <v>0</v>
      </c>
      <c r="ES210" s="7">
        <v>0</v>
      </c>
      <c r="ET210" s="9">
        <v>0</v>
      </c>
      <c r="EU210" s="5">
        <v>0</v>
      </c>
      <c r="EV210" s="7">
        <v>0</v>
      </c>
      <c r="EW210" s="9">
        <v>0.86299999999999999</v>
      </c>
      <c r="EX210" s="5">
        <v>48</v>
      </c>
      <c r="EY210" s="7">
        <f t="shared" si="1664"/>
        <v>55619.930475086912</v>
      </c>
      <c r="EZ210" s="9">
        <v>0</v>
      </c>
      <c r="FA210" s="5">
        <v>0</v>
      </c>
      <c r="FB210" s="7">
        <v>0</v>
      </c>
      <c r="FC210" s="9">
        <v>0</v>
      </c>
      <c r="FD210" s="5">
        <v>0</v>
      </c>
      <c r="FE210" s="7">
        <v>0</v>
      </c>
      <c r="FF210" s="9">
        <v>0</v>
      </c>
      <c r="FG210" s="5">
        <v>0</v>
      </c>
      <c r="FH210" s="7">
        <v>0</v>
      </c>
      <c r="FI210" s="9">
        <v>628.25699999999995</v>
      </c>
      <c r="FJ210" s="5">
        <v>8646.3559999999998</v>
      </c>
      <c r="FK210" s="7">
        <f t="shared" si="1638"/>
        <v>13762.450716824485</v>
      </c>
      <c r="FL210" s="9">
        <v>68.120999999999995</v>
      </c>
      <c r="FM210" s="5">
        <v>3538.991</v>
      </c>
      <c r="FN210" s="7">
        <f t="shared" si="1639"/>
        <v>51951.542108894471</v>
      </c>
      <c r="FO210" s="9">
        <v>0</v>
      </c>
      <c r="FP210" s="5">
        <v>0</v>
      </c>
      <c r="FQ210" s="7">
        <v>0</v>
      </c>
      <c r="FR210" s="9">
        <v>0</v>
      </c>
      <c r="FS210" s="5">
        <v>0</v>
      </c>
      <c r="FT210" s="7">
        <v>0</v>
      </c>
      <c r="FU210" s="9">
        <v>0</v>
      </c>
      <c r="FV210" s="5">
        <v>0</v>
      </c>
      <c r="FW210" s="7">
        <v>0</v>
      </c>
      <c r="FX210" s="9">
        <v>0</v>
      </c>
      <c r="FY210" s="5">
        <v>0</v>
      </c>
      <c r="FZ210" s="7">
        <f t="shared" si="1640"/>
        <v>0</v>
      </c>
      <c r="GA210" s="9">
        <v>0</v>
      </c>
      <c r="GB210" s="5">
        <v>0</v>
      </c>
      <c r="GC210" s="7">
        <v>0</v>
      </c>
      <c r="GD210" s="9">
        <v>0</v>
      </c>
      <c r="GE210" s="5">
        <v>0</v>
      </c>
      <c r="GF210" s="7">
        <v>0</v>
      </c>
      <c r="GG210" s="9">
        <v>0</v>
      </c>
      <c r="GH210" s="5">
        <v>0</v>
      </c>
      <c r="GI210" s="7">
        <v>0</v>
      </c>
      <c r="GJ210" s="9">
        <v>0</v>
      </c>
      <c r="GK210" s="5">
        <v>0</v>
      </c>
      <c r="GL210" s="7">
        <v>0</v>
      </c>
      <c r="GM210" s="9">
        <v>0</v>
      </c>
      <c r="GN210" s="5">
        <v>0</v>
      </c>
      <c r="GO210" s="7">
        <v>0</v>
      </c>
      <c r="GP210" s="9">
        <v>0</v>
      </c>
      <c r="GQ210" s="5">
        <v>0</v>
      </c>
      <c r="GR210" s="7">
        <v>0</v>
      </c>
      <c r="GS210" s="9">
        <v>0</v>
      </c>
      <c r="GT210" s="5">
        <v>0</v>
      </c>
      <c r="GU210" s="7">
        <v>0</v>
      </c>
      <c r="GV210" s="9">
        <v>0</v>
      </c>
      <c r="GW210" s="5">
        <v>0</v>
      </c>
      <c r="GX210" s="7">
        <v>0</v>
      </c>
      <c r="GY210" s="9">
        <v>0</v>
      </c>
      <c r="GZ210" s="5">
        <v>0</v>
      </c>
      <c r="HA210" s="7">
        <v>0</v>
      </c>
      <c r="HB210" s="9">
        <v>0</v>
      </c>
      <c r="HC210" s="5">
        <v>0</v>
      </c>
      <c r="HD210" s="7">
        <v>0</v>
      </c>
      <c r="HE210" s="9">
        <v>0</v>
      </c>
      <c r="HF210" s="5">
        <v>0</v>
      </c>
      <c r="HG210" s="7">
        <v>0</v>
      </c>
      <c r="HH210" s="9">
        <v>0</v>
      </c>
      <c r="HI210" s="5">
        <v>0</v>
      </c>
      <c r="HJ210" s="7">
        <v>0</v>
      </c>
      <c r="HK210" s="9">
        <v>0</v>
      </c>
      <c r="HL210" s="5">
        <v>0</v>
      </c>
      <c r="HM210" s="7">
        <v>0</v>
      </c>
      <c r="HN210" s="9">
        <v>0</v>
      </c>
      <c r="HO210" s="5">
        <v>0</v>
      </c>
      <c r="HP210" s="7">
        <v>0</v>
      </c>
      <c r="HQ210" s="9">
        <v>0</v>
      </c>
      <c r="HR210" s="5">
        <v>0</v>
      </c>
      <c r="HS210" s="7">
        <f t="shared" si="1641"/>
        <v>0</v>
      </c>
      <c r="HT210" s="9">
        <v>0</v>
      </c>
      <c r="HU210" s="5">
        <v>0</v>
      </c>
      <c r="HV210" s="7">
        <v>0</v>
      </c>
      <c r="HW210" s="9">
        <v>0</v>
      </c>
      <c r="HX210" s="5">
        <v>0</v>
      </c>
      <c r="HY210" s="7">
        <v>0</v>
      </c>
      <c r="HZ210" s="9">
        <v>0</v>
      </c>
      <c r="IA210" s="5">
        <v>0</v>
      </c>
      <c r="IB210" s="7">
        <v>0</v>
      </c>
      <c r="IC210" s="9">
        <v>0</v>
      </c>
      <c r="ID210" s="5">
        <v>0</v>
      </c>
      <c r="IE210" s="7">
        <v>0</v>
      </c>
      <c r="IF210" s="9">
        <v>0</v>
      </c>
      <c r="IG210" s="5">
        <v>0</v>
      </c>
      <c r="IH210" s="7">
        <f t="shared" si="1642"/>
        <v>0</v>
      </c>
      <c r="II210" s="9">
        <v>0</v>
      </c>
      <c r="IJ210" s="5">
        <v>0</v>
      </c>
      <c r="IK210" s="7">
        <v>0</v>
      </c>
      <c r="IL210" s="9">
        <v>0</v>
      </c>
      <c r="IM210" s="5">
        <v>0</v>
      </c>
      <c r="IN210" s="7">
        <v>0</v>
      </c>
      <c r="IO210" s="9">
        <v>0</v>
      </c>
      <c r="IP210" s="5">
        <v>0</v>
      </c>
      <c r="IQ210" s="7">
        <v>0</v>
      </c>
      <c r="IR210" s="9">
        <v>0</v>
      </c>
      <c r="IS210" s="5">
        <v>0</v>
      </c>
      <c r="IT210" s="7">
        <v>0</v>
      </c>
      <c r="IU210" s="9">
        <v>0</v>
      </c>
      <c r="IV210" s="5">
        <v>0</v>
      </c>
      <c r="IW210" s="7">
        <v>0</v>
      </c>
      <c r="IX210" s="9">
        <v>0</v>
      </c>
      <c r="IY210" s="5">
        <v>0</v>
      </c>
      <c r="IZ210" s="7">
        <v>0</v>
      </c>
      <c r="JA210" s="9">
        <v>0</v>
      </c>
      <c r="JB210" s="5">
        <v>0</v>
      </c>
      <c r="JC210" s="7">
        <v>0</v>
      </c>
      <c r="JD210" s="9">
        <v>0</v>
      </c>
      <c r="JE210" s="5">
        <v>0</v>
      </c>
      <c r="JF210" s="7">
        <v>0</v>
      </c>
      <c r="JG210" s="9">
        <v>0</v>
      </c>
      <c r="JH210" s="5">
        <v>0</v>
      </c>
      <c r="JI210" s="7">
        <v>0</v>
      </c>
      <c r="JJ210" s="9">
        <v>0</v>
      </c>
      <c r="JK210" s="5">
        <v>0</v>
      </c>
      <c r="JL210" s="7">
        <v>0</v>
      </c>
      <c r="JM210" s="9">
        <v>0</v>
      </c>
      <c r="JN210" s="5">
        <v>0</v>
      </c>
      <c r="JO210" s="7">
        <v>0</v>
      </c>
      <c r="JP210" s="9">
        <v>0</v>
      </c>
      <c r="JQ210" s="5">
        <v>0</v>
      </c>
      <c r="JR210" s="7">
        <v>0</v>
      </c>
      <c r="JS210" s="9">
        <v>0</v>
      </c>
      <c r="JT210" s="5">
        <v>0</v>
      </c>
      <c r="JU210" s="7">
        <v>0</v>
      </c>
      <c r="JV210" s="9">
        <v>188.50872000000001</v>
      </c>
      <c r="JW210" s="5">
        <v>19860.78</v>
      </c>
      <c r="JX210" s="7">
        <f t="shared" si="1644"/>
        <v>105357.3542910906</v>
      </c>
      <c r="JY210" s="9">
        <v>0</v>
      </c>
      <c r="JZ210" s="5">
        <v>0</v>
      </c>
      <c r="KA210" s="7">
        <v>0</v>
      </c>
      <c r="KB210" s="9">
        <f t="shared" si="1646"/>
        <v>2315.8041899999998</v>
      </c>
      <c r="KC210" s="7">
        <f t="shared" si="1647"/>
        <v>57033.294000000009</v>
      </c>
    </row>
    <row r="211" spans="1:289" ht="15" customHeight="1" x14ac:dyDescent="0.3">
      <c r="A211" s="56">
        <v>2019</v>
      </c>
      <c r="B211" s="63" t="s">
        <v>12</v>
      </c>
      <c r="C211" s="9">
        <v>551.67529999999999</v>
      </c>
      <c r="D211" s="5">
        <v>9200.4240000000009</v>
      </c>
      <c r="E211" s="7">
        <f t="shared" si="1628"/>
        <v>16677.244748858615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0</v>
      </c>
      <c r="P211" s="5">
        <v>0</v>
      </c>
      <c r="Q211" s="7">
        <v>0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189.66028</v>
      </c>
      <c r="AB211" s="5">
        <v>2368.018</v>
      </c>
      <c r="AC211" s="7">
        <f t="shared" si="1648"/>
        <v>12485.576842974184</v>
      </c>
      <c r="AD211" s="9">
        <v>0</v>
      </c>
      <c r="AE211" s="5">
        <v>0</v>
      </c>
      <c r="AF211" s="7">
        <v>0</v>
      </c>
      <c r="AG211" s="9">
        <v>0</v>
      </c>
      <c r="AH211" s="5">
        <v>0</v>
      </c>
      <c r="AI211" s="7">
        <v>0</v>
      </c>
      <c r="AJ211" s="9">
        <v>0</v>
      </c>
      <c r="AK211" s="5">
        <v>0</v>
      </c>
      <c r="AL211" s="7">
        <v>0</v>
      </c>
      <c r="AM211" s="9">
        <v>0</v>
      </c>
      <c r="AN211" s="5">
        <v>0</v>
      </c>
      <c r="AO211" s="7">
        <v>0</v>
      </c>
      <c r="AP211" s="9">
        <v>0</v>
      </c>
      <c r="AQ211" s="5">
        <v>0</v>
      </c>
      <c r="AR211" s="7">
        <v>0</v>
      </c>
      <c r="AS211" s="9">
        <v>0.24</v>
      </c>
      <c r="AT211" s="5">
        <v>83.644999999999996</v>
      </c>
      <c r="AU211" s="7">
        <f t="shared" si="1670"/>
        <v>348520.83333333331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v>0</v>
      </c>
      <c r="BB211" s="9">
        <v>0</v>
      </c>
      <c r="BC211" s="5">
        <v>0</v>
      </c>
      <c r="BD211" s="7">
        <v>0</v>
      </c>
      <c r="BE211" s="9">
        <v>28.15</v>
      </c>
      <c r="BF211" s="5">
        <v>975.60299999999995</v>
      </c>
      <c r="BG211" s="7">
        <f t="shared" si="1659"/>
        <v>34657.300177619894</v>
      </c>
      <c r="BH211" s="9">
        <v>250.78</v>
      </c>
      <c r="BI211" s="5">
        <v>1738.72</v>
      </c>
      <c r="BJ211" s="7">
        <f t="shared" si="1630"/>
        <v>6933.2482654119149</v>
      </c>
      <c r="BK211" s="9">
        <v>0</v>
      </c>
      <c r="BL211" s="5">
        <v>0</v>
      </c>
      <c r="BM211" s="7">
        <f t="shared" si="1631"/>
        <v>0</v>
      </c>
      <c r="BN211" s="9">
        <v>0</v>
      </c>
      <c r="BO211" s="5">
        <v>0</v>
      </c>
      <c r="BP211" s="7">
        <v>0</v>
      </c>
      <c r="BQ211" s="9">
        <v>0</v>
      </c>
      <c r="BR211" s="5">
        <v>0</v>
      </c>
      <c r="BS211" s="7">
        <v>0</v>
      </c>
      <c r="BT211" s="9">
        <v>0</v>
      </c>
      <c r="BU211" s="5">
        <v>0</v>
      </c>
      <c r="BV211" s="7">
        <v>0</v>
      </c>
      <c r="BW211" s="9">
        <v>0</v>
      </c>
      <c r="BX211" s="5">
        <v>0</v>
      </c>
      <c r="BY211" s="7">
        <v>0</v>
      </c>
      <c r="BZ211" s="9">
        <v>62.32</v>
      </c>
      <c r="CA211" s="5">
        <v>1665.7329999999999</v>
      </c>
      <c r="CB211" s="7">
        <f t="shared" si="1649"/>
        <v>26728.706675224646</v>
      </c>
      <c r="CC211" s="9">
        <v>0</v>
      </c>
      <c r="CD211" s="5">
        <v>0</v>
      </c>
      <c r="CE211" s="7">
        <v>0</v>
      </c>
      <c r="CF211" s="9">
        <v>7.9000000000000001E-2</v>
      </c>
      <c r="CG211" s="5">
        <v>4.2069999999999999</v>
      </c>
      <c r="CH211" s="7">
        <f t="shared" si="1655"/>
        <v>53253.164556962016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v>0</v>
      </c>
      <c r="CU211" s="9">
        <v>0</v>
      </c>
      <c r="CV211" s="5">
        <v>0</v>
      </c>
      <c r="CW211" s="7">
        <v>0</v>
      </c>
      <c r="CX211" s="9">
        <v>700</v>
      </c>
      <c r="CY211" s="5">
        <v>5047.6769999999997</v>
      </c>
      <c r="CZ211" s="7">
        <f t="shared" si="1633"/>
        <v>7210.9671428571419</v>
      </c>
      <c r="DA211" s="9">
        <v>0</v>
      </c>
      <c r="DB211" s="5">
        <v>0</v>
      </c>
      <c r="DC211" s="7">
        <v>0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f t="shared" si="1634"/>
        <v>0</v>
      </c>
      <c r="DJ211" s="9">
        <v>0</v>
      </c>
      <c r="DK211" s="5">
        <v>0</v>
      </c>
      <c r="DL211" s="7">
        <v>0</v>
      </c>
      <c r="DM211" s="9">
        <v>0</v>
      </c>
      <c r="DN211" s="5">
        <v>0</v>
      </c>
      <c r="DO211" s="7">
        <v>0</v>
      </c>
      <c r="DP211" s="9">
        <v>0</v>
      </c>
      <c r="DQ211" s="5">
        <v>0</v>
      </c>
      <c r="DR211" s="7">
        <v>0</v>
      </c>
      <c r="DS211" s="9">
        <v>0</v>
      </c>
      <c r="DT211" s="5">
        <v>0</v>
      </c>
      <c r="DU211" s="7">
        <v>0</v>
      </c>
      <c r="DV211" s="9">
        <v>222.38499999999999</v>
      </c>
      <c r="DW211" s="5">
        <v>5656.7780000000002</v>
      </c>
      <c r="DX211" s="7">
        <f t="shared" si="1635"/>
        <v>25436.868493828271</v>
      </c>
      <c r="DY211" s="9">
        <v>0</v>
      </c>
      <c r="DZ211" s="5">
        <v>0</v>
      </c>
      <c r="EA211" s="7">
        <v>0</v>
      </c>
      <c r="EB211" s="9">
        <v>0</v>
      </c>
      <c r="EC211" s="5">
        <v>0</v>
      </c>
      <c r="ED211" s="7">
        <v>0</v>
      </c>
      <c r="EE211" s="9">
        <v>63.128999999999998</v>
      </c>
      <c r="EF211" s="5">
        <v>440.39100000000002</v>
      </c>
      <c r="EG211" s="7">
        <f t="shared" si="1636"/>
        <v>6976.0490424369154</v>
      </c>
      <c r="EH211" s="9">
        <v>0.33857999999999999</v>
      </c>
      <c r="EI211" s="5">
        <v>7.5940000000000003</v>
      </c>
      <c r="EJ211" s="7">
        <f t="shared" si="1668"/>
        <v>22428.968043003129</v>
      </c>
      <c r="EK211" s="9">
        <v>132.10499999999999</v>
      </c>
      <c r="EL211" s="5">
        <v>2194.674</v>
      </c>
      <c r="EM211" s="7">
        <f t="shared" si="1637"/>
        <v>16613.103213353013</v>
      </c>
      <c r="EN211" s="9">
        <v>0</v>
      </c>
      <c r="EO211" s="5">
        <v>0</v>
      </c>
      <c r="EP211" s="7">
        <v>0</v>
      </c>
      <c r="EQ211" s="9">
        <v>0</v>
      </c>
      <c r="ER211" s="5">
        <v>0</v>
      </c>
      <c r="ES211" s="7">
        <v>0</v>
      </c>
      <c r="ET211" s="9">
        <v>0</v>
      </c>
      <c r="EU211" s="5">
        <v>0</v>
      </c>
      <c r="EV211" s="7">
        <v>0</v>
      </c>
      <c r="EW211" s="9">
        <v>0</v>
      </c>
      <c r="EX211" s="5">
        <v>0</v>
      </c>
      <c r="EY211" s="7">
        <v>0</v>
      </c>
      <c r="EZ211" s="9">
        <v>0</v>
      </c>
      <c r="FA211" s="5">
        <v>0</v>
      </c>
      <c r="FB211" s="7">
        <v>0</v>
      </c>
      <c r="FC211" s="9">
        <v>0</v>
      </c>
      <c r="FD211" s="5">
        <v>0</v>
      </c>
      <c r="FE211" s="7">
        <v>0</v>
      </c>
      <c r="FF211" s="9">
        <v>0</v>
      </c>
      <c r="FG211" s="5">
        <v>0</v>
      </c>
      <c r="FH211" s="7">
        <v>0</v>
      </c>
      <c r="FI211" s="9">
        <v>363.51499999999999</v>
      </c>
      <c r="FJ211" s="5">
        <v>4943.3119999999999</v>
      </c>
      <c r="FK211" s="7">
        <f t="shared" si="1638"/>
        <v>13598.646548285491</v>
      </c>
      <c r="FL211" s="9">
        <v>36.037519999999994</v>
      </c>
      <c r="FM211" s="5">
        <v>3781.569</v>
      </c>
      <c r="FN211" s="7">
        <f t="shared" si="1639"/>
        <v>104934.21855887976</v>
      </c>
      <c r="FO211" s="9">
        <v>0</v>
      </c>
      <c r="FP211" s="5">
        <v>0</v>
      </c>
      <c r="FQ211" s="7">
        <v>0</v>
      </c>
      <c r="FR211" s="9">
        <v>0</v>
      </c>
      <c r="FS211" s="5">
        <v>0</v>
      </c>
      <c r="FT211" s="7">
        <v>0</v>
      </c>
      <c r="FU211" s="9">
        <v>0</v>
      </c>
      <c r="FV211" s="5">
        <v>0</v>
      </c>
      <c r="FW211" s="7">
        <v>0</v>
      </c>
      <c r="FX211" s="9">
        <v>0</v>
      </c>
      <c r="FY211" s="5">
        <v>0</v>
      </c>
      <c r="FZ211" s="7">
        <f t="shared" si="1640"/>
        <v>0</v>
      </c>
      <c r="GA211" s="9">
        <v>0</v>
      </c>
      <c r="GB211" s="5">
        <v>0</v>
      </c>
      <c r="GC211" s="7">
        <v>0</v>
      </c>
      <c r="GD211" s="9">
        <v>0</v>
      </c>
      <c r="GE211" s="5">
        <v>0</v>
      </c>
      <c r="GF211" s="7">
        <v>0</v>
      </c>
      <c r="GG211" s="9">
        <v>0</v>
      </c>
      <c r="GH211" s="5">
        <v>0</v>
      </c>
      <c r="GI211" s="7">
        <v>0</v>
      </c>
      <c r="GJ211" s="9">
        <v>0</v>
      </c>
      <c r="GK211" s="5">
        <v>0</v>
      </c>
      <c r="GL211" s="7">
        <v>0</v>
      </c>
      <c r="GM211" s="9">
        <v>0</v>
      </c>
      <c r="GN211" s="5">
        <v>0</v>
      </c>
      <c r="GO211" s="7">
        <v>0</v>
      </c>
      <c r="GP211" s="9">
        <v>0</v>
      </c>
      <c r="GQ211" s="5">
        <v>0</v>
      </c>
      <c r="GR211" s="7">
        <v>0</v>
      </c>
      <c r="GS211" s="9">
        <v>0</v>
      </c>
      <c r="GT211" s="5">
        <v>0</v>
      </c>
      <c r="GU211" s="7">
        <v>0</v>
      </c>
      <c r="GV211" s="9">
        <v>0</v>
      </c>
      <c r="GW211" s="5">
        <v>0</v>
      </c>
      <c r="GX211" s="7">
        <v>0</v>
      </c>
      <c r="GY211" s="9">
        <v>0</v>
      </c>
      <c r="GZ211" s="5">
        <v>0</v>
      </c>
      <c r="HA211" s="7">
        <v>0</v>
      </c>
      <c r="HB211" s="9">
        <v>0</v>
      </c>
      <c r="HC211" s="5">
        <v>0</v>
      </c>
      <c r="HD211" s="7">
        <v>0</v>
      </c>
      <c r="HE211" s="9">
        <v>0</v>
      </c>
      <c r="HF211" s="5">
        <v>0</v>
      </c>
      <c r="HG211" s="7">
        <v>0</v>
      </c>
      <c r="HH211" s="9">
        <v>0</v>
      </c>
      <c r="HI211" s="5">
        <v>0</v>
      </c>
      <c r="HJ211" s="7">
        <v>0</v>
      </c>
      <c r="HK211" s="9">
        <v>0</v>
      </c>
      <c r="HL211" s="5">
        <v>0</v>
      </c>
      <c r="HM211" s="7">
        <v>0</v>
      </c>
      <c r="HN211" s="9">
        <v>0</v>
      </c>
      <c r="HO211" s="5">
        <v>0</v>
      </c>
      <c r="HP211" s="7">
        <v>0</v>
      </c>
      <c r="HQ211" s="9">
        <v>0</v>
      </c>
      <c r="HR211" s="5">
        <v>0</v>
      </c>
      <c r="HS211" s="7">
        <f t="shared" si="1641"/>
        <v>0</v>
      </c>
      <c r="HT211" s="9">
        <v>0</v>
      </c>
      <c r="HU211" s="5">
        <v>0</v>
      </c>
      <c r="HV211" s="7">
        <v>0</v>
      </c>
      <c r="HW211" s="9">
        <v>0</v>
      </c>
      <c r="HX211" s="5">
        <v>0</v>
      </c>
      <c r="HY211" s="7">
        <v>0</v>
      </c>
      <c r="HZ211" s="9">
        <v>0</v>
      </c>
      <c r="IA211" s="5">
        <v>0</v>
      </c>
      <c r="IB211" s="7">
        <v>0</v>
      </c>
      <c r="IC211" s="9">
        <v>0</v>
      </c>
      <c r="ID211" s="5">
        <v>0</v>
      </c>
      <c r="IE211" s="7">
        <v>0</v>
      </c>
      <c r="IF211" s="9">
        <v>0</v>
      </c>
      <c r="IG211" s="5">
        <v>0</v>
      </c>
      <c r="IH211" s="7">
        <f t="shared" si="1642"/>
        <v>0</v>
      </c>
      <c r="II211" s="9">
        <v>0</v>
      </c>
      <c r="IJ211" s="5">
        <v>0</v>
      </c>
      <c r="IK211" s="7">
        <v>0</v>
      </c>
      <c r="IL211" s="9">
        <v>0</v>
      </c>
      <c r="IM211" s="5">
        <v>0</v>
      </c>
      <c r="IN211" s="7">
        <v>0</v>
      </c>
      <c r="IO211" s="9">
        <v>0</v>
      </c>
      <c r="IP211" s="5">
        <v>0</v>
      </c>
      <c r="IQ211" s="7">
        <v>0</v>
      </c>
      <c r="IR211" s="9">
        <v>0</v>
      </c>
      <c r="IS211" s="5">
        <v>0</v>
      </c>
      <c r="IT211" s="7">
        <v>0</v>
      </c>
      <c r="IU211" s="9">
        <v>0</v>
      </c>
      <c r="IV211" s="5">
        <v>0</v>
      </c>
      <c r="IW211" s="7">
        <v>0</v>
      </c>
      <c r="IX211" s="9">
        <v>0</v>
      </c>
      <c r="IY211" s="5">
        <v>0</v>
      </c>
      <c r="IZ211" s="7">
        <v>0</v>
      </c>
      <c r="JA211" s="9">
        <v>300</v>
      </c>
      <c r="JB211" s="5">
        <v>2031.492</v>
      </c>
      <c r="JC211" s="7">
        <f t="shared" si="1652"/>
        <v>6771.6399999999994</v>
      </c>
      <c r="JD211" s="9">
        <v>0</v>
      </c>
      <c r="JE211" s="5">
        <v>0</v>
      </c>
      <c r="JF211" s="7">
        <v>0</v>
      </c>
      <c r="JG211" s="9">
        <v>0</v>
      </c>
      <c r="JH211" s="5">
        <v>0</v>
      </c>
      <c r="JI211" s="7">
        <v>0</v>
      </c>
      <c r="JJ211" s="9">
        <v>0</v>
      </c>
      <c r="JK211" s="5">
        <v>0</v>
      </c>
      <c r="JL211" s="7">
        <v>0</v>
      </c>
      <c r="JM211" s="9">
        <v>0</v>
      </c>
      <c r="JN211" s="5">
        <v>0</v>
      </c>
      <c r="JO211" s="7">
        <v>0</v>
      </c>
      <c r="JP211" s="9">
        <v>0</v>
      </c>
      <c r="JQ211" s="5">
        <v>0</v>
      </c>
      <c r="JR211" s="7">
        <v>0</v>
      </c>
      <c r="JS211" s="9">
        <v>0</v>
      </c>
      <c r="JT211" s="5">
        <v>0</v>
      </c>
      <c r="JU211" s="7">
        <v>0</v>
      </c>
      <c r="JV211" s="9">
        <v>49.545559999999995</v>
      </c>
      <c r="JW211" s="5">
        <v>7759.8879999999999</v>
      </c>
      <c r="JX211" s="7">
        <f t="shared" si="1644"/>
        <v>156621.25930153986</v>
      </c>
      <c r="JY211" s="9">
        <v>94.34</v>
      </c>
      <c r="JZ211" s="5">
        <v>7907.79</v>
      </c>
      <c r="KA211" s="7">
        <f t="shared" si="1645"/>
        <v>83822.238711045153</v>
      </c>
      <c r="KB211" s="9">
        <f t="shared" si="1646"/>
        <v>3044.3002399999996</v>
      </c>
      <c r="KC211" s="7">
        <f t="shared" si="1647"/>
        <v>55807.514999999999</v>
      </c>
    </row>
    <row r="212" spans="1:289" ht="15" customHeight="1" x14ac:dyDescent="0.3">
      <c r="A212" s="56">
        <v>2019</v>
      </c>
      <c r="B212" s="62" t="s">
        <v>13</v>
      </c>
      <c r="C212" s="9">
        <v>40.1</v>
      </c>
      <c r="D212" s="5">
        <v>728.26499999999999</v>
      </c>
      <c r="E212" s="7">
        <f t="shared" si="1628"/>
        <v>18161.221945137157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0</v>
      </c>
      <c r="S212" s="5">
        <v>0</v>
      </c>
      <c r="T212" s="7">
        <v>0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57.833120000000001</v>
      </c>
      <c r="AB212" s="5">
        <v>1216.203</v>
      </c>
      <c r="AC212" s="7">
        <f t="shared" si="1648"/>
        <v>21029.524258763835</v>
      </c>
      <c r="AD212" s="9">
        <v>0</v>
      </c>
      <c r="AE212" s="5">
        <v>0</v>
      </c>
      <c r="AF212" s="7">
        <v>0</v>
      </c>
      <c r="AG212" s="9">
        <v>0</v>
      </c>
      <c r="AH212" s="5">
        <v>0</v>
      </c>
      <c r="AI212" s="7">
        <v>0</v>
      </c>
      <c r="AJ212" s="9">
        <v>0</v>
      </c>
      <c r="AK212" s="5">
        <v>0</v>
      </c>
      <c r="AL212" s="7">
        <v>0</v>
      </c>
      <c r="AM212" s="9">
        <v>100</v>
      </c>
      <c r="AN212" s="5">
        <v>4003.4639999999999</v>
      </c>
      <c r="AO212" s="7">
        <f t="shared" ref="AO212" si="1678">AN212/AM212*1000</f>
        <v>40034.639999999999</v>
      </c>
      <c r="AP212" s="9">
        <v>0</v>
      </c>
      <c r="AQ212" s="5">
        <v>0</v>
      </c>
      <c r="AR212" s="7">
        <v>0</v>
      </c>
      <c r="AS212" s="9">
        <v>0</v>
      </c>
      <c r="AT212" s="5">
        <v>0</v>
      </c>
      <c r="AU212" s="7">
        <v>0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v>0</v>
      </c>
      <c r="BB212" s="9">
        <v>0</v>
      </c>
      <c r="BC212" s="5">
        <v>0</v>
      </c>
      <c r="BD212" s="7">
        <v>0</v>
      </c>
      <c r="BE212" s="9">
        <v>138.65</v>
      </c>
      <c r="BF212" s="5">
        <v>744.60199999999998</v>
      </c>
      <c r="BG212" s="7">
        <f t="shared" si="1659"/>
        <v>5370.371438874864</v>
      </c>
      <c r="BH212" s="9">
        <v>151.85</v>
      </c>
      <c r="BI212" s="5">
        <v>1023.051</v>
      </c>
      <c r="BJ212" s="7">
        <f t="shared" si="1630"/>
        <v>6737.2472835034578</v>
      </c>
      <c r="BK212" s="9">
        <v>0</v>
      </c>
      <c r="BL212" s="5">
        <v>0</v>
      </c>
      <c r="BM212" s="7">
        <f t="shared" si="1631"/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76.224999999999994</v>
      </c>
      <c r="CA212" s="5">
        <v>1127.44</v>
      </c>
      <c r="CB212" s="7">
        <f t="shared" si="1649"/>
        <v>14790.947851754674</v>
      </c>
      <c r="CC212" s="9">
        <v>5.992</v>
      </c>
      <c r="CD212" s="5">
        <v>2689.875</v>
      </c>
      <c r="CE212" s="7">
        <f t="shared" si="1654"/>
        <v>448911.04806408542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0</v>
      </c>
      <c r="CM212" s="5">
        <v>0</v>
      </c>
      <c r="CN212" s="7">
        <v>0</v>
      </c>
      <c r="CO212" s="9">
        <v>75</v>
      </c>
      <c r="CP212" s="5">
        <v>514.93499999999995</v>
      </c>
      <c r="CQ212" s="7">
        <f t="shared" si="1632"/>
        <v>6865.7999999999993</v>
      </c>
      <c r="CR212" s="9">
        <v>0</v>
      </c>
      <c r="CS212" s="5">
        <v>0</v>
      </c>
      <c r="CT212" s="7">
        <v>0</v>
      </c>
      <c r="CU212" s="9">
        <v>0</v>
      </c>
      <c r="CV212" s="5">
        <v>0</v>
      </c>
      <c r="CW212" s="7">
        <v>0</v>
      </c>
      <c r="CX212" s="9">
        <v>375</v>
      </c>
      <c r="CY212" s="5">
        <v>2685.0529999999999</v>
      </c>
      <c r="CZ212" s="7">
        <f t="shared" si="1633"/>
        <v>7160.141333333333</v>
      </c>
      <c r="DA212" s="9">
        <v>0</v>
      </c>
      <c r="DB212" s="5">
        <v>0</v>
      </c>
      <c r="DC212" s="7">
        <v>0</v>
      </c>
      <c r="DD212" s="9">
        <v>0</v>
      </c>
      <c r="DE212" s="5">
        <v>0</v>
      </c>
      <c r="DF212" s="7">
        <v>0</v>
      </c>
      <c r="DG212" s="9">
        <v>0</v>
      </c>
      <c r="DH212" s="5">
        <v>0</v>
      </c>
      <c r="DI212" s="7">
        <f t="shared" si="1634"/>
        <v>0</v>
      </c>
      <c r="DJ212" s="9">
        <v>0</v>
      </c>
      <c r="DK212" s="5">
        <v>0</v>
      </c>
      <c r="DL212" s="7">
        <v>0</v>
      </c>
      <c r="DM212" s="9">
        <v>0</v>
      </c>
      <c r="DN212" s="5">
        <v>0</v>
      </c>
      <c r="DO212" s="7">
        <v>0</v>
      </c>
      <c r="DP212" s="9">
        <v>0</v>
      </c>
      <c r="DQ212" s="5">
        <v>0</v>
      </c>
      <c r="DR212" s="7">
        <v>0</v>
      </c>
      <c r="DS212" s="9">
        <v>0</v>
      </c>
      <c r="DT212" s="5">
        <v>0</v>
      </c>
      <c r="DU212" s="7">
        <v>0</v>
      </c>
      <c r="DV212" s="9">
        <v>468.209</v>
      </c>
      <c r="DW212" s="5">
        <v>13525.513999999999</v>
      </c>
      <c r="DX212" s="7">
        <f t="shared" si="1635"/>
        <v>28887.770205186142</v>
      </c>
      <c r="DY212" s="9">
        <v>71.14</v>
      </c>
      <c r="DZ212" s="5">
        <v>4172.0609999999997</v>
      </c>
      <c r="EA212" s="7">
        <f t="shared" ref="EA212" si="1679">DZ212/DY212*1000</f>
        <v>58645.782963171208</v>
      </c>
      <c r="EB212" s="9">
        <v>6.3666700000000001</v>
      </c>
      <c r="EC212" s="5">
        <v>337.69200000000001</v>
      </c>
      <c r="ED212" s="7">
        <f t="shared" ref="ED212" si="1680">EC212/EB212*1000</f>
        <v>53040.600502303409</v>
      </c>
      <c r="EE212" s="9">
        <v>108.491</v>
      </c>
      <c r="EF212" s="5">
        <v>1852.546</v>
      </c>
      <c r="EG212" s="7">
        <f t="shared" si="1636"/>
        <v>17075.573089011992</v>
      </c>
      <c r="EH212" s="9">
        <v>0</v>
      </c>
      <c r="EI212" s="5">
        <v>0</v>
      </c>
      <c r="EJ212" s="7">
        <v>0</v>
      </c>
      <c r="EK212" s="9">
        <v>7.0000000000000007E-2</v>
      </c>
      <c r="EL212" s="5">
        <v>1.19</v>
      </c>
      <c r="EM212" s="7">
        <f t="shared" si="1637"/>
        <v>16999.999999999996</v>
      </c>
      <c r="EN212" s="9">
        <v>0</v>
      </c>
      <c r="EO212" s="5">
        <v>0</v>
      </c>
      <c r="EP212" s="7">
        <v>0</v>
      </c>
      <c r="EQ212" s="9">
        <v>0</v>
      </c>
      <c r="ER212" s="5">
        <v>0</v>
      </c>
      <c r="ES212" s="7">
        <v>0</v>
      </c>
      <c r="ET212" s="9">
        <v>0</v>
      </c>
      <c r="EU212" s="5">
        <v>0</v>
      </c>
      <c r="EV212" s="7">
        <v>0</v>
      </c>
      <c r="EW212" s="9">
        <v>3.0790000000000002</v>
      </c>
      <c r="EX212" s="5">
        <v>144.26400000000001</v>
      </c>
      <c r="EY212" s="7">
        <f t="shared" si="1664"/>
        <v>46854.173432932766</v>
      </c>
      <c r="EZ212" s="9">
        <v>0</v>
      </c>
      <c r="FA212" s="5">
        <v>0</v>
      </c>
      <c r="FB212" s="7">
        <v>0</v>
      </c>
      <c r="FC212" s="9">
        <v>0</v>
      </c>
      <c r="FD212" s="5">
        <v>0</v>
      </c>
      <c r="FE212" s="7">
        <v>0</v>
      </c>
      <c r="FF212" s="9">
        <v>0</v>
      </c>
      <c r="FG212" s="5">
        <v>0</v>
      </c>
      <c r="FH212" s="7">
        <v>0</v>
      </c>
      <c r="FI212" s="9">
        <v>69.841399999999993</v>
      </c>
      <c r="FJ212" s="5">
        <v>836.59699999999998</v>
      </c>
      <c r="FK212" s="7">
        <f t="shared" si="1638"/>
        <v>11978.525630929507</v>
      </c>
      <c r="FL212" s="9">
        <v>5.4740000000000002</v>
      </c>
      <c r="FM212" s="5">
        <v>64.400000000000006</v>
      </c>
      <c r="FN212" s="7">
        <f t="shared" si="1639"/>
        <v>11764.705882352942</v>
      </c>
      <c r="FO212" s="9">
        <v>0</v>
      </c>
      <c r="FP212" s="5">
        <v>0</v>
      </c>
      <c r="FQ212" s="7">
        <v>0</v>
      </c>
      <c r="FR212" s="9">
        <v>0</v>
      </c>
      <c r="FS212" s="5">
        <v>0</v>
      </c>
      <c r="FT212" s="7">
        <v>0</v>
      </c>
      <c r="FU212" s="9">
        <v>0</v>
      </c>
      <c r="FV212" s="5">
        <v>0</v>
      </c>
      <c r="FW212" s="7">
        <v>0</v>
      </c>
      <c r="FX212" s="9">
        <v>0</v>
      </c>
      <c r="FY212" s="5">
        <v>0</v>
      </c>
      <c r="FZ212" s="7">
        <f t="shared" si="1640"/>
        <v>0</v>
      </c>
      <c r="GA212" s="9">
        <v>0</v>
      </c>
      <c r="GB212" s="5">
        <v>0</v>
      </c>
      <c r="GC212" s="7">
        <v>0</v>
      </c>
      <c r="GD212" s="9">
        <v>0</v>
      </c>
      <c r="GE212" s="5">
        <v>0</v>
      </c>
      <c r="GF212" s="7">
        <v>0</v>
      </c>
      <c r="GG212" s="9">
        <v>0</v>
      </c>
      <c r="GH212" s="5">
        <v>0</v>
      </c>
      <c r="GI212" s="7">
        <v>0</v>
      </c>
      <c r="GJ212" s="9">
        <v>0</v>
      </c>
      <c r="GK212" s="5">
        <v>0</v>
      </c>
      <c r="GL212" s="7">
        <v>0</v>
      </c>
      <c r="GM212" s="9">
        <v>0</v>
      </c>
      <c r="GN212" s="5">
        <v>0</v>
      </c>
      <c r="GO212" s="7">
        <v>0</v>
      </c>
      <c r="GP212" s="9">
        <v>0</v>
      </c>
      <c r="GQ212" s="5">
        <v>0</v>
      </c>
      <c r="GR212" s="7">
        <v>0</v>
      </c>
      <c r="GS212" s="9">
        <v>0</v>
      </c>
      <c r="GT212" s="5">
        <v>0</v>
      </c>
      <c r="GU212" s="7">
        <v>0</v>
      </c>
      <c r="GV212" s="9">
        <v>0</v>
      </c>
      <c r="GW212" s="5">
        <v>0</v>
      </c>
      <c r="GX212" s="7">
        <v>0</v>
      </c>
      <c r="GY212" s="9">
        <v>0</v>
      </c>
      <c r="GZ212" s="5">
        <v>0</v>
      </c>
      <c r="HA212" s="7">
        <v>0</v>
      </c>
      <c r="HB212" s="9">
        <v>0</v>
      </c>
      <c r="HC212" s="5">
        <v>0</v>
      </c>
      <c r="HD212" s="7">
        <v>0</v>
      </c>
      <c r="HE212" s="9">
        <v>0</v>
      </c>
      <c r="HF212" s="5">
        <v>0</v>
      </c>
      <c r="HG212" s="7">
        <v>0</v>
      </c>
      <c r="HH212" s="9">
        <v>0</v>
      </c>
      <c r="HI212" s="5">
        <v>0</v>
      </c>
      <c r="HJ212" s="7">
        <v>0</v>
      </c>
      <c r="HK212" s="9">
        <v>0</v>
      </c>
      <c r="HL212" s="5">
        <v>0</v>
      </c>
      <c r="HM212" s="7">
        <v>0</v>
      </c>
      <c r="HN212" s="9">
        <v>0</v>
      </c>
      <c r="HO212" s="5">
        <v>0</v>
      </c>
      <c r="HP212" s="7">
        <v>0</v>
      </c>
      <c r="HQ212" s="9">
        <v>0</v>
      </c>
      <c r="HR212" s="5">
        <v>0</v>
      </c>
      <c r="HS212" s="7">
        <f t="shared" si="1641"/>
        <v>0</v>
      </c>
      <c r="HT212" s="9">
        <v>0</v>
      </c>
      <c r="HU212" s="5">
        <v>0</v>
      </c>
      <c r="HV212" s="7">
        <v>0</v>
      </c>
      <c r="HW212" s="9">
        <v>0</v>
      </c>
      <c r="HX212" s="5">
        <v>0</v>
      </c>
      <c r="HY212" s="7">
        <v>0</v>
      </c>
      <c r="HZ212" s="9">
        <v>0</v>
      </c>
      <c r="IA212" s="5">
        <v>0</v>
      </c>
      <c r="IB212" s="7">
        <v>0</v>
      </c>
      <c r="IC212" s="9">
        <v>0</v>
      </c>
      <c r="ID212" s="5">
        <v>0</v>
      </c>
      <c r="IE212" s="7">
        <v>0</v>
      </c>
      <c r="IF212" s="9">
        <v>0</v>
      </c>
      <c r="IG212" s="5">
        <v>0</v>
      </c>
      <c r="IH212" s="7">
        <f t="shared" si="1642"/>
        <v>0</v>
      </c>
      <c r="II212" s="9">
        <v>0</v>
      </c>
      <c r="IJ212" s="5">
        <v>0</v>
      </c>
      <c r="IK212" s="7">
        <v>0</v>
      </c>
      <c r="IL212" s="9">
        <v>0</v>
      </c>
      <c r="IM212" s="5">
        <v>0</v>
      </c>
      <c r="IN212" s="7">
        <v>0</v>
      </c>
      <c r="IO212" s="9">
        <v>0</v>
      </c>
      <c r="IP212" s="5">
        <v>0</v>
      </c>
      <c r="IQ212" s="7">
        <v>0</v>
      </c>
      <c r="IR212" s="9">
        <v>0</v>
      </c>
      <c r="IS212" s="5">
        <v>0</v>
      </c>
      <c r="IT212" s="7">
        <v>0</v>
      </c>
      <c r="IU212" s="9">
        <v>0</v>
      </c>
      <c r="IV212" s="5">
        <v>0</v>
      </c>
      <c r="IW212" s="7">
        <v>0</v>
      </c>
      <c r="IX212" s="9">
        <v>0</v>
      </c>
      <c r="IY212" s="5">
        <v>0</v>
      </c>
      <c r="IZ212" s="7">
        <v>0</v>
      </c>
      <c r="JA212" s="9">
        <v>298.8</v>
      </c>
      <c r="JB212" s="5">
        <v>1970.12</v>
      </c>
      <c r="JC212" s="7">
        <f t="shared" si="1652"/>
        <v>6593.4404283801869</v>
      </c>
      <c r="JD212" s="9">
        <v>0</v>
      </c>
      <c r="JE212" s="5">
        <v>0</v>
      </c>
      <c r="JF212" s="7">
        <v>0</v>
      </c>
      <c r="JG212" s="9">
        <v>0</v>
      </c>
      <c r="JH212" s="5">
        <v>0</v>
      </c>
      <c r="JI212" s="7">
        <v>0</v>
      </c>
      <c r="JJ212" s="9">
        <v>36.340000000000003</v>
      </c>
      <c r="JK212" s="5">
        <v>109.02</v>
      </c>
      <c r="JL212" s="7">
        <f t="shared" si="1643"/>
        <v>2999.9999999999995</v>
      </c>
      <c r="JM212" s="9">
        <v>0</v>
      </c>
      <c r="JN212" s="5">
        <v>0</v>
      </c>
      <c r="JO212" s="7">
        <v>0</v>
      </c>
      <c r="JP212" s="9">
        <v>0</v>
      </c>
      <c r="JQ212" s="5">
        <v>0</v>
      </c>
      <c r="JR212" s="7">
        <v>0</v>
      </c>
      <c r="JS212" s="9">
        <v>0</v>
      </c>
      <c r="JT212" s="5">
        <v>0</v>
      </c>
      <c r="JU212" s="7">
        <v>0</v>
      </c>
      <c r="JV212" s="9">
        <v>35.47298</v>
      </c>
      <c r="JW212" s="5">
        <v>225.977</v>
      </c>
      <c r="JX212" s="7">
        <f t="shared" si="1644"/>
        <v>6370.3979761497339</v>
      </c>
      <c r="JY212" s="9">
        <v>805</v>
      </c>
      <c r="JZ212" s="5">
        <v>3072.9549999999999</v>
      </c>
      <c r="KA212" s="7">
        <f t="shared" si="1645"/>
        <v>3817.3354037267081</v>
      </c>
      <c r="KB212" s="9">
        <f t="shared" si="1646"/>
        <v>2928.93417</v>
      </c>
      <c r="KC212" s="7">
        <f t="shared" si="1647"/>
        <v>41045.224000000009</v>
      </c>
    </row>
    <row r="213" spans="1:289" ht="15" customHeight="1" thickBot="1" x14ac:dyDescent="0.35">
      <c r="A213" s="76"/>
      <c r="B213" s="69" t="s">
        <v>14</v>
      </c>
      <c r="C213" s="49">
        <f>SUM(C201:C212)</f>
        <v>1512.85599</v>
      </c>
      <c r="D213" s="48">
        <f>SUM(D201:D212)</f>
        <v>35114.106999999996</v>
      </c>
      <c r="E213" s="50"/>
      <c r="F213" s="49">
        <f>SUM(F201:F212)</f>
        <v>0.42</v>
      </c>
      <c r="G213" s="48">
        <f>SUM(G201:G212)</f>
        <v>180.548</v>
      </c>
      <c r="H213" s="50"/>
      <c r="I213" s="49">
        <f>SUM(I201:I212)</f>
        <v>3.703E-2</v>
      </c>
      <c r="J213" s="48">
        <f>SUM(J201:J212)</f>
        <v>1.3919999999999999</v>
      </c>
      <c r="K213" s="50"/>
      <c r="L213" s="49">
        <f>SUM(L201:L212)</f>
        <v>2.81E-2</v>
      </c>
      <c r="M213" s="48">
        <f>SUM(M201:M212)</f>
        <v>2.169</v>
      </c>
      <c r="N213" s="50"/>
      <c r="O213" s="49">
        <f>SUM(O201:O212)</f>
        <v>0</v>
      </c>
      <c r="P213" s="48">
        <f>SUM(P201:P212)</f>
        <v>0</v>
      </c>
      <c r="Q213" s="50"/>
      <c r="R213" s="49">
        <f>SUM(R201:R212)</f>
        <v>0</v>
      </c>
      <c r="S213" s="48">
        <f>SUM(S201:S212)</f>
        <v>0</v>
      </c>
      <c r="T213" s="50"/>
      <c r="U213" s="49">
        <f>SUM(U201:U212)</f>
        <v>25</v>
      </c>
      <c r="V213" s="48">
        <f>SUM(V201:V212)</f>
        <v>183.82599999999999</v>
      </c>
      <c r="W213" s="50"/>
      <c r="X213" s="49">
        <f>SUM(X201:X212)</f>
        <v>0</v>
      </c>
      <c r="Y213" s="48">
        <f>SUM(Y201:Y212)</f>
        <v>0</v>
      </c>
      <c r="Z213" s="50"/>
      <c r="AA213" s="49">
        <f>SUM(AA201:AA212)</f>
        <v>1822.1611300000002</v>
      </c>
      <c r="AB213" s="48">
        <f>SUM(AB201:AB212)</f>
        <v>9359.6610000000001</v>
      </c>
      <c r="AC213" s="50"/>
      <c r="AD213" s="49">
        <f>SUM(AD201:AD212)</f>
        <v>3.0000000000000001E-3</v>
      </c>
      <c r="AE213" s="48">
        <f>SUM(AE201:AE212)</f>
        <v>0.16</v>
      </c>
      <c r="AF213" s="50"/>
      <c r="AG213" s="49">
        <f>SUM(AG201:AG212)</f>
        <v>2.02</v>
      </c>
      <c r="AH213" s="48">
        <f>SUM(AH201:AH212)</f>
        <v>1.647</v>
      </c>
      <c r="AI213" s="50"/>
      <c r="AJ213" s="49">
        <f>SUM(AJ201:AJ212)</f>
        <v>0</v>
      </c>
      <c r="AK213" s="48">
        <f>SUM(AK201:AK212)</f>
        <v>0</v>
      </c>
      <c r="AL213" s="50"/>
      <c r="AM213" s="49">
        <f>SUM(AM201:AM212)</f>
        <v>100</v>
      </c>
      <c r="AN213" s="48">
        <f>SUM(AN201:AN212)</f>
        <v>4003.4639999999999</v>
      </c>
      <c r="AO213" s="77"/>
      <c r="AP213" s="49">
        <f>SUM(AP201:AP212)</f>
        <v>0</v>
      </c>
      <c r="AQ213" s="48">
        <f>SUM(AQ201:AQ212)</f>
        <v>0</v>
      </c>
      <c r="AR213" s="50">
        <v>0</v>
      </c>
      <c r="AS213" s="49">
        <f>SUM(AS201:AS212)</f>
        <v>9.06</v>
      </c>
      <c r="AT213" s="48">
        <f>SUM(AT201:AT212)</f>
        <v>2385.652</v>
      </c>
      <c r="AU213" s="50">
        <v>0</v>
      </c>
      <c r="AV213" s="49">
        <f>SUM(AV201:AV212)</f>
        <v>0</v>
      </c>
      <c r="AW213" s="48">
        <f>SUM(AW201:AW212)</f>
        <v>0</v>
      </c>
      <c r="AX213" s="50"/>
      <c r="AY213" s="49">
        <f>SUM(AY201:AY212)</f>
        <v>1</v>
      </c>
      <c r="AZ213" s="48">
        <f>SUM(AZ201:AZ212)</f>
        <v>12.5</v>
      </c>
      <c r="BA213" s="50"/>
      <c r="BB213" s="49">
        <f>SUM(BB201:BB212)</f>
        <v>0</v>
      </c>
      <c r="BC213" s="48">
        <f>SUM(BC201:BC212)</f>
        <v>0</v>
      </c>
      <c r="BD213" s="50"/>
      <c r="BE213" s="49">
        <f>SUM(BE201:BE212)</f>
        <v>274.99700000000001</v>
      </c>
      <c r="BF213" s="48">
        <f>SUM(BF201:BF212)</f>
        <v>7289.2579999999998</v>
      </c>
      <c r="BG213" s="50"/>
      <c r="BH213" s="49">
        <f>SUM(BH201:BH212)</f>
        <v>1378.36</v>
      </c>
      <c r="BI213" s="48">
        <f>SUM(BI201:BI212)</f>
        <v>9608.9549999999999</v>
      </c>
      <c r="BJ213" s="50"/>
      <c r="BK213" s="49">
        <f t="shared" ref="BK213:BL213" si="1681">SUM(BK201:BK212)</f>
        <v>0</v>
      </c>
      <c r="BL213" s="48">
        <f t="shared" si="1681"/>
        <v>0</v>
      </c>
      <c r="BM213" s="50"/>
      <c r="BN213" s="49">
        <f>SUM(BN201:BN212)</f>
        <v>0</v>
      </c>
      <c r="BO213" s="48">
        <f>SUM(BO201:BO212)</f>
        <v>0</v>
      </c>
      <c r="BP213" s="50"/>
      <c r="BQ213" s="49">
        <f>SUM(BQ201:BQ212)</f>
        <v>0</v>
      </c>
      <c r="BR213" s="48">
        <f>SUM(BR201:BR212)</f>
        <v>0</v>
      </c>
      <c r="BS213" s="50"/>
      <c r="BT213" s="49">
        <f>SUM(BT201:BT212)</f>
        <v>0</v>
      </c>
      <c r="BU213" s="48">
        <f>SUM(BU201:BU212)</f>
        <v>0</v>
      </c>
      <c r="BV213" s="50"/>
      <c r="BW213" s="49">
        <f>SUM(BW201:BW212)</f>
        <v>0</v>
      </c>
      <c r="BX213" s="48">
        <f>SUM(BX201:BX212)</f>
        <v>0</v>
      </c>
      <c r="BY213" s="50"/>
      <c r="BZ213" s="49">
        <f t="shared" ref="BZ213:CA213" si="1682">SUM(BZ201:BZ212)</f>
        <v>701.55203000000006</v>
      </c>
      <c r="CA213" s="48">
        <f t="shared" si="1682"/>
        <v>12912.681</v>
      </c>
      <c r="CB213" s="50"/>
      <c r="CC213" s="49">
        <f>SUM(CC201:CC212)</f>
        <v>57.991999999999997</v>
      </c>
      <c r="CD213" s="48">
        <f>SUM(CD201:CD212)</f>
        <v>24120.169000000002</v>
      </c>
      <c r="CE213" s="50"/>
      <c r="CF213" s="49">
        <f>SUM(CF201:CF212)</f>
        <v>4853.8998599999995</v>
      </c>
      <c r="CG213" s="48">
        <f>SUM(CG201:CG212)</f>
        <v>33327.668999999994</v>
      </c>
      <c r="CH213" s="50"/>
      <c r="CI213" s="49">
        <f>SUM(CI201:CI212)</f>
        <v>0</v>
      </c>
      <c r="CJ213" s="48">
        <f>SUM(CJ201:CJ212)</f>
        <v>0</v>
      </c>
      <c r="CK213" s="50"/>
      <c r="CL213" s="49">
        <f>SUM(CL201:CL212)</f>
        <v>1312.02</v>
      </c>
      <c r="CM213" s="48">
        <f>SUM(CM201:CM212)</f>
        <v>8225.8410000000003</v>
      </c>
      <c r="CN213" s="50"/>
      <c r="CO213" s="49">
        <f>SUM(CO201:CO212)</f>
        <v>916.65</v>
      </c>
      <c r="CP213" s="48">
        <f>SUM(CP201:CP212)</f>
        <v>32072.021000000004</v>
      </c>
      <c r="CQ213" s="50"/>
      <c r="CR213" s="49">
        <f>SUM(CR201:CR212)</f>
        <v>0</v>
      </c>
      <c r="CS213" s="48">
        <f>SUM(CS201:CS212)</f>
        <v>0</v>
      </c>
      <c r="CT213" s="50"/>
      <c r="CU213" s="49">
        <f>SUM(CU201:CU212)</f>
        <v>0</v>
      </c>
      <c r="CV213" s="48">
        <f>SUM(CV201:CV212)</f>
        <v>0</v>
      </c>
      <c r="CW213" s="50"/>
      <c r="CX213" s="49">
        <f>SUM(CX201:CX212)</f>
        <v>3301.8879999999999</v>
      </c>
      <c r="CY213" s="48">
        <f>SUM(CY201:CY212)</f>
        <v>23063.194</v>
      </c>
      <c r="CZ213" s="50"/>
      <c r="DA213" s="49">
        <f t="shared" ref="DA213:DB213" si="1683">SUM(DA201:DA212)</f>
        <v>0</v>
      </c>
      <c r="DB213" s="47">
        <f t="shared" si="1683"/>
        <v>0</v>
      </c>
      <c r="DC213" s="77"/>
      <c r="DD213" s="49">
        <f>SUM(DD201:DD212)</f>
        <v>0</v>
      </c>
      <c r="DE213" s="48">
        <f>SUM(DE201:DE212)</f>
        <v>0</v>
      </c>
      <c r="DF213" s="50"/>
      <c r="DG213" s="49">
        <f t="shared" ref="DG213:DH213" si="1684">SUM(DG201:DG212)</f>
        <v>0</v>
      </c>
      <c r="DH213" s="48">
        <f t="shared" si="1684"/>
        <v>0</v>
      </c>
      <c r="DI213" s="50"/>
      <c r="DJ213" s="49">
        <f>SUM(DJ201:DJ212)</f>
        <v>0</v>
      </c>
      <c r="DK213" s="48">
        <f>SUM(DK201:DK212)</f>
        <v>0</v>
      </c>
      <c r="DL213" s="50"/>
      <c r="DM213" s="49">
        <f>SUM(DM201:DM212)</f>
        <v>0</v>
      </c>
      <c r="DN213" s="48">
        <f>SUM(DN201:DN212)</f>
        <v>0</v>
      </c>
      <c r="DO213" s="50"/>
      <c r="DP213" s="49">
        <f>SUM(DP201:DP212)</f>
        <v>1.964</v>
      </c>
      <c r="DQ213" s="48">
        <f>SUM(DQ201:DQ212)</f>
        <v>10.961</v>
      </c>
      <c r="DR213" s="50"/>
      <c r="DS213" s="49">
        <f>SUM(DS201:DS212)</f>
        <v>0</v>
      </c>
      <c r="DT213" s="48">
        <f>SUM(DT201:DT212)</f>
        <v>0</v>
      </c>
      <c r="DU213" s="50"/>
      <c r="DV213" s="49">
        <f>SUM(DV201:DV212)</f>
        <v>1027.1292800000001</v>
      </c>
      <c r="DW213" s="48">
        <f>SUM(DW201:DW212)</f>
        <v>29347.292000000001</v>
      </c>
      <c r="DX213" s="50"/>
      <c r="DY213" s="49">
        <f t="shared" ref="DY213:DZ213" si="1685">SUM(DY201:DY212)</f>
        <v>71.14</v>
      </c>
      <c r="DZ213" s="48">
        <f t="shared" si="1685"/>
        <v>4172.0609999999997</v>
      </c>
      <c r="EA213" s="50"/>
      <c r="EB213" s="49">
        <f t="shared" ref="EB213:EC213" si="1686">SUM(EB201:EB212)</f>
        <v>6.3666700000000001</v>
      </c>
      <c r="EC213" s="48">
        <f t="shared" si="1686"/>
        <v>337.69200000000001</v>
      </c>
      <c r="ED213" s="50"/>
      <c r="EE213" s="49">
        <f t="shared" ref="EE213:EF213" si="1687">SUM(EE201:EE212)</f>
        <v>867.66099999999994</v>
      </c>
      <c r="EF213" s="48">
        <f t="shared" si="1687"/>
        <v>18350.754000000001</v>
      </c>
      <c r="EG213" s="50"/>
      <c r="EH213" s="49">
        <f t="shared" ref="EH213:EI213" si="1688">SUM(EH201:EH212)</f>
        <v>17.859679999999997</v>
      </c>
      <c r="EI213" s="48">
        <f t="shared" si="1688"/>
        <v>734.42400000000009</v>
      </c>
      <c r="EJ213" s="50"/>
      <c r="EK213" s="49">
        <f t="shared" ref="EK213:EL213" si="1689">SUM(EK201:EK212)</f>
        <v>197.90979999999999</v>
      </c>
      <c r="EL213" s="48">
        <f t="shared" si="1689"/>
        <v>3317.9250000000002</v>
      </c>
      <c r="EM213" s="50"/>
      <c r="EN213" s="49">
        <f t="shared" ref="EN213:EO213" si="1690">SUM(EN201:EN212)</f>
        <v>5.0000000000000001E-3</v>
      </c>
      <c r="EO213" s="48">
        <f t="shared" si="1690"/>
        <v>5.0000000000000001E-3</v>
      </c>
      <c r="EP213" s="50"/>
      <c r="EQ213" s="49">
        <f t="shared" ref="EQ213:ER213" si="1691">SUM(EQ201:EQ212)</f>
        <v>0</v>
      </c>
      <c r="ER213" s="48">
        <f t="shared" si="1691"/>
        <v>0</v>
      </c>
      <c r="ES213" s="50"/>
      <c r="ET213" s="49">
        <f t="shared" ref="ET213:EU213" si="1692">SUM(ET201:ET212)</f>
        <v>0</v>
      </c>
      <c r="EU213" s="48">
        <f t="shared" si="1692"/>
        <v>0</v>
      </c>
      <c r="EV213" s="50"/>
      <c r="EW213" s="49">
        <f t="shared" ref="EW213:EX213" si="1693">SUM(EW201:EW212)</f>
        <v>4.0419999999999998</v>
      </c>
      <c r="EX213" s="48">
        <f t="shared" si="1693"/>
        <v>195.01600000000002</v>
      </c>
      <c r="EY213" s="50"/>
      <c r="EZ213" s="49">
        <f t="shared" ref="EZ213:FA213" si="1694">SUM(EZ201:EZ212)</f>
        <v>0</v>
      </c>
      <c r="FA213" s="48">
        <f t="shared" si="1694"/>
        <v>0</v>
      </c>
      <c r="FB213" s="50"/>
      <c r="FC213" s="49">
        <f t="shared" ref="FC213:FD213" si="1695">SUM(FC201:FC212)</f>
        <v>0</v>
      </c>
      <c r="FD213" s="48">
        <f t="shared" si="1695"/>
        <v>0</v>
      </c>
      <c r="FE213" s="50"/>
      <c r="FF213" s="49">
        <f t="shared" ref="FF213:FG213" si="1696">SUM(FF201:FF212)</f>
        <v>0</v>
      </c>
      <c r="FG213" s="48">
        <f t="shared" si="1696"/>
        <v>0</v>
      </c>
      <c r="FH213" s="50"/>
      <c r="FI213" s="49">
        <f t="shared" ref="FI213:FJ213" si="1697">SUM(FI201:FI212)</f>
        <v>1872.7884000000001</v>
      </c>
      <c r="FJ213" s="48">
        <f t="shared" si="1697"/>
        <v>25074.794000000002</v>
      </c>
      <c r="FK213" s="50"/>
      <c r="FL213" s="49">
        <f t="shared" ref="FL213:FM213" si="1698">SUM(FL201:FL212)</f>
        <v>466.15551999999991</v>
      </c>
      <c r="FM213" s="48">
        <f t="shared" si="1698"/>
        <v>11202.989</v>
      </c>
      <c r="FN213" s="50"/>
      <c r="FO213" s="49">
        <f t="shared" ref="FO213:FP213" si="1699">SUM(FO201:FO212)</f>
        <v>0</v>
      </c>
      <c r="FP213" s="48">
        <f t="shared" si="1699"/>
        <v>0</v>
      </c>
      <c r="FQ213" s="50"/>
      <c r="FR213" s="49">
        <f t="shared" ref="FR213:FS213" si="1700">SUM(FR201:FR212)</f>
        <v>0</v>
      </c>
      <c r="FS213" s="48">
        <f t="shared" si="1700"/>
        <v>0</v>
      </c>
      <c r="FT213" s="50"/>
      <c r="FU213" s="49">
        <f t="shared" ref="FU213:FV213" si="1701">SUM(FU201:FU212)</f>
        <v>0</v>
      </c>
      <c r="FV213" s="48">
        <f t="shared" si="1701"/>
        <v>0</v>
      </c>
      <c r="FW213" s="50"/>
      <c r="FX213" s="49">
        <f t="shared" ref="FX213:FY213" si="1702">SUM(FX201:FX212)</f>
        <v>0</v>
      </c>
      <c r="FY213" s="48">
        <f t="shared" si="1702"/>
        <v>0</v>
      </c>
      <c r="FZ213" s="50"/>
      <c r="GA213" s="49">
        <f t="shared" ref="GA213:GB213" si="1703">SUM(GA201:GA212)</f>
        <v>0</v>
      </c>
      <c r="GB213" s="48">
        <f t="shared" si="1703"/>
        <v>0</v>
      </c>
      <c r="GC213" s="50"/>
      <c r="GD213" s="49">
        <f t="shared" ref="GD213:GE213" si="1704">SUM(GD201:GD212)</f>
        <v>0</v>
      </c>
      <c r="GE213" s="48">
        <f t="shared" si="1704"/>
        <v>0</v>
      </c>
      <c r="GF213" s="50"/>
      <c r="GG213" s="49">
        <f t="shared" ref="GG213:GH213" si="1705">SUM(GG201:GG212)</f>
        <v>595.90813000000003</v>
      </c>
      <c r="GH213" s="48">
        <f t="shared" si="1705"/>
        <v>25085.242000000002</v>
      </c>
      <c r="GI213" s="50"/>
      <c r="GJ213" s="49">
        <f t="shared" ref="GJ213:GK213" si="1706">SUM(GJ201:GJ212)</f>
        <v>0</v>
      </c>
      <c r="GK213" s="48">
        <f t="shared" si="1706"/>
        <v>0</v>
      </c>
      <c r="GL213" s="50"/>
      <c r="GM213" s="49">
        <f t="shared" ref="GM213:GN213" si="1707">SUM(GM201:GM212)</f>
        <v>0</v>
      </c>
      <c r="GN213" s="48">
        <f t="shared" si="1707"/>
        <v>0</v>
      </c>
      <c r="GO213" s="50"/>
      <c r="GP213" s="49">
        <f t="shared" ref="GP213:GQ213" si="1708">SUM(GP201:GP212)</f>
        <v>0</v>
      </c>
      <c r="GQ213" s="48">
        <f t="shared" si="1708"/>
        <v>0</v>
      </c>
      <c r="GR213" s="50"/>
      <c r="GS213" s="49">
        <f t="shared" ref="GS213:GT213" si="1709">SUM(GS201:GS212)</f>
        <v>0</v>
      </c>
      <c r="GT213" s="48">
        <f t="shared" si="1709"/>
        <v>0</v>
      </c>
      <c r="GU213" s="50"/>
      <c r="GV213" s="49">
        <f t="shared" ref="GV213:GW213" si="1710">SUM(GV201:GV212)</f>
        <v>0</v>
      </c>
      <c r="GW213" s="48">
        <f t="shared" si="1710"/>
        <v>0</v>
      </c>
      <c r="GX213" s="50"/>
      <c r="GY213" s="49">
        <f t="shared" ref="GY213:GZ213" si="1711">SUM(GY201:GY212)</f>
        <v>200</v>
      </c>
      <c r="GZ213" s="48">
        <f t="shared" si="1711"/>
        <v>1338.123</v>
      </c>
      <c r="HA213" s="50"/>
      <c r="HB213" s="49">
        <f t="shared" ref="HB213:HC213" si="1712">SUM(HB201:HB212)</f>
        <v>1.5760000000000001</v>
      </c>
      <c r="HC213" s="48">
        <f t="shared" si="1712"/>
        <v>1038.4490000000001</v>
      </c>
      <c r="HD213" s="50"/>
      <c r="HE213" s="49">
        <f t="shared" ref="HE213:HF213" si="1713">SUM(HE201:HE212)</f>
        <v>0</v>
      </c>
      <c r="HF213" s="48">
        <f t="shared" si="1713"/>
        <v>0</v>
      </c>
      <c r="HG213" s="50"/>
      <c r="HH213" s="49">
        <f t="shared" ref="HH213:HI213" si="1714">SUM(HH201:HH212)</f>
        <v>0</v>
      </c>
      <c r="HI213" s="48">
        <f t="shared" si="1714"/>
        <v>0</v>
      </c>
      <c r="HJ213" s="50"/>
      <c r="HK213" s="49">
        <f t="shared" ref="HK213:HL213" si="1715">SUM(HK201:HK212)</f>
        <v>0</v>
      </c>
      <c r="HL213" s="48">
        <f t="shared" si="1715"/>
        <v>0</v>
      </c>
      <c r="HM213" s="50"/>
      <c r="HN213" s="49">
        <f t="shared" ref="HN213:HO213" si="1716">SUM(HN201:HN212)</f>
        <v>0</v>
      </c>
      <c r="HO213" s="48">
        <f t="shared" si="1716"/>
        <v>0</v>
      </c>
      <c r="HP213" s="50"/>
      <c r="HQ213" s="49">
        <f t="shared" ref="HQ213:HR213" si="1717">SUM(HQ201:HQ212)</f>
        <v>0</v>
      </c>
      <c r="HR213" s="48">
        <f t="shared" si="1717"/>
        <v>0</v>
      </c>
      <c r="HS213" s="50"/>
      <c r="HT213" s="49">
        <f t="shared" ref="HT213:HU213" si="1718">SUM(HT201:HT212)</f>
        <v>0</v>
      </c>
      <c r="HU213" s="48">
        <f t="shared" si="1718"/>
        <v>0</v>
      </c>
      <c r="HV213" s="50"/>
      <c r="HW213" s="49">
        <f t="shared" ref="HW213:HX213" si="1719">SUM(HW201:HW212)</f>
        <v>1E-3</v>
      </c>
      <c r="HX213" s="48">
        <f t="shared" si="1719"/>
        <v>133.93600000000001</v>
      </c>
      <c r="HY213" s="50"/>
      <c r="HZ213" s="49">
        <f t="shared" ref="HZ213:IA213" si="1720">SUM(HZ201:HZ212)</f>
        <v>0</v>
      </c>
      <c r="IA213" s="48">
        <f t="shared" si="1720"/>
        <v>0</v>
      </c>
      <c r="IB213" s="50"/>
      <c r="IC213" s="49">
        <f t="shared" ref="IC213:ID213" si="1721">SUM(IC201:IC212)</f>
        <v>0</v>
      </c>
      <c r="ID213" s="48">
        <f t="shared" si="1721"/>
        <v>0</v>
      </c>
      <c r="IE213" s="50"/>
      <c r="IF213" s="49">
        <f t="shared" ref="IF213:IG213" si="1722">SUM(IF201:IF212)</f>
        <v>0</v>
      </c>
      <c r="IG213" s="48">
        <f t="shared" si="1722"/>
        <v>0</v>
      </c>
      <c r="IH213" s="50"/>
      <c r="II213" s="49">
        <f t="shared" ref="II213:IJ213" si="1723">SUM(II201:II212)</f>
        <v>0</v>
      </c>
      <c r="IJ213" s="48">
        <f t="shared" si="1723"/>
        <v>0</v>
      </c>
      <c r="IK213" s="50"/>
      <c r="IL213" s="49">
        <f t="shared" ref="IL213:IM213" si="1724">SUM(IL201:IL212)</f>
        <v>0.2</v>
      </c>
      <c r="IM213" s="48">
        <f t="shared" si="1724"/>
        <v>14.255000000000001</v>
      </c>
      <c r="IN213" s="50"/>
      <c r="IO213" s="49">
        <f t="shared" ref="IO213:IP213" si="1725">SUM(IO201:IO212)</f>
        <v>2.56</v>
      </c>
      <c r="IP213" s="48">
        <f t="shared" si="1725"/>
        <v>166.22</v>
      </c>
      <c r="IQ213" s="50"/>
      <c r="IR213" s="49">
        <f t="shared" ref="IR213:IS213" si="1726">SUM(IR201:IR212)</f>
        <v>0</v>
      </c>
      <c r="IS213" s="48">
        <f t="shared" si="1726"/>
        <v>0</v>
      </c>
      <c r="IT213" s="50"/>
      <c r="IU213" s="49">
        <f t="shared" ref="IU213:IV213" si="1727">SUM(IU201:IU212)</f>
        <v>0</v>
      </c>
      <c r="IV213" s="48">
        <f t="shared" si="1727"/>
        <v>0</v>
      </c>
      <c r="IW213" s="50"/>
      <c r="IX213" s="49">
        <f t="shared" ref="IX213:IY213" si="1728">SUM(IX201:IX212)</f>
        <v>0.27</v>
      </c>
      <c r="IY213" s="48">
        <f t="shared" si="1728"/>
        <v>25.125</v>
      </c>
      <c r="IZ213" s="50"/>
      <c r="JA213" s="49">
        <f t="shared" ref="JA213:JB213" si="1729">SUM(JA201:JA212)</f>
        <v>1744.57</v>
      </c>
      <c r="JB213" s="48">
        <f t="shared" si="1729"/>
        <v>11603.473000000002</v>
      </c>
      <c r="JC213" s="50"/>
      <c r="JD213" s="49">
        <f t="shared" ref="JD213:JE213" si="1730">SUM(JD201:JD212)</f>
        <v>0</v>
      </c>
      <c r="JE213" s="48">
        <f t="shared" si="1730"/>
        <v>0</v>
      </c>
      <c r="JF213" s="50"/>
      <c r="JG213" s="49">
        <f t="shared" ref="JG213:JH213" si="1731">SUM(JG201:JG212)</f>
        <v>0.1026</v>
      </c>
      <c r="JH213" s="48">
        <f t="shared" si="1731"/>
        <v>0.125</v>
      </c>
      <c r="JI213" s="50"/>
      <c r="JJ213" s="49">
        <f t="shared" ref="JJ213:JK213" si="1732">SUM(JJ201:JJ212)</f>
        <v>72.31</v>
      </c>
      <c r="JK213" s="48">
        <f t="shared" si="1732"/>
        <v>215.458</v>
      </c>
      <c r="JL213" s="50"/>
      <c r="JM213" s="49">
        <f t="shared" ref="JM213:JN213" si="1733">SUM(JM201:JM212)</f>
        <v>4.0000000000000001E-3</v>
      </c>
      <c r="JN213" s="48">
        <f t="shared" si="1733"/>
        <v>412.709</v>
      </c>
      <c r="JO213" s="50"/>
      <c r="JP213" s="49">
        <f t="shared" ref="JP213:JQ213" si="1734">SUM(JP201:JP212)</f>
        <v>0</v>
      </c>
      <c r="JQ213" s="48">
        <f t="shared" si="1734"/>
        <v>0</v>
      </c>
      <c r="JR213" s="50"/>
      <c r="JS213" s="49">
        <f t="shared" ref="JS213:JT213" si="1735">SUM(JS201:JS212)</f>
        <v>12.935</v>
      </c>
      <c r="JT213" s="48">
        <f t="shared" si="1735"/>
        <v>876.7</v>
      </c>
      <c r="JU213" s="50"/>
      <c r="JV213" s="49">
        <f t="shared" ref="JV213:JW213" si="1736">SUM(JV201:JV212)</f>
        <v>795.88286000000005</v>
      </c>
      <c r="JW213" s="48">
        <f t="shared" si="1736"/>
        <v>38278.487000000001</v>
      </c>
      <c r="JX213" s="50"/>
      <c r="JY213" s="49">
        <f t="shared" ref="JY213" si="1737">SUM(JY201:JY212)</f>
        <v>936.02</v>
      </c>
      <c r="JZ213" s="48">
        <f>SUM(JZ201:JZ212)</f>
        <v>11172.891</v>
      </c>
      <c r="KA213" s="50"/>
      <c r="KB213" s="49">
        <f t="shared" si="1646"/>
        <v>25165.305080000002</v>
      </c>
      <c r="KC213" s="50">
        <f t="shared" si="1647"/>
        <v>384970.01999999996</v>
      </c>
    </row>
    <row r="214" spans="1:289" x14ac:dyDescent="0.3">
      <c r="A214" s="84">
        <v>2020</v>
      </c>
      <c r="B214" s="85" t="s">
        <v>2</v>
      </c>
      <c r="C214" s="9">
        <v>2.79575</v>
      </c>
      <c r="D214" s="5">
        <v>169.691</v>
      </c>
      <c r="E214" s="7">
        <f t="shared" ref="E214:E215" si="1738">D214/C214*1000</f>
        <v>60696.056514352145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119.73410000000001</v>
      </c>
      <c r="AB214" s="5">
        <v>440.48599999999999</v>
      </c>
      <c r="AC214" s="7">
        <f t="shared" ref="AC214:AC216" si="1739">AB214/AA214*1000</f>
        <v>3678.8684259538422</v>
      </c>
      <c r="AD214" s="9">
        <v>0</v>
      </c>
      <c r="AE214" s="5">
        <v>0</v>
      </c>
      <c r="AF214" s="7">
        <v>0</v>
      </c>
      <c r="AG214" s="9">
        <v>0</v>
      </c>
      <c r="AH214" s="5">
        <v>0</v>
      </c>
      <c r="AI214" s="7">
        <v>0</v>
      </c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v>0</v>
      </c>
      <c r="BB214" s="9">
        <v>0</v>
      </c>
      <c r="BC214" s="5">
        <v>0</v>
      </c>
      <c r="BD214" s="7">
        <v>0</v>
      </c>
      <c r="BE214" s="9">
        <v>588.322</v>
      </c>
      <c r="BF214" s="5">
        <v>4044.8670000000002</v>
      </c>
      <c r="BG214" s="7">
        <f t="shared" ref="BG214:BG216" si="1740">BF214/BE214*1000</f>
        <v>6875.2604866042748</v>
      </c>
      <c r="BH214" s="9">
        <v>50.65</v>
      </c>
      <c r="BI214" s="5">
        <v>345.459</v>
      </c>
      <c r="BJ214" s="7">
        <f t="shared" ref="BJ214" si="1741">BI214/BH214*1000</f>
        <v>6820.5133267522215</v>
      </c>
      <c r="BK214" s="9">
        <v>0</v>
      </c>
      <c r="BL214" s="5">
        <v>0</v>
      </c>
      <c r="BM214" s="7">
        <f t="shared" ref="BM214:BM225" si="1742">IF(BK214=0,0,BL214/BK214*1000)</f>
        <v>0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103.5</v>
      </c>
      <c r="CA214" s="5">
        <v>286.13499999999999</v>
      </c>
      <c r="CB214" s="7">
        <f t="shared" ref="CB214:CB216" si="1743">CA214/BZ214*1000</f>
        <v>2764.5893719806763</v>
      </c>
      <c r="CC214" s="9">
        <v>0</v>
      </c>
      <c r="CD214" s="5">
        <v>0</v>
      </c>
      <c r="CE214" s="7">
        <v>0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0</v>
      </c>
      <c r="CP214" s="5">
        <v>0</v>
      </c>
      <c r="CQ214" s="7">
        <v>0</v>
      </c>
      <c r="CR214" s="9">
        <v>0</v>
      </c>
      <c r="CS214" s="5">
        <v>0</v>
      </c>
      <c r="CT214" s="7">
        <v>0</v>
      </c>
      <c r="CU214" s="9">
        <v>0</v>
      </c>
      <c r="CV214" s="5">
        <v>0</v>
      </c>
      <c r="CW214" s="7">
        <v>0</v>
      </c>
      <c r="CX214" s="9">
        <v>0</v>
      </c>
      <c r="CY214" s="5">
        <v>0</v>
      </c>
      <c r="CZ214" s="7">
        <v>0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f t="shared" ref="DI214:DI225" si="1744">IF(DG214=0,0,DH214/DG214*1000)</f>
        <v>0</v>
      </c>
      <c r="DJ214" s="9">
        <v>0</v>
      </c>
      <c r="DK214" s="5">
        <v>0</v>
      </c>
      <c r="DL214" s="7">
        <v>0</v>
      </c>
      <c r="DM214" s="9">
        <v>0</v>
      </c>
      <c r="DN214" s="5">
        <v>0</v>
      </c>
      <c r="DO214" s="7">
        <v>0</v>
      </c>
      <c r="DP214" s="9">
        <v>0</v>
      </c>
      <c r="DQ214" s="5">
        <v>0</v>
      </c>
      <c r="DR214" s="7">
        <v>0</v>
      </c>
      <c r="DS214" s="9">
        <v>0</v>
      </c>
      <c r="DT214" s="5">
        <v>0</v>
      </c>
      <c r="DU214" s="7">
        <v>0</v>
      </c>
      <c r="DV214" s="9">
        <v>0</v>
      </c>
      <c r="DW214" s="5">
        <v>0</v>
      </c>
      <c r="DX214" s="7">
        <v>0</v>
      </c>
      <c r="DY214" s="9">
        <v>0</v>
      </c>
      <c r="DZ214" s="5">
        <v>0</v>
      </c>
      <c r="EA214" s="7">
        <v>0</v>
      </c>
      <c r="EB214" s="9">
        <v>0</v>
      </c>
      <c r="EC214" s="5">
        <v>0</v>
      </c>
      <c r="ED214" s="7">
        <v>0</v>
      </c>
      <c r="EE214" s="9">
        <v>45.984999999999999</v>
      </c>
      <c r="EF214" s="5">
        <v>137.49600000000001</v>
      </c>
      <c r="EG214" s="7">
        <f t="shared" ref="EG214:EG216" si="1745">EF214/EE214*1000</f>
        <v>2990.0184842883555</v>
      </c>
      <c r="EH214" s="9">
        <v>0</v>
      </c>
      <c r="EI214" s="5">
        <v>0</v>
      </c>
      <c r="EJ214" s="7">
        <v>0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</v>
      </c>
      <c r="ER214" s="5">
        <v>0</v>
      </c>
      <c r="ES214" s="7">
        <v>0</v>
      </c>
      <c r="ET214" s="9">
        <v>0</v>
      </c>
      <c r="EU214" s="5">
        <v>0</v>
      </c>
      <c r="EV214" s="7">
        <v>0</v>
      </c>
      <c r="EW214" s="9">
        <v>0</v>
      </c>
      <c r="EX214" s="5">
        <v>0</v>
      </c>
      <c r="EY214" s="7">
        <v>0</v>
      </c>
      <c r="EZ214" s="9">
        <v>0</v>
      </c>
      <c r="FA214" s="5">
        <v>0</v>
      </c>
      <c r="FB214" s="7">
        <v>0</v>
      </c>
      <c r="FC214" s="9">
        <v>0</v>
      </c>
      <c r="FD214" s="5">
        <v>0</v>
      </c>
      <c r="FE214" s="7">
        <v>0</v>
      </c>
      <c r="FF214" s="9">
        <v>0</v>
      </c>
      <c r="FG214" s="5">
        <v>0</v>
      </c>
      <c r="FH214" s="7">
        <v>0</v>
      </c>
      <c r="FI214" s="9">
        <v>68.400999999999996</v>
      </c>
      <c r="FJ214" s="5">
        <v>794.41300000000001</v>
      </c>
      <c r="FK214" s="7">
        <f t="shared" ref="FK214:FK216" si="1746">FJ214/FI214*1000</f>
        <v>11614.055350067982</v>
      </c>
      <c r="FL214" s="9">
        <v>15.483139999999999</v>
      </c>
      <c r="FM214" s="5">
        <v>4464.7560000000003</v>
      </c>
      <c r="FN214" s="7">
        <f t="shared" ref="FN214:FN216" si="1747">FM214/FL214*1000</f>
        <v>288362.43811009917</v>
      </c>
      <c r="FO214" s="9">
        <v>0</v>
      </c>
      <c r="FP214" s="5">
        <v>0</v>
      </c>
      <c r="FQ214" s="7">
        <v>0</v>
      </c>
      <c r="FR214" s="9">
        <v>0</v>
      </c>
      <c r="FS214" s="5">
        <v>0</v>
      </c>
      <c r="FT214" s="7">
        <v>0</v>
      </c>
      <c r="FU214" s="9">
        <v>0</v>
      </c>
      <c r="FV214" s="5">
        <v>0</v>
      </c>
      <c r="FW214" s="7">
        <v>0</v>
      </c>
      <c r="FX214" s="9">
        <v>0</v>
      </c>
      <c r="FY214" s="5">
        <v>0</v>
      </c>
      <c r="FZ214" s="7">
        <f t="shared" ref="FZ214:FZ265" si="1748">IF(FX214=0,0,FY214/FX214*1000)</f>
        <v>0</v>
      </c>
      <c r="GA214" s="9">
        <v>0</v>
      </c>
      <c r="GB214" s="5">
        <v>0</v>
      </c>
      <c r="GC214" s="7">
        <v>0</v>
      </c>
      <c r="GD214" s="9">
        <v>0</v>
      </c>
      <c r="GE214" s="5">
        <v>0</v>
      </c>
      <c r="GF214" s="7">
        <v>0</v>
      </c>
      <c r="GG214" s="9">
        <v>0</v>
      </c>
      <c r="GH214" s="5">
        <v>0</v>
      </c>
      <c r="GI214" s="7">
        <v>0</v>
      </c>
      <c r="GJ214" s="9">
        <v>0</v>
      </c>
      <c r="GK214" s="5">
        <v>0</v>
      </c>
      <c r="GL214" s="7">
        <v>0</v>
      </c>
      <c r="GM214" s="9">
        <v>0</v>
      </c>
      <c r="GN214" s="5">
        <v>0</v>
      </c>
      <c r="GO214" s="7">
        <v>0</v>
      </c>
      <c r="GP214" s="9">
        <v>0</v>
      </c>
      <c r="GQ214" s="5">
        <v>0</v>
      </c>
      <c r="GR214" s="7">
        <v>0</v>
      </c>
      <c r="GS214" s="9">
        <v>0</v>
      </c>
      <c r="GT214" s="5">
        <v>0</v>
      </c>
      <c r="GU214" s="7">
        <v>0</v>
      </c>
      <c r="GV214" s="9">
        <v>0</v>
      </c>
      <c r="GW214" s="5">
        <v>0</v>
      </c>
      <c r="GX214" s="7">
        <v>0</v>
      </c>
      <c r="GY214" s="9">
        <v>0</v>
      </c>
      <c r="GZ214" s="5">
        <v>0</v>
      </c>
      <c r="HA214" s="7">
        <v>0</v>
      </c>
      <c r="HB214" s="9">
        <v>0</v>
      </c>
      <c r="HC214" s="5">
        <v>0</v>
      </c>
      <c r="HD214" s="7">
        <v>0</v>
      </c>
      <c r="HE214" s="9">
        <v>0</v>
      </c>
      <c r="HF214" s="5">
        <v>0</v>
      </c>
      <c r="HG214" s="7">
        <v>0</v>
      </c>
      <c r="HH214" s="9">
        <v>0</v>
      </c>
      <c r="HI214" s="5">
        <v>0</v>
      </c>
      <c r="HJ214" s="7">
        <v>0</v>
      </c>
      <c r="HK214" s="9">
        <v>0</v>
      </c>
      <c r="HL214" s="5">
        <v>0</v>
      </c>
      <c r="HM214" s="7">
        <v>0</v>
      </c>
      <c r="HN214" s="9">
        <v>0</v>
      </c>
      <c r="HO214" s="5">
        <v>0</v>
      </c>
      <c r="HP214" s="7">
        <v>0</v>
      </c>
      <c r="HQ214" s="9">
        <v>0</v>
      </c>
      <c r="HR214" s="5">
        <v>0</v>
      </c>
      <c r="HS214" s="7">
        <f t="shared" ref="HS214:HS225" si="1749">IF(HQ214=0,0,HR214/HQ214*1000)</f>
        <v>0</v>
      </c>
      <c r="HT214" s="9">
        <v>0</v>
      </c>
      <c r="HU214" s="5">
        <v>0</v>
      </c>
      <c r="HV214" s="7">
        <v>0</v>
      </c>
      <c r="HW214" s="9">
        <v>0</v>
      </c>
      <c r="HX214" s="5">
        <v>0</v>
      </c>
      <c r="HY214" s="7">
        <v>0</v>
      </c>
      <c r="HZ214" s="9">
        <v>0</v>
      </c>
      <c r="IA214" s="5">
        <v>0</v>
      </c>
      <c r="IB214" s="7">
        <v>0</v>
      </c>
      <c r="IC214" s="9">
        <v>0</v>
      </c>
      <c r="ID214" s="5">
        <v>0</v>
      </c>
      <c r="IE214" s="7">
        <v>0</v>
      </c>
      <c r="IF214" s="9">
        <v>0</v>
      </c>
      <c r="IG214" s="5">
        <v>0</v>
      </c>
      <c r="IH214" s="7">
        <f t="shared" ref="IH214:IH225" si="1750">IF(IF214=0,0,IG214/IF214*1000)</f>
        <v>0</v>
      </c>
      <c r="II214" s="9">
        <v>0</v>
      </c>
      <c r="IJ214" s="5">
        <v>0</v>
      </c>
      <c r="IK214" s="7">
        <v>0</v>
      </c>
      <c r="IL214" s="9">
        <v>0.11115</v>
      </c>
      <c r="IM214" s="5">
        <v>2.391</v>
      </c>
      <c r="IN214" s="7">
        <f t="shared" ref="IN214" si="1751">IM214/IL214*1000</f>
        <v>21511.470985155196</v>
      </c>
      <c r="IO214" s="9">
        <v>0</v>
      </c>
      <c r="IP214" s="5">
        <v>0</v>
      </c>
      <c r="IQ214" s="7">
        <v>0</v>
      </c>
      <c r="IR214" s="9">
        <v>0</v>
      </c>
      <c r="IS214" s="5">
        <v>0</v>
      </c>
      <c r="IT214" s="7">
        <v>0</v>
      </c>
      <c r="IU214" s="9">
        <v>0</v>
      </c>
      <c r="IV214" s="5">
        <v>0</v>
      </c>
      <c r="IW214" s="7">
        <v>0</v>
      </c>
      <c r="IX214" s="9">
        <v>0</v>
      </c>
      <c r="IY214" s="5">
        <v>0</v>
      </c>
      <c r="IZ214" s="7">
        <v>0</v>
      </c>
      <c r="JA214" s="9">
        <v>0</v>
      </c>
      <c r="JB214" s="5">
        <v>0</v>
      </c>
      <c r="JC214" s="7">
        <v>0</v>
      </c>
      <c r="JD214" s="9">
        <v>0</v>
      </c>
      <c r="JE214" s="5">
        <v>0</v>
      </c>
      <c r="JF214" s="7">
        <v>0</v>
      </c>
      <c r="JG214" s="9">
        <v>0</v>
      </c>
      <c r="JH214" s="5">
        <v>0</v>
      </c>
      <c r="JI214" s="7">
        <v>0</v>
      </c>
      <c r="JJ214" s="9">
        <v>1.9</v>
      </c>
      <c r="JK214" s="5">
        <v>8.67</v>
      </c>
      <c r="JL214" s="7">
        <f t="shared" ref="JL214:JL215" si="1752">JK214/JJ214*1000</f>
        <v>4563.1578947368425</v>
      </c>
      <c r="JM214" s="9">
        <v>0</v>
      </c>
      <c r="JN214" s="5">
        <v>0</v>
      </c>
      <c r="JO214" s="7">
        <v>0</v>
      </c>
      <c r="JP214" s="9">
        <v>0</v>
      </c>
      <c r="JQ214" s="5">
        <v>0</v>
      </c>
      <c r="JR214" s="7">
        <v>0</v>
      </c>
      <c r="JS214" s="9">
        <v>0</v>
      </c>
      <c r="JT214" s="5">
        <v>0</v>
      </c>
      <c r="JU214" s="7">
        <v>0</v>
      </c>
      <c r="JV214" s="9">
        <v>0.60538000000000003</v>
      </c>
      <c r="JW214" s="5">
        <v>11.776</v>
      </c>
      <c r="JX214" s="7">
        <f t="shared" ref="JX214:JX216" si="1753">JW214/JV214*1000</f>
        <v>19452.244870990122</v>
      </c>
      <c r="JY214" s="9">
        <v>16589.8</v>
      </c>
      <c r="JZ214" s="5">
        <v>63980.506999999998</v>
      </c>
      <c r="KA214" s="7">
        <f t="shared" ref="KA214:KA216" si="1754">JZ214/JY214*1000</f>
        <v>3856.61713824157</v>
      </c>
      <c r="KB214" s="9">
        <f t="shared" ref="KB214:KB223" si="1755">C214+F214+I214+L214+O214+R214+U214+X214+AA214+AD214+AG214+AJ214+AM214+AP214+AS214+AV214+AY214+BB214+BE214+BH214+BN214+BQ214+BT214+BW214+BZ214+CC214+CF214+CI214+CL214+CO214+CR214+CU214+CX214+DA214+DD214+DJ214+DM214+DP214+DS214+DV214+DY214+EB214+EE214+EH214+EK214+EN214+EQ214+EW214+EZ214+FC214+FF214+FI214+FL214+FO214+FR214+FU214+GA214+GD214+GG214+GM214+GP214+GS214+GV214+GY214+HB214+HE214+HH214+HK214+HN214+HT214+HW214+HZ214+II214+IL214+IO214+IU214+IX214+JA214+JD214+JG214+JJ214+JM214+JP214+JS214+JV214+JY214+IR214+GJ214+ET214</f>
        <v>17587.287519999998</v>
      </c>
      <c r="KC214" s="7">
        <f t="shared" ref="KC214:KC223" si="1756">D214+G214+J214+M214+P214+S214+V214+Y214+AB214+AE214+AH214+AK214+AN214+AQ214+AT214+AW214+AZ214+BC214+BF214+BI214+BO214+BR214+BU214+BX214+CA214+CD214+CG214+CJ214+CM214+CP214+CS214+CV214+CY214+DB214+DE214+DK214+DN214+DQ214+DT214+DW214+DZ214+EC214+EF214+EI214+EL214+EO214+ER214+EX214+FA214+FD214+FG214+FJ214+FM214+FP214+FS214+FV214+GB214+GE214+GH214+GN214+GQ214+GT214+GW214+GZ214+HC214+HF214+HI214+HL214+HO214+HU214+HX214+IA214+IJ214+IM214+IP214+IV214+IY214+JB214+JE214+JH214+JK214+JN214+JQ214+JT214+JW214+JZ214+IS214+GK214+EU214</f>
        <v>74686.646999999997</v>
      </c>
    </row>
    <row r="215" spans="1:289" x14ac:dyDescent="0.3">
      <c r="A215" s="84">
        <v>2020</v>
      </c>
      <c r="B215" s="85" t="s">
        <v>3</v>
      </c>
      <c r="C215" s="9">
        <v>0.58629999999999993</v>
      </c>
      <c r="D215" s="5">
        <v>56.533999999999999</v>
      </c>
      <c r="E215" s="7">
        <f t="shared" si="1738"/>
        <v>96425.0383762579</v>
      </c>
      <c r="F215" s="9">
        <v>0</v>
      </c>
      <c r="G215" s="5">
        <v>0</v>
      </c>
      <c r="H215" s="7">
        <v>0</v>
      </c>
      <c r="I215" s="9">
        <v>1.192E-2</v>
      </c>
      <c r="J215" s="5">
        <v>0.73699999999999999</v>
      </c>
      <c r="K215" s="7">
        <f t="shared" ref="K215" si="1757">J215/I215*1000</f>
        <v>61828.859060402683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>
        <v>0</v>
      </c>
      <c r="AH215" s="5">
        <v>0</v>
      </c>
      <c r="AI215" s="7">
        <v>0</v>
      </c>
      <c r="AJ215" s="9">
        <v>0</v>
      </c>
      <c r="AK215" s="5">
        <v>0</v>
      </c>
      <c r="AL215" s="7">
        <v>0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v>0</v>
      </c>
      <c r="BB215" s="9">
        <v>0</v>
      </c>
      <c r="BC215" s="5">
        <v>0</v>
      </c>
      <c r="BD215" s="7"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</v>
      </c>
      <c r="BL215" s="5">
        <v>0</v>
      </c>
      <c r="BM215" s="7">
        <f t="shared" si="1742"/>
        <v>0</v>
      </c>
      <c r="BN215" s="9">
        <v>0</v>
      </c>
      <c r="BO215" s="5">
        <v>0</v>
      </c>
      <c r="BP215" s="7">
        <v>0</v>
      </c>
      <c r="BQ215" s="9">
        <v>0</v>
      </c>
      <c r="BR215" s="5">
        <v>0</v>
      </c>
      <c r="BS215" s="7">
        <v>0</v>
      </c>
      <c r="BT215" s="9">
        <v>0</v>
      </c>
      <c r="BU215" s="5">
        <v>0</v>
      </c>
      <c r="BV215" s="7">
        <v>0</v>
      </c>
      <c r="BW215" s="9">
        <v>0</v>
      </c>
      <c r="BX215" s="5">
        <v>0</v>
      </c>
      <c r="BY215" s="7">
        <v>0</v>
      </c>
      <c r="BZ215" s="9">
        <v>0</v>
      </c>
      <c r="CA215" s="5">
        <v>0</v>
      </c>
      <c r="CB215" s="7">
        <v>0</v>
      </c>
      <c r="CC215" s="9">
        <v>0</v>
      </c>
      <c r="CD215" s="5">
        <v>0</v>
      </c>
      <c r="CE215" s="7">
        <v>0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162.9</v>
      </c>
      <c r="CP215" s="5">
        <v>6504.5959999999995</v>
      </c>
      <c r="CQ215" s="7">
        <f t="shared" ref="CQ215:CQ216" si="1758">CP215/CO215*1000</f>
        <v>39929.993861264578</v>
      </c>
      <c r="CR215" s="9">
        <v>0</v>
      </c>
      <c r="CS215" s="5">
        <v>0</v>
      </c>
      <c r="CT215" s="7">
        <v>0</v>
      </c>
      <c r="CU215" s="9">
        <v>0</v>
      </c>
      <c r="CV215" s="5">
        <v>0</v>
      </c>
      <c r="CW215" s="7">
        <v>0</v>
      </c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f t="shared" si="1744"/>
        <v>0</v>
      </c>
      <c r="DJ215" s="9">
        <v>0</v>
      </c>
      <c r="DK215" s="5">
        <v>0</v>
      </c>
      <c r="DL215" s="7">
        <v>0</v>
      </c>
      <c r="DM215" s="9">
        <v>0</v>
      </c>
      <c r="DN215" s="5">
        <v>0</v>
      </c>
      <c r="DO215" s="7">
        <v>0</v>
      </c>
      <c r="DP215" s="9">
        <v>0</v>
      </c>
      <c r="DQ215" s="5">
        <v>0</v>
      </c>
      <c r="DR215" s="7">
        <v>0</v>
      </c>
      <c r="DS215" s="9">
        <v>0</v>
      </c>
      <c r="DT215" s="5">
        <v>0</v>
      </c>
      <c r="DU215" s="7">
        <v>0</v>
      </c>
      <c r="DV215" s="9">
        <v>143.10238000000001</v>
      </c>
      <c r="DW215" s="5">
        <v>2542.1460000000002</v>
      </c>
      <c r="DX215" s="7">
        <f t="shared" ref="DX215:DX216" si="1759">DW215/DV215*1000</f>
        <v>17764.526348199102</v>
      </c>
      <c r="DY215" s="9">
        <v>0</v>
      </c>
      <c r="DZ215" s="5">
        <v>0</v>
      </c>
      <c r="EA215" s="7">
        <v>0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0.05</v>
      </c>
      <c r="EL215" s="5">
        <v>0.878</v>
      </c>
      <c r="EM215" s="7">
        <f t="shared" ref="EM215:EM216" si="1760">EL215/EK215*1000</f>
        <v>17560</v>
      </c>
      <c r="EN215" s="9">
        <v>0</v>
      </c>
      <c r="EO215" s="5">
        <v>0</v>
      </c>
      <c r="EP215" s="7">
        <v>0</v>
      </c>
      <c r="EQ215" s="9">
        <v>0</v>
      </c>
      <c r="ER215" s="5">
        <v>0</v>
      </c>
      <c r="ES215" s="7">
        <v>0</v>
      </c>
      <c r="ET215" s="9">
        <v>0</v>
      </c>
      <c r="EU215" s="5">
        <v>0</v>
      </c>
      <c r="EV215" s="7">
        <v>0</v>
      </c>
      <c r="EW215" s="9">
        <v>0</v>
      </c>
      <c r="EX215" s="5">
        <v>0</v>
      </c>
      <c r="EY215" s="7">
        <v>0</v>
      </c>
      <c r="EZ215" s="9">
        <v>0</v>
      </c>
      <c r="FA215" s="5">
        <v>0</v>
      </c>
      <c r="FB215" s="7">
        <v>0</v>
      </c>
      <c r="FC215" s="9">
        <v>1E-3</v>
      </c>
      <c r="FD215" s="5">
        <v>0.01</v>
      </c>
      <c r="FE215" s="7">
        <f t="shared" ref="FE215" si="1761">FD215/FC215*1000</f>
        <v>10000</v>
      </c>
      <c r="FF215" s="9">
        <v>0</v>
      </c>
      <c r="FG215" s="5">
        <v>0</v>
      </c>
      <c r="FH215" s="7">
        <v>0</v>
      </c>
      <c r="FI215" s="9">
        <v>30.181999999999999</v>
      </c>
      <c r="FJ215" s="5">
        <v>388.673</v>
      </c>
      <c r="FK215" s="7">
        <f t="shared" si="1746"/>
        <v>12877.642303359618</v>
      </c>
      <c r="FL215" s="9">
        <v>0</v>
      </c>
      <c r="FM215" s="5">
        <v>0</v>
      </c>
      <c r="FN215" s="7">
        <v>0</v>
      </c>
      <c r="FO215" s="9">
        <v>0</v>
      </c>
      <c r="FP215" s="5">
        <v>0</v>
      </c>
      <c r="FQ215" s="7">
        <v>0</v>
      </c>
      <c r="FR215" s="9">
        <v>0</v>
      </c>
      <c r="FS215" s="5">
        <v>0</v>
      </c>
      <c r="FT215" s="7">
        <v>0</v>
      </c>
      <c r="FU215" s="9">
        <v>0</v>
      </c>
      <c r="FV215" s="5">
        <v>0</v>
      </c>
      <c r="FW215" s="7">
        <v>0</v>
      </c>
      <c r="FX215" s="9">
        <v>0</v>
      </c>
      <c r="FY215" s="5">
        <v>0</v>
      </c>
      <c r="FZ215" s="7">
        <f t="shared" si="1748"/>
        <v>0</v>
      </c>
      <c r="GA215" s="9">
        <v>0</v>
      </c>
      <c r="GB215" s="5">
        <v>0</v>
      </c>
      <c r="GC215" s="7">
        <v>0</v>
      </c>
      <c r="GD215" s="9">
        <v>0</v>
      </c>
      <c r="GE215" s="5">
        <v>0</v>
      </c>
      <c r="GF215" s="7">
        <v>0</v>
      </c>
      <c r="GG215" s="9">
        <v>0</v>
      </c>
      <c r="GH215" s="5">
        <v>0</v>
      </c>
      <c r="GI215" s="7">
        <v>0</v>
      </c>
      <c r="GJ215" s="9">
        <v>0</v>
      </c>
      <c r="GK215" s="5">
        <v>0</v>
      </c>
      <c r="GL215" s="7">
        <v>0</v>
      </c>
      <c r="GM215" s="9">
        <v>0</v>
      </c>
      <c r="GN215" s="5">
        <v>0</v>
      </c>
      <c r="GO215" s="7">
        <v>0</v>
      </c>
      <c r="GP215" s="9">
        <v>0</v>
      </c>
      <c r="GQ215" s="5">
        <v>0</v>
      </c>
      <c r="GR215" s="7">
        <v>0</v>
      </c>
      <c r="GS215" s="9">
        <v>0</v>
      </c>
      <c r="GT215" s="5">
        <v>0</v>
      </c>
      <c r="GU215" s="7">
        <v>0</v>
      </c>
      <c r="GV215" s="9">
        <v>0</v>
      </c>
      <c r="GW215" s="5">
        <v>0</v>
      </c>
      <c r="GX215" s="7">
        <v>0</v>
      </c>
      <c r="GY215" s="9">
        <v>0</v>
      </c>
      <c r="GZ215" s="5">
        <v>0</v>
      </c>
      <c r="HA215" s="7">
        <v>0</v>
      </c>
      <c r="HB215" s="9">
        <v>0</v>
      </c>
      <c r="HC215" s="5">
        <v>0</v>
      </c>
      <c r="HD215" s="7">
        <v>0</v>
      </c>
      <c r="HE215" s="9">
        <v>0</v>
      </c>
      <c r="HF215" s="5">
        <v>0</v>
      </c>
      <c r="HG215" s="7">
        <v>0</v>
      </c>
      <c r="HH215" s="9">
        <v>0</v>
      </c>
      <c r="HI215" s="5">
        <v>0</v>
      </c>
      <c r="HJ215" s="7">
        <v>0</v>
      </c>
      <c r="HK215" s="9">
        <v>0</v>
      </c>
      <c r="HL215" s="5">
        <v>0</v>
      </c>
      <c r="HM215" s="7">
        <v>0</v>
      </c>
      <c r="HN215" s="9">
        <v>0</v>
      </c>
      <c r="HO215" s="5">
        <v>0</v>
      </c>
      <c r="HP215" s="7">
        <v>0</v>
      </c>
      <c r="HQ215" s="9">
        <v>0</v>
      </c>
      <c r="HR215" s="5">
        <v>0</v>
      </c>
      <c r="HS215" s="7">
        <f t="shared" si="1749"/>
        <v>0</v>
      </c>
      <c r="HT215" s="9">
        <v>0</v>
      </c>
      <c r="HU215" s="5">
        <v>0</v>
      </c>
      <c r="HV215" s="7">
        <v>0</v>
      </c>
      <c r="HW215" s="9">
        <v>0</v>
      </c>
      <c r="HX215" s="5">
        <v>0</v>
      </c>
      <c r="HY215" s="7">
        <v>0</v>
      </c>
      <c r="HZ215" s="9">
        <v>0</v>
      </c>
      <c r="IA215" s="5">
        <v>0</v>
      </c>
      <c r="IB215" s="7">
        <v>0</v>
      </c>
      <c r="IC215" s="9">
        <v>0</v>
      </c>
      <c r="ID215" s="5">
        <v>0</v>
      </c>
      <c r="IE215" s="7">
        <v>0</v>
      </c>
      <c r="IF215" s="9">
        <v>0</v>
      </c>
      <c r="IG215" s="5">
        <v>0</v>
      </c>
      <c r="IH215" s="7">
        <f t="shared" si="1750"/>
        <v>0</v>
      </c>
      <c r="II215" s="9">
        <v>0</v>
      </c>
      <c r="IJ215" s="5">
        <v>0</v>
      </c>
      <c r="IK215" s="7">
        <v>0</v>
      </c>
      <c r="IL215" s="9">
        <v>0</v>
      </c>
      <c r="IM215" s="5">
        <v>0</v>
      </c>
      <c r="IN215" s="7">
        <v>0</v>
      </c>
      <c r="IO215" s="9">
        <v>0</v>
      </c>
      <c r="IP215" s="5">
        <v>0</v>
      </c>
      <c r="IQ215" s="7">
        <v>0</v>
      </c>
      <c r="IR215" s="9">
        <v>0</v>
      </c>
      <c r="IS215" s="5">
        <v>0</v>
      </c>
      <c r="IT215" s="7">
        <v>0</v>
      </c>
      <c r="IU215" s="9">
        <v>0</v>
      </c>
      <c r="IV215" s="5">
        <v>0</v>
      </c>
      <c r="IW215" s="7">
        <v>0</v>
      </c>
      <c r="IX215" s="9">
        <v>0</v>
      </c>
      <c r="IY215" s="5">
        <v>0</v>
      </c>
      <c r="IZ215" s="7">
        <v>0</v>
      </c>
      <c r="JA215" s="9">
        <v>0</v>
      </c>
      <c r="JB215" s="5">
        <v>0</v>
      </c>
      <c r="JC215" s="7">
        <v>0</v>
      </c>
      <c r="JD215" s="9">
        <v>0.05</v>
      </c>
      <c r="JE215" s="5">
        <v>2</v>
      </c>
      <c r="JF215" s="7">
        <f t="shared" ref="JF215" si="1762">JE215/JD215*1000</f>
        <v>40000</v>
      </c>
      <c r="JG215" s="9">
        <v>1.0999999999999999E-2</v>
      </c>
      <c r="JH215" s="5">
        <v>0.05</v>
      </c>
      <c r="JI215" s="7">
        <f t="shared" ref="JI215:JI216" si="1763">JH215/JG215*1000</f>
        <v>4545.454545454546</v>
      </c>
      <c r="JJ215" s="9">
        <v>1.2</v>
      </c>
      <c r="JK215" s="5">
        <v>3</v>
      </c>
      <c r="JL215" s="7">
        <f t="shared" si="1752"/>
        <v>2500</v>
      </c>
      <c r="JM215" s="9">
        <v>0</v>
      </c>
      <c r="JN215" s="5">
        <v>0</v>
      </c>
      <c r="JO215" s="7">
        <v>0</v>
      </c>
      <c r="JP215" s="9">
        <v>0</v>
      </c>
      <c r="JQ215" s="5">
        <v>0</v>
      </c>
      <c r="JR215" s="7">
        <v>0</v>
      </c>
      <c r="JS215" s="9">
        <v>0</v>
      </c>
      <c r="JT215" s="5">
        <v>0</v>
      </c>
      <c r="JU215" s="7">
        <v>0</v>
      </c>
      <c r="JV215" s="9">
        <v>1.1091199999999999</v>
      </c>
      <c r="JW215" s="5">
        <v>60.41</v>
      </c>
      <c r="JX215" s="7">
        <f t="shared" si="1753"/>
        <v>54466.604154645123</v>
      </c>
      <c r="JY215" s="9">
        <v>18479.78</v>
      </c>
      <c r="JZ215" s="5">
        <v>72401.918000000005</v>
      </c>
      <c r="KA215" s="7">
        <f t="shared" si="1754"/>
        <v>3917.8993472866023</v>
      </c>
      <c r="KB215" s="9">
        <f t="shared" si="1755"/>
        <v>18818.98372</v>
      </c>
      <c r="KC215" s="7">
        <f t="shared" si="1756"/>
        <v>81960.952000000005</v>
      </c>
    </row>
    <row r="216" spans="1:289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0.45618999999999998</v>
      </c>
      <c r="AB216" s="5">
        <v>13.295999999999999</v>
      </c>
      <c r="AC216" s="7">
        <f t="shared" si="1739"/>
        <v>29145.750674061248</v>
      </c>
      <c r="AD216" s="9">
        <v>0</v>
      </c>
      <c r="AE216" s="5">
        <v>0</v>
      </c>
      <c r="AF216" s="7">
        <v>0</v>
      </c>
      <c r="AG216" s="9">
        <v>0</v>
      </c>
      <c r="AH216" s="5">
        <v>0</v>
      </c>
      <c r="AI216" s="7">
        <v>0</v>
      </c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</v>
      </c>
      <c r="AQ216" s="5">
        <v>0</v>
      </c>
      <c r="AR216" s="7">
        <v>0</v>
      </c>
      <c r="AS216" s="9">
        <v>0</v>
      </c>
      <c r="AT216" s="5">
        <v>0</v>
      </c>
      <c r="AU216" s="7">
        <v>0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v>0</v>
      </c>
      <c r="BB216" s="9">
        <v>0.1</v>
      </c>
      <c r="BC216" s="5">
        <v>10.233000000000001</v>
      </c>
      <c r="BD216" s="7">
        <f t="shared" ref="BD216" si="1764">BC216/BB216*1000</f>
        <v>102330</v>
      </c>
      <c r="BE216" s="9">
        <v>442</v>
      </c>
      <c r="BF216" s="5">
        <v>2504.9050000000002</v>
      </c>
      <c r="BG216" s="7">
        <f t="shared" si="1740"/>
        <v>5667.2058823529414</v>
      </c>
      <c r="BH216" s="9">
        <v>0</v>
      </c>
      <c r="BI216" s="5">
        <v>0</v>
      </c>
      <c r="BJ216" s="7">
        <v>0</v>
      </c>
      <c r="BK216" s="9">
        <v>0</v>
      </c>
      <c r="BL216" s="5">
        <v>0</v>
      </c>
      <c r="BM216" s="7">
        <f t="shared" si="1742"/>
        <v>0</v>
      </c>
      <c r="BN216" s="9">
        <v>0</v>
      </c>
      <c r="BO216" s="5">
        <v>0</v>
      </c>
      <c r="BP216" s="7">
        <v>0</v>
      </c>
      <c r="BQ216" s="9">
        <v>0</v>
      </c>
      <c r="BR216" s="5">
        <v>0</v>
      </c>
      <c r="BS216" s="7">
        <v>0</v>
      </c>
      <c r="BT216" s="9">
        <v>0</v>
      </c>
      <c r="BU216" s="5">
        <v>0</v>
      </c>
      <c r="BV216" s="7">
        <v>0</v>
      </c>
      <c r="BW216" s="9">
        <v>0</v>
      </c>
      <c r="BX216" s="5">
        <v>0</v>
      </c>
      <c r="BY216" s="7">
        <v>0</v>
      </c>
      <c r="BZ216" s="9">
        <v>0.81</v>
      </c>
      <c r="CA216" s="5">
        <v>76.5</v>
      </c>
      <c r="CB216" s="7">
        <f t="shared" si="1743"/>
        <v>94444.444444444438</v>
      </c>
      <c r="CC216" s="9">
        <v>3.6150000000000002E-2</v>
      </c>
      <c r="CD216" s="5">
        <v>0.77500000000000002</v>
      </c>
      <c r="CE216" s="7">
        <f t="shared" ref="CE216" si="1765">CD216/CC216*1000</f>
        <v>21438.45089903181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564.75</v>
      </c>
      <c r="CP216" s="5">
        <v>27472.973000000002</v>
      </c>
      <c r="CQ216" s="7">
        <f t="shared" si="1758"/>
        <v>48646.255865427185</v>
      </c>
      <c r="CR216" s="9">
        <v>0</v>
      </c>
      <c r="CS216" s="5">
        <v>0</v>
      </c>
      <c r="CT216" s="7">
        <v>0</v>
      </c>
      <c r="CU216" s="9">
        <v>0</v>
      </c>
      <c r="CV216" s="5">
        <v>0</v>
      </c>
      <c r="CW216" s="7">
        <v>0</v>
      </c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f t="shared" si="1744"/>
        <v>0</v>
      </c>
      <c r="DJ216" s="9">
        <v>0</v>
      </c>
      <c r="DK216" s="5">
        <v>0</v>
      </c>
      <c r="DL216" s="7">
        <v>0</v>
      </c>
      <c r="DM216" s="9">
        <v>0</v>
      </c>
      <c r="DN216" s="5">
        <v>0</v>
      </c>
      <c r="DO216" s="7">
        <v>0</v>
      </c>
      <c r="DP216" s="9">
        <v>0</v>
      </c>
      <c r="DQ216" s="5">
        <v>0</v>
      </c>
      <c r="DR216" s="7">
        <v>0</v>
      </c>
      <c r="DS216" s="9">
        <v>0</v>
      </c>
      <c r="DT216" s="5">
        <v>0</v>
      </c>
      <c r="DU216" s="7">
        <v>0</v>
      </c>
      <c r="DV216" s="9">
        <v>39</v>
      </c>
      <c r="DW216" s="5">
        <v>738.58199999999999</v>
      </c>
      <c r="DX216" s="7">
        <f t="shared" si="1759"/>
        <v>18938</v>
      </c>
      <c r="DY216" s="9">
        <v>0</v>
      </c>
      <c r="DZ216" s="5">
        <v>0</v>
      </c>
      <c r="EA216" s="7">
        <v>0</v>
      </c>
      <c r="EB216" s="9">
        <v>0</v>
      </c>
      <c r="EC216" s="5">
        <v>0</v>
      </c>
      <c r="ED216" s="7">
        <v>0</v>
      </c>
      <c r="EE216" s="9">
        <v>40.049999999999997</v>
      </c>
      <c r="EF216" s="5">
        <v>133.19800000000001</v>
      </c>
      <c r="EG216" s="7">
        <f t="shared" si="1745"/>
        <v>3325.7927590511867</v>
      </c>
      <c r="EH216" s="9">
        <v>4.0800000000000003E-3</v>
      </c>
      <c r="EI216" s="5">
        <v>0.23899999999999999</v>
      </c>
      <c r="EJ216" s="7">
        <f t="shared" ref="EJ216" si="1766">EI216/EH216*1000</f>
        <v>58578.431372549014</v>
      </c>
      <c r="EK216" s="9">
        <v>136</v>
      </c>
      <c r="EL216" s="5">
        <v>602.82000000000005</v>
      </c>
      <c r="EM216" s="7">
        <f t="shared" si="1760"/>
        <v>4432.5</v>
      </c>
      <c r="EN216" s="9">
        <v>0</v>
      </c>
      <c r="EO216" s="5">
        <v>0</v>
      </c>
      <c r="EP216" s="7">
        <v>0</v>
      </c>
      <c r="EQ216" s="9">
        <v>0</v>
      </c>
      <c r="ER216" s="5">
        <v>0</v>
      </c>
      <c r="ES216" s="7">
        <v>0</v>
      </c>
      <c r="ET216" s="9">
        <v>0</v>
      </c>
      <c r="EU216" s="5">
        <v>0</v>
      </c>
      <c r="EV216" s="7">
        <v>0</v>
      </c>
      <c r="EW216" s="9">
        <v>0</v>
      </c>
      <c r="EX216" s="5">
        <v>0</v>
      </c>
      <c r="EY216" s="7">
        <v>0</v>
      </c>
      <c r="EZ216" s="9">
        <v>0</v>
      </c>
      <c r="FA216" s="5">
        <v>0</v>
      </c>
      <c r="FB216" s="7">
        <v>0</v>
      </c>
      <c r="FC216" s="9">
        <v>0</v>
      </c>
      <c r="FD216" s="5">
        <v>0</v>
      </c>
      <c r="FE216" s="7">
        <v>0</v>
      </c>
      <c r="FF216" s="9">
        <v>0</v>
      </c>
      <c r="FG216" s="5">
        <v>0</v>
      </c>
      <c r="FH216" s="7">
        <v>0</v>
      </c>
      <c r="FI216" s="9">
        <v>0.54</v>
      </c>
      <c r="FJ216" s="5">
        <v>6.5350000000000001</v>
      </c>
      <c r="FK216" s="7">
        <f t="shared" si="1746"/>
        <v>12101.85185185185</v>
      </c>
      <c r="FL216" s="9">
        <v>77.05</v>
      </c>
      <c r="FM216" s="5">
        <v>1306.7819999999999</v>
      </c>
      <c r="FN216" s="7">
        <f t="shared" si="1747"/>
        <v>16960.181700194677</v>
      </c>
      <c r="FO216" s="9">
        <v>0</v>
      </c>
      <c r="FP216" s="5">
        <v>0</v>
      </c>
      <c r="FQ216" s="7">
        <v>0</v>
      </c>
      <c r="FR216" s="9">
        <v>0</v>
      </c>
      <c r="FS216" s="5">
        <v>0</v>
      </c>
      <c r="FT216" s="7">
        <v>0</v>
      </c>
      <c r="FU216" s="9">
        <v>0</v>
      </c>
      <c r="FV216" s="5">
        <v>0</v>
      </c>
      <c r="FW216" s="7">
        <v>0</v>
      </c>
      <c r="FX216" s="9">
        <v>0</v>
      </c>
      <c r="FY216" s="5">
        <v>0</v>
      </c>
      <c r="FZ216" s="7">
        <f t="shared" si="1748"/>
        <v>0</v>
      </c>
      <c r="GA216" s="9">
        <v>0</v>
      </c>
      <c r="GB216" s="5">
        <v>0</v>
      </c>
      <c r="GC216" s="7">
        <v>0</v>
      </c>
      <c r="GD216" s="9">
        <v>0</v>
      </c>
      <c r="GE216" s="5">
        <v>0</v>
      </c>
      <c r="GF216" s="7">
        <v>0</v>
      </c>
      <c r="GG216" s="9">
        <v>0</v>
      </c>
      <c r="GH216" s="5">
        <v>0</v>
      </c>
      <c r="GI216" s="7">
        <v>0</v>
      </c>
      <c r="GJ216" s="9">
        <v>0</v>
      </c>
      <c r="GK216" s="5">
        <v>0</v>
      </c>
      <c r="GL216" s="7">
        <v>0</v>
      </c>
      <c r="GM216" s="9">
        <v>0</v>
      </c>
      <c r="GN216" s="5">
        <v>0</v>
      </c>
      <c r="GO216" s="7">
        <v>0</v>
      </c>
      <c r="GP216" s="9">
        <v>0</v>
      </c>
      <c r="GQ216" s="5">
        <v>0</v>
      </c>
      <c r="GR216" s="7">
        <v>0</v>
      </c>
      <c r="GS216" s="9">
        <v>0</v>
      </c>
      <c r="GT216" s="5">
        <v>0</v>
      </c>
      <c r="GU216" s="7">
        <v>0</v>
      </c>
      <c r="GV216" s="9">
        <v>0</v>
      </c>
      <c r="GW216" s="5">
        <v>0</v>
      </c>
      <c r="GX216" s="7">
        <v>0</v>
      </c>
      <c r="GY216" s="9">
        <v>0</v>
      </c>
      <c r="GZ216" s="5">
        <v>0</v>
      </c>
      <c r="HA216" s="7">
        <v>0</v>
      </c>
      <c r="HB216" s="9">
        <v>0.15</v>
      </c>
      <c r="HC216" s="5">
        <v>6.2869999999999999</v>
      </c>
      <c r="HD216" s="7">
        <f t="shared" ref="HD216" si="1767">HC216/HB216*1000</f>
        <v>41913.333333333336</v>
      </c>
      <c r="HE216" s="9">
        <v>0</v>
      </c>
      <c r="HF216" s="5">
        <v>0</v>
      </c>
      <c r="HG216" s="7">
        <v>0</v>
      </c>
      <c r="HH216" s="9">
        <v>0</v>
      </c>
      <c r="HI216" s="5">
        <v>0</v>
      </c>
      <c r="HJ216" s="7">
        <v>0</v>
      </c>
      <c r="HK216" s="9">
        <v>0</v>
      </c>
      <c r="HL216" s="5">
        <v>0</v>
      </c>
      <c r="HM216" s="7">
        <v>0</v>
      </c>
      <c r="HN216" s="9">
        <v>0</v>
      </c>
      <c r="HO216" s="5">
        <v>0</v>
      </c>
      <c r="HP216" s="7">
        <v>0</v>
      </c>
      <c r="HQ216" s="9">
        <v>0</v>
      </c>
      <c r="HR216" s="5">
        <v>0</v>
      </c>
      <c r="HS216" s="7">
        <f t="shared" si="1749"/>
        <v>0</v>
      </c>
      <c r="HT216" s="9">
        <v>0</v>
      </c>
      <c r="HU216" s="5">
        <v>0</v>
      </c>
      <c r="HV216" s="7">
        <v>0</v>
      </c>
      <c r="HW216" s="9">
        <v>0</v>
      </c>
      <c r="HX216" s="5">
        <v>0</v>
      </c>
      <c r="HY216" s="7">
        <v>0</v>
      </c>
      <c r="HZ216" s="9">
        <v>0</v>
      </c>
      <c r="IA216" s="5">
        <v>0</v>
      </c>
      <c r="IB216" s="7">
        <v>0</v>
      </c>
      <c r="IC216" s="9">
        <v>0</v>
      </c>
      <c r="ID216" s="5">
        <v>0</v>
      </c>
      <c r="IE216" s="7">
        <v>0</v>
      </c>
      <c r="IF216" s="9">
        <v>0</v>
      </c>
      <c r="IG216" s="5">
        <v>0</v>
      </c>
      <c r="IH216" s="7">
        <f t="shared" si="1750"/>
        <v>0</v>
      </c>
      <c r="II216" s="9">
        <v>0</v>
      </c>
      <c r="IJ216" s="5">
        <v>0</v>
      </c>
      <c r="IK216" s="7">
        <v>0</v>
      </c>
      <c r="IL216" s="9">
        <v>0</v>
      </c>
      <c r="IM216" s="5">
        <v>0</v>
      </c>
      <c r="IN216" s="7">
        <v>0</v>
      </c>
      <c r="IO216" s="9">
        <v>0</v>
      </c>
      <c r="IP216" s="5">
        <v>0</v>
      </c>
      <c r="IQ216" s="7">
        <v>0</v>
      </c>
      <c r="IR216" s="9">
        <v>0</v>
      </c>
      <c r="IS216" s="5">
        <v>0</v>
      </c>
      <c r="IT216" s="7">
        <v>0</v>
      </c>
      <c r="IU216" s="9">
        <v>0</v>
      </c>
      <c r="IV216" s="5">
        <v>0</v>
      </c>
      <c r="IW216" s="7">
        <v>0</v>
      </c>
      <c r="IX216" s="9">
        <v>0.16</v>
      </c>
      <c r="IY216" s="5">
        <v>15.35</v>
      </c>
      <c r="IZ216" s="7">
        <f t="shared" ref="IZ216" si="1768">IY216/IX216*1000</f>
        <v>95937.5</v>
      </c>
      <c r="JA216" s="9">
        <v>0</v>
      </c>
      <c r="JB216" s="5">
        <v>0</v>
      </c>
      <c r="JC216" s="7">
        <v>0</v>
      </c>
      <c r="JD216" s="9">
        <v>0</v>
      </c>
      <c r="JE216" s="5">
        <v>0</v>
      </c>
      <c r="JF216" s="7">
        <v>0</v>
      </c>
      <c r="JG216" s="9">
        <v>0.03</v>
      </c>
      <c r="JH216" s="5">
        <v>7.4999999999999997E-2</v>
      </c>
      <c r="JI216" s="7">
        <f t="shared" si="1763"/>
        <v>2500</v>
      </c>
      <c r="JJ216" s="9">
        <v>0</v>
      </c>
      <c r="JK216" s="5">
        <v>0</v>
      </c>
      <c r="JL216" s="7">
        <v>0</v>
      </c>
      <c r="JM216" s="9">
        <v>0</v>
      </c>
      <c r="JN216" s="5">
        <v>0</v>
      </c>
      <c r="JO216" s="7">
        <v>0</v>
      </c>
      <c r="JP216" s="9">
        <v>0</v>
      </c>
      <c r="JQ216" s="5">
        <v>0</v>
      </c>
      <c r="JR216" s="7">
        <v>0</v>
      </c>
      <c r="JS216" s="9">
        <v>0</v>
      </c>
      <c r="JT216" s="5">
        <v>0</v>
      </c>
      <c r="JU216" s="7">
        <v>0</v>
      </c>
      <c r="JV216" s="9">
        <v>26.926740000000002</v>
      </c>
      <c r="JW216" s="5">
        <v>593.34799999999996</v>
      </c>
      <c r="JX216" s="7">
        <f t="shared" si="1753"/>
        <v>22035.641893522938</v>
      </c>
      <c r="JY216" s="9">
        <v>5869.45</v>
      </c>
      <c r="JZ216" s="5">
        <v>26256.784</v>
      </c>
      <c r="KA216" s="7">
        <f t="shared" si="1754"/>
        <v>4473.4658272921652</v>
      </c>
      <c r="KB216" s="9">
        <f t="shared" si="1755"/>
        <v>7197.5131600000004</v>
      </c>
      <c r="KC216" s="7">
        <f t="shared" si="1756"/>
        <v>59738.681999999993</v>
      </c>
    </row>
    <row r="217" spans="1:289" x14ac:dyDescent="0.3">
      <c r="A217" s="84">
        <v>2020</v>
      </c>
      <c r="B217" s="85" t="s">
        <v>5</v>
      </c>
      <c r="C217" s="9">
        <v>72</v>
      </c>
      <c r="D217" s="5">
        <v>216</v>
      </c>
      <c r="E217" s="7">
        <f>IF(C217=0,0,D217/C217*1000)</f>
        <v>3000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0</v>
      </c>
      <c r="S217" s="5">
        <v>0</v>
      </c>
      <c r="T217" s="7">
        <f>IF(R217=0,0,S217/R217*1000)</f>
        <v>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103.02903000000001</v>
      </c>
      <c r="AB217" s="5">
        <v>417.62700000000001</v>
      </c>
      <c r="AC217" s="7">
        <f>IF(AA217=0,0,AB217/AA217*1000)</f>
        <v>4053.4886138401962</v>
      </c>
      <c r="AD217" s="9">
        <v>0</v>
      </c>
      <c r="AE217" s="5">
        <v>0</v>
      </c>
      <c r="AF217" s="7">
        <f>IF(AD217=0,0,AE217/AD217*1000)</f>
        <v>0</v>
      </c>
      <c r="AG217" s="9">
        <v>0</v>
      </c>
      <c r="AH217" s="5">
        <v>0</v>
      </c>
      <c r="AI217" s="7">
        <f>IF(AG217=0,0,AH217/AG217*1000)</f>
        <v>0</v>
      </c>
      <c r="AJ217" s="9">
        <v>0</v>
      </c>
      <c r="AK217" s="5">
        <v>0</v>
      </c>
      <c r="AL217" s="7">
        <f>IF(AJ217=0,0,AK217/AJ217*1000)</f>
        <v>0</v>
      </c>
      <c r="AM217" s="9">
        <v>0</v>
      </c>
      <c r="AN217" s="5">
        <v>0</v>
      </c>
      <c r="AO217" s="7">
        <f>IF(AM217=0,0,AN217/AM217*1000)</f>
        <v>0</v>
      </c>
      <c r="AP217" s="9">
        <v>0</v>
      </c>
      <c r="AQ217" s="5">
        <v>0</v>
      </c>
      <c r="AR217" s="7">
        <f>IF(AP217=0,0,AQ217/AP217*1000)</f>
        <v>0</v>
      </c>
      <c r="AS217" s="9">
        <v>0.14000000000000001</v>
      </c>
      <c r="AT217" s="5">
        <v>80.141999999999996</v>
      </c>
      <c r="AU217" s="7">
        <f>IF(AS217=0,0,AT217/AS217*1000)</f>
        <v>572442.85714285704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>IF(AY217=0,0,AZ217/AY217*1000)</f>
        <v>0</v>
      </c>
      <c r="BB217" s="9">
        <v>0</v>
      </c>
      <c r="BC217" s="5">
        <v>0</v>
      </c>
      <c r="BD217" s="7">
        <f>IF(BB217=0,0,BC217/BB217*1000)</f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 t="shared" si="1742"/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34.32</v>
      </c>
      <c r="CA217" s="5">
        <v>106.392</v>
      </c>
      <c r="CB217" s="7">
        <f>IF(BZ217=0,0,CA217/BZ217*1000)</f>
        <v>3099.9999999999995</v>
      </c>
      <c r="CC217" s="9">
        <v>41.34</v>
      </c>
      <c r="CD217" s="5">
        <v>25021.33</v>
      </c>
      <c r="CE217" s="7">
        <f>IF(CC217=0,0,CD217/CC217*1000)</f>
        <v>605257.13594581524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224.3</v>
      </c>
      <c r="CP217" s="5">
        <v>11286.02</v>
      </c>
      <c r="CQ217" s="7">
        <f>IF(CO217=0,0,CP217/CO217*1000)</f>
        <v>50316.629514043692</v>
      </c>
      <c r="CR217" s="9">
        <v>0</v>
      </c>
      <c r="CS217" s="5">
        <v>0</v>
      </c>
      <c r="CT217" s="7">
        <f>IF(CR217=0,0,CS217/CR217*1000)</f>
        <v>0</v>
      </c>
      <c r="CU217" s="9">
        <v>0</v>
      </c>
      <c r="CV217" s="5">
        <v>0</v>
      </c>
      <c r="CW217" s="7">
        <f>IF(CU217=0,0,CV217/CU217*1000)</f>
        <v>0</v>
      </c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 t="shared" si="1744"/>
        <v>0</v>
      </c>
      <c r="DJ217" s="9">
        <v>0</v>
      </c>
      <c r="DK217" s="5">
        <v>0</v>
      </c>
      <c r="DL217" s="7">
        <f>IF(DJ217=0,0,DK217/DJ217*1000)</f>
        <v>0</v>
      </c>
      <c r="DM217" s="9">
        <v>0</v>
      </c>
      <c r="DN217" s="5">
        <v>0</v>
      </c>
      <c r="DO217" s="7">
        <f>IF(DM217=0,0,DN217/DM217*1000)</f>
        <v>0</v>
      </c>
      <c r="DP217" s="9">
        <v>0</v>
      </c>
      <c r="DQ217" s="5">
        <v>0</v>
      </c>
      <c r="DR217" s="7">
        <f>IF(DP217=0,0,DQ217/DP217*1000)</f>
        <v>0</v>
      </c>
      <c r="DS217" s="9">
        <v>0</v>
      </c>
      <c r="DT217" s="5">
        <v>0</v>
      </c>
      <c r="DU217" s="7">
        <f>IF(DS217=0,0,DT217/DS217*1000)</f>
        <v>0</v>
      </c>
      <c r="DV217" s="9">
        <v>0</v>
      </c>
      <c r="DW217" s="5">
        <v>0</v>
      </c>
      <c r="DX217" s="7">
        <f>IF(DV217=0,0,DW217/DV217*1000)</f>
        <v>0</v>
      </c>
      <c r="DY217" s="9">
        <v>0</v>
      </c>
      <c r="DZ217" s="5">
        <v>0</v>
      </c>
      <c r="EA217" s="7">
        <f>IF(DY217=0,0,DZ217/DY217*1000)</f>
        <v>0</v>
      </c>
      <c r="EB217" s="9">
        <v>0</v>
      </c>
      <c r="EC217" s="5">
        <v>0</v>
      </c>
      <c r="ED217" s="7">
        <f>IF(EB217=0,0,EC217/EB217*1000)</f>
        <v>0</v>
      </c>
      <c r="EE217" s="9">
        <v>9.1999999999999993</v>
      </c>
      <c r="EF217" s="5">
        <v>61.435000000000002</v>
      </c>
      <c r="EG217" s="7">
        <f>IF(EE217=0,0,EF217/EE217*1000)</f>
        <v>6677.717391304348</v>
      </c>
      <c r="EH217" s="9">
        <v>0</v>
      </c>
      <c r="EI217" s="5">
        <v>0</v>
      </c>
      <c r="EJ217" s="7">
        <f>IF(EH217=0,0,EI217/EH217*1000)</f>
        <v>0</v>
      </c>
      <c r="EK217" s="9">
        <v>0.02</v>
      </c>
      <c r="EL217" s="5">
        <v>0.312</v>
      </c>
      <c r="EM217" s="7">
        <f>IF(EK217=0,0,EL217/EK217*1000)</f>
        <v>15600</v>
      </c>
      <c r="EN217" s="9">
        <v>0</v>
      </c>
      <c r="EO217" s="5">
        <v>0</v>
      </c>
      <c r="EP217" s="7">
        <f>IF(EN217=0,0,EO217/EN217*1000)</f>
        <v>0</v>
      </c>
      <c r="EQ217" s="9">
        <v>0</v>
      </c>
      <c r="ER217" s="5">
        <v>0</v>
      </c>
      <c r="ES217" s="7">
        <f>IF(EQ217=0,0,ER217/EQ217*1000)</f>
        <v>0</v>
      </c>
      <c r="ET217" s="9">
        <v>0</v>
      </c>
      <c r="EU217" s="5">
        <v>0</v>
      </c>
      <c r="EV217" s="7">
        <f>IF(ET217=0,0,EU217/ET217*1000)</f>
        <v>0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v>0</v>
      </c>
      <c r="FD217" s="5">
        <v>0</v>
      </c>
      <c r="FE217" s="7">
        <f>IF(FC217=0,0,FD217/FC217*1000)</f>
        <v>0</v>
      </c>
      <c r="FF217" s="9">
        <v>0</v>
      </c>
      <c r="FG217" s="5">
        <v>0</v>
      </c>
      <c r="FH217" s="7">
        <f>IF(FF217=0,0,FG217/FF217*1000)</f>
        <v>0</v>
      </c>
      <c r="FI217" s="9">
        <v>0.78612000000000004</v>
      </c>
      <c r="FJ217" s="5">
        <v>52.954000000000001</v>
      </c>
      <c r="FK217" s="7">
        <f>IF(FI217=0,0,FJ217/FI217*1000)</f>
        <v>67361.217116979591</v>
      </c>
      <c r="FL217" s="9">
        <v>69.22</v>
      </c>
      <c r="FM217" s="5">
        <v>727.70100000000002</v>
      </c>
      <c r="FN217" s="7">
        <f>IF(FL217=0,0,FM217/FL217*1000)</f>
        <v>10512.872002311471</v>
      </c>
      <c r="FO217" s="9">
        <v>0</v>
      </c>
      <c r="FP217" s="5">
        <v>0</v>
      </c>
      <c r="FQ217" s="7">
        <f>IF(FO217=0,0,FP217/FO217*1000)</f>
        <v>0</v>
      </c>
      <c r="FR217" s="9">
        <v>0</v>
      </c>
      <c r="FS217" s="5">
        <v>0</v>
      </c>
      <c r="FT217" s="7">
        <f>IF(FR217=0,0,FS217/FR217*1000)</f>
        <v>0</v>
      </c>
      <c r="FU217" s="9">
        <v>0</v>
      </c>
      <c r="FV217" s="5">
        <v>0</v>
      </c>
      <c r="FW217" s="7">
        <f>IF(FU217=0,0,FV217/FU217*1000)</f>
        <v>0</v>
      </c>
      <c r="FX217" s="9">
        <v>0</v>
      </c>
      <c r="FY217" s="5">
        <v>0</v>
      </c>
      <c r="FZ217" s="7">
        <f t="shared" si="1748"/>
        <v>0</v>
      </c>
      <c r="GA217" s="9">
        <v>0</v>
      </c>
      <c r="GB217" s="5">
        <v>0</v>
      </c>
      <c r="GC217" s="7">
        <f>IF(GA217=0,0,GB217/GA217*1000)</f>
        <v>0</v>
      </c>
      <c r="GD217" s="9">
        <v>0</v>
      </c>
      <c r="GE217" s="5">
        <v>0</v>
      </c>
      <c r="GF217" s="7">
        <f>IF(GD217=0,0,GE217/GD217*1000)</f>
        <v>0</v>
      </c>
      <c r="GG217" s="9">
        <v>0</v>
      </c>
      <c r="GH217" s="5">
        <v>0</v>
      </c>
      <c r="GI217" s="7">
        <f>IF(GG217=0,0,GH217/GG217*1000)</f>
        <v>0</v>
      </c>
      <c r="GJ217" s="9">
        <v>0</v>
      </c>
      <c r="GK217" s="5">
        <v>0</v>
      </c>
      <c r="GL217" s="7">
        <f>IF(GJ217=0,0,GK217/GJ217*1000)</f>
        <v>0</v>
      </c>
      <c r="GM217" s="9">
        <v>0</v>
      </c>
      <c r="GN217" s="5">
        <v>0</v>
      </c>
      <c r="GO217" s="7">
        <f>IF(GM217=0,0,GN217/GM217*1000)</f>
        <v>0</v>
      </c>
      <c r="GP217" s="9">
        <v>0</v>
      </c>
      <c r="GQ217" s="5">
        <v>0</v>
      </c>
      <c r="GR217" s="7">
        <f>IF(GP217=0,0,GQ217/GP217*1000)</f>
        <v>0</v>
      </c>
      <c r="GS217" s="9">
        <v>0</v>
      </c>
      <c r="GT217" s="5">
        <v>0</v>
      </c>
      <c r="GU217" s="7">
        <f>IF(GS217=0,0,GT217/GS217*1000)</f>
        <v>0</v>
      </c>
      <c r="GV217" s="9">
        <v>0</v>
      </c>
      <c r="GW217" s="5">
        <v>0</v>
      </c>
      <c r="GX217" s="7">
        <f>IF(GV217=0,0,GW217/GV217*1000)</f>
        <v>0</v>
      </c>
      <c r="GY217" s="9">
        <v>0</v>
      </c>
      <c r="GZ217" s="5">
        <v>0</v>
      </c>
      <c r="HA217" s="7">
        <f>IF(GY217=0,0,GZ217/GY217*1000)</f>
        <v>0</v>
      </c>
      <c r="HB217" s="9">
        <v>0</v>
      </c>
      <c r="HC217" s="5">
        <v>0</v>
      </c>
      <c r="HD217" s="7">
        <f>IF(HB217=0,0,HC217/HB217*1000)</f>
        <v>0</v>
      </c>
      <c r="HE217" s="9">
        <v>0</v>
      </c>
      <c r="HF217" s="5">
        <v>0</v>
      </c>
      <c r="HG217" s="7">
        <f>IF(HE217=0,0,HF217/HE217*1000)</f>
        <v>0</v>
      </c>
      <c r="HH217" s="9">
        <v>0</v>
      </c>
      <c r="HI217" s="5">
        <v>0</v>
      </c>
      <c r="HJ217" s="7">
        <f>IF(HH217=0,0,HI217/HH217*1000)</f>
        <v>0</v>
      </c>
      <c r="HK217" s="9">
        <v>0</v>
      </c>
      <c r="HL217" s="5">
        <v>0</v>
      </c>
      <c r="HM217" s="7">
        <f>IF(HK217=0,0,HL217/HK217*1000)</f>
        <v>0</v>
      </c>
      <c r="HN217" s="9">
        <v>0</v>
      </c>
      <c r="HO217" s="5">
        <v>0</v>
      </c>
      <c r="HP217" s="7">
        <f>IF(HN217=0,0,HO217/HN217*1000)</f>
        <v>0</v>
      </c>
      <c r="HQ217" s="9">
        <v>0</v>
      </c>
      <c r="HR217" s="5">
        <v>0</v>
      </c>
      <c r="HS217" s="7">
        <f t="shared" si="1749"/>
        <v>0</v>
      </c>
      <c r="HT217" s="9">
        <v>0</v>
      </c>
      <c r="HU217" s="5">
        <v>0</v>
      </c>
      <c r="HV217" s="7">
        <f>IF(HT217=0,0,HU217/HT217*1000)</f>
        <v>0</v>
      </c>
      <c r="HW217" s="9">
        <v>0</v>
      </c>
      <c r="HX217" s="5">
        <v>0</v>
      </c>
      <c r="HY217" s="7">
        <f>IF(HW217=0,0,HX217/HW217*1000)</f>
        <v>0</v>
      </c>
      <c r="HZ217" s="9">
        <v>0</v>
      </c>
      <c r="IA217" s="5">
        <v>0</v>
      </c>
      <c r="IB217" s="7">
        <f>IF(HZ217=0,0,IA217/HZ217*1000)</f>
        <v>0</v>
      </c>
      <c r="IC217" s="9">
        <v>0</v>
      </c>
      <c r="ID217" s="5">
        <v>0</v>
      </c>
      <c r="IE217" s="7">
        <f>IF(IC217=0,0,ID217/IC217*1000)</f>
        <v>0</v>
      </c>
      <c r="IF217" s="9">
        <v>0</v>
      </c>
      <c r="IG217" s="5">
        <v>0</v>
      </c>
      <c r="IH217" s="7">
        <f t="shared" si="1750"/>
        <v>0</v>
      </c>
      <c r="II217" s="9">
        <v>0</v>
      </c>
      <c r="IJ217" s="5">
        <v>0</v>
      </c>
      <c r="IK217" s="7">
        <f>IF(II217=0,0,IJ217/II217*1000)</f>
        <v>0</v>
      </c>
      <c r="IL217" s="9">
        <v>0</v>
      </c>
      <c r="IM217" s="5">
        <v>0</v>
      </c>
      <c r="IN217" s="7">
        <f>IF(IL217=0,0,IM217/IL217*1000)</f>
        <v>0</v>
      </c>
      <c r="IO217" s="9">
        <v>0</v>
      </c>
      <c r="IP217" s="5">
        <v>0</v>
      </c>
      <c r="IQ217" s="7">
        <f>IF(IO217=0,0,IP217/IO217*1000)</f>
        <v>0</v>
      </c>
      <c r="IR217" s="9">
        <v>0</v>
      </c>
      <c r="IS217" s="5">
        <v>0</v>
      </c>
      <c r="IT217" s="7">
        <f>IF(IR217=0,0,IS217/IR217*1000)</f>
        <v>0</v>
      </c>
      <c r="IU217" s="9">
        <v>0</v>
      </c>
      <c r="IV217" s="5">
        <v>0</v>
      </c>
      <c r="IW217" s="7">
        <f>IF(IU217=0,0,IV217/IU217*1000)</f>
        <v>0</v>
      </c>
      <c r="IX217" s="9">
        <v>0</v>
      </c>
      <c r="IY217" s="5">
        <v>0</v>
      </c>
      <c r="IZ217" s="7">
        <f>IF(IX217=0,0,IY217/IX217*1000)</f>
        <v>0</v>
      </c>
      <c r="JA217" s="9">
        <v>0</v>
      </c>
      <c r="JB217" s="5">
        <v>0</v>
      </c>
      <c r="JC217" s="7">
        <f>IF(JA217=0,0,JB217/JA217*1000)</f>
        <v>0</v>
      </c>
      <c r="JD217" s="9">
        <v>0</v>
      </c>
      <c r="JE217" s="5">
        <v>0</v>
      </c>
      <c r="JF217" s="7">
        <f>IF(JD217=0,0,JE217/JD217*1000)</f>
        <v>0</v>
      </c>
      <c r="JG217" s="9">
        <v>1E-3</v>
      </c>
      <c r="JH217" s="5">
        <v>2.5000000000000001E-2</v>
      </c>
      <c r="JI217" s="7">
        <f>IF(JG217=0,0,JH217/JG217*1000)</f>
        <v>25000</v>
      </c>
      <c r="JJ217" s="9">
        <v>0</v>
      </c>
      <c r="JK217" s="5">
        <v>0</v>
      </c>
      <c r="JL217" s="7">
        <f>IF(JJ217=0,0,JK217/JJ217*1000)</f>
        <v>0</v>
      </c>
      <c r="JM217" s="9">
        <v>0</v>
      </c>
      <c r="JN217" s="5">
        <v>0</v>
      </c>
      <c r="JO217" s="7">
        <f>IF(JM217=0,0,JN217/JM217*1000)</f>
        <v>0</v>
      </c>
      <c r="JP217" s="9">
        <v>76</v>
      </c>
      <c r="JQ217" s="5">
        <v>3778.6579999999999</v>
      </c>
      <c r="JR217" s="7">
        <f>IF(JP217=0,0,JQ217/JP217*1000)</f>
        <v>49719.184210526313</v>
      </c>
      <c r="JS217" s="9">
        <v>0</v>
      </c>
      <c r="JT217" s="5">
        <v>0</v>
      </c>
      <c r="JU217" s="7">
        <f>IF(JS217=0,0,JT217/JS217*1000)</f>
        <v>0</v>
      </c>
      <c r="JV217" s="9">
        <v>2.1421399999999999</v>
      </c>
      <c r="JW217" s="5">
        <v>47.371000000000002</v>
      </c>
      <c r="JX217" s="7">
        <f>IF(JV217=0,0,JW217/JV217*1000)</f>
        <v>22113.867440970247</v>
      </c>
      <c r="JY217" s="9">
        <v>462.59</v>
      </c>
      <c r="JZ217" s="5">
        <v>2308.0169999999998</v>
      </c>
      <c r="KA217" s="7">
        <f>IF(JY217=0,0,JZ217/JY217*1000)</f>
        <v>4989.3361291856718</v>
      </c>
      <c r="KB217" s="9">
        <f t="shared" si="1755"/>
        <v>1095.0882899999999</v>
      </c>
      <c r="KC217" s="7">
        <f t="shared" si="1756"/>
        <v>44103.983999999997</v>
      </c>
    </row>
    <row r="218" spans="1:289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S225" si="1769">IF(C218=0,0,D218/C218*1000)</f>
        <v>0</v>
      </c>
      <c r="F218" s="9">
        <v>0</v>
      </c>
      <c r="G218" s="5">
        <v>0</v>
      </c>
      <c r="H218" s="7">
        <f t="shared" si="1769"/>
        <v>0</v>
      </c>
      <c r="I218" s="9">
        <v>7.5199999999999998E-3</v>
      </c>
      <c r="J218" s="5">
        <v>0.36899999999999999</v>
      </c>
      <c r="K218" s="7">
        <f t="shared" si="1769"/>
        <v>49069.148936170219</v>
      </c>
      <c r="L218" s="9">
        <v>0</v>
      </c>
      <c r="M218" s="5">
        <v>0</v>
      </c>
      <c r="N218" s="7">
        <f t="shared" si="1769"/>
        <v>0</v>
      </c>
      <c r="O218" s="9">
        <v>0</v>
      </c>
      <c r="P218" s="5">
        <v>0</v>
      </c>
      <c r="Q218" s="7">
        <f t="shared" si="1769"/>
        <v>0</v>
      </c>
      <c r="R218" s="9">
        <v>0</v>
      </c>
      <c r="S218" s="5">
        <v>0</v>
      </c>
      <c r="T218" s="7">
        <f t="shared" si="1769"/>
        <v>0</v>
      </c>
      <c r="U218" s="9">
        <v>0</v>
      </c>
      <c r="V218" s="5">
        <v>0</v>
      </c>
      <c r="W218" s="7">
        <f t="shared" si="1769"/>
        <v>0</v>
      </c>
      <c r="X218" s="9">
        <v>0</v>
      </c>
      <c r="Y218" s="5">
        <v>0</v>
      </c>
      <c r="Z218" s="7">
        <f t="shared" si="1769"/>
        <v>0</v>
      </c>
      <c r="AA218" s="9">
        <v>3.5554800000000002</v>
      </c>
      <c r="AB218" s="5">
        <v>45.953000000000003</v>
      </c>
      <c r="AC218" s="7">
        <f t="shared" si="1769"/>
        <v>12924.555896812806</v>
      </c>
      <c r="AD218" s="9">
        <v>0</v>
      </c>
      <c r="AE218" s="5">
        <v>0</v>
      </c>
      <c r="AF218" s="7">
        <f t="shared" si="1769"/>
        <v>0</v>
      </c>
      <c r="AG218" s="9">
        <v>0</v>
      </c>
      <c r="AH218" s="5">
        <v>0</v>
      </c>
      <c r="AI218" s="7">
        <f t="shared" si="1769"/>
        <v>0</v>
      </c>
      <c r="AJ218" s="9">
        <v>0</v>
      </c>
      <c r="AK218" s="5">
        <v>0</v>
      </c>
      <c r="AL218" s="7">
        <f t="shared" si="1769"/>
        <v>0</v>
      </c>
      <c r="AM218" s="9">
        <v>0</v>
      </c>
      <c r="AN218" s="5">
        <v>0</v>
      </c>
      <c r="AO218" s="7">
        <f t="shared" si="1769"/>
        <v>0</v>
      </c>
      <c r="AP218" s="9">
        <v>0</v>
      </c>
      <c r="AQ218" s="5">
        <v>0</v>
      </c>
      <c r="AR218" s="7">
        <f t="shared" si="1769"/>
        <v>0</v>
      </c>
      <c r="AS218" s="9">
        <v>0</v>
      </c>
      <c r="AT218" s="5">
        <v>0</v>
      </c>
      <c r="AU218" s="7">
        <f t="shared" si="1769"/>
        <v>0</v>
      </c>
      <c r="AV218" s="9">
        <v>0</v>
      </c>
      <c r="AW218" s="5">
        <v>0</v>
      </c>
      <c r="AX218" s="7">
        <f t="shared" si="1769"/>
        <v>0</v>
      </c>
      <c r="AY218" s="9">
        <v>0</v>
      </c>
      <c r="AZ218" s="5">
        <v>0</v>
      </c>
      <c r="BA218" s="7">
        <f t="shared" si="1769"/>
        <v>0</v>
      </c>
      <c r="BB218" s="9">
        <v>0</v>
      </c>
      <c r="BC218" s="5">
        <v>0</v>
      </c>
      <c r="BD218" s="7">
        <f t="shared" si="1769"/>
        <v>0</v>
      </c>
      <c r="BE218" s="9">
        <v>0</v>
      </c>
      <c r="BF218" s="5">
        <v>0</v>
      </c>
      <c r="BG218" s="7">
        <f t="shared" si="1769"/>
        <v>0</v>
      </c>
      <c r="BH218" s="9">
        <v>0</v>
      </c>
      <c r="BI218" s="5">
        <v>0</v>
      </c>
      <c r="BJ218" s="7">
        <f t="shared" si="1769"/>
        <v>0</v>
      </c>
      <c r="BK218" s="9">
        <v>0</v>
      </c>
      <c r="BL218" s="5">
        <v>0</v>
      </c>
      <c r="BM218" s="7">
        <f t="shared" si="1742"/>
        <v>0</v>
      </c>
      <c r="BN218" s="9">
        <v>0</v>
      </c>
      <c r="BO218" s="5">
        <v>0</v>
      </c>
      <c r="BP218" s="7">
        <f t="shared" si="1769"/>
        <v>0</v>
      </c>
      <c r="BQ218" s="9">
        <v>0</v>
      </c>
      <c r="BR218" s="5">
        <v>0</v>
      </c>
      <c r="BS218" s="7">
        <f t="shared" si="1769"/>
        <v>0</v>
      </c>
      <c r="BT218" s="9">
        <v>0</v>
      </c>
      <c r="BU218" s="5">
        <v>0</v>
      </c>
      <c r="BV218" s="7">
        <f t="shared" ref="BV218:EJ225" si="1770">IF(BT218=0,0,BU218/BT218*1000)</f>
        <v>0</v>
      </c>
      <c r="BW218" s="9">
        <v>0</v>
      </c>
      <c r="BX218" s="5">
        <v>0</v>
      </c>
      <c r="BY218" s="7">
        <f t="shared" si="1770"/>
        <v>0</v>
      </c>
      <c r="BZ218" s="9">
        <v>0</v>
      </c>
      <c r="CA218" s="5">
        <v>0</v>
      </c>
      <c r="CB218" s="7">
        <f t="shared" si="1770"/>
        <v>0</v>
      </c>
      <c r="CC218" s="9">
        <v>0</v>
      </c>
      <c r="CD218" s="5">
        <v>0</v>
      </c>
      <c r="CE218" s="7">
        <f t="shared" si="1770"/>
        <v>0</v>
      </c>
      <c r="CF218" s="9">
        <v>0</v>
      </c>
      <c r="CG218" s="5">
        <v>0</v>
      </c>
      <c r="CH218" s="7">
        <f t="shared" si="1770"/>
        <v>0</v>
      </c>
      <c r="CI218" s="9">
        <v>0</v>
      </c>
      <c r="CJ218" s="5">
        <v>0</v>
      </c>
      <c r="CK218" s="7">
        <f t="shared" si="1770"/>
        <v>0</v>
      </c>
      <c r="CL218" s="9">
        <v>0</v>
      </c>
      <c r="CM218" s="5">
        <v>0</v>
      </c>
      <c r="CN218" s="7">
        <f t="shared" si="1770"/>
        <v>0</v>
      </c>
      <c r="CO218" s="9">
        <v>100</v>
      </c>
      <c r="CP218" s="5">
        <v>3496.3319999999999</v>
      </c>
      <c r="CQ218" s="7">
        <f t="shared" si="1770"/>
        <v>34963.319999999992</v>
      </c>
      <c r="CR218" s="9">
        <v>0</v>
      </c>
      <c r="CS218" s="5">
        <v>0</v>
      </c>
      <c r="CT218" s="7">
        <f t="shared" si="1770"/>
        <v>0</v>
      </c>
      <c r="CU218" s="9">
        <v>0</v>
      </c>
      <c r="CV218" s="5">
        <v>0</v>
      </c>
      <c r="CW218" s="7">
        <f t="shared" si="1770"/>
        <v>0</v>
      </c>
      <c r="CX218" s="9">
        <v>0</v>
      </c>
      <c r="CY218" s="5">
        <v>0</v>
      </c>
      <c r="CZ218" s="7">
        <f t="shared" si="1770"/>
        <v>0</v>
      </c>
      <c r="DA218" s="9">
        <v>0</v>
      </c>
      <c r="DB218" s="5">
        <v>0</v>
      </c>
      <c r="DC218" s="7">
        <f t="shared" si="1770"/>
        <v>0</v>
      </c>
      <c r="DD218" s="9">
        <v>0</v>
      </c>
      <c r="DE218" s="5">
        <v>0</v>
      </c>
      <c r="DF218" s="7">
        <f t="shared" si="1770"/>
        <v>0</v>
      </c>
      <c r="DG218" s="9">
        <v>0</v>
      </c>
      <c r="DH218" s="5">
        <v>0</v>
      </c>
      <c r="DI218" s="7">
        <f t="shared" si="1744"/>
        <v>0</v>
      </c>
      <c r="DJ218" s="9">
        <v>0</v>
      </c>
      <c r="DK218" s="5">
        <v>0</v>
      </c>
      <c r="DL218" s="7">
        <f t="shared" si="1770"/>
        <v>0</v>
      </c>
      <c r="DM218" s="9">
        <v>0</v>
      </c>
      <c r="DN218" s="5">
        <v>0</v>
      </c>
      <c r="DO218" s="7">
        <f t="shared" si="1770"/>
        <v>0</v>
      </c>
      <c r="DP218" s="9">
        <v>0</v>
      </c>
      <c r="DQ218" s="5">
        <v>0</v>
      </c>
      <c r="DR218" s="7">
        <f t="shared" si="1770"/>
        <v>0</v>
      </c>
      <c r="DS218" s="9">
        <v>0</v>
      </c>
      <c r="DT218" s="5">
        <v>0</v>
      </c>
      <c r="DU218" s="7">
        <f t="shared" si="1770"/>
        <v>0</v>
      </c>
      <c r="DV218" s="9">
        <v>159.298</v>
      </c>
      <c r="DW218" s="5">
        <v>2455.7620000000002</v>
      </c>
      <c r="DX218" s="7">
        <f t="shared" si="1770"/>
        <v>15416.150861906615</v>
      </c>
      <c r="DY218" s="9">
        <v>0</v>
      </c>
      <c r="DZ218" s="5">
        <v>0</v>
      </c>
      <c r="EA218" s="7">
        <f t="shared" si="1770"/>
        <v>0</v>
      </c>
      <c r="EB218" s="9">
        <v>0</v>
      </c>
      <c r="EC218" s="5">
        <v>0</v>
      </c>
      <c r="ED218" s="7">
        <f t="shared" si="1770"/>
        <v>0</v>
      </c>
      <c r="EE218" s="9">
        <v>12.606999999999999</v>
      </c>
      <c r="EF218" s="5">
        <v>55.37</v>
      </c>
      <c r="EG218" s="7">
        <f t="shared" si="1770"/>
        <v>4392.0044419766791</v>
      </c>
      <c r="EH218" s="9">
        <v>4.0800000000000003E-3</v>
      </c>
      <c r="EI218" s="5">
        <v>0.25700000000000001</v>
      </c>
      <c r="EJ218" s="7">
        <f t="shared" si="1770"/>
        <v>62990.196078431371</v>
      </c>
      <c r="EK218" s="9">
        <v>0</v>
      </c>
      <c r="EL218" s="5">
        <v>0</v>
      </c>
      <c r="EM218" s="7">
        <f t="shared" ref="EM218:HG225" si="1771">IF(EK218=0,0,EL218/EK218*1000)</f>
        <v>0</v>
      </c>
      <c r="EN218" s="9">
        <v>0</v>
      </c>
      <c r="EO218" s="5">
        <v>0</v>
      </c>
      <c r="EP218" s="7">
        <f t="shared" si="1771"/>
        <v>0</v>
      </c>
      <c r="EQ218" s="9">
        <v>0</v>
      </c>
      <c r="ER218" s="5">
        <v>0</v>
      </c>
      <c r="ES218" s="7">
        <f t="shared" si="1771"/>
        <v>0</v>
      </c>
      <c r="ET218" s="9">
        <v>0</v>
      </c>
      <c r="EU218" s="5">
        <v>0</v>
      </c>
      <c r="EV218" s="7">
        <f t="shared" ref="EV218:EV225" si="1772">IF(ET218=0,0,EU218/ET218*1000)</f>
        <v>0</v>
      </c>
      <c r="EW218" s="9">
        <v>0</v>
      </c>
      <c r="EX218" s="5">
        <v>0</v>
      </c>
      <c r="EY218" s="7">
        <f t="shared" si="1771"/>
        <v>0</v>
      </c>
      <c r="EZ218" s="9">
        <v>0</v>
      </c>
      <c r="FA218" s="5">
        <v>0</v>
      </c>
      <c r="FB218" s="7">
        <f t="shared" si="1771"/>
        <v>0</v>
      </c>
      <c r="FC218" s="9">
        <v>0</v>
      </c>
      <c r="FD218" s="5">
        <v>0</v>
      </c>
      <c r="FE218" s="7">
        <f t="shared" si="1771"/>
        <v>0</v>
      </c>
      <c r="FF218" s="9">
        <v>0</v>
      </c>
      <c r="FG218" s="5">
        <v>0</v>
      </c>
      <c r="FH218" s="7">
        <f t="shared" si="1771"/>
        <v>0</v>
      </c>
      <c r="FI218" s="9">
        <v>0.2</v>
      </c>
      <c r="FJ218" s="5">
        <v>2.5</v>
      </c>
      <c r="FK218" s="7">
        <f t="shared" si="1771"/>
        <v>12500</v>
      </c>
      <c r="FL218" s="9">
        <v>0.01</v>
      </c>
      <c r="FM218" s="5">
        <v>0.14199999999999999</v>
      </c>
      <c r="FN218" s="7">
        <f t="shared" si="1771"/>
        <v>14200</v>
      </c>
      <c r="FO218" s="9">
        <v>0</v>
      </c>
      <c r="FP218" s="5">
        <v>0</v>
      </c>
      <c r="FQ218" s="7">
        <f t="shared" si="1771"/>
        <v>0</v>
      </c>
      <c r="FR218" s="9">
        <v>0</v>
      </c>
      <c r="FS218" s="5">
        <v>0</v>
      </c>
      <c r="FT218" s="7">
        <f t="shared" si="1771"/>
        <v>0</v>
      </c>
      <c r="FU218" s="9">
        <v>0</v>
      </c>
      <c r="FV218" s="5">
        <v>0</v>
      </c>
      <c r="FW218" s="7">
        <f t="shared" si="1771"/>
        <v>0</v>
      </c>
      <c r="FX218" s="9">
        <v>0</v>
      </c>
      <c r="FY218" s="5">
        <v>0</v>
      </c>
      <c r="FZ218" s="7">
        <f t="shared" si="1748"/>
        <v>0</v>
      </c>
      <c r="GA218" s="9">
        <v>0</v>
      </c>
      <c r="GB218" s="5">
        <v>0</v>
      </c>
      <c r="GC218" s="7">
        <f t="shared" si="1771"/>
        <v>0</v>
      </c>
      <c r="GD218" s="9">
        <v>0</v>
      </c>
      <c r="GE218" s="5">
        <v>0</v>
      </c>
      <c r="GF218" s="7">
        <f t="shared" si="1771"/>
        <v>0</v>
      </c>
      <c r="GG218" s="9">
        <v>0</v>
      </c>
      <c r="GH218" s="5">
        <v>0</v>
      </c>
      <c r="GI218" s="7">
        <f t="shared" si="1771"/>
        <v>0</v>
      </c>
      <c r="GJ218" s="9">
        <v>0</v>
      </c>
      <c r="GK218" s="5">
        <v>0</v>
      </c>
      <c r="GL218" s="7">
        <f t="shared" ref="GL218:GL225" si="1773">IF(GJ218=0,0,GK218/GJ218*1000)</f>
        <v>0</v>
      </c>
      <c r="GM218" s="9">
        <v>0</v>
      </c>
      <c r="GN218" s="5">
        <v>0</v>
      </c>
      <c r="GO218" s="7">
        <f t="shared" si="1771"/>
        <v>0</v>
      </c>
      <c r="GP218" s="9">
        <v>0</v>
      </c>
      <c r="GQ218" s="5">
        <v>0</v>
      </c>
      <c r="GR218" s="7">
        <f t="shared" si="1771"/>
        <v>0</v>
      </c>
      <c r="GS218" s="9">
        <v>0</v>
      </c>
      <c r="GT218" s="5">
        <v>0</v>
      </c>
      <c r="GU218" s="7">
        <f t="shared" si="1771"/>
        <v>0</v>
      </c>
      <c r="GV218" s="9">
        <v>0</v>
      </c>
      <c r="GW218" s="5">
        <v>0</v>
      </c>
      <c r="GX218" s="7">
        <f t="shared" si="1771"/>
        <v>0</v>
      </c>
      <c r="GY218" s="9">
        <v>0</v>
      </c>
      <c r="GZ218" s="5">
        <v>0</v>
      </c>
      <c r="HA218" s="7">
        <f t="shared" si="1771"/>
        <v>0</v>
      </c>
      <c r="HB218" s="9">
        <v>0</v>
      </c>
      <c r="HC218" s="5">
        <v>0</v>
      </c>
      <c r="HD218" s="7">
        <f t="shared" si="1771"/>
        <v>0</v>
      </c>
      <c r="HE218" s="9">
        <v>0</v>
      </c>
      <c r="HF218" s="5">
        <v>0</v>
      </c>
      <c r="HG218" s="7">
        <f t="shared" si="1771"/>
        <v>0</v>
      </c>
      <c r="HH218" s="9">
        <v>0</v>
      </c>
      <c r="HI218" s="5">
        <v>0</v>
      </c>
      <c r="HJ218" s="7">
        <f t="shared" ref="HJ218:KA225" si="1774">IF(HH218=0,0,HI218/HH218*1000)</f>
        <v>0</v>
      </c>
      <c r="HK218" s="9">
        <v>0</v>
      </c>
      <c r="HL218" s="5">
        <v>0</v>
      </c>
      <c r="HM218" s="7">
        <f t="shared" si="1774"/>
        <v>0</v>
      </c>
      <c r="HN218" s="9">
        <v>0</v>
      </c>
      <c r="HO218" s="5">
        <v>0</v>
      </c>
      <c r="HP218" s="7">
        <f t="shared" si="1774"/>
        <v>0</v>
      </c>
      <c r="HQ218" s="9">
        <v>0</v>
      </c>
      <c r="HR218" s="5">
        <v>0</v>
      </c>
      <c r="HS218" s="7">
        <f t="shared" si="1749"/>
        <v>0</v>
      </c>
      <c r="HT218" s="9">
        <v>0</v>
      </c>
      <c r="HU218" s="5">
        <v>0</v>
      </c>
      <c r="HV218" s="7">
        <f t="shared" si="1774"/>
        <v>0</v>
      </c>
      <c r="HW218" s="9">
        <v>0</v>
      </c>
      <c r="HX218" s="5">
        <v>0</v>
      </c>
      <c r="HY218" s="7">
        <f t="shared" si="1774"/>
        <v>0</v>
      </c>
      <c r="HZ218" s="9">
        <v>19.5</v>
      </c>
      <c r="IA218" s="5">
        <v>822.91300000000001</v>
      </c>
      <c r="IB218" s="7">
        <f t="shared" si="1774"/>
        <v>42200.666666666672</v>
      </c>
      <c r="IC218" s="9">
        <v>0</v>
      </c>
      <c r="ID218" s="5">
        <v>0</v>
      </c>
      <c r="IE218" s="7">
        <f t="shared" ref="IE218:IE225" si="1775">IF(IC218=0,0,ID218/IC218*1000)</f>
        <v>0</v>
      </c>
      <c r="IF218" s="9">
        <v>0</v>
      </c>
      <c r="IG218" s="5">
        <v>0</v>
      </c>
      <c r="IH218" s="7">
        <f t="shared" si="1750"/>
        <v>0</v>
      </c>
      <c r="II218" s="9">
        <v>0</v>
      </c>
      <c r="IJ218" s="5">
        <v>0</v>
      </c>
      <c r="IK218" s="7">
        <f t="shared" si="1774"/>
        <v>0</v>
      </c>
      <c r="IL218" s="9">
        <v>156.82</v>
      </c>
      <c r="IM218" s="5">
        <v>4543.4570000000003</v>
      </c>
      <c r="IN218" s="7">
        <f t="shared" si="1774"/>
        <v>28972.433363091448</v>
      </c>
      <c r="IO218" s="9">
        <v>0</v>
      </c>
      <c r="IP218" s="5">
        <v>0</v>
      </c>
      <c r="IQ218" s="7">
        <f t="shared" si="1774"/>
        <v>0</v>
      </c>
      <c r="IR218" s="9">
        <v>0</v>
      </c>
      <c r="IS218" s="5">
        <v>0</v>
      </c>
      <c r="IT218" s="7">
        <f t="shared" ref="IT218:IT225" si="1776">IF(IR218=0,0,IS218/IR218*1000)</f>
        <v>0</v>
      </c>
      <c r="IU218" s="9">
        <v>0</v>
      </c>
      <c r="IV218" s="5">
        <v>0</v>
      </c>
      <c r="IW218" s="7">
        <f t="shared" si="1774"/>
        <v>0</v>
      </c>
      <c r="IX218" s="9">
        <v>0</v>
      </c>
      <c r="IY218" s="5">
        <v>0</v>
      </c>
      <c r="IZ218" s="7">
        <f t="shared" si="1774"/>
        <v>0</v>
      </c>
      <c r="JA218" s="9">
        <v>0</v>
      </c>
      <c r="JB218" s="5">
        <v>0</v>
      </c>
      <c r="JC218" s="7">
        <f t="shared" si="1774"/>
        <v>0</v>
      </c>
      <c r="JD218" s="9">
        <v>0</v>
      </c>
      <c r="JE218" s="5">
        <v>0</v>
      </c>
      <c r="JF218" s="7">
        <f t="shared" si="1774"/>
        <v>0</v>
      </c>
      <c r="JG218" s="9">
        <v>6.0000000000000001E-3</v>
      </c>
      <c r="JH218" s="5">
        <v>2.5000000000000001E-2</v>
      </c>
      <c r="JI218" s="7">
        <f t="shared" si="1774"/>
        <v>4166.666666666667</v>
      </c>
      <c r="JJ218" s="9">
        <v>0</v>
      </c>
      <c r="JK218" s="5">
        <v>0</v>
      </c>
      <c r="JL218" s="7">
        <f t="shared" si="1774"/>
        <v>0</v>
      </c>
      <c r="JM218" s="9">
        <v>0</v>
      </c>
      <c r="JN218" s="5">
        <v>0</v>
      </c>
      <c r="JO218" s="7">
        <f t="shared" si="1774"/>
        <v>0</v>
      </c>
      <c r="JP218" s="9">
        <v>0</v>
      </c>
      <c r="JQ218" s="5">
        <v>0</v>
      </c>
      <c r="JR218" s="7">
        <f t="shared" si="1774"/>
        <v>0</v>
      </c>
      <c r="JS218" s="9">
        <v>0</v>
      </c>
      <c r="JT218" s="5">
        <v>0</v>
      </c>
      <c r="JU218" s="7">
        <f t="shared" si="1774"/>
        <v>0</v>
      </c>
      <c r="JV218" s="9">
        <v>1.59094</v>
      </c>
      <c r="JW218" s="5">
        <v>34.518999999999998</v>
      </c>
      <c r="JX218" s="7">
        <f t="shared" si="1774"/>
        <v>21697.235596565552</v>
      </c>
      <c r="JY218" s="9">
        <v>275.45249999999999</v>
      </c>
      <c r="JZ218" s="5">
        <v>1330.2170000000001</v>
      </c>
      <c r="KA218" s="7">
        <f t="shared" si="1774"/>
        <v>4829.2064875069209</v>
      </c>
      <c r="KB218" s="9">
        <f t="shared" si="1755"/>
        <v>729.05151999999987</v>
      </c>
      <c r="KC218" s="7">
        <f t="shared" si="1756"/>
        <v>12787.816000000001</v>
      </c>
    </row>
    <row r="219" spans="1:289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1769"/>
        <v>0</v>
      </c>
      <c r="F219" s="9">
        <v>0</v>
      </c>
      <c r="G219" s="5">
        <v>0</v>
      </c>
      <c r="H219" s="7">
        <f t="shared" si="1769"/>
        <v>0</v>
      </c>
      <c r="I219" s="9">
        <v>0</v>
      </c>
      <c r="J219" s="5">
        <v>0</v>
      </c>
      <c r="K219" s="7">
        <f t="shared" si="1769"/>
        <v>0</v>
      </c>
      <c r="L219" s="9">
        <v>0</v>
      </c>
      <c r="M219" s="5">
        <v>0</v>
      </c>
      <c r="N219" s="7">
        <f t="shared" si="1769"/>
        <v>0</v>
      </c>
      <c r="O219" s="9">
        <v>0</v>
      </c>
      <c r="P219" s="5">
        <v>0</v>
      </c>
      <c r="Q219" s="7">
        <f t="shared" si="1769"/>
        <v>0</v>
      </c>
      <c r="R219" s="9">
        <v>0</v>
      </c>
      <c r="S219" s="5">
        <v>0</v>
      </c>
      <c r="T219" s="7">
        <f t="shared" si="1769"/>
        <v>0</v>
      </c>
      <c r="U219" s="9">
        <v>0</v>
      </c>
      <c r="V219" s="5">
        <v>0</v>
      </c>
      <c r="W219" s="7">
        <f t="shared" si="1769"/>
        <v>0</v>
      </c>
      <c r="X219" s="9">
        <v>0</v>
      </c>
      <c r="Y219" s="5">
        <v>0</v>
      </c>
      <c r="Z219" s="7">
        <f t="shared" si="1769"/>
        <v>0</v>
      </c>
      <c r="AA219" s="9">
        <v>34.349650000000004</v>
      </c>
      <c r="AB219" s="5">
        <v>349.70499999999998</v>
      </c>
      <c r="AC219" s="7">
        <f t="shared" si="1769"/>
        <v>10180.744199722558</v>
      </c>
      <c r="AD219" s="9">
        <v>0</v>
      </c>
      <c r="AE219" s="5">
        <v>0</v>
      </c>
      <c r="AF219" s="7">
        <f t="shared" si="1769"/>
        <v>0</v>
      </c>
      <c r="AG219" s="9">
        <v>0</v>
      </c>
      <c r="AH219" s="5">
        <v>0</v>
      </c>
      <c r="AI219" s="7">
        <f t="shared" si="1769"/>
        <v>0</v>
      </c>
      <c r="AJ219" s="9">
        <v>0.3</v>
      </c>
      <c r="AK219" s="5">
        <v>13.061999999999999</v>
      </c>
      <c r="AL219" s="7">
        <f t="shared" si="1769"/>
        <v>43540</v>
      </c>
      <c r="AM219" s="9">
        <v>0</v>
      </c>
      <c r="AN219" s="5">
        <v>0</v>
      </c>
      <c r="AO219" s="7">
        <f t="shared" si="1769"/>
        <v>0</v>
      </c>
      <c r="AP219" s="9">
        <v>0</v>
      </c>
      <c r="AQ219" s="5">
        <v>0</v>
      </c>
      <c r="AR219" s="7">
        <f t="shared" si="1769"/>
        <v>0</v>
      </c>
      <c r="AS219" s="9">
        <v>0</v>
      </c>
      <c r="AT219" s="5">
        <v>0</v>
      </c>
      <c r="AU219" s="7">
        <f t="shared" si="1769"/>
        <v>0</v>
      </c>
      <c r="AV219" s="9">
        <v>0</v>
      </c>
      <c r="AW219" s="5">
        <v>0</v>
      </c>
      <c r="AX219" s="7">
        <f t="shared" si="1769"/>
        <v>0</v>
      </c>
      <c r="AY219" s="9">
        <v>0</v>
      </c>
      <c r="AZ219" s="5">
        <v>0</v>
      </c>
      <c r="BA219" s="7">
        <f t="shared" si="1769"/>
        <v>0</v>
      </c>
      <c r="BB219" s="9">
        <v>0</v>
      </c>
      <c r="BC219" s="5">
        <v>0</v>
      </c>
      <c r="BD219" s="7">
        <f t="shared" si="1769"/>
        <v>0</v>
      </c>
      <c r="BE219" s="9">
        <v>1.2</v>
      </c>
      <c r="BF219" s="5">
        <v>13.28</v>
      </c>
      <c r="BG219" s="7">
        <f t="shared" si="1769"/>
        <v>11066.666666666666</v>
      </c>
      <c r="BH219" s="9">
        <v>0</v>
      </c>
      <c r="BI219" s="5">
        <v>0</v>
      </c>
      <c r="BJ219" s="7">
        <f t="shared" si="1769"/>
        <v>0</v>
      </c>
      <c r="BK219" s="9">
        <v>0</v>
      </c>
      <c r="BL219" s="5">
        <v>0</v>
      </c>
      <c r="BM219" s="7">
        <f t="shared" si="1742"/>
        <v>0</v>
      </c>
      <c r="BN219" s="9">
        <v>0</v>
      </c>
      <c r="BO219" s="5">
        <v>0</v>
      </c>
      <c r="BP219" s="7">
        <f t="shared" si="1769"/>
        <v>0</v>
      </c>
      <c r="BQ219" s="9">
        <v>0</v>
      </c>
      <c r="BR219" s="5">
        <v>0</v>
      </c>
      <c r="BS219" s="7">
        <f t="shared" si="1769"/>
        <v>0</v>
      </c>
      <c r="BT219" s="9">
        <v>0</v>
      </c>
      <c r="BU219" s="5">
        <v>0</v>
      </c>
      <c r="BV219" s="7">
        <f t="shared" si="1770"/>
        <v>0</v>
      </c>
      <c r="BW219" s="9">
        <v>0</v>
      </c>
      <c r="BX219" s="5">
        <v>0</v>
      </c>
      <c r="BY219" s="7">
        <f t="shared" si="1770"/>
        <v>0</v>
      </c>
      <c r="BZ219" s="9">
        <v>6.5</v>
      </c>
      <c r="CA219" s="5">
        <v>52</v>
      </c>
      <c r="CB219" s="7">
        <f t="shared" si="1770"/>
        <v>8000</v>
      </c>
      <c r="CC219" s="9">
        <v>0</v>
      </c>
      <c r="CD219" s="5">
        <v>0</v>
      </c>
      <c r="CE219" s="7">
        <f t="shared" si="1770"/>
        <v>0</v>
      </c>
      <c r="CF219" s="9">
        <v>998.04</v>
      </c>
      <c r="CG219" s="5">
        <v>6287.652</v>
      </c>
      <c r="CH219" s="7">
        <f t="shared" si="1770"/>
        <v>6300.0000000000009</v>
      </c>
      <c r="CI219" s="9">
        <v>0</v>
      </c>
      <c r="CJ219" s="5">
        <v>0</v>
      </c>
      <c r="CK219" s="7">
        <f t="shared" si="1770"/>
        <v>0</v>
      </c>
      <c r="CL219" s="9">
        <v>0</v>
      </c>
      <c r="CM219" s="5">
        <v>0</v>
      </c>
      <c r="CN219" s="7">
        <f t="shared" si="1770"/>
        <v>0</v>
      </c>
      <c r="CO219" s="9">
        <v>0</v>
      </c>
      <c r="CP219" s="5">
        <v>0</v>
      </c>
      <c r="CQ219" s="7">
        <f t="shared" si="1770"/>
        <v>0</v>
      </c>
      <c r="CR219" s="9">
        <v>0</v>
      </c>
      <c r="CS219" s="5">
        <v>0</v>
      </c>
      <c r="CT219" s="7">
        <f t="shared" si="1770"/>
        <v>0</v>
      </c>
      <c r="CU219" s="9">
        <v>0</v>
      </c>
      <c r="CV219" s="5">
        <v>0</v>
      </c>
      <c r="CW219" s="7">
        <f t="shared" si="1770"/>
        <v>0</v>
      </c>
      <c r="CX219" s="9">
        <v>0</v>
      </c>
      <c r="CY219" s="5">
        <v>0</v>
      </c>
      <c r="CZ219" s="7">
        <f t="shared" si="1770"/>
        <v>0</v>
      </c>
      <c r="DA219" s="9">
        <v>0</v>
      </c>
      <c r="DB219" s="5">
        <v>0</v>
      </c>
      <c r="DC219" s="7">
        <f t="shared" si="1770"/>
        <v>0</v>
      </c>
      <c r="DD219" s="9">
        <v>0</v>
      </c>
      <c r="DE219" s="5">
        <v>0</v>
      </c>
      <c r="DF219" s="7">
        <f t="shared" si="1770"/>
        <v>0</v>
      </c>
      <c r="DG219" s="9">
        <v>0</v>
      </c>
      <c r="DH219" s="5">
        <v>0</v>
      </c>
      <c r="DI219" s="7">
        <f t="shared" si="1744"/>
        <v>0</v>
      </c>
      <c r="DJ219" s="9">
        <v>0</v>
      </c>
      <c r="DK219" s="5">
        <v>0</v>
      </c>
      <c r="DL219" s="7">
        <f t="shared" si="1770"/>
        <v>0</v>
      </c>
      <c r="DM219" s="9">
        <v>0</v>
      </c>
      <c r="DN219" s="5">
        <v>0</v>
      </c>
      <c r="DO219" s="7">
        <f t="shared" si="1770"/>
        <v>0</v>
      </c>
      <c r="DP219" s="9">
        <v>0</v>
      </c>
      <c r="DQ219" s="5">
        <v>0</v>
      </c>
      <c r="DR219" s="7">
        <f t="shared" si="1770"/>
        <v>0</v>
      </c>
      <c r="DS219" s="9">
        <v>0</v>
      </c>
      <c r="DT219" s="5">
        <v>0</v>
      </c>
      <c r="DU219" s="7">
        <f t="shared" si="1770"/>
        <v>0</v>
      </c>
      <c r="DV219" s="9">
        <v>235.43899999999999</v>
      </c>
      <c r="DW219" s="5">
        <v>4894.3850000000002</v>
      </c>
      <c r="DX219" s="7">
        <f t="shared" si="1770"/>
        <v>20788.335832211316</v>
      </c>
      <c r="DY219" s="9">
        <v>0</v>
      </c>
      <c r="DZ219" s="5">
        <v>0</v>
      </c>
      <c r="EA219" s="7">
        <f t="shared" si="1770"/>
        <v>0</v>
      </c>
      <c r="EB219" s="9">
        <v>0</v>
      </c>
      <c r="EC219" s="5">
        <v>0</v>
      </c>
      <c r="ED219" s="7">
        <f t="shared" si="1770"/>
        <v>0</v>
      </c>
      <c r="EE219" s="9">
        <v>93.95</v>
      </c>
      <c r="EF219" s="5">
        <v>266.66399999999999</v>
      </c>
      <c r="EG219" s="7">
        <f t="shared" si="1770"/>
        <v>2838.3608302288449</v>
      </c>
      <c r="EH219" s="9">
        <v>0</v>
      </c>
      <c r="EI219" s="5">
        <v>0</v>
      </c>
      <c r="EJ219" s="7">
        <f t="shared" si="1770"/>
        <v>0</v>
      </c>
      <c r="EK219" s="9">
        <v>0</v>
      </c>
      <c r="EL219" s="5">
        <v>0</v>
      </c>
      <c r="EM219" s="7">
        <f t="shared" si="1771"/>
        <v>0</v>
      </c>
      <c r="EN219" s="9">
        <v>0</v>
      </c>
      <c r="EO219" s="5">
        <v>0</v>
      </c>
      <c r="EP219" s="7">
        <f t="shared" si="1771"/>
        <v>0</v>
      </c>
      <c r="EQ219" s="9">
        <v>0.27900000000000003</v>
      </c>
      <c r="ER219" s="5">
        <v>13.701000000000001</v>
      </c>
      <c r="ES219" s="7">
        <f t="shared" si="1771"/>
        <v>49107.526881720427</v>
      </c>
      <c r="ET219" s="9">
        <v>0</v>
      </c>
      <c r="EU219" s="5">
        <v>0</v>
      </c>
      <c r="EV219" s="7">
        <f t="shared" si="1772"/>
        <v>0</v>
      </c>
      <c r="EW219" s="9">
        <v>0</v>
      </c>
      <c r="EX219" s="5">
        <v>0</v>
      </c>
      <c r="EY219" s="7">
        <f t="shared" si="1771"/>
        <v>0</v>
      </c>
      <c r="EZ219" s="9">
        <v>0</v>
      </c>
      <c r="FA219" s="5">
        <v>0</v>
      </c>
      <c r="FB219" s="7">
        <f t="shared" si="1771"/>
        <v>0</v>
      </c>
      <c r="FC219" s="9">
        <v>0</v>
      </c>
      <c r="FD219" s="5">
        <v>0</v>
      </c>
      <c r="FE219" s="7">
        <f t="shared" si="1771"/>
        <v>0</v>
      </c>
      <c r="FF219" s="9">
        <v>0</v>
      </c>
      <c r="FG219" s="5">
        <v>0</v>
      </c>
      <c r="FH219" s="7">
        <f t="shared" si="1771"/>
        <v>0</v>
      </c>
      <c r="FI219" s="9">
        <v>0.39222000000000001</v>
      </c>
      <c r="FJ219" s="5">
        <v>5.04</v>
      </c>
      <c r="FK219" s="7">
        <f t="shared" si="1771"/>
        <v>12849.931161083065</v>
      </c>
      <c r="FL219" s="9">
        <v>0</v>
      </c>
      <c r="FM219" s="5">
        <v>0</v>
      </c>
      <c r="FN219" s="7">
        <f t="shared" si="1771"/>
        <v>0</v>
      </c>
      <c r="FO219" s="9">
        <v>0.03</v>
      </c>
      <c r="FP219" s="5">
        <v>72.930000000000007</v>
      </c>
      <c r="FQ219" s="83">
        <f t="shared" si="1771"/>
        <v>2431000.0000000005</v>
      </c>
      <c r="FR219" s="9">
        <v>0</v>
      </c>
      <c r="FS219" s="5">
        <v>0</v>
      </c>
      <c r="FT219" s="7">
        <f t="shared" si="1771"/>
        <v>0</v>
      </c>
      <c r="FU219" s="9">
        <v>0</v>
      </c>
      <c r="FV219" s="5">
        <v>0</v>
      </c>
      <c r="FW219" s="7">
        <f t="shared" si="1771"/>
        <v>0</v>
      </c>
      <c r="FX219" s="9">
        <v>0</v>
      </c>
      <c r="FY219" s="5">
        <v>0</v>
      </c>
      <c r="FZ219" s="7">
        <f t="shared" si="1748"/>
        <v>0</v>
      </c>
      <c r="GA219" s="9">
        <v>0</v>
      </c>
      <c r="GB219" s="5">
        <v>0</v>
      </c>
      <c r="GC219" s="7">
        <f t="shared" si="1771"/>
        <v>0</v>
      </c>
      <c r="GD219" s="9">
        <v>0</v>
      </c>
      <c r="GE219" s="5">
        <v>0</v>
      </c>
      <c r="GF219" s="7">
        <f t="shared" si="1771"/>
        <v>0</v>
      </c>
      <c r="GG219" s="9">
        <v>723.80001000000004</v>
      </c>
      <c r="GH219" s="5">
        <v>24802.638999999999</v>
      </c>
      <c r="GI219" s="7">
        <f t="shared" si="1771"/>
        <v>34267.254293074679</v>
      </c>
      <c r="GJ219" s="9">
        <v>0</v>
      </c>
      <c r="GK219" s="5">
        <v>0</v>
      </c>
      <c r="GL219" s="7">
        <f t="shared" si="1773"/>
        <v>0</v>
      </c>
      <c r="GM219" s="9">
        <v>0</v>
      </c>
      <c r="GN219" s="5">
        <v>0</v>
      </c>
      <c r="GO219" s="7">
        <f t="shared" si="1771"/>
        <v>0</v>
      </c>
      <c r="GP219" s="9">
        <v>0</v>
      </c>
      <c r="GQ219" s="5">
        <v>0</v>
      </c>
      <c r="GR219" s="7">
        <f t="shared" si="1771"/>
        <v>0</v>
      </c>
      <c r="GS219" s="9">
        <v>0</v>
      </c>
      <c r="GT219" s="5">
        <v>0</v>
      </c>
      <c r="GU219" s="7">
        <f t="shared" si="1771"/>
        <v>0</v>
      </c>
      <c r="GV219" s="9">
        <v>0</v>
      </c>
      <c r="GW219" s="5">
        <v>0</v>
      </c>
      <c r="GX219" s="7">
        <f t="shared" si="1771"/>
        <v>0</v>
      </c>
      <c r="GY219" s="9">
        <v>0</v>
      </c>
      <c r="GZ219" s="5">
        <v>0</v>
      </c>
      <c r="HA219" s="7">
        <f t="shared" si="1771"/>
        <v>0</v>
      </c>
      <c r="HB219" s="9">
        <v>0</v>
      </c>
      <c r="HC219" s="5">
        <v>0</v>
      </c>
      <c r="HD219" s="7">
        <f t="shared" si="1771"/>
        <v>0</v>
      </c>
      <c r="HE219" s="9">
        <v>0</v>
      </c>
      <c r="HF219" s="5">
        <v>0</v>
      </c>
      <c r="HG219" s="7">
        <f t="shared" si="1771"/>
        <v>0</v>
      </c>
      <c r="HH219" s="9">
        <v>0</v>
      </c>
      <c r="HI219" s="5">
        <v>0</v>
      </c>
      <c r="HJ219" s="7">
        <f t="shared" si="1774"/>
        <v>0</v>
      </c>
      <c r="HK219" s="9">
        <v>0</v>
      </c>
      <c r="HL219" s="5">
        <v>0</v>
      </c>
      <c r="HM219" s="7">
        <f t="shared" si="1774"/>
        <v>0</v>
      </c>
      <c r="HN219" s="9">
        <v>0</v>
      </c>
      <c r="HO219" s="5">
        <v>0</v>
      </c>
      <c r="HP219" s="7">
        <f t="shared" si="1774"/>
        <v>0</v>
      </c>
      <c r="HQ219" s="9">
        <v>0</v>
      </c>
      <c r="HR219" s="5">
        <v>0</v>
      </c>
      <c r="HS219" s="7">
        <f t="shared" si="1749"/>
        <v>0</v>
      </c>
      <c r="HT219" s="9">
        <v>0</v>
      </c>
      <c r="HU219" s="5">
        <v>0</v>
      </c>
      <c r="HV219" s="7">
        <f t="shared" si="1774"/>
        <v>0</v>
      </c>
      <c r="HW219" s="9">
        <v>0</v>
      </c>
      <c r="HX219" s="5">
        <v>0</v>
      </c>
      <c r="HY219" s="7">
        <f t="shared" si="1774"/>
        <v>0</v>
      </c>
      <c r="HZ219" s="9">
        <v>0</v>
      </c>
      <c r="IA219" s="5">
        <v>0</v>
      </c>
      <c r="IB219" s="7">
        <f t="shared" si="1774"/>
        <v>0</v>
      </c>
      <c r="IC219" s="9">
        <v>0</v>
      </c>
      <c r="ID219" s="5">
        <v>0</v>
      </c>
      <c r="IE219" s="7">
        <f t="shared" si="1775"/>
        <v>0</v>
      </c>
      <c r="IF219" s="9">
        <v>0</v>
      </c>
      <c r="IG219" s="5">
        <v>0</v>
      </c>
      <c r="IH219" s="7">
        <f t="shared" si="1750"/>
        <v>0</v>
      </c>
      <c r="II219" s="9">
        <v>0</v>
      </c>
      <c r="IJ219" s="5">
        <v>0</v>
      </c>
      <c r="IK219" s="7">
        <f t="shared" si="1774"/>
        <v>0</v>
      </c>
      <c r="IL219" s="9">
        <v>0</v>
      </c>
      <c r="IM219" s="5">
        <v>0</v>
      </c>
      <c r="IN219" s="7">
        <f t="shared" si="1774"/>
        <v>0</v>
      </c>
      <c r="IO219" s="9">
        <v>0</v>
      </c>
      <c r="IP219" s="5">
        <v>0</v>
      </c>
      <c r="IQ219" s="7">
        <f t="shared" si="1774"/>
        <v>0</v>
      </c>
      <c r="IR219" s="9">
        <v>43.86</v>
      </c>
      <c r="IS219" s="5">
        <v>1621.521</v>
      </c>
      <c r="IT219" s="7">
        <f t="shared" si="1776"/>
        <v>36970.383036935702</v>
      </c>
      <c r="IU219" s="9">
        <v>0</v>
      </c>
      <c r="IV219" s="5">
        <v>0</v>
      </c>
      <c r="IW219" s="7">
        <f t="shared" si="1774"/>
        <v>0</v>
      </c>
      <c r="IX219" s="9">
        <v>0</v>
      </c>
      <c r="IY219" s="5">
        <v>0</v>
      </c>
      <c r="IZ219" s="7">
        <f t="shared" si="1774"/>
        <v>0</v>
      </c>
      <c r="JA219" s="9">
        <v>0</v>
      </c>
      <c r="JB219" s="5">
        <v>0</v>
      </c>
      <c r="JC219" s="7">
        <f t="shared" si="1774"/>
        <v>0</v>
      </c>
      <c r="JD219" s="9">
        <v>0</v>
      </c>
      <c r="JE219" s="5">
        <v>0</v>
      </c>
      <c r="JF219" s="7">
        <f t="shared" si="1774"/>
        <v>0</v>
      </c>
      <c r="JG219" s="9">
        <v>4.3499999999999997E-2</v>
      </c>
      <c r="JH219" s="5">
        <v>7.4999999999999997E-2</v>
      </c>
      <c r="JI219" s="7">
        <f t="shared" si="1774"/>
        <v>1724.1379310344828</v>
      </c>
      <c r="JJ219" s="9">
        <v>0</v>
      </c>
      <c r="JK219" s="5">
        <v>0</v>
      </c>
      <c r="JL219" s="7">
        <f t="shared" si="1774"/>
        <v>0</v>
      </c>
      <c r="JM219" s="9">
        <v>0</v>
      </c>
      <c r="JN219" s="5">
        <v>0</v>
      </c>
      <c r="JO219" s="7">
        <f t="shared" si="1774"/>
        <v>0</v>
      </c>
      <c r="JP219" s="9">
        <v>0</v>
      </c>
      <c r="JQ219" s="5">
        <v>0</v>
      </c>
      <c r="JR219" s="7">
        <f t="shared" si="1774"/>
        <v>0</v>
      </c>
      <c r="JS219" s="9">
        <v>0</v>
      </c>
      <c r="JT219" s="5">
        <v>0</v>
      </c>
      <c r="JU219" s="7">
        <f t="shared" si="1774"/>
        <v>0</v>
      </c>
      <c r="JV219" s="9">
        <v>1.1845399999999999</v>
      </c>
      <c r="JW219" s="5">
        <v>21.539000000000001</v>
      </c>
      <c r="JX219" s="7">
        <f t="shared" si="1774"/>
        <v>18183.429854627113</v>
      </c>
      <c r="JY219" s="9">
        <v>751.16499999999996</v>
      </c>
      <c r="JZ219" s="5">
        <v>3135.848</v>
      </c>
      <c r="KA219" s="7">
        <f t="shared" si="1774"/>
        <v>4174.6460498026399</v>
      </c>
      <c r="KB219" s="9">
        <f t="shared" si="1755"/>
        <v>2890.5329200000006</v>
      </c>
      <c r="KC219" s="7">
        <f t="shared" si="1756"/>
        <v>41550.04099999999</v>
      </c>
    </row>
    <row r="220" spans="1:289" x14ac:dyDescent="0.3">
      <c r="A220" s="84">
        <v>2020</v>
      </c>
      <c r="B220" s="85" t="s">
        <v>8</v>
      </c>
      <c r="C220" s="9">
        <v>16.786180000000002</v>
      </c>
      <c r="D220" s="5">
        <v>2160.6309999999999</v>
      </c>
      <c r="E220" s="7">
        <f t="shared" si="1769"/>
        <v>128714.87140016367</v>
      </c>
      <c r="F220" s="9">
        <v>0</v>
      </c>
      <c r="G220" s="5">
        <v>0</v>
      </c>
      <c r="H220" s="7">
        <f t="shared" si="1769"/>
        <v>0</v>
      </c>
      <c r="I220" s="9">
        <v>0</v>
      </c>
      <c r="J220" s="5">
        <v>0</v>
      </c>
      <c r="K220" s="7">
        <f t="shared" si="1769"/>
        <v>0</v>
      </c>
      <c r="L220" s="9">
        <v>0</v>
      </c>
      <c r="M220" s="5">
        <v>0</v>
      </c>
      <c r="N220" s="7">
        <f t="shared" si="1769"/>
        <v>0</v>
      </c>
      <c r="O220" s="9">
        <v>0</v>
      </c>
      <c r="P220" s="5">
        <v>0</v>
      </c>
      <c r="Q220" s="7">
        <f t="shared" si="1769"/>
        <v>0</v>
      </c>
      <c r="R220" s="9">
        <v>0</v>
      </c>
      <c r="S220" s="5">
        <v>0</v>
      </c>
      <c r="T220" s="7">
        <f t="shared" si="1769"/>
        <v>0</v>
      </c>
      <c r="U220" s="9">
        <v>0</v>
      </c>
      <c r="V220" s="5">
        <v>0</v>
      </c>
      <c r="W220" s="7">
        <f t="shared" si="1769"/>
        <v>0</v>
      </c>
      <c r="X220" s="9">
        <v>0</v>
      </c>
      <c r="Y220" s="5">
        <v>0</v>
      </c>
      <c r="Z220" s="7">
        <f t="shared" si="1769"/>
        <v>0</v>
      </c>
      <c r="AA220" s="9">
        <v>68.210189999999997</v>
      </c>
      <c r="AB220" s="5">
        <v>690.55799999999999</v>
      </c>
      <c r="AC220" s="7">
        <f t="shared" si="1769"/>
        <v>10123.971213098805</v>
      </c>
      <c r="AD220" s="9">
        <v>0</v>
      </c>
      <c r="AE220" s="5">
        <v>0</v>
      </c>
      <c r="AF220" s="7">
        <f t="shared" si="1769"/>
        <v>0</v>
      </c>
      <c r="AG220" s="9">
        <v>0</v>
      </c>
      <c r="AH220" s="5">
        <v>0</v>
      </c>
      <c r="AI220" s="7">
        <f t="shared" si="1769"/>
        <v>0</v>
      </c>
      <c r="AJ220" s="9">
        <v>0</v>
      </c>
      <c r="AK220" s="5">
        <v>0</v>
      </c>
      <c r="AL220" s="7">
        <f t="shared" si="1769"/>
        <v>0</v>
      </c>
      <c r="AM220" s="9">
        <v>0</v>
      </c>
      <c r="AN220" s="5">
        <v>0</v>
      </c>
      <c r="AO220" s="7">
        <f t="shared" si="1769"/>
        <v>0</v>
      </c>
      <c r="AP220" s="9">
        <v>0</v>
      </c>
      <c r="AQ220" s="5">
        <v>0</v>
      </c>
      <c r="AR220" s="7">
        <f t="shared" si="1769"/>
        <v>0</v>
      </c>
      <c r="AS220" s="9">
        <v>0</v>
      </c>
      <c r="AT220" s="5">
        <v>0</v>
      </c>
      <c r="AU220" s="7">
        <f t="shared" si="1769"/>
        <v>0</v>
      </c>
      <c r="AV220" s="9">
        <v>0</v>
      </c>
      <c r="AW220" s="5">
        <v>0</v>
      </c>
      <c r="AX220" s="7">
        <f t="shared" si="1769"/>
        <v>0</v>
      </c>
      <c r="AY220" s="9">
        <v>0</v>
      </c>
      <c r="AZ220" s="5">
        <v>0</v>
      </c>
      <c r="BA220" s="7">
        <f t="shared" si="1769"/>
        <v>0</v>
      </c>
      <c r="BB220" s="9">
        <v>0</v>
      </c>
      <c r="BC220" s="5">
        <v>0</v>
      </c>
      <c r="BD220" s="7">
        <f t="shared" si="1769"/>
        <v>0</v>
      </c>
      <c r="BE220" s="9">
        <v>1.8</v>
      </c>
      <c r="BF220" s="5">
        <v>19.917999999999999</v>
      </c>
      <c r="BG220" s="7">
        <f t="shared" si="1769"/>
        <v>11065.555555555555</v>
      </c>
      <c r="BH220" s="9">
        <v>0</v>
      </c>
      <c r="BI220" s="5">
        <v>0</v>
      </c>
      <c r="BJ220" s="7">
        <f t="shared" si="1769"/>
        <v>0</v>
      </c>
      <c r="BK220" s="9">
        <v>0</v>
      </c>
      <c r="BL220" s="5">
        <v>0</v>
      </c>
      <c r="BM220" s="7">
        <f t="shared" si="1742"/>
        <v>0</v>
      </c>
      <c r="BN220" s="9">
        <v>0</v>
      </c>
      <c r="BO220" s="5">
        <v>0</v>
      </c>
      <c r="BP220" s="7">
        <f t="shared" si="1769"/>
        <v>0</v>
      </c>
      <c r="BQ220" s="9">
        <v>0</v>
      </c>
      <c r="BR220" s="5">
        <v>0</v>
      </c>
      <c r="BS220" s="7">
        <f t="shared" si="1769"/>
        <v>0</v>
      </c>
      <c r="BT220" s="9">
        <v>0</v>
      </c>
      <c r="BU220" s="5">
        <v>0</v>
      </c>
      <c r="BV220" s="7">
        <f t="shared" si="1770"/>
        <v>0</v>
      </c>
      <c r="BW220" s="9">
        <v>0</v>
      </c>
      <c r="BX220" s="5">
        <v>0</v>
      </c>
      <c r="BY220" s="7">
        <f t="shared" si="1770"/>
        <v>0</v>
      </c>
      <c r="BZ220" s="9">
        <v>0</v>
      </c>
      <c r="CA220" s="5">
        <v>0</v>
      </c>
      <c r="CB220" s="7">
        <f t="shared" si="1770"/>
        <v>0</v>
      </c>
      <c r="CC220" s="9">
        <v>0</v>
      </c>
      <c r="CD220" s="5">
        <v>0</v>
      </c>
      <c r="CE220" s="7">
        <f t="shared" si="1770"/>
        <v>0</v>
      </c>
      <c r="CF220" s="9">
        <v>1252.2861599999999</v>
      </c>
      <c r="CG220" s="5">
        <v>7892.7969999999996</v>
      </c>
      <c r="CH220" s="7">
        <f t="shared" si="1770"/>
        <v>6302.7103964799871</v>
      </c>
      <c r="CI220" s="9">
        <v>0</v>
      </c>
      <c r="CJ220" s="5">
        <v>0</v>
      </c>
      <c r="CK220" s="7">
        <f t="shared" si="1770"/>
        <v>0</v>
      </c>
      <c r="CL220" s="9">
        <v>0</v>
      </c>
      <c r="CM220" s="5">
        <v>0</v>
      </c>
      <c r="CN220" s="7">
        <f t="shared" si="1770"/>
        <v>0</v>
      </c>
      <c r="CO220" s="9">
        <v>0.255</v>
      </c>
      <c r="CP220" s="5">
        <v>1.9970000000000001</v>
      </c>
      <c r="CQ220" s="7">
        <f t="shared" si="1770"/>
        <v>7831.3725490196084</v>
      </c>
      <c r="CR220" s="9">
        <v>0</v>
      </c>
      <c r="CS220" s="5">
        <v>0</v>
      </c>
      <c r="CT220" s="7">
        <f t="shared" si="1770"/>
        <v>0</v>
      </c>
      <c r="CU220" s="9">
        <v>0</v>
      </c>
      <c r="CV220" s="5">
        <v>0</v>
      </c>
      <c r="CW220" s="7">
        <f t="shared" si="1770"/>
        <v>0</v>
      </c>
      <c r="CX220" s="9">
        <v>0</v>
      </c>
      <c r="CY220" s="5">
        <v>0</v>
      </c>
      <c r="CZ220" s="7">
        <f t="shared" si="1770"/>
        <v>0</v>
      </c>
      <c r="DA220" s="9">
        <v>0</v>
      </c>
      <c r="DB220" s="5">
        <v>0</v>
      </c>
      <c r="DC220" s="7">
        <f t="shared" si="1770"/>
        <v>0</v>
      </c>
      <c r="DD220" s="9">
        <v>0</v>
      </c>
      <c r="DE220" s="5">
        <v>0</v>
      </c>
      <c r="DF220" s="7">
        <f t="shared" si="1770"/>
        <v>0</v>
      </c>
      <c r="DG220" s="9">
        <v>0</v>
      </c>
      <c r="DH220" s="5">
        <v>0</v>
      </c>
      <c r="DI220" s="7">
        <f t="shared" si="1744"/>
        <v>0</v>
      </c>
      <c r="DJ220" s="9">
        <v>0</v>
      </c>
      <c r="DK220" s="5">
        <v>0</v>
      </c>
      <c r="DL220" s="7">
        <f t="shared" si="1770"/>
        <v>0</v>
      </c>
      <c r="DM220" s="9">
        <v>0</v>
      </c>
      <c r="DN220" s="5">
        <v>0</v>
      </c>
      <c r="DO220" s="7">
        <f t="shared" si="1770"/>
        <v>0</v>
      </c>
      <c r="DP220" s="93">
        <v>50030</v>
      </c>
      <c r="DQ220" s="5">
        <v>159832.96900000001</v>
      </c>
      <c r="DR220" s="7">
        <f t="shared" si="1770"/>
        <v>3194.7425344793128</v>
      </c>
      <c r="DS220" s="9">
        <v>0</v>
      </c>
      <c r="DT220" s="5">
        <v>0</v>
      </c>
      <c r="DU220" s="7">
        <f t="shared" si="1770"/>
        <v>0</v>
      </c>
      <c r="DV220" s="9">
        <v>247.495</v>
      </c>
      <c r="DW220" s="5">
        <v>5075.6750000000002</v>
      </c>
      <c r="DX220" s="7">
        <f t="shared" si="1770"/>
        <v>20508.192084688581</v>
      </c>
      <c r="DY220" s="9">
        <v>0</v>
      </c>
      <c r="DZ220" s="5">
        <v>0</v>
      </c>
      <c r="EA220" s="7">
        <f t="shared" si="1770"/>
        <v>0</v>
      </c>
      <c r="EB220" s="9">
        <v>0</v>
      </c>
      <c r="EC220" s="5">
        <v>0</v>
      </c>
      <c r="ED220" s="7">
        <f t="shared" si="1770"/>
        <v>0</v>
      </c>
      <c r="EE220" s="9">
        <v>50.6</v>
      </c>
      <c r="EF220" s="5">
        <v>174.25</v>
      </c>
      <c r="EG220" s="7">
        <f t="shared" si="1770"/>
        <v>3443.675889328063</v>
      </c>
      <c r="EH220" s="9">
        <v>0</v>
      </c>
      <c r="EI220" s="5">
        <v>0</v>
      </c>
      <c r="EJ220" s="7">
        <f t="shared" si="1770"/>
        <v>0</v>
      </c>
      <c r="EK220" s="9">
        <v>0</v>
      </c>
      <c r="EL220" s="5">
        <v>0</v>
      </c>
      <c r="EM220" s="7">
        <f t="shared" si="1771"/>
        <v>0</v>
      </c>
      <c r="EN220" s="9">
        <v>0</v>
      </c>
      <c r="EO220" s="5">
        <v>0</v>
      </c>
      <c r="EP220" s="7">
        <f t="shared" si="1771"/>
        <v>0</v>
      </c>
      <c r="EQ220" s="9">
        <v>0</v>
      </c>
      <c r="ER220" s="5">
        <v>0</v>
      </c>
      <c r="ES220" s="7">
        <f t="shared" si="1771"/>
        <v>0</v>
      </c>
      <c r="ET220" s="9">
        <v>0</v>
      </c>
      <c r="EU220" s="5">
        <v>0</v>
      </c>
      <c r="EV220" s="7">
        <f t="shared" si="1772"/>
        <v>0</v>
      </c>
      <c r="EW220" s="9">
        <v>0</v>
      </c>
      <c r="EX220" s="5">
        <v>0</v>
      </c>
      <c r="EY220" s="7">
        <f t="shared" si="1771"/>
        <v>0</v>
      </c>
      <c r="EZ220" s="9">
        <v>0</v>
      </c>
      <c r="FA220" s="5">
        <v>0</v>
      </c>
      <c r="FB220" s="7">
        <f t="shared" si="1771"/>
        <v>0</v>
      </c>
      <c r="FC220" s="9">
        <v>0</v>
      </c>
      <c r="FD220" s="5">
        <v>0</v>
      </c>
      <c r="FE220" s="7">
        <f t="shared" si="1771"/>
        <v>0</v>
      </c>
      <c r="FF220" s="9">
        <v>0</v>
      </c>
      <c r="FG220" s="5">
        <v>0</v>
      </c>
      <c r="FH220" s="7">
        <f t="shared" si="1771"/>
        <v>0</v>
      </c>
      <c r="FI220" s="9">
        <v>1.05</v>
      </c>
      <c r="FJ220" s="5">
        <v>6.75</v>
      </c>
      <c r="FK220" s="7">
        <f t="shared" si="1771"/>
        <v>6428.5714285714275</v>
      </c>
      <c r="FL220" s="9">
        <v>13.005000000000001</v>
      </c>
      <c r="FM220" s="5">
        <v>180.77099999999999</v>
      </c>
      <c r="FN220" s="7">
        <f t="shared" si="1771"/>
        <v>13900.115340253746</v>
      </c>
      <c r="FO220" s="9">
        <v>0</v>
      </c>
      <c r="FP220" s="5">
        <v>0</v>
      </c>
      <c r="FQ220" s="7">
        <f t="shared" si="1771"/>
        <v>0</v>
      </c>
      <c r="FR220" s="9">
        <v>0</v>
      </c>
      <c r="FS220" s="5">
        <v>0</v>
      </c>
      <c r="FT220" s="7">
        <f t="shared" si="1771"/>
        <v>0</v>
      </c>
      <c r="FU220" s="9">
        <v>0</v>
      </c>
      <c r="FV220" s="5">
        <v>0</v>
      </c>
      <c r="FW220" s="7">
        <f t="shared" si="1771"/>
        <v>0</v>
      </c>
      <c r="FX220" s="9">
        <v>0</v>
      </c>
      <c r="FY220" s="5">
        <v>0</v>
      </c>
      <c r="FZ220" s="7">
        <f t="shared" si="1748"/>
        <v>0</v>
      </c>
      <c r="GA220" s="9">
        <v>0</v>
      </c>
      <c r="GB220" s="5">
        <v>0</v>
      </c>
      <c r="GC220" s="7">
        <f t="shared" si="1771"/>
        <v>0</v>
      </c>
      <c r="GD220" s="9">
        <v>0</v>
      </c>
      <c r="GE220" s="5">
        <v>0</v>
      </c>
      <c r="GF220" s="7">
        <f t="shared" si="1771"/>
        <v>0</v>
      </c>
      <c r="GG220" s="9">
        <v>108.5</v>
      </c>
      <c r="GH220" s="5">
        <v>505.209</v>
      </c>
      <c r="GI220" s="7">
        <f t="shared" si="1771"/>
        <v>4656.3041474654374</v>
      </c>
      <c r="GJ220" s="9">
        <v>0</v>
      </c>
      <c r="GK220" s="5">
        <v>0</v>
      </c>
      <c r="GL220" s="7">
        <f t="shared" si="1773"/>
        <v>0</v>
      </c>
      <c r="GM220" s="9">
        <v>0</v>
      </c>
      <c r="GN220" s="5">
        <v>0</v>
      </c>
      <c r="GO220" s="7">
        <f t="shared" si="1771"/>
        <v>0</v>
      </c>
      <c r="GP220" s="9">
        <v>0</v>
      </c>
      <c r="GQ220" s="5">
        <v>0</v>
      </c>
      <c r="GR220" s="7">
        <f t="shared" si="1771"/>
        <v>0</v>
      </c>
      <c r="GS220" s="9">
        <v>0</v>
      </c>
      <c r="GT220" s="5">
        <v>0</v>
      </c>
      <c r="GU220" s="7">
        <f t="shared" si="1771"/>
        <v>0</v>
      </c>
      <c r="GV220" s="9">
        <v>0</v>
      </c>
      <c r="GW220" s="5">
        <v>0</v>
      </c>
      <c r="GX220" s="7">
        <f t="shared" si="1771"/>
        <v>0</v>
      </c>
      <c r="GY220" s="9">
        <v>0</v>
      </c>
      <c r="GZ220" s="5">
        <v>0</v>
      </c>
      <c r="HA220" s="7">
        <f t="shared" si="1771"/>
        <v>0</v>
      </c>
      <c r="HB220" s="9">
        <v>1.4247700000000001</v>
      </c>
      <c r="HC220" s="5">
        <v>1220.174</v>
      </c>
      <c r="HD220" s="7">
        <f t="shared" si="1771"/>
        <v>856400.68221537501</v>
      </c>
      <c r="HE220" s="9">
        <v>1.4999999999999999E-2</v>
      </c>
      <c r="HF220" s="5">
        <v>1.19</v>
      </c>
      <c r="HG220" s="7">
        <f t="shared" si="1771"/>
        <v>79333.333333333328</v>
      </c>
      <c r="HH220" s="9">
        <v>0</v>
      </c>
      <c r="HI220" s="5">
        <v>0</v>
      </c>
      <c r="HJ220" s="7">
        <f t="shared" si="1774"/>
        <v>0</v>
      </c>
      <c r="HK220" s="9">
        <v>0</v>
      </c>
      <c r="HL220" s="5">
        <v>0</v>
      </c>
      <c r="HM220" s="7">
        <f t="shared" si="1774"/>
        <v>0</v>
      </c>
      <c r="HN220" s="9">
        <v>0</v>
      </c>
      <c r="HO220" s="5">
        <v>0</v>
      </c>
      <c r="HP220" s="7">
        <f t="shared" si="1774"/>
        <v>0</v>
      </c>
      <c r="HQ220" s="9">
        <v>0</v>
      </c>
      <c r="HR220" s="5">
        <v>0</v>
      </c>
      <c r="HS220" s="7">
        <f t="shared" si="1749"/>
        <v>0</v>
      </c>
      <c r="HT220" s="9">
        <v>0</v>
      </c>
      <c r="HU220" s="5">
        <v>0</v>
      </c>
      <c r="HV220" s="7">
        <f t="shared" si="1774"/>
        <v>0</v>
      </c>
      <c r="HW220" s="9">
        <v>0</v>
      </c>
      <c r="HX220" s="5">
        <v>0</v>
      </c>
      <c r="HY220" s="7">
        <f t="shared" si="1774"/>
        <v>0</v>
      </c>
      <c r="HZ220" s="9">
        <v>0</v>
      </c>
      <c r="IA220" s="5">
        <v>0</v>
      </c>
      <c r="IB220" s="7">
        <f t="shared" si="1774"/>
        <v>0</v>
      </c>
      <c r="IC220" s="9">
        <v>0</v>
      </c>
      <c r="ID220" s="5">
        <v>0</v>
      </c>
      <c r="IE220" s="7">
        <f t="shared" si="1775"/>
        <v>0</v>
      </c>
      <c r="IF220" s="9">
        <v>0</v>
      </c>
      <c r="IG220" s="5">
        <v>0</v>
      </c>
      <c r="IH220" s="7">
        <f t="shared" si="1750"/>
        <v>0</v>
      </c>
      <c r="II220" s="9">
        <v>0</v>
      </c>
      <c r="IJ220" s="5">
        <v>0</v>
      </c>
      <c r="IK220" s="7">
        <f t="shared" si="1774"/>
        <v>0</v>
      </c>
      <c r="IL220" s="9">
        <v>0</v>
      </c>
      <c r="IM220" s="5">
        <v>0</v>
      </c>
      <c r="IN220" s="7">
        <f t="shared" si="1774"/>
        <v>0</v>
      </c>
      <c r="IO220" s="9">
        <v>0</v>
      </c>
      <c r="IP220" s="5">
        <v>0</v>
      </c>
      <c r="IQ220" s="7">
        <f t="shared" si="1774"/>
        <v>0</v>
      </c>
      <c r="IR220" s="9">
        <v>0</v>
      </c>
      <c r="IS220" s="5">
        <v>0</v>
      </c>
      <c r="IT220" s="7">
        <f t="shared" si="1776"/>
        <v>0</v>
      </c>
      <c r="IU220" s="9">
        <v>0</v>
      </c>
      <c r="IV220" s="5">
        <v>0</v>
      </c>
      <c r="IW220" s="7">
        <f t="shared" si="1774"/>
        <v>0</v>
      </c>
      <c r="IX220" s="9">
        <v>0</v>
      </c>
      <c r="IY220" s="5">
        <v>0</v>
      </c>
      <c r="IZ220" s="7">
        <f t="shared" si="1774"/>
        <v>0</v>
      </c>
      <c r="JA220" s="9">
        <v>0</v>
      </c>
      <c r="JB220" s="5">
        <v>0</v>
      </c>
      <c r="JC220" s="7">
        <f t="shared" si="1774"/>
        <v>0</v>
      </c>
      <c r="JD220" s="9">
        <v>0</v>
      </c>
      <c r="JE220" s="5">
        <v>0</v>
      </c>
      <c r="JF220" s="7">
        <f t="shared" si="1774"/>
        <v>0</v>
      </c>
      <c r="JG220" s="9">
        <v>6.0000000000000001E-3</v>
      </c>
      <c r="JH220" s="5">
        <v>2.5000000000000001E-2</v>
      </c>
      <c r="JI220" s="7">
        <f t="shared" si="1774"/>
        <v>4166.666666666667</v>
      </c>
      <c r="JJ220" s="9">
        <v>0</v>
      </c>
      <c r="JK220" s="5">
        <v>0</v>
      </c>
      <c r="JL220" s="7">
        <f t="shared" si="1774"/>
        <v>0</v>
      </c>
      <c r="JM220" s="9">
        <v>0</v>
      </c>
      <c r="JN220" s="5">
        <v>0</v>
      </c>
      <c r="JO220" s="7">
        <f t="shared" si="1774"/>
        <v>0</v>
      </c>
      <c r="JP220" s="9">
        <v>0</v>
      </c>
      <c r="JQ220" s="5">
        <v>0</v>
      </c>
      <c r="JR220" s="7">
        <f t="shared" si="1774"/>
        <v>0</v>
      </c>
      <c r="JS220" s="9">
        <v>0</v>
      </c>
      <c r="JT220" s="5">
        <v>0</v>
      </c>
      <c r="JU220" s="7">
        <f t="shared" si="1774"/>
        <v>0</v>
      </c>
      <c r="JV220" s="9">
        <v>34.751580000000004</v>
      </c>
      <c r="JW220" s="5">
        <v>802.42399999999998</v>
      </c>
      <c r="JX220" s="7">
        <f t="shared" si="1774"/>
        <v>23090.288268907483</v>
      </c>
      <c r="JY220" s="9">
        <v>34.58</v>
      </c>
      <c r="JZ220" s="5">
        <v>106.783</v>
      </c>
      <c r="KA220" s="7">
        <f t="shared" si="1774"/>
        <v>3087.9988432620012</v>
      </c>
      <c r="KB220" s="9">
        <f t="shared" si="1755"/>
        <v>51860.764879999995</v>
      </c>
      <c r="KC220" s="7">
        <f t="shared" si="1756"/>
        <v>178672.12099999998</v>
      </c>
    </row>
    <row r="221" spans="1:289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1769"/>
        <v>0</v>
      </c>
      <c r="F221" s="9">
        <v>0</v>
      </c>
      <c r="G221" s="5">
        <v>0</v>
      </c>
      <c r="H221" s="7">
        <f t="shared" si="1769"/>
        <v>0</v>
      </c>
      <c r="I221" s="9">
        <v>0</v>
      </c>
      <c r="J221" s="5">
        <v>0</v>
      </c>
      <c r="K221" s="7">
        <f t="shared" si="1769"/>
        <v>0</v>
      </c>
      <c r="L221" s="9">
        <v>0</v>
      </c>
      <c r="M221" s="5">
        <v>0</v>
      </c>
      <c r="N221" s="7">
        <f t="shared" si="1769"/>
        <v>0</v>
      </c>
      <c r="O221" s="9">
        <v>0</v>
      </c>
      <c r="P221" s="5">
        <v>0</v>
      </c>
      <c r="Q221" s="7">
        <f t="shared" si="1769"/>
        <v>0</v>
      </c>
      <c r="R221" s="9">
        <v>0</v>
      </c>
      <c r="S221" s="5">
        <v>0</v>
      </c>
      <c r="T221" s="7">
        <f t="shared" si="1769"/>
        <v>0</v>
      </c>
      <c r="U221" s="9">
        <v>0</v>
      </c>
      <c r="V221" s="5">
        <v>0</v>
      </c>
      <c r="W221" s="7">
        <f t="shared" si="1769"/>
        <v>0</v>
      </c>
      <c r="X221" s="9">
        <v>0</v>
      </c>
      <c r="Y221" s="5">
        <v>0</v>
      </c>
      <c r="Z221" s="7">
        <f t="shared" si="1769"/>
        <v>0</v>
      </c>
      <c r="AA221" s="94">
        <v>67.736999999999995</v>
      </c>
      <c r="AB221" s="95">
        <v>704.34799999999996</v>
      </c>
      <c r="AC221" s="7">
        <f t="shared" si="1769"/>
        <v>10398.275683895065</v>
      </c>
      <c r="AD221" s="9">
        <v>0</v>
      </c>
      <c r="AE221" s="5">
        <v>0</v>
      </c>
      <c r="AF221" s="7">
        <f t="shared" si="1769"/>
        <v>0</v>
      </c>
      <c r="AG221" s="9">
        <v>0</v>
      </c>
      <c r="AH221" s="5">
        <v>0</v>
      </c>
      <c r="AI221" s="7">
        <f t="shared" si="1769"/>
        <v>0</v>
      </c>
      <c r="AJ221" s="9">
        <v>0</v>
      </c>
      <c r="AK221" s="5">
        <v>0</v>
      </c>
      <c r="AL221" s="7">
        <f t="shared" si="1769"/>
        <v>0</v>
      </c>
      <c r="AM221" s="9">
        <v>0</v>
      </c>
      <c r="AN221" s="5">
        <v>0</v>
      </c>
      <c r="AO221" s="7">
        <f t="shared" si="1769"/>
        <v>0</v>
      </c>
      <c r="AP221" s="9">
        <v>0</v>
      </c>
      <c r="AQ221" s="5">
        <v>0</v>
      </c>
      <c r="AR221" s="7">
        <f t="shared" si="1769"/>
        <v>0</v>
      </c>
      <c r="AS221" s="9">
        <v>0</v>
      </c>
      <c r="AT221" s="5">
        <v>0</v>
      </c>
      <c r="AU221" s="7">
        <f t="shared" si="1769"/>
        <v>0</v>
      </c>
      <c r="AV221" s="9">
        <v>0</v>
      </c>
      <c r="AW221" s="5">
        <v>0</v>
      </c>
      <c r="AX221" s="7">
        <f t="shared" si="1769"/>
        <v>0</v>
      </c>
      <c r="AY221" s="9">
        <v>0</v>
      </c>
      <c r="AZ221" s="5">
        <v>0</v>
      </c>
      <c r="BA221" s="7">
        <f t="shared" si="1769"/>
        <v>0</v>
      </c>
      <c r="BB221" s="94">
        <v>6.0949999999999998</v>
      </c>
      <c r="BC221" s="95">
        <v>293.78199999999998</v>
      </c>
      <c r="BD221" s="7">
        <f t="shared" si="1769"/>
        <v>48200.49220672682</v>
      </c>
      <c r="BE221" s="94">
        <v>81.375</v>
      </c>
      <c r="BF221" s="95">
        <v>4197.7089999999998</v>
      </c>
      <c r="BG221" s="7">
        <f t="shared" si="1769"/>
        <v>51584.749615975416</v>
      </c>
      <c r="BH221" s="9">
        <v>0</v>
      </c>
      <c r="BI221" s="5">
        <v>0</v>
      </c>
      <c r="BJ221" s="7">
        <f t="shared" si="1769"/>
        <v>0</v>
      </c>
      <c r="BK221" s="9">
        <v>0</v>
      </c>
      <c r="BL221" s="5">
        <v>0</v>
      </c>
      <c r="BM221" s="7">
        <f t="shared" si="1742"/>
        <v>0</v>
      </c>
      <c r="BN221" s="9">
        <v>0</v>
      </c>
      <c r="BO221" s="5">
        <v>0</v>
      </c>
      <c r="BP221" s="7">
        <f t="shared" si="1769"/>
        <v>0</v>
      </c>
      <c r="BQ221" s="9">
        <v>0</v>
      </c>
      <c r="BR221" s="5">
        <v>0</v>
      </c>
      <c r="BS221" s="7">
        <f t="shared" si="1769"/>
        <v>0</v>
      </c>
      <c r="BT221" s="9">
        <v>0</v>
      </c>
      <c r="BU221" s="5">
        <v>0</v>
      </c>
      <c r="BV221" s="7">
        <f t="shared" si="1770"/>
        <v>0</v>
      </c>
      <c r="BW221" s="9">
        <v>0</v>
      </c>
      <c r="BX221" s="5">
        <v>0</v>
      </c>
      <c r="BY221" s="7">
        <f t="shared" si="1770"/>
        <v>0</v>
      </c>
      <c r="BZ221" s="94">
        <v>64.39</v>
      </c>
      <c r="CA221" s="95">
        <v>1585.9259999999999</v>
      </c>
      <c r="CB221" s="7">
        <f t="shared" si="1770"/>
        <v>24630.004659108559</v>
      </c>
      <c r="CC221" s="9">
        <v>0</v>
      </c>
      <c r="CD221" s="5">
        <v>0</v>
      </c>
      <c r="CE221" s="7">
        <f t="shared" si="1770"/>
        <v>0</v>
      </c>
      <c r="CF221" s="9">
        <v>0</v>
      </c>
      <c r="CG221" s="5">
        <v>0</v>
      </c>
      <c r="CH221" s="7">
        <f t="shared" si="1770"/>
        <v>0</v>
      </c>
      <c r="CI221" s="9">
        <v>0</v>
      </c>
      <c r="CJ221" s="5">
        <v>0</v>
      </c>
      <c r="CK221" s="7">
        <f t="shared" si="1770"/>
        <v>0</v>
      </c>
      <c r="CL221" s="9">
        <v>0</v>
      </c>
      <c r="CM221" s="5">
        <v>0</v>
      </c>
      <c r="CN221" s="7">
        <f t="shared" si="1770"/>
        <v>0</v>
      </c>
      <c r="CO221" s="9">
        <v>0</v>
      </c>
      <c r="CP221" s="5">
        <v>0</v>
      </c>
      <c r="CQ221" s="7">
        <f t="shared" si="1770"/>
        <v>0</v>
      </c>
      <c r="CR221" s="9">
        <v>0</v>
      </c>
      <c r="CS221" s="5">
        <v>0</v>
      </c>
      <c r="CT221" s="7">
        <f t="shared" si="1770"/>
        <v>0</v>
      </c>
      <c r="CU221" s="9">
        <v>0</v>
      </c>
      <c r="CV221" s="5">
        <v>0</v>
      </c>
      <c r="CW221" s="7">
        <f t="shared" si="1770"/>
        <v>0</v>
      </c>
      <c r="CX221" s="9">
        <v>0</v>
      </c>
      <c r="CY221" s="5">
        <v>0</v>
      </c>
      <c r="CZ221" s="7">
        <f t="shared" si="1770"/>
        <v>0</v>
      </c>
      <c r="DA221" s="9">
        <v>0</v>
      </c>
      <c r="DB221" s="5">
        <v>0</v>
      </c>
      <c r="DC221" s="7">
        <f t="shared" si="1770"/>
        <v>0</v>
      </c>
      <c r="DD221" s="9">
        <v>0</v>
      </c>
      <c r="DE221" s="5">
        <v>0</v>
      </c>
      <c r="DF221" s="7">
        <f t="shared" si="1770"/>
        <v>0</v>
      </c>
      <c r="DG221" s="9">
        <v>0</v>
      </c>
      <c r="DH221" s="5">
        <v>0</v>
      </c>
      <c r="DI221" s="7">
        <f t="shared" si="1744"/>
        <v>0</v>
      </c>
      <c r="DJ221" s="9">
        <v>0</v>
      </c>
      <c r="DK221" s="5">
        <v>0</v>
      </c>
      <c r="DL221" s="7">
        <f t="shared" si="1770"/>
        <v>0</v>
      </c>
      <c r="DM221" s="9">
        <v>0</v>
      </c>
      <c r="DN221" s="5">
        <v>0</v>
      </c>
      <c r="DO221" s="7">
        <f t="shared" si="1770"/>
        <v>0</v>
      </c>
      <c r="DP221" s="96">
        <v>50110.3</v>
      </c>
      <c r="DQ221" s="95">
        <v>161634.321</v>
      </c>
      <c r="DR221" s="7">
        <f t="shared" si="1770"/>
        <v>3225.5708107913938</v>
      </c>
      <c r="DS221" s="9">
        <v>0</v>
      </c>
      <c r="DT221" s="5">
        <v>0</v>
      </c>
      <c r="DU221" s="7">
        <f t="shared" si="1770"/>
        <v>0</v>
      </c>
      <c r="DV221" s="94">
        <v>225.833</v>
      </c>
      <c r="DW221" s="95">
        <v>4714.3729999999996</v>
      </c>
      <c r="DX221" s="7">
        <f t="shared" ref="DX221" si="1777">IF(DV221=0,0,DW221/DV221*1000)</f>
        <v>20875.483211045328</v>
      </c>
      <c r="DY221" s="9">
        <v>0</v>
      </c>
      <c r="DZ221" s="5">
        <v>0</v>
      </c>
      <c r="EA221" s="7">
        <f t="shared" si="1770"/>
        <v>0</v>
      </c>
      <c r="EB221" s="94">
        <v>5</v>
      </c>
      <c r="EC221" s="95">
        <v>415.94799999999998</v>
      </c>
      <c r="ED221" s="7">
        <f t="shared" si="1770"/>
        <v>83189.600000000006</v>
      </c>
      <c r="EE221" s="94">
        <v>53.91</v>
      </c>
      <c r="EF221" s="95">
        <v>1030.441</v>
      </c>
      <c r="EG221" s="7">
        <f t="shared" si="1770"/>
        <v>19114.097570024118</v>
      </c>
      <c r="EH221" s="9">
        <v>0</v>
      </c>
      <c r="EI221" s="5">
        <v>0</v>
      </c>
      <c r="EJ221" s="7">
        <f t="shared" si="1770"/>
        <v>0</v>
      </c>
      <c r="EK221" s="94">
        <v>0.02</v>
      </c>
      <c r="EL221" s="95">
        <v>0.41</v>
      </c>
      <c r="EM221" s="7">
        <f t="shared" si="1771"/>
        <v>20500</v>
      </c>
      <c r="EN221" s="9">
        <v>0</v>
      </c>
      <c r="EO221" s="5">
        <v>0</v>
      </c>
      <c r="EP221" s="7">
        <f t="shared" si="1771"/>
        <v>0</v>
      </c>
      <c r="EQ221" s="9">
        <v>0</v>
      </c>
      <c r="ER221" s="5">
        <v>0</v>
      </c>
      <c r="ES221" s="7">
        <f t="shared" si="1771"/>
        <v>0</v>
      </c>
      <c r="ET221" s="9">
        <v>0</v>
      </c>
      <c r="EU221" s="5">
        <v>0</v>
      </c>
      <c r="EV221" s="7">
        <f t="shared" si="1772"/>
        <v>0</v>
      </c>
      <c r="EW221" s="9">
        <v>0</v>
      </c>
      <c r="EX221" s="5">
        <v>0</v>
      </c>
      <c r="EY221" s="7">
        <f t="shared" si="1771"/>
        <v>0</v>
      </c>
      <c r="EZ221" s="9">
        <v>0</v>
      </c>
      <c r="FA221" s="5">
        <v>0</v>
      </c>
      <c r="FB221" s="7">
        <f t="shared" si="1771"/>
        <v>0</v>
      </c>
      <c r="FC221" s="9">
        <v>0</v>
      </c>
      <c r="FD221" s="5">
        <v>0</v>
      </c>
      <c r="FE221" s="7">
        <f t="shared" si="1771"/>
        <v>0</v>
      </c>
      <c r="FF221" s="9">
        <v>0</v>
      </c>
      <c r="FG221" s="5">
        <v>0</v>
      </c>
      <c r="FH221" s="7">
        <f t="shared" si="1771"/>
        <v>0</v>
      </c>
      <c r="FI221" s="94">
        <v>332.09199999999998</v>
      </c>
      <c r="FJ221" s="95">
        <v>5895.5060000000003</v>
      </c>
      <c r="FK221" s="7">
        <f t="shared" si="1771"/>
        <v>17752.628789612518</v>
      </c>
      <c r="FL221" s="94">
        <v>36.00582</v>
      </c>
      <c r="FM221" s="95">
        <v>116</v>
      </c>
      <c r="FN221" s="7">
        <f t="shared" si="1771"/>
        <v>3221.7013804990415</v>
      </c>
      <c r="FO221" s="9">
        <v>0</v>
      </c>
      <c r="FP221" s="5">
        <v>0</v>
      </c>
      <c r="FQ221" s="7">
        <f t="shared" si="1771"/>
        <v>0</v>
      </c>
      <c r="FR221" s="9">
        <v>0</v>
      </c>
      <c r="FS221" s="5">
        <v>0</v>
      </c>
      <c r="FT221" s="7">
        <f t="shared" si="1771"/>
        <v>0</v>
      </c>
      <c r="FU221" s="9">
        <v>0</v>
      </c>
      <c r="FV221" s="5">
        <v>0</v>
      </c>
      <c r="FW221" s="7">
        <f t="shared" si="1771"/>
        <v>0</v>
      </c>
      <c r="FX221" s="9">
        <v>0</v>
      </c>
      <c r="FY221" s="5">
        <v>0</v>
      </c>
      <c r="FZ221" s="7">
        <f t="shared" si="1748"/>
        <v>0</v>
      </c>
      <c r="GA221" s="9">
        <v>0</v>
      </c>
      <c r="GB221" s="5">
        <v>0</v>
      </c>
      <c r="GC221" s="7">
        <f t="shared" si="1771"/>
        <v>0</v>
      </c>
      <c r="GD221" s="9">
        <v>0</v>
      </c>
      <c r="GE221" s="5">
        <v>0</v>
      </c>
      <c r="GF221" s="7">
        <f t="shared" si="1771"/>
        <v>0</v>
      </c>
      <c r="GG221" s="94">
        <v>9.7644300000000008</v>
      </c>
      <c r="GH221" s="95">
        <v>704.44200000000001</v>
      </c>
      <c r="GI221" s="7">
        <f t="shared" si="1771"/>
        <v>72143.68887892073</v>
      </c>
      <c r="GJ221" s="9">
        <v>0</v>
      </c>
      <c r="GK221" s="5">
        <v>0</v>
      </c>
      <c r="GL221" s="7">
        <f t="shared" si="1773"/>
        <v>0</v>
      </c>
      <c r="GM221" s="9">
        <v>0</v>
      </c>
      <c r="GN221" s="5">
        <v>0</v>
      </c>
      <c r="GO221" s="7">
        <f t="shared" si="1771"/>
        <v>0</v>
      </c>
      <c r="GP221" s="9">
        <v>0</v>
      </c>
      <c r="GQ221" s="5">
        <v>0</v>
      </c>
      <c r="GR221" s="7">
        <f t="shared" si="1771"/>
        <v>0</v>
      </c>
      <c r="GS221" s="9">
        <v>0</v>
      </c>
      <c r="GT221" s="5">
        <v>0</v>
      </c>
      <c r="GU221" s="7">
        <f t="shared" si="1771"/>
        <v>0</v>
      </c>
      <c r="GV221" s="9">
        <v>0</v>
      </c>
      <c r="GW221" s="5">
        <v>0</v>
      </c>
      <c r="GX221" s="7">
        <f t="shared" si="1771"/>
        <v>0</v>
      </c>
      <c r="GY221" s="9">
        <v>0</v>
      </c>
      <c r="GZ221" s="5">
        <v>0</v>
      </c>
      <c r="HA221" s="7">
        <f t="shared" si="1771"/>
        <v>0</v>
      </c>
      <c r="HB221" s="94">
        <v>0.23</v>
      </c>
      <c r="HC221" s="95">
        <v>8.8010000000000002</v>
      </c>
      <c r="HD221" s="7">
        <f t="shared" si="1771"/>
        <v>38265.217391304344</v>
      </c>
      <c r="HE221" s="9">
        <v>0</v>
      </c>
      <c r="HF221" s="5">
        <v>0</v>
      </c>
      <c r="HG221" s="7">
        <f t="shared" si="1771"/>
        <v>0</v>
      </c>
      <c r="HH221" s="9">
        <v>0</v>
      </c>
      <c r="HI221" s="5">
        <v>0</v>
      </c>
      <c r="HJ221" s="7">
        <f t="shared" si="1774"/>
        <v>0</v>
      </c>
      <c r="HK221" s="9">
        <v>0</v>
      </c>
      <c r="HL221" s="5">
        <v>0</v>
      </c>
      <c r="HM221" s="7">
        <f t="shared" si="1774"/>
        <v>0</v>
      </c>
      <c r="HN221" s="9">
        <v>0</v>
      </c>
      <c r="HO221" s="5">
        <v>0</v>
      </c>
      <c r="HP221" s="7">
        <f t="shared" si="1774"/>
        <v>0</v>
      </c>
      <c r="HQ221" s="9">
        <v>0</v>
      </c>
      <c r="HR221" s="5">
        <v>0</v>
      </c>
      <c r="HS221" s="7">
        <f t="shared" si="1749"/>
        <v>0</v>
      </c>
      <c r="HT221" s="9">
        <v>0</v>
      </c>
      <c r="HU221" s="5">
        <v>0</v>
      </c>
      <c r="HV221" s="7">
        <f t="shared" si="1774"/>
        <v>0</v>
      </c>
      <c r="HW221" s="94">
        <v>2E-3</v>
      </c>
      <c r="HX221" s="95">
        <v>1E-3</v>
      </c>
      <c r="HY221" s="7">
        <f t="shared" si="1774"/>
        <v>500</v>
      </c>
      <c r="HZ221" s="9">
        <v>0</v>
      </c>
      <c r="IA221" s="5">
        <v>0</v>
      </c>
      <c r="IB221" s="7">
        <f t="shared" si="1774"/>
        <v>0</v>
      </c>
      <c r="IC221" s="9">
        <v>0</v>
      </c>
      <c r="ID221" s="5">
        <v>0</v>
      </c>
      <c r="IE221" s="7">
        <f t="shared" si="1775"/>
        <v>0</v>
      </c>
      <c r="IF221" s="9">
        <v>0</v>
      </c>
      <c r="IG221" s="5">
        <v>0</v>
      </c>
      <c r="IH221" s="7">
        <f t="shared" si="1750"/>
        <v>0</v>
      </c>
      <c r="II221" s="9">
        <v>0</v>
      </c>
      <c r="IJ221" s="5">
        <v>0</v>
      </c>
      <c r="IK221" s="7">
        <f t="shared" si="1774"/>
        <v>0</v>
      </c>
      <c r="IL221" s="9">
        <v>0</v>
      </c>
      <c r="IM221" s="5">
        <v>0</v>
      </c>
      <c r="IN221" s="7">
        <f t="shared" si="1774"/>
        <v>0</v>
      </c>
      <c r="IO221" s="9">
        <v>0</v>
      </c>
      <c r="IP221" s="5">
        <v>0</v>
      </c>
      <c r="IQ221" s="7">
        <f t="shared" si="1774"/>
        <v>0</v>
      </c>
      <c r="IR221" s="9">
        <v>0</v>
      </c>
      <c r="IS221" s="5">
        <v>0</v>
      </c>
      <c r="IT221" s="7">
        <f t="shared" si="1776"/>
        <v>0</v>
      </c>
      <c r="IU221" s="9">
        <v>0</v>
      </c>
      <c r="IV221" s="5">
        <v>0</v>
      </c>
      <c r="IW221" s="7">
        <f t="shared" si="1774"/>
        <v>0</v>
      </c>
      <c r="IX221" s="9">
        <v>0</v>
      </c>
      <c r="IY221" s="5">
        <v>0</v>
      </c>
      <c r="IZ221" s="7">
        <f t="shared" si="1774"/>
        <v>0</v>
      </c>
      <c r="JA221" s="9">
        <v>0</v>
      </c>
      <c r="JB221" s="5">
        <v>0</v>
      </c>
      <c r="JC221" s="7">
        <f t="shared" si="1774"/>
        <v>0</v>
      </c>
      <c r="JD221" s="9">
        <v>0</v>
      </c>
      <c r="JE221" s="5">
        <v>0</v>
      </c>
      <c r="JF221" s="7">
        <f t="shared" si="1774"/>
        <v>0</v>
      </c>
      <c r="JG221" s="9">
        <v>0</v>
      </c>
      <c r="JH221" s="5">
        <v>0</v>
      </c>
      <c r="JI221" s="7">
        <f t="shared" si="1774"/>
        <v>0</v>
      </c>
      <c r="JJ221" s="9">
        <v>0</v>
      </c>
      <c r="JK221" s="5">
        <v>0</v>
      </c>
      <c r="JL221" s="7">
        <f t="shared" si="1774"/>
        <v>0</v>
      </c>
      <c r="JM221" s="9">
        <v>0</v>
      </c>
      <c r="JN221" s="5">
        <v>0</v>
      </c>
      <c r="JO221" s="7">
        <f t="shared" si="1774"/>
        <v>0</v>
      </c>
      <c r="JP221" s="9">
        <v>0</v>
      </c>
      <c r="JQ221" s="5">
        <v>0</v>
      </c>
      <c r="JR221" s="7">
        <f t="shared" si="1774"/>
        <v>0</v>
      </c>
      <c r="JS221" s="94">
        <v>30.101990000000001</v>
      </c>
      <c r="JT221" s="95">
        <v>9907.4869999999992</v>
      </c>
      <c r="JU221" s="83">
        <f t="shared" si="1774"/>
        <v>329130.63222730457</v>
      </c>
      <c r="JV221" s="94">
        <v>67.346119999999999</v>
      </c>
      <c r="JW221" s="95">
        <v>1164.9349999999999</v>
      </c>
      <c r="JX221" s="7">
        <f t="shared" si="1774"/>
        <v>17297.72999543255</v>
      </c>
      <c r="JY221" s="94">
        <v>34.045999999999999</v>
      </c>
      <c r="JZ221" s="95">
        <v>149.82499999999999</v>
      </c>
      <c r="KA221" s="7">
        <f t="shared" si="1774"/>
        <v>4400.6638077894613</v>
      </c>
      <c r="KB221" s="9">
        <f t="shared" si="1755"/>
        <v>51124.248360000012</v>
      </c>
      <c r="KC221" s="7">
        <f t="shared" si="1756"/>
        <v>192524.255</v>
      </c>
    </row>
    <row r="222" spans="1:289" x14ac:dyDescent="0.3">
      <c r="A222" s="84">
        <v>2020</v>
      </c>
      <c r="B222" s="85" t="s">
        <v>10</v>
      </c>
      <c r="C222" s="97">
        <v>62.988339999999994</v>
      </c>
      <c r="D222" s="95">
        <v>4166.1949999999997</v>
      </c>
      <c r="E222" s="7">
        <f t="shared" si="1769"/>
        <v>66142.320943844519</v>
      </c>
      <c r="F222" s="9">
        <v>0</v>
      </c>
      <c r="G222" s="5">
        <v>0</v>
      </c>
      <c r="H222" s="7">
        <f t="shared" si="1769"/>
        <v>0</v>
      </c>
      <c r="I222" s="9">
        <v>0</v>
      </c>
      <c r="J222" s="5">
        <v>0</v>
      </c>
      <c r="K222" s="7">
        <f t="shared" si="1769"/>
        <v>0</v>
      </c>
      <c r="L222" s="9">
        <v>0</v>
      </c>
      <c r="M222" s="5">
        <v>0</v>
      </c>
      <c r="N222" s="7">
        <f t="shared" si="1769"/>
        <v>0</v>
      </c>
      <c r="O222" s="9">
        <v>0</v>
      </c>
      <c r="P222" s="5">
        <v>0</v>
      </c>
      <c r="Q222" s="7">
        <f t="shared" si="1769"/>
        <v>0</v>
      </c>
      <c r="R222" s="9">
        <v>0</v>
      </c>
      <c r="S222" s="5">
        <v>0</v>
      </c>
      <c r="T222" s="7">
        <f t="shared" si="1769"/>
        <v>0</v>
      </c>
      <c r="U222" s="9">
        <v>0</v>
      </c>
      <c r="V222" s="5">
        <v>0</v>
      </c>
      <c r="W222" s="7">
        <f t="shared" si="1769"/>
        <v>0</v>
      </c>
      <c r="X222" s="9">
        <v>0</v>
      </c>
      <c r="Y222" s="5">
        <v>0</v>
      </c>
      <c r="Z222" s="7">
        <f t="shared" si="1769"/>
        <v>0</v>
      </c>
      <c r="AA222" s="97">
        <v>1.5343699999999998</v>
      </c>
      <c r="AB222" s="95">
        <v>36.356000000000002</v>
      </c>
      <c r="AC222" s="7">
        <f t="shared" si="1769"/>
        <v>23694.415297483662</v>
      </c>
      <c r="AD222" s="97">
        <v>1.2E-2</v>
      </c>
      <c r="AE222" s="95">
        <v>0.58199999999999996</v>
      </c>
      <c r="AF222" s="7">
        <f t="shared" si="1769"/>
        <v>48499.999999999993</v>
      </c>
      <c r="AG222" s="9">
        <v>0</v>
      </c>
      <c r="AH222" s="5">
        <v>0</v>
      </c>
      <c r="AI222" s="7">
        <f t="shared" si="1769"/>
        <v>0</v>
      </c>
      <c r="AJ222" s="9">
        <v>0</v>
      </c>
      <c r="AK222" s="5">
        <v>0</v>
      </c>
      <c r="AL222" s="7">
        <f t="shared" si="1769"/>
        <v>0</v>
      </c>
      <c r="AM222" s="9">
        <v>0</v>
      </c>
      <c r="AN222" s="5">
        <v>0</v>
      </c>
      <c r="AO222" s="7">
        <f t="shared" si="1769"/>
        <v>0</v>
      </c>
      <c r="AP222" s="9">
        <v>0</v>
      </c>
      <c r="AQ222" s="5">
        <v>0</v>
      </c>
      <c r="AR222" s="7">
        <f t="shared" si="1769"/>
        <v>0</v>
      </c>
      <c r="AS222" s="97">
        <v>0.502</v>
      </c>
      <c r="AT222" s="95">
        <v>321.17399999999998</v>
      </c>
      <c r="AU222" s="7">
        <f t="shared" si="1769"/>
        <v>639788.84462151397</v>
      </c>
      <c r="AV222" s="9">
        <v>0</v>
      </c>
      <c r="AW222" s="5">
        <v>0</v>
      </c>
      <c r="AX222" s="7">
        <f t="shared" si="1769"/>
        <v>0</v>
      </c>
      <c r="AY222" s="9">
        <v>0</v>
      </c>
      <c r="AZ222" s="5">
        <v>0</v>
      </c>
      <c r="BA222" s="7">
        <f t="shared" si="1769"/>
        <v>0</v>
      </c>
      <c r="BB222" s="97">
        <v>26</v>
      </c>
      <c r="BC222" s="95">
        <v>832.86699999999996</v>
      </c>
      <c r="BD222" s="7">
        <f t="shared" si="1769"/>
        <v>32033.346153846152</v>
      </c>
      <c r="BE222" s="97">
        <v>32.469540000000002</v>
      </c>
      <c r="BF222" s="95">
        <v>1741.5519999999999</v>
      </c>
      <c r="BG222" s="7">
        <f t="shared" si="1769"/>
        <v>53636.485148850268</v>
      </c>
      <c r="BH222" s="9">
        <v>0</v>
      </c>
      <c r="BI222" s="5">
        <v>0</v>
      </c>
      <c r="BJ222" s="7">
        <f t="shared" si="1769"/>
        <v>0</v>
      </c>
      <c r="BK222" s="9">
        <v>0</v>
      </c>
      <c r="BL222" s="5">
        <v>0</v>
      </c>
      <c r="BM222" s="7">
        <f t="shared" si="1742"/>
        <v>0</v>
      </c>
      <c r="BN222" s="9">
        <v>0</v>
      </c>
      <c r="BO222" s="5">
        <v>0</v>
      </c>
      <c r="BP222" s="7">
        <f t="shared" si="1769"/>
        <v>0</v>
      </c>
      <c r="BQ222" s="9">
        <v>0</v>
      </c>
      <c r="BR222" s="5">
        <v>0</v>
      </c>
      <c r="BS222" s="7">
        <f t="shared" si="1769"/>
        <v>0</v>
      </c>
      <c r="BT222" s="9">
        <v>0</v>
      </c>
      <c r="BU222" s="5">
        <v>0</v>
      </c>
      <c r="BV222" s="7">
        <f t="shared" si="1770"/>
        <v>0</v>
      </c>
      <c r="BW222" s="9">
        <v>0</v>
      </c>
      <c r="BX222" s="5">
        <v>0</v>
      </c>
      <c r="BY222" s="7">
        <f t="shared" si="1770"/>
        <v>0</v>
      </c>
      <c r="BZ222" s="97">
        <v>35.283000000000001</v>
      </c>
      <c r="CA222" s="95">
        <v>921.88099999999997</v>
      </c>
      <c r="CB222" s="7">
        <f t="shared" si="1770"/>
        <v>26128.192047161519</v>
      </c>
      <c r="CC222" s="9">
        <v>0</v>
      </c>
      <c r="CD222" s="5">
        <v>0</v>
      </c>
      <c r="CE222" s="7">
        <f t="shared" si="1770"/>
        <v>0</v>
      </c>
      <c r="CF222" s="9">
        <v>0</v>
      </c>
      <c r="CG222" s="5">
        <v>0</v>
      </c>
      <c r="CH222" s="7">
        <f t="shared" si="1770"/>
        <v>0</v>
      </c>
      <c r="CI222" s="9">
        <v>0</v>
      </c>
      <c r="CJ222" s="5">
        <v>0</v>
      </c>
      <c r="CK222" s="7">
        <f t="shared" si="1770"/>
        <v>0</v>
      </c>
      <c r="CL222" s="9">
        <v>0</v>
      </c>
      <c r="CM222" s="5">
        <v>0</v>
      </c>
      <c r="CN222" s="7">
        <f t="shared" si="1770"/>
        <v>0</v>
      </c>
      <c r="CO222" s="97">
        <v>0.1275</v>
      </c>
      <c r="CP222" s="95">
        <v>7.3079999999999998</v>
      </c>
      <c r="CQ222" s="7">
        <f t="shared" si="1770"/>
        <v>57317.647058823524</v>
      </c>
      <c r="CR222" s="9">
        <v>0</v>
      </c>
      <c r="CS222" s="5">
        <v>0</v>
      </c>
      <c r="CT222" s="7">
        <f t="shared" si="1770"/>
        <v>0</v>
      </c>
      <c r="CU222" s="9">
        <v>0</v>
      </c>
      <c r="CV222" s="5">
        <v>0</v>
      </c>
      <c r="CW222" s="7">
        <f t="shared" si="1770"/>
        <v>0</v>
      </c>
      <c r="CX222" s="97">
        <v>25</v>
      </c>
      <c r="CY222" s="95">
        <v>194.46</v>
      </c>
      <c r="CZ222" s="7">
        <f t="shared" si="1770"/>
        <v>7778.4000000000005</v>
      </c>
      <c r="DA222" s="9">
        <v>0</v>
      </c>
      <c r="DB222" s="5">
        <v>0</v>
      </c>
      <c r="DC222" s="7">
        <f t="shared" si="1770"/>
        <v>0</v>
      </c>
      <c r="DD222" s="9">
        <v>0</v>
      </c>
      <c r="DE222" s="5">
        <v>0</v>
      </c>
      <c r="DF222" s="7">
        <f t="shared" si="1770"/>
        <v>0</v>
      </c>
      <c r="DG222" s="9">
        <v>0</v>
      </c>
      <c r="DH222" s="5">
        <v>0</v>
      </c>
      <c r="DI222" s="7">
        <f t="shared" si="1744"/>
        <v>0</v>
      </c>
      <c r="DJ222" s="9">
        <v>0</v>
      </c>
      <c r="DK222" s="5">
        <v>0</v>
      </c>
      <c r="DL222" s="7">
        <f t="shared" si="1770"/>
        <v>0</v>
      </c>
      <c r="DM222" s="9">
        <v>0</v>
      </c>
      <c r="DN222" s="5">
        <v>0</v>
      </c>
      <c r="DO222" s="7">
        <f t="shared" si="1770"/>
        <v>0</v>
      </c>
      <c r="DP222" s="9">
        <v>0</v>
      </c>
      <c r="DQ222" s="5">
        <v>0</v>
      </c>
      <c r="DR222" s="7">
        <f t="shared" si="1770"/>
        <v>0</v>
      </c>
      <c r="DS222" s="9">
        <v>0</v>
      </c>
      <c r="DT222" s="5">
        <v>0</v>
      </c>
      <c r="DU222" s="7">
        <f t="shared" si="1770"/>
        <v>0</v>
      </c>
      <c r="DV222" s="97">
        <v>0.40600000000000003</v>
      </c>
      <c r="DW222" s="95">
        <v>97.733999999999995</v>
      </c>
      <c r="DX222" s="7">
        <f t="shared" si="1770"/>
        <v>240724.13793103443</v>
      </c>
      <c r="DY222" s="9">
        <v>0</v>
      </c>
      <c r="DZ222" s="5">
        <v>0</v>
      </c>
      <c r="EA222" s="7">
        <f t="shared" si="1770"/>
        <v>0</v>
      </c>
      <c r="EB222" s="9">
        <v>0</v>
      </c>
      <c r="EC222" s="5">
        <v>0</v>
      </c>
      <c r="ED222" s="7">
        <f t="shared" si="1770"/>
        <v>0</v>
      </c>
      <c r="EE222" s="97">
        <v>136.6345</v>
      </c>
      <c r="EF222" s="95">
        <v>1995.2329999999999</v>
      </c>
      <c r="EG222" s="7">
        <f t="shared" si="1770"/>
        <v>14602.702831276141</v>
      </c>
      <c r="EH222" s="9">
        <v>0</v>
      </c>
      <c r="EI222" s="5">
        <v>0</v>
      </c>
      <c r="EJ222" s="7">
        <f t="shared" si="1770"/>
        <v>0</v>
      </c>
      <c r="EK222" s="97">
        <v>7.0000000000000007E-2</v>
      </c>
      <c r="EL222" s="95">
        <v>1.19</v>
      </c>
      <c r="EM222" s="7">
        <f t="shared" si="1771"/>
        <v>16999.999999999996</v>
      </c>
      <c r="EN222" s="97">
        <v>2E-3</v>
      </c>
      <c r="EO222" s="95">
        <v>1E-3</v>
      </c>
      <c r="EP222" s="7">
        <f t="shared" si="1771"/>
        <v>500</v>
      </c>
      <c r="EQ222" s="9">
        <v>0</v>
      </c>
      <c r="ER222" s="5">
        <v>0</v>
      </c>
      <c r="ES222" s="7">
        <f t="shared" si="1771"/>
        <v>0</v>
      </c>
      <c r="ET222" s="9">
        <v>0</v>
      </c>
      <c r="EU222" s="5">
        <v>0</v>
      </c>
      <c r="EV222" s="7">
        <f t="shared" si="1772"/>
        <v>0</v>
      </c>
      <c r="EW222" s="97">
        <v>6.2240000000000002</v>
      </c>
      <c r="EX222" s="95">
        <v>366.505</v>
      </c>
      <c r="EY222" s="7">
        <f t="shared" si="1771"/>
        <v>58885.764781491001</v>
      </c>
      <c r="EZ222" s="9">
        <v>0</v>
      </c>
      <c r="FA222" s="5">
        <v>0</v>
      </c>
      <c r="FB222" s="7">
        <f t="shared" si="1771"/>
        <v>0</v>
      </c>
      <c r="FC222" s="9">
        <v>0</v>
      </c>
      <c r="FD222" s="5">
        <v>0</v>
      </c>
      <c r="FE222" s="7">
        <f t="shared" si="1771"/>
        <v>0</v>
      </c>
      <c r="FF222" s="9">
        <v>0</v>
      </c>
      <c r="FG222" s="5">
        <v>0</v>
      </c>
      <c r="FH222" s="7">
        <f t="shared" si="1771"/>
        <v>0</v>
      </c>
      <c r="FI222" s="97">
        <v>365.291</v>
      </c>
      <c r="FJ222" s="95">
        <v>7402.268</v>
      </c>
      <c r="FK222" s="7">
        <f t="shared" si="1771"/>
        <v>20264.030594786076</v>
      </c>
      <c r="FL222" s="97">
        <v>80.718039999999988</v>
      </c>
      <c r="FM222" s="95">
        <v>7956.6</v>
      </c>
      <c r="FN222" s="7">
        <f t="shared" si="1771"/>
        <v>98572.760190906542</v>
      </c>
      <c r="FO222" s="9">
        <v>0</v>
      </c>
      <c r="FP222" s="5">
        <v>0</v>
      </c>
      <c r="FQ222" s="7">
        <f t="shared" si="1771"/>
        <v>0</v>
      </c>
      <c r="FR222" s="9">
        <v>0</v>
      </c>
      <c r="FS222" s="5">
        <v>0</v>
      </c>
      <c r="FT222" s="7">
        <f t="shared" si="1771"/>
        <v>0</v>
      </c>
      <c r="FU222" s="9">
        <v>0</v>
      </c>
      <c r="FV222" s="5">
        <v>0</v>
      </c>
      <c r="FW222" s="7">
        <f t="shared" si="1771"/>
        <v>0</v>
      </c>
      <c r="FX222" s="9">
        <v>0</v>
      </c>
      <c r="FY222" s="5">
        <v>0</v>
      </c>
      <c r="FZ222" s="7">
        <f t="shared" si="1748"/>
        <v>0</v>
      </c>
      <c r="GA222" s="9">
        <v>0</v>
      </c>
      <c r="GB222" s="5">
        <v>0</v>
      </c>
      <c r="GC222" s="7">
        <f t="shared" si="1771"/>
        <v>0</v>
      </c>
      <c r="GD222" s="9">
        <v>0</v>
      </c>
      <c r="GE222" s="5">
        <v>0</v>
      </c>
      <c r="GF222" s="7">
        <f t="shared" si="1771"/>
        <v>0</v>
      </c>
      <c r="GG222" s="9">
        <v>0</v>
      </c>
      <c r="GH222" s="5">
        <v>0</v>
      </c>
      <c r="GI222" s="7">
        <f t="shared" si="1771"/>
        <v>0</v>
      </c>
      <c r="GJ222" s="9">
        <v>0</v>
      </c>
      <c r="GK222" s="5">
        <v>0</v>
      </c>
      <c r="GL222" s="7">
        <f t="shared" si="1773"/>
        <v>0</v>
      </c>
      <c r="GM222" s="9">
        <v>0</v>
      </c>
      <c r="GN222" s="5">
        <v>0</v>
      </c>
      <c r="GO222" s="7">
        <f t="shared" si="1771"/>
        <v>0</v>
      </c>
      <c r="GP222" s="9">
        <v>0</v>
      </c>
      <c r="GQ222" s="5">
        <v>0</v>
      </c>
      <c r="GR222" s="7">
        <f t="shared" si="1771"/>
        <v>0</v>
      </c>
      <c r="GS222" s="9">
        <v>0</v>
      </c>
      <c r="GT222" s="5">
        <v>0</v>
      </c>
      <c r="GU222" s="7">
        <f t="shared" si="1771"/>
        <v>0</v>
      </c>
      <c r="GV222" s="9">
        <v>0</v>
      </c>
      <c r="GW222" s="5">
        <v>0</v>
      </c>
      <c r="GX222" s="7">
        <f t="shared" si="1771"/>
        <v>0</v>
      </c>
      <c r="GY222" s="9">
        <v>0</v>
      </c>
      <c r="GZ222" s="5">
        <v>0</v>
      </c>
      <c r="HA222" s="7">
        <f t="shared" si="1771"/>
        <v>0</v>
      </c>
      <c r="HB222" s="9">
        <v>0</v>
      </c>
      <c r="HC222" s="5">
        <v>0</v>
      </c>
      <c r="HD222" s="7">
        <f t="shared" si="1771"/>
        <v>0</v>
      </c>
      <c r="HE222" s="9">
        <v>0</v>
      </c>
      <c r="HF222" s="5">
        <v>0</v>
      </c>
      <c r="HG222" s="7">
        <f t="shared" si="1771"/>
        <v>0</v>
      </c>
      <c r="HH222" s="9">
        <v>0</v>
      </c>
      <c r="HI222" s="5">
        <v>0</v>
      </c>
      <c r="HJ222" s="7">
        <f t="shared" si="1774"/>
        <v>0</v>
      </c>
      <c r="HK222" s="9">
        <v>0</v>
      </c>
      <c r="HL222" s="5">
        <v>0</v>
      </c>
      <c r="HM222" s="7">
        <f t="shared" si="1774"/>
        <v>0</v>
      </c>
      <c r="HN222" s="9">
        <v>0</v>
      </c>
      <c r="HO222" s="5">
        <v>0</v>
      </c>
      <c r="HP222" s="7">
        <f t="shared" si="1774"/>
        <v>0</v>
      </c>
      <c r="HQ222" s="9">
        <v>0</v>
      </c>
      <c r="HR222" s="5">
        <v>0</v>
      </c>
      <c r="HS222" s="7">
        <f t="shared" si="1749"/>
        <v>0</v>
      </c>
      <c r="HT222" s="9">
        <v>0</v>
      </c>
      <c r="HU222" s="5">
        <v>0</v>
      </c>
      <c r="HV222" s="7">
        <f t="shared" si="1774"/>
        <v>0</v>
      </c>
      <c r="HW222" s="9">
        <v>0</v>
      </c>
      <c r="HX222" s="5">
        <v>0</v>
      </c>
      <c r="HY222" s="7">
        <f t="shared" si="1774"/>
        <v>0</v>
      </c>
      <c r="HZ222" s="9">
        <v>0</v>
      </c>
      <c r="IA222" s="5">
        <v>0</v>
      </c>
      <c r="IB222" s="7">
        <f t="shared" si="1774"/>
        <v>0</v>
      </c>
      <c r="IC222" s="9">
        <v>0</v>
      </c>
      <c r="ID222" s="5">
        <v>0</v>
      </c>
      <c r="IE222" s="7">
        <f t="shared" si="1775"/>
        <v>0</v>
      </c>
      <c r="IF222" s="9">
        <v>0</v>
      </c>
      <c r="IG222" s="5">
        <v>0</v>
      </c>
      <c r="IH222" s="7">
        <f t="shared" si="1750"/>
        <v>0</v>
      </c>
      <c r="II222" s="9">
        <v>0</v>
      </c>
      <c r="IJ222" s="5">
        <v>0</v>
      </c>
      <c r="IK222" s="7">
        <f t="shared" si="1774"/>
        <v>0</v>
      </c>
      <c r="IL222" s="97">
        <v>294.41512999999998</v>
      </c>
      <c r="IM222" s="95">
        <v>7631.8810000000003</v>
      </c>
      <c r="IN222" s="7">
        <f t="shared" si="1774"/>
        <v>25922.176621833263</v>
      </c>
      <c r="IO222" s="9">
        <v>0</v>
      </c>
      <c r="IP222" s="5">
        <v>0</v>
      </c>
      <c r="IQ222" s="7">
        <f t="shared" si="1774"/>
        <v>0</v>
      </c>
      <c r="IR222" s="9">
        <v>0</v>
      </c>
      <c r="IS222" s="5">
        <v>0</v>
      </c>
      <c r="IT222" s="7">
        <f t="shared" si="1776"/>
        <v>0</v>
      </c>
      <c r="IU222" s="97">
        <v>6.0000000000000001E-3</v>
      </c>
      <c r="IV222" s="95">
        <v>1E-3</v>
      </c>
      <c r="IW222" s="7">
        <f t="shared" si="1774"/>
        <v>166.66666666666666</v>
      </c>
      <c r="IX222" s="97">
        <v>6.9000000000000008E-3</v>
      </c>
      <c r="IY222" s="95">
        <v>2.5000000000000001E-2</v>
      </c>
      <c r="IZ222" s="7">
        <f t="shared" si="1774"/>
        <v>3623.188405797101</v>
      </c>
      <c r="JA222" s="9">
        <v>0</v>
      </c>
      <c r="JB222" s="5">
        <v>0</v>
      </c>
      <c r="JC222" s="7">
        <f t="shared" si="1774"/>
        <v>0</v>
      </c>
      <c r="JD222" s="9">
        <v>0</v>
      </c>
      <c r="JE222" s="5">
        <v>0</v>
      </c>
      <c r="JF222" s="7">
        <f t="shared" si="1774"/>
        <v>0</v>
      </c>
      <c r="JG222" s="9">
        <v>0</v>
      </c>
      <c r="JH222" s="5">
        <v>0</v>
      </c>
      <c r="JI222" s="7">
        <f t="shared" si="1774"/>
        <v>0</v>
      </c>
      <c r="JJ222" s="97">
        <v>1</v>
      </c>
      <c r="JK222" s="95">
        <v>699.96</v>
      </c>
      <c r="JL222" s="7">
        <f t="shared" si="1774"/>
        <v>699960</v>
      </c>
      <c r="JM222" s="9">
        <v>0</v>
      </c>
      <c r="JN222" s="5">
        <v>0</v>
      </c>
      <c r="JO222" s="7">
        <f t="shared" si="1774"/>
        <v>0</v>
      </c>
      <c r="JP222" s="9">
        <v>0</v>
      </c>
      <c r="JQ222" s="5">
        <v>0</v>
      </c>
      <c r="JR222" s="7">
        <f t="shared" si="1774"/>
        <v>0</v>
      </c>
      <c r="JS222" s="98">
        <v>51400</v>
      </c>
      <c r="JT222" s="95">
        <v>156401.13</v>
      </c>
      <c r="JU222" s="7">
        <f t="shared" si="1774"/>
        <v>3042.8235408560313</v>
      </c>
      <c r="JV222" s="97">
        <v>506.46541999999999</v>
      </c>
      <c r="JW222" s="95">
        <v>40477.034</v>
      </c>
      <c r="JX222" s="7">
        <f t="shared" si="1774"/>
        <v>79920.627157526367</v>
      </c>
      <c r="JY222" s="97">
        <v>280.56599999999997</v>
      </c>
      <c r="JZ222" s="95">
        <v>7530.6540000000005</v>
      </c>
      <c r="KA222" s="7">
        <f t="shared" si="1774"/>
        <v>26840.935822587202</v>
      </c>
      <c r="KB222" s="9">
        <f t="shared" si="1755"/>
        <v>53255.721740000001</v>
      </c>
      <c r="KC222" s="7">
        <f t="shared" si="1756"/>
        <v>238782.59099999999</v>
      </c>
    </row>
    <row r="223" spans="1:289" x14ac:dyDescent="0.3">
      <c r="A223" s="84">
        <v>2020</v>
      </c>
      <c r="B223" s="85" t="s">
        <v>11</v>
      </c>
      <c r="C223" s="3">
        <v>46.364080000000001</v>
      </c>
      <c r="D223" s="5">
        <v>4129.8680000000004</v>
      </c>
      <c r="E223" s="7">
        <f t="shared" si="1769"/>
        <v>89074.731990799773</v>
      </c>
      <c r="F223" s="9">
        <v>0</v>
      </c>
      <c r="G223" s="5">
        <v>0</v>
      </c>
      <c r="H223" s="7">
        <f t="shared" si="1769"/>
        <v>0</v>
      </c>
      <c r="I223" s="9">
        <v>0</v>
      </c>
      <c r="J223" s="5">
        <v>0</v>
      </c>
      <c r="K223" s="7">
        <f t="shared" si="1769"/>
        <v>0</v>
      </c>
      <c r="L223" s="9">
        <v>0</v>
      </c>
      <c r="M223" s="5">
        <v>0</v>
      </c>
      <c r="N223" s="7">
        <f t="shared" si="1769"/>
        <v>0</v>
      </c>
      <c r="O223" s="9">
        <v>0</v>
      </c>
      <c r="P223" s="5">
        <v>0</v>
      </c>
      <c r="Q223" s="7">
        <f t="shared" si="1769"/>
        <v>0</v>
      </c>
      <c r="R223" s="3">
        <v>25.2</v>
      </c>
      <c r="S223" s="5">
        <v>292.83300000000003</v>
      </c>
      <c r="T223" s="7">
        <f t="shared" si="1769"/>
        <v>11620.357142857145</v>
      </c>
      <c r="U223" s="9">
        <v>0</v>
      </c>
      <c r="V223" s="5">
        <v>0</v>
      </c>
      <c r="W223" s="7">
        <f t="shared" si="1769"/>
        <v>0</v>
      </c>
      <c r="X223" s="9">
        <v>0</v>
      </c>
      <c r="Y223" s="5">
        <v>0</v>
      </c>
      <c r="Z223" s="7">
        <f t="shared" si="1769"/>
        <v>0</v>
      </c>
      <c r="AA223" s="3">
        <v>46.621580000000002</v>
      </c>
      <c r="AB223" s="5">
        <v>518.33900000000006</v>
      </c>
      <c r="AC223" s="7">
        <f t="shared" si="1769"/>
        <v>11118.005867669008</v>
      </c>
      <c r="AD223" s="9">
        <v>0</v>
      </c>
      <c r="AE223" s="5">
        <v>0</v>
      </c>
      <c r="AF223" s="7">
        <f t="shared" si="1769"/>
        <v>0</v>
      </c>
      <c r="AG223" s="9">
        <v>0</v>
      </c>
      <c r="AH223" s="5">
        <v>0</v>
      </c>
      <c r="AI223" s="7">
        <f t="shared" si="1769"/>
        <v>0</v>
      </c>
      <c r="AJ223" s="9">
        <v>0</v>
      </c>
      <c r="AK223" s="5">
        <v>0</v>
      </c>
      <c r="AL223" s="7">
        <f t="shared" si="1769"/>
        <v>0</v>
      </c>
      <c r="AM223" s="9">
        <v>0</v>
      </c>
      <c r="AN223" s="5">
        <v>0</v>
      </c>
      <c r="AO223" s="7">
        <f t="shared" si="1769"/>
        <v>0</v>
      </c>
      <c r="AP223" s="9">
        <v>0</v>
      </c>
      <c r="AQ223" s="5">
        <v>0</v>
      </c>
      <c r="AR223" s="7">
        <f t="shared" si="1769"/>
        <v>0</v>
      </c>
      <c r="AS223" s="9">
        <v>0</v>
      </c>
      <c r="AT223" s="5">
        <v>0</v>
      </c>
      <c r="AU223" s="7">
        <f t="shared" si="1769"/>
        <v>0</v>
      </c>
      <c r="AV223" s="9">
        <v>0</v>
      </c>
      <c r="AW223" s="5">
        <v>0</v>
      </c>
      <c r="AX223" s="7">
        <f t="shared" si="1769"/>
        <v>0</v>
      </c>
      <c r="AY223" s="9">
        <v>0</v>
      </c>
      <c r="AZ223" s="5">
        <v>0</v>
      </c>
      <c r="BA223" s="7">
        <f t="shared" si="1769"/>
        <v>0</v>
      </c>
      <c r="BB223" s="9">
        <v>0</v>
      </c>
      <c r="BC223" s="5">
        <v>0</v>
      </c>
      <c r="BD223" s="7">
        <f t="shared" si="1769"/>
        <v>0</v>
      </c>
      <c r="BE223" s="3">
        <v>116.91200000000001</v>
      </c>
      <c r="BF223" s="5">
        <v>7233.9589999999998</v>
      </c>
      <c r="BG223" s="7">
        <f t="shared" si="1769"/>
        <v>61875.248049815244</v>
      </c>
      <c r="BH223" s="9">
        <v>0</v>
      </c>
      <c r="BI223" s="5">
        <v>0</v>
      </c>
      <c r="BJ223" s="7">
        <f t="shared" si="1769"/>
        <v>0</v>
      </c>
      <c r="BK223" s="9">
        <v>0</v>
      </c>
      <c r="BL223" s="5">
        <v>0</v>
      </c>
      <c r="BM223" s="7">
        <f t="shared" si="1742"/>
        <v>0</v>
      </c>
      <c r="BN223" s="9">
        <v>0</v>
      </c>
      <c r="BO223" s="5">
        <v>0</v>
      </c>
      <c r="BP223" s="7">
        <f t="shared" si="1769"/>
        <v>0</v>
      </c>
      <c r="BQ223" s="9">
        <v>0</v>
      </c>
      <c r="BR223" s="5">
        <v>0</v>
      </c>
      <c r="BS223" s="7">
        <f t="shared" si="1769"/>
        <v>0</v>
      </c>
      <c r="BT223" s="9">
        <v>0</v>
      </c>
      <c r="BU223" s="5">
        <v>0</v>
      </c>
      <c r="BV223" s="7">
        <f t="shared" si="1770"/>
        <v>0</v>
      </c>
      <c r="BW223" s="9">
        <v>0</v>
      </c>
      <c r="BX223" s="5">
        <v>0</v>
      </c>
      <c r="BY223" s="7">
        <f t="shared" si="1770"/>
        <v>0</v>
      </c>
      <c r="BZ223" s="3">
        <v>329.00620000000004</v>
      </c>
      <c r="CA223" s="5">
        <v>10187.181</v>
      </c>
      <c r="CB223" s="7">
        <f t="shared" si="1770"/>
        <v>30963.492481296704</v>
      </c>
      <c r="CC223" s="9">
        <v>0</v>
      </c>
      <c r="CD223" s="5">
        <v>0</v>
      </c>
      <c r="CE223" s="7">
        <f t="shared" si="1770"/>
        <v>0</v>
      </c>
      <c r="CF223" s="3">
        <v>5.7549999999999999</v>
      </c>
      <c r="CG223" s="5">
        <v>109.47199999999999</v>
      </c>
      <c r="CH223" s="7">
        <f t="shared" si="1770"/>
        <v>19022.067767158991</v>
      </c>
      <c r="CI223" s="9">
        <v>0</v>
      </c>
      <c r="CJ223" s="5">
        <v>0</v>
      </c>
      <c r="CK223" s="7">
        <f t="shared" si="1770"/>
        <v>0</v>
      </c>
      <c r="CL223" s="9">
        <v>0</v>
      </c>
      <c r="CM223" s="5">
        <v>0</v>
      </c>
      <c r="CN223" s="7">
        <f t="shared" si="1770"/>
        <v>0</v>
      </c>
      <c r="CO223" s="9">
        <v>0</v>
      </c>
      <c r="CP223" s="5">
        <v>0</v>
      </c>
      <c r="CQ223" s="7">
        <f t="shared" si="1770"/>
        <v>0</v>
      </c>
      <c r="CR223" s="9">
        <v>0</v>
      </c>
      <c r="CS223" s="5">
        <v>0</v>
      </c>
      <c r="CT223" s="7">
        <f t="shared" si="1770"/>
        <v>0</v>
      </c>
      <c r="CU223" s="9">
        <v>0</v>
      </c>
      <c r="CV223" s="5">
        <v>0</v>
      </c>
      <c r="CW223" s="7">
        <f t="shared" si="1770"/>
        <v>0</v>
      </c>
      <c r="CX223" s="9">
        <v>0</v>
      </c>
      <c r="CY223" s="5">
        <v>0</v>
      </c>
      <c r="CZ223" s="7">
        <f t="shared" si="1770"/>
        <v>0</v>
      </c>
      <c r="DA223" s="9">
        <v>0</v>
      </c>
      <c r="DB223" s="5">
        <v>0</v>
      </c>
      <c r="DC223" s="7">
        <f t="shared" si="1770"/>
        <v>0</v>
      </c>
      <c r="DD223" s="9">
        <v>0</v>
      </c>
      <c r="DE223" s="5">
        <v>0</v>
      </c>
      <c r="DF223" s="7">
        <f t="shared" si="1770"/>
        <v>0</v>
      </c>
      <c r="DG223" s="9">
        <v>0</v>
      </c>
      <c r="DH223" s="5">
        <v>0</v>
      </c>
      <c r="DI223" s="7">
        <f t="shared" si="1744"/>
        <v>0</v>
      </c>
      <c r="DJ223" s="9">
        <v>0</v>
      </c>
      <c r="DK223" s="5">
        <v>0</v>
      </c>
      <c r="DL223" s="7">
        <f t="shared" si="1770"/>
        <v>0</v>
      </c>
      <c r="DM223" s="9">
        <v>0</v>
      </c>
      <c r="DN223" s="5">
        <v>0</v>
      </c>
      <c r="DO223" s="7">
        <f t="shared" si="1770"/>
        <v>0</v>
      </c>
      <c r="DP223" s="9">
        <v>0</v>
      </c>
      <c r="DQ223" s="5">
        <v>0</v>
      </c>
      <c r="DR223" s="7">
        <f t="shared" si="1770"/>
        <v>0</v>
      </c>
      <c r="DS223" s="9">
        <v>0</v>
      </c>
      <c r="DT223" s="5">
        <v>0</v>
      </c>
      <c r="DU223" s="7">
        <f t="shared" si="1770"/>
        <v>0</v>
      </c>
      <c r="DV223" s="9">
        <v>0</v>
      </c>
      <c r="DW223" s="5">
        <v>0</v>
      </c>
      <c r="DX223" s="7">
        <f t="shared" si="1770"/>
        <v>0</v>
      </c>
      <c r="DY223" s="9">
        <v>0</v>
      </c>
      <c r="DZ223" s="5">
        <v>0</v>
      </c>
      <c r="EA223" s="7">
        <f t="shared" si="1770"/>
        <v>0</v>
      </c>
      <c r="EB223" s="9">
        <v>0</v>
      </c>
      <c r="EC223" s="5">
        <v>0</v>
      </c>
      <c r="ED223" s="7">
        <f t="shared" si="1770"/>
        <v>0</v>
      </c>
      <c r="EE223" s="3">
        <v>78.460100000000011</v>
      </c>
      <c r="EF223" s="5">
        <v>3327.7240000000002</v>
      </c>
      <c r="EG223" s="7">
        <f t="shared" si="1770"/>
        <v>42412.946198131271</v>
      </c>
      <c r="EH223" s="3">
        <v>53.234449999999995</v>
      </c>
      <c r="EI223" s="5">
        <v>1294.443</v>
      </c>
      <c r="EJ223" s="7">
        <f t="shared" si="1770"/>
        <v>24315.889428743983</v>
      </c>
      <c r="EK223" s="9">
        <v>0</v>
      </c>
      <c r="EL223" s="5">
        <v>0</v>
      </c>
      <c r="EM223" s="7">
        <f t="shared" si="1771"/>
        <v>0</v>
      </c>
      <c r="EN223" s="9">
        <v>0</v>
      </c>
      <c r="EO223" s="5">
        <v>0</v>
      </c>
      <c r="EP223" s="7">
        <f t="shared" si="1771"/>
        <v>0</v>
      </c>
      <c r="EQ223" s="9">
        <v>0</v>
      </c>
      <c r="ER223" s="5">
        <v>0</v>
      </c>
      <c r="ES223" s="7">
        <f t="shared" si="1771"/>
        <v>0</v>
      </c>
      <c r="ET223" s="9">
        <v>0</v>
      </c>
      <c r="EU223" s="5">
        <v>0</v>
      </c>
      <c r="EV223" s="7">
        <f t="shared" si="1772"/>
        <v>0</v>
      </c>
      <c r="EW223" s="3">
        <v>1</v>
      </c>
      <c r="EX223" s="5">
        <v>52</v>
      </c>
      <c r="EY223" s="7">
        <f t="shared" si="1771"/>
        <v>52000</v>
      </c>
      <c r="EZ223" s="9">
        <v>0</v>
      </c>
      <c r="FA223" s="5">
        <v>0</v>
      </c>
      <c r="FB223" s="7">
        <f t="shared" si="1771"/>
        <v>0</v>
      </c>
      <c r="FC223" s="9">
        <v>0</v>
      </c>
      <c r="FD223" s="5">
        <v>0</v>
      </c>
      <c r="FE223" s="7">
        <f t="shared" si="1771"/>
        <v>0</v>
      </c>
      <c r="FF223" s="9">
        <v>0</v>
      </c>
      <c r="FG223" s="5">
        <v>0</v>
      </c>
      <c r="FH223" s="7">
        <f t="shared" si="1771"/>
        <v>0</v>
      </c>
      <c r="FI223" s="3">
        <v>12.914999999999999</v>
      </c>
      <c r="FJ223" s="5">
        <v>246.27699999999999</v>
      </c>
      <c r="FK223" s="7">
        <f t="shared" si="1771"/>
        <v>19069.066976384049</v>
      </c>
      <c r="FL223" s="3">
        <v>39.01014</v>
      </c>
      <c r="FM223" s="5">
        <v>3489.78</v>
      </c>
      <c r="FN223" s="7">
        <f t="shared" si="1771"/>
        <v>89458.27930891815</v>
      </c>
      <c r="FO223" s="3">
        <v>52</v>
      </c>
      <c r="FP223" s="5">
        <v>1708.4469999999999</v>
      </c>
      <c r="FQ223" s="7">
        <f t="shared" si="1771"/>
        <v>32854.749999999993</v>
      </c>
      <c r="FR223" s="9">
        <v>0</v>
      </c>
      <c r="FS223" s="5">
        <v>0</v>
      </c>
      <c r="FT223" s="7">
        <f t="shared" si="1771"/>
        <v>0</v>
      </c>
      <c r="FU223" s="9">
        <v>0</v>
      </c>
      <c r="FV223" s="5">
        <v>0</v>
      </c>
      <c r="FW223" s="7">
        <f t="shared" si="1771"/>
        <v>0</v>
      </c>
      <c r="FX223" s="9">
        <v>0</v>
      </c>
      <c r="FY223" s="5">
        <v>0</v>
      </c>
      <c r="FZ223" s="7">
        <f t="shared" si="1748"/>
        <v>0</v>
      </c>
      <c r="GA223" s="9">
        <v>0</v>
      </c>
      <c r="GB223" s="5">
        <v>0</v>
      </c>
      <c r="GC223" s="7">
        <f t="shared" si="1771"/>
        <v>0</v>
      </c>
      <c r="GD223" s="9">
        <v>0</v>
      </c>
      <c r="GE223" s="5">
        <v>0</v>
      </c>
      <c r="GF223" s="7">
        <f t="shared" si="1771"/>
        <v>0</v>
      </c>
      <c r="GG223" s="9">
        <v>0</v>
      </c>
      <c r="GH223" s="5">
        <v>0</v>
      </c>
      <c r="GI223" s="7">
        <f t="shared" si="1771"/>
        <v>0</v>
      </c>
      <c r="GJ223" s="3">
        <v>5.2069999999999998E-2</v>
      </c>
      <c r="GK223" s="5">
        <v>3.5510000000000002</v>
      </c>
      <c r="GL223" s="7">
        <f t="shared" si="1773"/>
        <v>68196.658344536205</v>
      </c>
      <c r="GM223" s="9">
        <v>0</v>
      </c>
      <c r="GN223" s="5">
        <v>0</v>
      </c>
      <c r="GO223" s="7">
        <f t="shared" si="1771"/>
        <v>0</v>
      </c>
      <c r="GP223" s="9">
        <v>0</v>
      </c>
      <c r="GQ223" s="5">
        <v>0</v>
      </c>
      <c r="GR223" s="7">
        <f t="shared" si="1771"/>
        <v>0</v>
      </c>
      <c r="GS223" s="9">
        <v>0</v>
      </c>
      <c r="GT223" s="5">
        <v>0</v>
      </c>
      <c r="GU223" s="7">
        <f t="shared" si="1771"/>
        <v>0</v>
      </c>
      <c r="GV223" s="9">
        <v>0</v>
      </c>
      <c r="GW223" s="5">
        <v>0</v>
      </c>
      <c r="GX223" s="7">
        <f t="shared" si="1771"/>
        <v>0</v>
      </c>
      <c r="GY223" s="9">
        <v>0</v>
      </c>
      <c r="GZ223" s="5">
        <v>0</v>
      </c>
      <c r="HA223" s="7">
        <f t="shared" si="1771"/>
        <v>0</v>
      </c>
      <c r="HB223" s="9">
        <v>0</v>
      </c>
      <c r="HC223" s="5">
        <v>0</v>
      </c>
      <c r="HD223" s="7">
        <f t="shared" si="1771"/>
        <v>0</v>
      </c>
      <c r="HE223" s="9">
        <v>0</v>
      </c>
      <c r="HF223" s="5">
        <v>0</v>
      </c>
      <c r="HG223" s="7">
        <f t="shared" si="1771"/>
        <v>0</v>
      </c>
      <c r="HH223" s="9">
        <v>0</v>
      </c>
      <c r="HI223" s="5">
        <v>0</v>
      </c>
      <c r="HJ223" s="7">
        <f t="shared" si="1774"/>
        <v>0</v>
      </c>
      <c r="HK223" s="9">
        <v>0</v>
      </c>
      <c r="HL223" s="5">
        <v>0</v>
      </c>
      <c r="HM223" s="7">
        <f t="shared" si="1774"/>
        <v>0</v>
      </c>
      <c r="HN223" s="9">
        <v>0</v>
      </c>
      <c r="HO223" s="5">
        <v>0</v>
      </c>
      <c r="HP223" s="7">
        <f t="shared" si="1774"/>
        <v>0</v>
      </c>
      <c r="HQ223" s="9">
        <v>0</v>
      </c>
      <c r="HR223" s="5">
        <v>0</v>
      </c>
      <c r="HS223" s="7">
        <f t="shared" si="1749"/>
        <v>0</v>
      </c>
      <c r="HT223" s="9">
        <v>0</v>
      </c>
      <c r="HU223" s="5">
        <v>0</v>
      </c>
      <c r="HV223" s="7">
        <f t="shared" si="1774"/>
        <v>0</v>
      </c>
      <c r="HW223" s="9">
        <v>0</v>
      </c>
      <c r="HX223" s="5">
        <v>0</v>
      </c>
      <c r="HY223" s="7">
        <f t="shared" si="1774"/>
        <v>0</v>
      </c>
      <c r="HZ223" s="9">
        <v>0</v>
      </c>
      <c r="IA223" s="5">
        <v>0</v>
      </c>
      <c r="IB223" s="7">
        <f t="shared" si="1774"/>
        <v>0</v>
      </c>
      <c r="IC223" s="9">
        <v>0</v>
      </c>
      <c r="ID223" s="5">
        <v>0</v>
      </c>
      <c r="IE223" s="7">
        <f t="shared" si="1775"/>
        <v>0</v>
      </c>
      <c r="IF223" s="9">
        <v>0</v>
      </c>
      <c r="IG223" s="5">
        <v>0</v>
      </c>
      <c r="IH223" s="7">
        <f t="shared" si="1750"/>
        <v>0</v>
      </c>
      <c r="II223" s="9">
        <v>0</v>
      </c>
      <c r="IJ223" s="5">
        <v>0</v>
      </c>
      <c r="IK223" s="7">
        <f t="shared" si="1774"/>
        <v>0</v>
      </c>
      <c r="IL223" s="3">
        <v>0.33600000000000002</v>
      </c>
      <c r="IM223" s="5">
        <v>172.67599999999999</v>
      </c>
      <c r="IN223" s="7">
        <f t="shared" si="1774"/>
        <v>513916.66666666663</v>
      </c>
      <c r="IO223" s="9">
        <v>0</v>
      </c>
      <c r="IP223" s="5">
        <v>0</v>
      </c>
      <c r="IQ223" s="7">
        <f t="shared" si="1774"/>
        <v>0</v>
      </c>
      <c r="IR223" s="9">
        <v>0</v>
      </c>
      <c r="IS223" s="5">
        <v>0</v>
      </c>
      <c r="IT223" s="7">
        <f t="shared" si="1776"/>
        <v>0</v>
      </c>
      <c r="IU223" s="9">
        <v>0</v>
      </c>
      <c r="IV223" s="5">
        <v>0</v>
      </c>
      <c r="IW223" s="7">
        <f t="shared" si="1774"/>
        <v>0</v>
      </c>
      <c r="IX223" s="9">
        <v>0</v>
      </c>
      <c r="IY223" s="5">
        <v>0</v>
      </c>
      <c r="IZ223" s="7">
        <f t="shared" si="1774"/>
        <v>0</v>
      </c>
      <c r="JA223" s="9">
        <v>0</v>
      </c>
      <c r="JB223" s="5">
        <v>0</v>
      </c>
      <c r="JC223" s="7">
        <f t="shared" si="1774"/>
        <v>0</v>
      </c>
      <c r="JD223" s="9">
        <v>0</v>
      </c>
      <c r="JE223" s="5">
        <v>0</v>
      </c>
      <c r="JF223" s="7">
        <f t="shared" si="1774"/>
        <v>0</v>
      </c>
      <c r="JG223" s="9">
        <v>0</v>
      </c>
      <c r="JH223" s="5">
        <v>0</v>
      </c>
      <c r="JI223" s="7">
        <f t="shared" si="1774"/>
        <v>0</v>
      </c>
      <c r="JJ223" s="3">
        <v>60.789699999999996</v>
      </c>
      <c r="JK223" s="5">
        <v>1697.298</v>
      </c>
      <c r="JL223" s="7">
        <f t="shared" si="1774"/>
        <v>27920.815532894554</v>
      </c>
      <c r="JM223" s="9">
        <v>0</v>
      </c>
      <c r="JN223" s="5">
        <v>0</v>
      </c>
      <c r="JO223" s="7">
        <f t="shared" si="1774"/>
        <v>0</v>
      </c>
      <c r="JP223" s="9">
        <v>0</v>
      </c>
      <c r="JQ223" s="5">
        <v>0</v>
      </c>
      <c r="JR223" s="7">
        <f t="shared" si="1774"/>
        <v>0</v>
      </c>
      <c r="JS223" s="9">
        <v>0</v>
      </c>
      <c r="JT223" s="5">
        <v>0</v>
      </c>
      <c r="JU223" s="7">
        <f t="shared" si="1774"/>
        <v>0</v>
      </c>
      <c r="JV223" s="3">
        <v>71.599820000000008</v>
      </c>
      <c r="JW223" s="5">
        <v>3042.44</v>
      </c>
      <c r="JX223" s="7">
        <f t="shared" si="1774"/>
        <v>42492.285595131376</v>
      </c>
      <c r="JY223" s="3">
        <v>185.12100000000001</v>
      </c>
      <c r="JZ223" s="5">
        <v>4554.2550000000001</v>
      </c>
      <c r="KA223" s="7">
        <f t="shared" si="1774"/>
        <v>24601.50388124524</v>
      </c>
      <c r="KB223" s="9">
        <f t="shared" si="1755"/>
        <v>1124.3771400000001</v>
      </c>
      <c r="KC223" s="7">
        <f t="shared" si="1756"/>
        <v>42060.542999999998</v>
      </c>
    </row>
    <row r="224" spans="1:289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1769"/>
        <v>0</v>
      </c>
      <c r="F224" s="9">
        <v>0</v>
      </c>
      <c r="G224" s="5">
        <v>0</v>
      </c>
      <c r="H224" s="7">
        <f t="shared" si="1769"/>
        <v>0</v>
      </c>
      <c r="I224" s="3">
        <v>0.13300000000000001</v>
      </c>
      <c r="J224" s="5">
        <v>6.19</v>
      </c>
      <c r="K224" s="7">
        <f t="shared" si="1769"/>
        <v>46541.353383458649</v>
      </c>
      <c r="L224" s="9">
        <v>0</v>
      </c>
      <c r="M224" s="5">
        <v>0</v>
      </c>
      <c r="N224" s="7">
        <f t="shared" si="1769"/>
        <v>0</v>
      </c>
      <c r="O224" s="9">
        <v>0</v>
      </c>
      <c r="P224" s="5">
        <v>0</v>
      </c>
      <c r="Q224" s="7">
        <f t="shared" si="1769"/>
        <v>0</v>
      </c>
      <c r="R224" s="9">
        <v>0</v>
      </c>
      <c r="S224" s="5">
        <v>0</v>
      </c>
      <c r="T224" s="7">
        <f t="shared" si="1769"/>
        <v>0</v>
      </c>
      <c r="U224" s="9">
        <v>0</v>
      </c>
      <c r="V224" s="5">
        <v>0</v>
      </c>
      <c r="W224" s="7">
        <f t="shared" si="1769"/>
        <v>0</v>
      </c>
      <c r="X224" s="9">
        <v>0</v>
      </c>
      <c r="Y224" s="5">
        <v>0</v>
      </c>
      <c r="Z224" s="7">
        <f t="shared" si="1769"/>
        <v>0</v>
      </c>
      <c r="AA224" s="3">
        <v>75.202809999999999</v>
      </c>
      <c r="AB224" s="5">
        <v>969.12599999999998</v>
      </c>
      <c r="AC224" s="7">
        <f t="shared" si="1769"/>
        <v>12886.832287250967</v>
      </c>
      <c r="AD224" s="9">
        <v>0</v>
      </c>
      <c r="AE224" s="5">
        <v>0</v>
      </c>
      <c r="AF224" s="7">
        <f t="shared" si="1769"/>
        <v>0</v>
      </c>
      <c r="AG224" s="9">
        <v>0</v>
      </c>
      <c r="AH224" s="5">
        <v>0</v>
      </c>
      <c r="AI224" s="7">
        <f t="shared" si="1769"/>
        <v>0</v>
      </c>
      <c r="AJ224" s="9">
        <v>0</v>
      </c>
      <c r="AK224" s="5">
        <v>0</v>
      </c>
      <c r="AL224" s="7">
        <f t="shared" si="1769"/>
        <v>0</v>
      </c>
      <c r="AM224" s="9">
        <v>0</v>
      </c>
      <c r="AN224" s="5">
        <v>0</v>
      </c>
      <c r="AO224" s="7">
        <f t="shared" si="1769"/>
        <v>0</v>
      </c>
      <c r="AP224" s="9">
        <v>0</v>
      </c>
      <c r="AQ224" s="5">
        <v>0</v>
      </c>
      <c r="AR224" s="7">
        <f t="shared" si="1769"/>
        <v>0</v>
      </c>
      <c r="AS224" s="9">
        <v>0</v>
      </c>
      <c r="AT224" s="5">
        <v>0</v>
      </c>
      <c r="AU224" s="7">
        <f t="shared" si="1769"/>
        <v>0</v>
      </c>
      <c r="AV224" s="9">
        <v>0</v>
      </c>
      <c r="AW224" s="5">
        <v>0</v>
      </c>
      <c r="AX224" s="7">
        <f t="shared" si="1769"/>
        <v>0</v>
      </c>
      <c r="AY224" s="9">
        <v>0</v>
      </c>
      <c r="AZ224" s="5">
        <v>0</v>
      </c>
      <c r="BA224" s="7">
        <f t="shared" si="1769"/>
        <v>0</v>
      </c>
      <c r="BB224" s="9">
        <v>0</v>
      </c>
      <c r="BC224" s="5">
        <v>0</v>
      </c>
      <c r="BD224" s="7">
        <f t="shared" si="1769"/>
        <v>0</v>
      </c>
      <c r="BE224" s="9">
        <v>0</v>
      </c>
      <c r="BF224" s="5">
        <v>0</v>
      </c>
      <c r="BG224" s="7">
        <f t="shared" si="1769"/>
        <v>0</v>
      </c>
      <c r="BH224" s="9">
        <v>0</v>
      </c>
      <c r="BI224" s="5">
        <v>0</v>
      </c>
      <c r="BJ224" s="7">
        <f t="shared" si="1769"/>
        <v>0</v>
      </c>
      <c r="BK224" s="9">
        <v>0</v>
      </c>
      <c r="BL224" s="5">
        <v>0</v>
      </c>
      <c r="BM224" s="7">
        <f t="shared" si="1742"/>
        <v>0</v>
      </c>
      <c r="BN224" s="9">
        <v>0</v>
      </c>
      <c r="BO224" s="5">
        <v>0</v>
      </c>
      <c r="BP224" s="7">
        <f t="shared" si="1769"/>
        <v>0</v>
      </c>
      <c r="BQ224" s="9">
        <v>0</v>
      </c>
      <c r="BR224" s="5">
        <v>0</v>
      </c>
      <c r="BS224" s="7">
        <f t="shared" si="1769"/>
        <v>0</v>
      </c>
      <c r="BT224" s="9">
        <v>0</v>
      </c>
      <c r="BU224" s="5">
        <v>0</v>
      </c>
      <c r="BV224" s="7">
        <f t="shared" si="1770"/>
        <v>0</v>
      </c>
      <c r="BW224" s="9">
        <v>0</v>
      </c>
      <c r="BX224" s="5">
        <v>0</v>
      </c>
      <c r="BY224" s="7">
        <f t="shared" si="1770"/>
        <v>0</v>
      </c>
      <c r="BZ224" s="3">
        <v>110.56739999999999</v>
      </c>
      <c r="CA224" s="5">
        <v>3285.1410000000001</v>
      </c>
      <c r="CB224" s="7">
        <f t="shared" si="1770"/>
        <v>29711.660037226164</v>
      </c>
      <c r="CC224" s="9">
        <v>0</v>
      </c>
      <c r="CD224" s="5">
        <v>0</v>
      </c>
      <c r="CE224" s="7">
        <f t="shared" si="1770"/>
        <v>0</v>
      </c>
      <c r="CF224" s="3">
        <v>6.2E-2</v>
      </c>
      <c r="CG224" s="5">
        <v>3.3359999999999999</v>
      </c>
      <c r="CH224" s="7">
        <f t="shared" si="1770"/>
        <v>53806.451612903227</v>
      </c>
      <c r="CI224" s="9">
        <v>0</v>
      </c>
      <c r="CJ224" s="5">
        <v>0</v>
      </c>
      <c r="CK224" s="7">
        <f t="shared" si="1770"/>
        <v>0</v>
      </c>
      <c r="CL224" s="9">
        <v>0</v>
      </c>
      <c r="CM224" s="5">
        <v>0</v>
      </c>
      <c r="CN224" s="7">
        <f t="shared" si="1770"/>
        <v>0</v>
      </c>
      <c r="CO224" s="9">
        <v>0</v>
      </c>
      <c r="CP224" s="5">
        <v>0</v>
      </c>
      <c r="CQ224" s="7">
        <f t="shared" si="1770"/>
        <v>0</v>
      </c>
      <c r="CR224" s="9">
        <v>0</v>
      </c>
      <c r="CS224" s="5">
        <v>0</v>
      </c>
      <c r="CT224" s="7">
        <f t="shared" si="1770"/>
        <v>0</v>
      </c>
      <c r="CU224" s="9">
        <v>0</v>
      </c>
      <c r="CV224" s="5">
        <v>0</v>
      </c>
      <c r="CW224" s="7">
        <f t="shared" si="1770"/>
        <v>0</v>
      </c>
      <c r="CX224" s="9">
        <v>0</v>
      </c>
      <c r="CY224" s="5">
        <v>0</v>
      </c>
      <c r="CZ224" s="7">
        <f t="shared" si="1770"/>
        <v>0</v>
      </c>
      <c r="DA224" s="9">
        <v>0</v>
      </c>
      <c r="DB224" s="5">
        <v>0</v>
      </c>
      <c r="DC224" s="7">
        <f t="shared" si="1770"/>
        <v>0</v>
      </c>
      <c r="DD224" s="9">
        <v>0</v>
      </c>
      <c r="DE224" s="5">
        <v>0</v>
      </c>
      <c r="DF224" s="7">
        <f t="shared" si="1770"/>
        <v>0</v>
      </c>
      <c r="DG224" s="9">
        <v>0</v>
      </c>
      <c r="DH224" s="5">
        <v>0</v>
      </c>
      <c r="DI224" s="7">
        <f t="shared" si="1744"/>
        <v>0</v>
      </c>
      <c r="DJ224" s="9">
        <v>0</v>
      </c>
      <c r="DK224" s="5">
        <v>0</v>
      </c>
      <c r="DL224" s="7">
        <f t="shared" si="1770"/>
        <v>0</v>
      </c>
      <c r="DM224" s="9">
        <v>0</v>
      </c>
      <c r="DN224" s="5">
        <v>0</v>
      </c>
      <c r="DO224" s="7">
        <f t="shared" si="1770"/>
        <v>0</v>
      </c>
      <c r="DP224" s="9">
        <v>0</v>
      </c>
      <c r="DQ224" s="5">
        <v>0</v>
      </c>
      <c r="DR224" s="7">
        <f t="shared" si="1770"/>
        <v>0</v>
      </c>
      <c r="DS224" s="9">
        <v>0</v>
      </c>
      <c r="DT224" s="5">
        <v>0</v>
      </c>
      <c r="DU224" s="7">
        <f t="shared" si="1770"/>
        <v>0</v>
      </c>
      <c r="DV224" s="3">
        <v>225.80500000000001</v>
      </c>
      <c r="DW224" s="5">
        <v>4293.1130000000003</v>
      </c>
      <c r="DX224" s="7">
        <f t="shared" si="1770"/>
        <v>19012.479794512965</v>
      </c>
      <c r="DY224" s="9">
        <v>0</v>
      </c>
      <c r="DZ224" s="5">
        <v>0</v>
      </c>
      <c r="EA224" s="7">
        <f t="shared" si="1770"/>
        <v>0</v>
      </c>
      <c r="EB224" s="9">
        <v>0</v>
      </c>
      <c r="EC224" s="5">
        <v>0</v>
      </c>
      <c r="ED224" s="7">
        <f t="shared" si="1770"/>
        <v>0</v>
      </c>
      <c r="EE224" s="3">
        <v>304.64670000000001</v>
      </c>
      <c r="EF224" s="5">
        <v>8918.2690000000002</v>
      </c>
      <c r="EG224" s="7">
        <f t="shared" si="1770"/>
        <v>29274.136237156024</v>
      </c>
      <c r="EH224" s="3">
        <v>17.274999999999999</v>
      </c>
      <c r="EI224" s="5">
        <v>854.20600000000002</v>
      </c>
      <c r="EJ224" s="7">
        <f t="shared" si="1770"/>
        <v>49447.525325615054</v>
      </c>
      <c r="EK224" s="3">
        <v>5.05</v>
      </c>
      <c r="EL224" s="5">
        <v>43.78</v>
      </c>
      <c r="EM224" s="7">
        <f t="shared" si="1771"/>
        <v>8669.3069306930702</v>
      </c>
      <c r="EN224" s="9">
        <v>0</v>
      </c>
      <c r="EO224" s="5">
        <v>0</v>
      </c>
      <c r="EP224" s="7">
        <f t="shared" si="1771"/>
        <v>0</v>
      </c>
      <c r="EQ224" s="9">
        <v>0</v>
      </c>
      <c r="ER224" s="5">
        <v>0</v>
      </c>
      <c r="ES224" s="7">
        <f t="shared" si="1771"/>
        <v>0</v>
      </c>
      <c r="ET224" s="3">
        <v>0.04</v>
      </c>
      <c r="EU224" s="5">
        <v>2.5</v>
      </c>
      <c r="EV224" s="7">
        <f t="shared" si="1772"/>
        <v>62500</v>
      </c>
      <c r="EW224" s="9">
        <v>0</v>
      </c>
      <c r="EX224" s="5">
        <v>0</v>
      </c>
      <c r="EY224" s="7">
        <f t="shared" si="1771"/>
        <v>0</v>
      </c>
      <c r="EZ224" s="9">
        <v>0</v>
      </c>
      <c r="FA224" s="5">
        <v>0</v>
      </c>
      <c r="FB224" s="7">
        <f t="shared" si="1771"/>
        <v>0</v>
      </c>
      <c r="FC224" s="9">
        <v>0</v>
      </c>
      <c r="FD224" s="5">
        <v>0</v>
      </c>
      <c r="FE224" s="7">
        <f t="shared" si="1771"/>
        <v>0</v>
      </c>
      <c r="FF224" s="9">
        <v>0</v>
      </c>
      <c r="FG224" s="5">
        <v>0</v>
      </c>
      <c r="FH224" s="7">
        <f t="shared" si="1771"/>
        <v>0</v>
      </c>
      <c r="FI224" s="3">
        <v>183</v>
      </c>
      <c r="FJ224" s="5">
        <v>2172.5749999999998</v>
      </c>
      <c r="FK224" s="7">
        <f t="shared" si="1771"/>
        <v>11871.994535519125</v>
      </c>
      <c r="FL224" s="3">
        <v>96.616160000000008</v>
      </c>
      <c r="FM224" s="5">
        <v>8847.0779999999995</v>
      </c>
      <c r="FN224" s="7">
        <f t="shared" si="1771"/>
        <v>91569.339953067887</v>
      </c>
      <c r="FO224" s="9">
        <v>0</v>
      </c>
      <c r="FP224" s="5">
        <v>0</v>
      </c>
      <c r="FQ224" s="7">
        <f t="shared" si="1771"/>
        <v>0</v>
      </c>
      <c r="FR224" s="9">
        <v>0</v>
      </c>
      <c r="FS224" s="5">
        <v>0</v>
      </c>
      <c r="FT224" s="7">
        <f t="shared" si="1771"/>
        <v>0</v>
      </c>
      <c r="FU224" s="9">
        <v>0</v>
      </c>
      <c r="FV224" s="5">
        <v>0</v>
      </c>
      <c r="FW224" s="7">
        <f t="shared" si="1771"/>
        <v>0</v>
      </c>
      <c r="FX224" s="9">
        <v>0</v>
      </c>
      <c r="FY224" s="5">
        <v>0</v>
      </c>
      <c r="FZ224" s="7">
        <f t="shared" si="1748"/>
        <v>0</v>
      </c>
      <c r="GA224" s="9">
        <v>0</v>
      </c>
      <c r="GB224" s="5">
        <v>0</v>
      </c>
      <c r="GC224" s="7">
        <f t="shared" si="1771"/>
        <v>0</v>
      </c>
      <c r="GD224" s="9">
        <v>0</v>
      </c>
      <c r="GE224" s="5">
        <v>0</v>
      </c>
      <c r="GF224" s="7">
        <f t="shared" si="1771"/>
        <v>0</v>
      </c>
      <c r="GG224" s="3">
        <v>9.9828099999999989</v>
      </c>
      <c r="GH224" s="5">
        <v>1236.8789999999999</v>
      </c>
      <c r="GI224" s="7">
        <f t="shared" si="1771"/>
        <v>123900.88562238489</v>
      </c>
      <c r="GJ224" s="9">
        <v>0</v>
      </c>
      <c r="GK224" s="5">
        <v>0</v>
      </c>
      <c r="GL224" s="7">
        <f t="shared" si="1773"/>
        <v>0</v>
      </c>
      <c r="GM224" s="9">
        <v>0</v>
      </c>
      <c r="GN224" s="5">
        <v>0</v>
      </c>
      <c r="GO224" s="7">
        <f t="shared" si="1771"/>
        <v>0</v>
      </c>
      <c r="GP224" s="9">
        <v>0</v>
      </c>
      <c r="GQ224" s="5">
        <v>0</v>
      </c>
      <c r="GR224" s="7">
        <f t="shared" si="1771"/>
        <v>0</v>
      </c>
      <c r="GS224" s="9">
        <v>0</v>
      </c>
      <c r="GT224" s="5">
        <v>0</v>
      </c>
      <c r="GU224" s="7">
        <f t="shared" si="1771"/>
        <v>0</v>
      </c>
      <c r="GV224" s="9">
        <v>0</v>
      </c>
      <c r="GW224" s="5">
        <v>0</v>
      </c>
      <c r="GX224" s="7">
        <f t="shared" si="1771"/>
        <v>0</v>
      </c>
      <c r="GY224" s="9">
        <v>0</v>
      </c>
      <c r="GZ224" s="5">
        <v>0</v>
      </c>
      <c r="HA224" s="7">
        <f t="shared" si="1771"/>
        <v>0</v>
      </c>
      <c r="HB224" s="9">
        <v>0</v>
      </c>
      <c r="HC224" s="5">
        <v>0</v>
      </c>
      <c r="HD224" s="7">
        <f t="shared" si="1771"/>
        <v>0</v>
      </c>
      <c r="HE224" s="3">
        <v>5.602E-2</v>
      </c>
      <c r="HF224" s="5">
        <v>4.3410000000000002</v>
      </c>
      <c r="HG224" s="7">
        <f t="shared" si="1771"/>
        <v>77490.182077829348</v>
      </c>
      <c r="HH224" s="9">
        <v>0</v>
      </c>
      <c r="HI224" s="5">
        <v>0</v>
      </c>
      <c r="HJ224" s="7">
        <f t="shared" si="1774"/>
        <v>0</v>
      </c>
      <c r="HK224" s="9">
        <v>0</v>
      </c>
      <c r="HL224" s="5">
        <v>0</v>
      </c>
      <c r="HM224" s="7">
        <f t="shared" si="1774"/>
        <v>0</v>
      </c>
      <c r="HN224" s="9">
        <v>0</v>
      </c>
      <c r="HO224" s="5">
        <v>0</v>
      </c>
      <c r="HP224" s="7">
        <f t="shared" si="1774"/>
        <v>0</v>
      </c>
      <c r="HQ224" s="9">
        <v>0</v>
      </c>
      <c r="HR224" s="5">
        <v>0</v>
      </c>
      <c r="HS224" s="7">
        <f t="shared" si="1749"/>
        <v>0</v>
      </c>
      <c r="HT224" s="9">
        <v>0</v>
      </c>
      <c r="HU224" s="5">
        <v>0</v>
      </c>
      <c r="HV224" s="7">
        <f t="shared" si="1774"/>
        <v>0</v>
      </c>
      <c r="HW224" s="9">
        <v>0</v>
      </c>
      <c r="HX224" s="5">
        <v>0</v>
      </c>
      <c r="HY224" s="7">
        <f t="shared" si="1774"/>
        <v>0</v>
      </c>
      <c r="HZ224" s="9">
        <v>0</v>
      </c>
      <c r="IA224" s="5">
        <v>0</v>
      </c>
      <c r="IB224" s="7">
        <f t="shared" si="1774"/>
        <v>0</v>
      </c>
      <c r="IC224" s="9">
        <v>0</v>
      </c>
      <c r="ID224" s="5">
        <v>0</v>
      </c>
      <c r="IE224" s="7">
        <f t="shared" si="1775"/>
        <v>0</v>
      </c>
      <c r="IF224" s="9">
        <v>0</v>
      </c>
      <c r="IG224" s="5">
        <v>0</v>
      </c>
      <c r="IH224" s="7">
        <f t="shared" si="1750"/>
        <v>0</v>
      </c>
      <c r="II224" s="9">
        <v>0</v>
      </c>
      <c r="IJ224" s="5">
        <v>0</v>
      </c>
      <c r="IK224" s="7">
        <f t="shared" si="1774"/>
        <v>0</v>
      </c>
      <c r="IL224" s="3">
        <v>455.48392999999999</v>
      </c>
      <c r="IM224" s="5">
        <v>11440.146000000001</v>
      </c>
      <c r="IN224" s="7">
        <f t="shared" si="1774"/>
        <v>25116.464591846307</v>
      </c>
      <c r="IO224" s="9">
        <v>0</v>
      </c>
      <c r="IP224" s="5">
        <v>0</v>
      </c>
      <c r="IQ224" s="7">
        <f t="shared" si="1774"/>
        <v>0</v>
      </c>
      <c r="IR224" s="9">
        <v>0</v>
      </c>
      <c r="IS224" s="5">
        <v>0</v>
      </c>
      <c r="IT224" s="7">
        <f t="shared" si="1776"/>
        <v>0</v>
      </c>
      <c r="IU224" s="9">
        <v>0</v>
      </c>
      <c r="IV224" s="5">
        <v>0</v>
      </c>
      <c r="IW224" s="7">
        <f t="shared" si="1774"/>
        <v>0</v>
      </c>
      <c r="IX224" s="9">
        <v>0</v>
      </c>
      <c r="IY224" s="5">
        <v>0</v>
      </c>
      <c r="IZ224" s="7">
        <f t="shared" si="1774"/>
        <v>0</v>
      </c>
      <c r="JA224" s="9">
        <v>0</v>
      </c>
      <c r="JB224" s="5">
        <v>0</v>
      </c>
      <c r="JC224" s="7">
        <f t="shared" si="1774"/>
        <v>0</v>
      </c>
      <c r="JD224" s="9">
        <v>0</v>
      </c>
      <c r="JE224" s="5">
        <v>0</v>
      </c>
      <c r="JF224" s="7">
        <f t="shared" si="1774"/>
        <v>0</v>
      </c>
      <c r="JG224" s="9">
        <v>0</v>
      </c>
      <c r="JH224" s="5">
        <v>0</v>
      </c>
      <c r="JI224" s="7">
        <f t="shared" si="1774"/>
        <v>0</v>
      </c>
      <c r="JJ224" s="9">
        <v>0</v>
      </c>
      <c r="JK224" s="5">
        <v>0</v>
      </c>
      <c r="JL224" s="7">
        <f t="shared" si="1774"/>
        <v>0</v>
      </c>
      <c r="JM224" s="9">
        <v>0</v>
      </c>
      <c r="JN224" s="5">
        <v>0</v>
      </c>
      <c r="JO224" s="7">
        <f t="shared" si="1774"/>
        <v>0</v>
      </c>
      <c r="JP224" s="9">
        <v>0</v>
      </c>
      <c r="JQ224" s="5">
        <v>0</v>
      </c>
      <c r="JR224" s="7">
        <f t="shared" si="1774"/>
        <v>0</v>
      </c>
      <c r="JS224" s="3">
        <v>7.4675200000000004</v>
      </c>
      <c r="JT224" s="5">
        <v>426.42099999999999</v>
      </c>
      <c r="JU224" s="7">
        <f t="shared" si="1774"/>
        <v>57103.429250942747</v>
      </c>
      <c r="JV224" s="3">
        <v>33.358260000000001</v>
      </c>
      <c r="JW224" s="5">
        <v>531.39300000000003</v>
      </c>
      <c r="JX224" s="7">
        <f t="shared" si="1774"/>
        <v>15929.877637502675</v>
      </c>
      <c r="JY224" s="3">
        <v>75.75</v>
      </c>
      <c r="JZ224" s="5">
        <v>281.98700000000002</v>
      </c>
      <c r="KA224" s="7">
        <f t="shared" si="1774"/>
        <v>3722.6006600660071</v>
      </c>
      <c r="KB224" s="9">
        <f>C224+F224+I224+L224+O224+R224+U224+X224+AA224+AD224+AG224+AJ224+AM224+AP224+AS224+AV224+AY224+BB224+BE224+BH224+BN224+BQ224+BT224+BW224+BZ224+CC224+CF224+CI224+CL224+CO224+CR224+CU224+CX224+DA224+DD224+DJ224+DM224+DP224+DS224+DV224+DY224+EB224+EE224+EH224+EK224+EN224+EQ224+EW224+EZ224+FC224+FF224+FI224+FL224+FO224+FR224+FU224+GA224+GD224+GG224+GM224+GP224+GS224+GV224+GY224+HB224+HE224+HH224+HK224+HN224+HT224+HW224+HZ224+II224+IL224+IO224+IU224+IX224+JA224+JD224+JG224+JJ224+JM224+JP224+JS224+JV224+JY224+IR224+GJ224+ET224</f>
        <v>1600.4966099999999</v>
      </c>
      <c r="KC224" s="7">
        <f>D224+G224+J224+M224+P224+S224+V224+Y224+AB224+AE224+AH224+AK224+AN224+AQ224+AT224+AW224+AZ224+BC224+BF224+BI224+BO224+BR224+BU224+BX224+CA224+CD224+CG224+CJ224+CM224+CP224+CS224+CV224+CY224+DB224+DE224+DK224+DN224+DQ224+DT224+DW224+DZ224+EC224+EF224+EI224+EL224+EO224+ER224+EX224+FA224+FD224+FG224+FJ224+FM224+FP224+FS224+FV224+GB224+GE224+GH224+GN224+GQ224+GT224+GW224+GZ224+HC224+HF224+HI224+HL224+HO224+HU224+HX224+IA224+IJ224+IM224+IP224+IV224+IY224+JB224+JE224+JH224+JK224+JN224+JQ224+JT224+JW224+JZ224+IS224+GK224+EU224</f>
        <v>43316.481000000007</v>
      </c>
    </row>
    <row r="225" spans="1:289" x14ac:dyDescent="0.3">
      <c r="A225" s="84">
        <v>2020</v>
      </c>
      <c r="B225" s="85" t="s">
        <v>13</v>
      </c>
      <c r="C225" s="3">
        <v>51.402050000000003</v>
      </c>
      <c r="D225" s="5">
        <v>2567.7060000000001</v>
      </c>
      <c r="E225" s="7">
        <f t="shared" si="1769"/>
        <v>49953.377345845154</v>
      </c>
      <c r="F225" s="9">
        <v>0</v>
      </c>
      <c r="G225" s="5">
        <v>0</v>
      </c>
      <c r="H225" s="7">
        <f t="shared" si="1769"/>
        <v>0</v>
      </c>
      <c r="I225" s="9">
        <v>0</v>
      </c>
      <c r="J225" s="5">
        <v>0</v>
      </c>
      <c r="K225" s="7">
        <f t="shared" si="1769"/>
        <v>0</v>
      </c>
      <c r="L225" s="9">
        <v>0</v>
      </c>
      <c r="M225" s="5">
        <v>0</v>
      </c>
      <c r="N225" s="7">
        <f t="shared" si="1769"/>
        <v>0</v>
      </c>
      <c r="O225" s="9">
        <v>0</v>
      </c>
      <c r="P225" s="5">
        <v>0</v>
      </c>
      <c r="Q225" s="7">
        <f t="shared" si="1769"/>
        <v>0</v>
      </c>
      <c r="R225" s="9">
        <v>0</v>
      </c>
      <c r="S225" s="5">
        <v>0</v>
      </c>
      <c r="T225" s="7">
        <f t="shared" si="1769"/>
        <v>0</v>
      </c>
      <c r="U225" s="9">
        <v>0</v>
      </c>
      <c r="V225" s="5">
        <v>0</v>
      </c>
      <c r="W225" s="7">
        <f t="shared" si="1769"/>
        <v>0</v>
      </c>
      <c r="X225" s="9">
        <v>0</v>
      </c>
      <c r="Y225" s="5">
        <v>0</v>
      </c>
      <c r="Z225" s="7">
        <f t="shared" si="1769"/>
        <v>0</v>
      </c>
      <c r="AA225" s="3">
        <v>381.67090999999999</v>
      </c>
      <c r="AB225" s="5">
        <v>9935.7810000000009</v>
      </c>
      <c r="AC225" s="7">
        <f t="shared" si="1769"/>
        <v>26032.324548915716</v>
      </c>
      <c r="AD225" s="9">
        <v>0</v>
      </c>
      <c r="AE225" s="5">
        <v>0</v>
      </c>
      <c r="AF225" s="7">
        <f t="shared" si="1769"/>
        <v>0</v>
      </c>
      <c r="AG225" s="9">
        <v>0</v>
      </c>
      <c r="AH225" s="5">
        <v>0</v>
      </c>
      <c r="AI225" s="7">
        <f t="shared" si="1769"/>
        <v>0</v>
      </c>
      <c r="AJ225" s="9">
        <v>0</v>
      </c>
      <c r="AK225" s="5">
        <v>0</v>
      </c>
      <c r="AL225" s="7">
        <f t="shared" si="1769"/>
        <v>0</v>
      </c>
      <c r="AM225" s="9">
        <v>0</v>
      </c>
      <c r="AN225" s="5">
        <v>0</v>
      </c>
      <c r="AO225" s="7">
        <f t="shared" si="1769"/>
        <v>0</v>
      </c>
      <c r="AP225" s="3">
        <v>2.0249999999999999</v>
      </c>
      <c r="AQ225" s="5">
        <v>146.83199999999999</v>
      </c>
      <c r="AR225" s="7">
        <f t="shared" si="1769"/>
        <v>72509.629629629635</v>
      </c>
      <c r="AS225" s="9">
        <v>0</v>
      </c>
      <c r="AT225" s="5">
        <v>0</v>
      </c>
      <c r="AU225" s="7">
        <f t="shared" si="1769"/>
        <v>0</v>
      </c>
      <c r="AV225" s="9">
        <v>0</v>
      </c>
      <c r="AW225" s="5">
        <v>0</v>
      </c>
      <c r="AX225" s="7">
        <f t="shared" si="1769"/>
        <v>0</v>
      </c>
      <c r="AY225" s="9">
        <v>0</v>
      </c>
      <c r="AZ225" s="5">
        <v>0</v>
      </c>
      <c r="BA225" s="7">
        <f t="shared" si="1769"/>
        <v>0</v>
      </c>
      <c r="BB225" s="9">
        <v>0</v>
      </c>
      <c r="BC225" s="5">
        <v>0</v>
      </c>
      <c r="BD225" s="7">
        <f t="shared" si="1769"/>
        <v>0</v>
      </c>
      <c r="BE225" s="3">
        <v>0.06</v>
      </c>
      <c r="BF225" s="5">
        <v>4.5</v>
      </c>
      <c r="BG225" s="7">
        <f t="shared" si="1769"/>
        <v>75000</v>
      </c>
      <c r="BH225" s="9">
        <v>0</v>
      </c>
      <c r="BI225" s="5">
        <v>0</v>
      </c>
      <c r="BJ225" s="7">
        <f t="shared" si="1769"/>
        <v>0</v>
      </c>
      <c r="BK225" s="9">
        <v>0</v>
      </c>
      <c r="BL225" s="5">
        <v>0</v>
      </c>
      <c r="BM225" s="7">
        <f t="shared" si="1742"/>
        <v>0</v>
      </c>
      <c r="BN225" s="9">
        <v>0</v>
      </c>
      <c r="BO225" s="5">
        <v>0</v>
      </c>
      <c r="BP225" s="7">
        <f t="shared" si="1769"/>
        <v>0</v>
      </c>
      <c r="BQ225" s="9">
        <v>0</v>
      </c>
      <c r="BR225" s="5">
        <v>0</v>
      </c>
      <c r="BS225" s="7">
        <f t="shared" si="1769"/>
        <v>0</v>
      </c>
      <c r="BT225" s="9">
        <v>0</v>
      </c>
      <c r="BU225" s="5">
        <v>0</v>
      </c>
      <c r="BV225" s="7">
        <f t="shared" si="1770"/>
        <v>0</v>
      </c>
      <c r="BW225" s="9">
        <v>0</v>
      </c>
      <c r="BX225" s="5">
        <v>0</v>
      </c>
      <c r="BY225" s="7">
        <f t="shared" si="1770"/>
        <v>0</v>
      </c>
      <c r="BZ225" s="3">
        <v>103.29860000000001</v>
      </c>
      <c r="CA225" s="5">
        <v>2734.404</v>
      </c>
      <c r="CB225" s="7">
        <f t="shared" si="1770"/>
        <v>26470.871822076966</v>
      </c>
      <c r="CC225" s="9">
        <v>0</v>
      </c>
      <c r="CD225" s="5">
        <v>0</v>
      </c>
      <c r="CE225" s="7">
        <f t="shared" si="1770"/>
        <v>0</v>
      </c>
      <c r="CF225" s="3">
        <v>0.11037999999999999</v>
      </c>
      <c r="CG225" s="5">
        <v>6.343</v>
      </c>
      <c r="CH225" s="7">
        <f t="shared" si="1770"/>
        <v>57465.120492842907</v>
      </c>
      <c r="CI225" s="9">
        <v>0</v>
      </c>
      <c r="CJ225" s="5">
        <v>0</v>
      </c>
      <c r="CK225" s="7">
        <f t="shared" si="1770"/>
        <v>0</v>
      </c>
      <c r="CL225" s="9">
        <v>0</v>
      </c>
      <c r="CM225" s="5">
        <v>0</v>
      </c>
      <c r="CN225" s="7">
        <f t="shared" si="1770"/>
        <v>0</v>
      </c>
      <c r="CO225" s="9">
        <v>0</v>
      </c>
      <c r="CP225" s="5">
        <v>0</v>
      </c>
      <c r="CQ225" s="7">
        <f t="shared" si="1770"/>
        <v>0</v>
      </c>
      <c r="CR225" s="9">
        <v>0</v>
      </c>
      <c r="CS225" s="5">
        <v>0</v>
      </c>
      <c r="CT225" s="7">
        <f t="shared" si="1770"/>
        <v>0</v>
      </c>
      <c r="CU225" s="9">
        <v>0</v>
      </c>
      <c r="CV225" s="5">
        <v>0</v>
      </c>
      <c r="CW225" s="7">
        <f t="shared" si="1770"/>
        <v>0</v>
      </c>
      <c r="CX225" s="3">
        <v>298.62</v>
      </c>
      <c r="CY225" s="5">
        <v>1193.001</v>
      </c>
      <c r="CZ225" s="7">
        <f t="shared" si="1770"/>
        <v>3995.0472171991155</v>
      </c>
      <c r="DA225" s="9">
        <v>0</v>
      </c>
      <c r="DB225" s="5">
        <v>0</v>
      </c>
      <c r="DC225" s="7">
        <f t="shared" si="1770"/>
        <v>0</v>
      </c>
      <c r="DD225" s="9">
        <v>0</v>
      </c>
      <c r="DE225" s="5">
        <v>0</v>
      </c>
      <c r="DF225" s="7">
        <f t="shared" si="1770"/>
        <v>0</v>
      </c>
      <c r="DG225" s="9">
        <v>0</v>
      </c>
      <c r="DH225" s="5">
        <v>0</v>
      </c>
      <c r="DI225" s="7">
        <f t="shared" si="1744"/>
        <v>0</v>
      </c>
      <c r="DJ225" s="9">
        <v>0</v>
      </c>
      <c r="DK225" s="5">
        <v>0</v>
      </c>
      <c r="DL225" s="7">
        <f t="shared" si="1770"/>
        <v>0</v>
      </c>
      <c r="DM225" s="9">
        <v>0</v>
      </c>
      <c r="DN225" s="5">
        <v>0</v>
      </c>
      <c r="DO225" s="7">
        <f t="shared" si="1770"/>
        <v>0</v>
      </c>
      <c r="DP225" s="9">
        <v>0</v>
      </c>
      <c r="DQ225" s="5">
        <v>0</v>
      </c>
      <c r="DR225" s="7">
        <f t="shared" si="1770"/>
        <v>0</v>
      </c>
      <c r="DS225" s="9">
        <v>0</v>
      </c>
      <c r="DT225" s="5">
        <v>0</v>
      </c>
      <c r="DU225" s="7">
        <f t="shared" si="1770"/>
        <v>0</v>
      </c>
      <c r="DV225" s="9">
        <v>0</v>
      </c>
      <c r="DW225" s="5">
        <v>0</v>
      </c>
      <c r="DX225" s="7">
        <f t="shared" si="1770"/>
        <v>0</v>
      </c>
      <c r="DY225" s="3">
        <v>8</v>
      </c>
      <c r="DZ225" s="5">
        <v>822.495</v>
      </c>
      <c r="EA225" s="7">
        <f t="shared" si="1770"/>
        <v>102811.875</v>
      </c>
      <c r="EB225" s="9">
        <v>0</v>
      </c>
      <c r="EC225" s="5">
        <v>0</v>
      </c>
      <c r="ED225" s="7">
        <f t="shared" si="1770"/>
        <v>0</v>
      </c>
      <c r="EE225" s="3">
        <v>254.13</v>
      </c>
      <c r="EF225" s="5">
        <v>3227.8150000000001</v>
      </c>
      <c r="EG225" s="7">
        <f t="shared" si="1770"/>
        <v>12701.432337779877</v>
      </c>
      <c r="EH225" s="9">
        <v>0</v>
      </c>
      <c r="EI225" s="5">
        <v>0</v>
      </c>
      <c r="EJ225" s="7">
        <f t="shared" si="1770"/>
        <v>0</v>
      </c>
      <c r="EK225" s="9">
        <v>0</v>
      </c>
      <c r="EL225" s="5">
        <v>0</v>
      </c>
      <c r="EM225" s="7">
        <f t="shared" si="1771"/>
        <v>0</v>
      </c>
      <c r="EN225" s="9">
        <v>0</v>
      </c>
      <c r="EO225" s="5">
        <v>0</v>
      </c>
      <c r="EP225" s="7">
        <f t="shared" si="1771"/>
        <v>0</v>
      </c>
      <c r="EQ225" s="9">
        <v>0</v>
      </c>
      <c r="ER225" s="5">
        <v>0</v>
      </c>
      <c r="ES225" s="7">
        <f t="shared" si="1771"/>
        <v>0</v>
      </c>
      <c r="ET225" s="9">
        <v>0</v>
      </c>
      <c r="EU225" s="5">
        <v>0</v>
      </c>
      <c r="EV225" s="7">
        <f t="shared" si="1772"/>
        <v>0</v>
      </c>
      <c r="EW225" s="9">
        <v>0</v>
      </c>
      <c r="EX225" s="5">
        <v>0</v>
      </c>
      <c r="EY225" s="7">
        <f t="shared" si="1771"/>
        <v>0</v>
      </c>
      <c r="EZ225" s="9">
        <v>0</v>
      </c>
      <c r="FA225" s="5">
        <v>0</v>
      </c>
      <c r="FB225" s="7">
        <f t="shared" si="1771"/>
        <v>0</v>
      </c>
      <c r="FC225" s="9">
        <v>0</v>
      </c>
      <c r="FD225" s="5">
        <v>0</v>
      </c>
      <c r="FE225" s="7">
        <f t="shared" si="1771"/>
        <v>0</v>
      </c>
      <c r="FF225" s="9">
        <v>0</v>
      </c>
      <c r="FG225" s="5">
        <v>0</v>
      </c>
      <c r="FH225" s="7">
        <f t="shared" si="1771"/>
        <v>0</v>
      </c>
      <c r="FI225" s="3">
        <v>111.145</v>
      </c>
      <c r="FJ225" s="5">
        <v>1318.1790000000001</v>
      </c>
      <c r="FK225" s="7">
        <f t="shared" si="1771"/>
        <v>11859.993701920916</v>
      </c>
      <c r="FL225" s="3">
        <v>37.598999999999997</v>
      </c>
      <c r="FM225" s="5">
        <v>4154.6880000000001</v>
      </c>
      <c r="FN225" s="7">
        <f t="shared" si="1771"/>
        <v>110499.96010532197</v>
      </c>
      <c r="FO225" s="9">
        <v>0</v>
      </c>
      <c r="FP225" s="5">
        <v>0</v>
      </c>
      <c r="FQ225" s="7">
        <f t="shared" si="1771"/>
        <v>0</v>
      </c>
      <c r="FR225" s="9">
        <v>0</v>
      </c>
      <c r="FS225" s="5">
        <v>0</v>
      </c>
      <c r="FT225" s="7">
        <f t="shared" si="1771"/>
        <v>0</v>
      </c>
      <c r="FU225" s="9">
        <v>0</v>
      </c>
      <c r="FV225" s="5">
        <v>0</v>
      </c>
      <c r="FW225" s="7">
        <f t="shared" si="1771"/>
        <v>0</v>
      </c>
      <c r="FX225" s="9">
        <v>0</v>
      </c>
      <c r="FY225" s="5">
        <v>0</v>
      </c>
      <c r="FZ225" s="7">
        <f t="shared" si="1748"/>
        <v>0</v>
      </c>
      <c r="GA225" s="9">
        <v>0</v>
      </c>
      <c r="GB225" s="5">
        <v>0</v>
      </c>
      <c r="GC225" s="7">
        <f t="shared" si="1771"/>
        <v>0</v>
      </c>
      <c r="GD225" s="9">
        <v>0</v>
      </c>
      <c r="GE225" s="5">
        <v>0</v>
      </c>
      <c r="GF225" s="7">
        <f t="shared" si="1771"/>
        <v>0</v>
      </c>
      <c r="GG225" s="9">
        <v>0</v>
      </c>
      <c r="GH225" s="5">
        <v>0</v>
      </c>
      <c r="GI225" s="7">
        <f t="shared" si="1771"/>
        <v>0</v>
      </c>
      <c r="GJ225" s="9">
        <v>0</v>
      </c>
      <c r="GK225" s="5">
        <v>0</v>
      </c>
      <c r="GL225" s="7">
        <f t="shared" si="1773"/>
        <v>0</v>
      </c>
      <c r="GM225" s="9">
        <v>0</v>
      </c>
      <c r="GN225" s="5">
        <v>0</v>
      </c>
      <c r="GO225" s="7">
        <f t="shared" si="1771"/>
        <v>0</v>
      </c>
      <c r="GP225" s="9">
        <v>0</v>
      </c>
      <c r="GQ225" s="5">
        <v>0</v>
      </c>
      <c r="GR225" s="7">
        <f t="shared" si="1771"/>
        <v>0</v>
      </c>
      <c r="GS225" s="9">
        <v>0</v>
      </c>
      <c r="GT225" s="5">
        <v>0</v>
      </c>
      <c r="GU225" s="7">
        <f t="shared" si="1771"/>
        <v>0</v>
      </c>
      <c r="GV225" s="9">
        <v>0</v>
      </c>
      <c r="GW225" s="5">
        <v>0</v>
      </c>
      <c r="GX225" s="7">
        <f t="shared" si="1771"/>
        <v>0</v>
      </c>
      <c r="GY225" s="9">
        <v>0</v>
      </c>
      <c r="GZ225" s="5">
        <v>0</v>
      </c>
      <c r="HA225" s="7">
        <f t="shared" si="1771"/>
        <v>0</v>
      </c>
      <c r="HB225" s="9">
        <v>0</v>
      </c>
      <c r="HC225" s="5">
        <v>0</v>
      </c>
      <c r="HD225" s="7">
        <f t="shared" si="1771"/>
        <v>0</v>
      </c>
      <c r="HE225" s="9">
        <v>0</v>
      </c>
      <c r="HF225" s="5">
        <v>0</v>
      </c>
      <c r="HG225" s="7">
        <f t="shared" si="1771"/>
        <v>0</v>
      </c>
      <c r="HH225" s="9">
        <v>0</v>
      </c>
      <c r="HI225" s="5">
        <v>0</v>
      </c>
      <c r="HJ225" s="7">
        <f t="shared" si="1774"/>
        <v>0</v>
      </c>
      <c r="HK225" s="9">
        <v>0</v>
      </c>
      <c r="HL225" s="5">
        <v>0</v>
      </c>
      <c r="HM225" s="7">
        <f t="shared" si="1774"/>
        <v>0</v>
      </c>
      <c r="HN225" s="9">
        <v>0</v>
      </c>
      <c r="HO225" s="5">
        <v>0</v>
      </c>
      <c r="HP225" s="7">
        <f t="shared" si="1774"/>
        <v>0</v>
      </c>
      <c r="HQ225" s="9">
        <v>0</v>
      </c>
      <c r="HR225" s="5">
        <v>0</v>
      </c>
      <c r="HS225" s="7">
        <f t="shared" si="1749"/>
        <v>0</v>
      </c>
      <c r="HT225" s="9">
        <v>0</v>
      </c>
      <c r="HU225" s="5">
        <v>0</v>
      </c>
      <c r="HV225" s="7">
        <f t="shared" si="1774"/>
        <v>0</v>
      </c>
      <c r="HW225" s="9">
        <v>0</v>
      </c>
      <c r="HX225" s="5">
        <v>0</v>
      </c>
      <c r="HY225" s="7">
        <f t="shared" si="1774"/>
        <v>0</v>
      </c>
      <c r="HZ225" s="9">
        <v>0</v>
      </c>
      <c r="IA225" s="5">
        <v>0</v>
      </c>
      <c r="IB225" s="7">
        <f t="shared" si="1774"/>
        <v>0</v>
      </c>
      <c r="IC225" s="9">
        <v>0</v>
      </c>
      <c r="ID225" s="5">
        <v>0</v>
      </c>
      <c r="IE225" s="7">
        <f t="shared" si="1775"/>
        <v>0</v>
      </c>
      <c r="IF225" s="9">
        <v>0</v>
      </c>
      <c r="IG225" s="5">
        <v>0</v>
      </c>
      <c r="IH225" s="7">
        <f t="shared" si="1750"/>
        <v>0</v>
      </c>
      <c r="II225" s="9">
        <v>0</v>
      </c>
      <c r="IJ225" s="5">
        <v>0</v>
      </c>
      <c r="IK225" s="7">
        <f t="shared" si="1774"/>
        <v>0</v>
      </c>
      <c r="IL225" s="9">
        <v>0</v>
      </c>
      <c r="IM225" s="5">
        <v>0</v>
      </c>
      <c r="IN225" s="7">
        <f t="shared" si="1774"/>
        <v>0</v>
      </c>
      <c r="IO225" s="9">
        <v>0</v>
      </c>
      <c r="IP225" s="5">
        <v>0</v>
      </c>
      <c r="IQ225" s="7">
        <f t="shared" si="1774"/>
        <v>0</v>
      </c>
      <c r="IR225" s="9">
        <v>0</v>
      </c>
      <c r="IS225" s="5">
        <v>0</v>
      </c>
      <c r="IT225" s="7">
        <f t="shared" si="1776"/>
        <v>0</v>
      </c>
      <c r="IU225" s="9">
        <v>0</v>
      </c>
      <c r="IV225" s="5">
        <v>0</v>
      </c>
      <c r="IW225" s="7">
        <f t="shared" si="1774"/>
        <v>0</v>
      </c>
      <c r="IX225" s="9">
        <v>0</v>
      </c>
      <c r="IY225" s="5">
        <v>0</v>
      </c>
      <c r="IZ225" s="7">
        <f t="shared" si="1774"/>
        <v>0</v>
      </c>
      <c r="JA225" s="9">
        <v>0</v>
      </c>
      <c r="JB225" s="5">
        <v>0</v>
      </c>
      <c r="JC225" s="7">
        <f t="shared" si="1774"/>
        <v>0</v>
      </c>
      <c r="JD225" s="9">
        <v>0</v>
      </c>
      <c r="JE225" s="5">
        <v>0</v>
      </c>
      <c r="JF225" s="7">
        <f t="shared" si="1774"/>
        <v>0</v>
      </c>
      <c r="JG225" s="9">
        <v>0</v>
      </c>
      <c r="JH225" s="5">
        <v>0</v>
      </c>
      <c r="JI225" s="7">
        <f t="shared" si="1774"/>
        <v>0</v>
      </c>
      <c r="JJ225" s="3">
        <v>70.7</v>
      </c>
      <c r="JK225" s="5">
        <v>612.68100000000004</v>
      </c>
      <c r="JL225" s="7">
        <f t="shared" si="1774"/>
        <v>8665.9264497878357</v>
      </c>
      <c r="JM225" s="9">
        <v>0</v>
      </c>
      <c r="JN225" s="5">
        <v>0</v>
      </c>
      <c r="JO225" s="7">
        <f t="shared" si="1774"/>
        <v>0</v>
      </c>
      <c r="JP225" s="9">
        <v>0</v>
      </c>
      <c r="JQ225" s="5">
        <v>0</v>
      </c>
      <c r="JR225" s="7">
        <f t="shared" si="1774"/>
        <v>0</v>
      </c>
      <c r="JS225" s="9">
        <v>0</v>
      </c>
      <c r="JT225" s="5">
        <v>0</v>
      </c>
      <c r="JU225" s="7">
        <f t="shared" si="1774"/>
        <v>0</v>
      </c>
      <c r="JV225" s="3">
        <v>23.884</v>
      </c>
      <c r="JW225" s="5">
        <v>172.66200000000001</v>
      </c>
      <c r="JX225" s="7">
        <f t="shared" si="1774"/>
        <v>7229.1910902696363</v>
      </c>
      <c r="JY225" s="3">
        <v>973.11900000000003</v>
      </c>
      <c r="JZ225" s="5">
        <v>3879.3760000000002</v>
      </c>
      <c r="KA225" s="7">
        <f t="shared" si="1774"/>
        <v>3986.5381315132063</v>
      </c>
      <c r="KB225" s="9">
        <f t="shared" ref="KB225:KB226" si="1778">C225+F225+I225+L225+O225+R225+U225+X225+AA225+AD225+AG225+AJ225+AM225+AP225+AS225+AV225+AY225+BB225+BE225+BH225+BN225+BQ225+BT225+BW225+BZ225+CC225+CF225+CI225+CL225+CO225+CR225+CU225+CX225+DA225+DD225+DJ225+DM225+DP225+DS225+DV225+DY225+EB225+EE225+EH225+EK225+EN225+EQ225+EW225+EZ225+FC225+FF225+FI225+FL225+FO225+FR225+FU225+GA225+GD225+GG225+GM225+GP225+GS225+GV225+GY225+HB225+HE225+HH225+HK225+HN225+HT225+HW225+HZ225+II225+IL225+IO225+IU225+IX225+JA225+JD225+JG225+JJ225+JM225+JP225+JS225+JV225+JY225+IR225+GJ225+ET225</f>
        <v>2315.7639399999998</v>
      </c>
      <c r="KC225" s="7">
        <f t="shared" ref="KC225:KC226" si="1779">D225+G225+J225+M225+P225+S225+V225+Y225+AB225+AE225+AH225+AK225+AN225+AQ225+AT225+AW225+AZ225+BC225+BF225+BI225+BO225+BR225+BU225+BX225+CA225+CD225+CG225+CJ225+CM225+CP225+CS225+CV225+CY225+DB225+DE225+DK225+DN225+DQ225+DT225+DW225+DZ225+EC225+EF225+EI225+EL225+EO225+ER225+EX225+FA225+FD225+FG225+FJ225+FM225+FP225+FS225+FV225+GB225+GE225+GH225+GN225+GQ225+GT225+GW225+GZ225+HC225+HF225+HI225+HL225+HO225+HU225+HX225+IA225+IJ225+IM225+IP225+IV225+IY225+JB225+JE225+JH225+JK225+JN225+JQ225+JT225+JW225+JZ225+IS225+GK225+EU225</f>
        <v>30776.463</v>
      </c>
    </row>
    <row r="226" spans="1:289" ht="15" thickBot="1" x14ac:dyDescent="0.35">
      <c r="A226" s="87"/>
      <c r="B226" s="88" t="s">
        <v>14</v>
      </c>
      <c r="C226" s="89">
        <f t="shared" ref="C226:D226" si="1780">SUM(C214:C225)</f>
        <v>252.92269999999999</v>
      </c>
      <c r="D226" s="90">
        <f t="shared" si="1780"/>
        <v>13466.625</v>
      </c>
      <c r="E226" s="91"/>
      <c r="F226" s="89">
        <f t="shared" ref="F226:G226" si="1781">SUM(F214:F225)</f>
        <v>0</v>
      </c>
      <c r="G226" s="90">
        <f t="shared" si="1781"/>
        <v>0</v>
      </c>
      <c r="H226" s="91"/>
      <c r="I226" s="89">
        <f t="shared" ref="I226:J226" si="1782">SUM(I214:I225)</f>
        <v>0.15244000000000002</v>
      </c>
      <c r="J226" s="90">
        <f t="shared" si="1782"/>
        <v>7.2960000000000003</v>
      </c>
      <c r="K226" s="91"/>
      <c r="L226" s="89">
        <f t="shared" ref="L226:M226" si="1783">SUM(L214:L225)</f>
        <v>0</v>
      </c>
      <c r="M226" s="90">
        <f t="shared" si="1783"/>
        <v>0</v>
      </c>
      <c r="N226" s="91"/>
      <c r="O226" s="89">
        <f t="shared" ref="O226:P226" si="1784">SUM(O214:O225)</f>
        <v>0</v>
      </c>
      <c r="P226" s="90">
        <f t="shared" si="1784"/>
        <v>0</v>
      </c>
      <c r="Q226" s="91"/>
      <c r="R226" s="89">
        <f t="shared" ref="R226:S226" si="1785">SUM(R214:R225)</f>
        <v>25.2</v>
      </c>
      <c r="S226" s="90">
        <f t="shared" si="1785"/>
        <v>292.83300000000003</v>
      </c>
      <c r="T226" s="91"/>
      <c r="U226" s="89">
        <f t="shared" ref="U226:V226" si="1786">SUM(U214:U225)</f>
        <v>0</v>
      </c>
      <c r="V226" s="90">
        <f t="shared" si="1786"/>
        <v>0</v>
      </c>
      <c r="W226" s="91"/>
      <c r="X226" s="89">
        <f t="shared" ref="X226:Y226" si="1787">SUM(X214:X225)</f>
        <v>0</v>
      </c>
      <c r="Y226" s="90">
        <f t="shared" si="1787"/>
        <v>0</v>
      </c>
      <c r="Z226" s="91"/>
      <c r="AA226" s="89">
        <f t="shared" ref="AA226:AB226" si="1788">SUM(AA214:AA225)</f>
        <v>902.10131000000001</v>
      </c>
      <c r="AB226" s="90">
        <f t="shared" si="1788"/>
        <v>14121.575000000001</v>
      </c>
      <c r="AC226" s="91"/>
      <c r="AD226" s="89">
        <f t="shared" ref="AD226:AE226" si="1789">SUM(AD214:AD225)</f>
        <v>1.2E-2</v>
      </c>
      <c r="AE226" s="90">
        <f t="shared" si="1789"/>
        <v>0.58199999999999996</v>
      </c>
      <c r="AF226" s="91"/>
      <c r="AG226" s="89">
        <f t="shared" ref="AG226:AH226" si="1790">SUM(AG214:AG225)</f>
        <v>0</v>
      </c>
      <c r="AH226" s="90">
        <f t="shared" si="1790"/>
        <v>0</v>
      </c>
      <c r="AI226" s="91"/>
      <c r="AJ226" s="89">
        <f t="shared" ref="AJ226:AK226" si="1791">SUM(AJ214:AJ225)</f>
        <v>0.3</v>
      </c>
      <c r="AK226" s="90">
        <f t="shared" si="1791"/>
        <v>13.061999999999999</v>
      </c>
      <c r="AL226" s="91"/>
      <c r="AM226" s="89">
        <f t="shared" ref="AM226:AN226" si="1792">SUM(AM214:AM225)</f>
        <v>0</v>
      </c>
      <c r="AN226" s="90">
        <f t="shared" si="1792"/>
        <v>0</v>
      </c>
      <c r="AO226" s="91"/>
      <c r="AP226" s="89">
        <f t="shared" ref="AP226:AQ226" si="1793">SUM(AP214:AP225)</f>
        <v>2.0249999999999999</v>
      </c>
      <c r="AQ226" s="90">
        <f t="shared" si="1793"/>
        <v>146.83199999999999</v>
      </c>
      <c r="AR226" s="91"/>
      <c r="AS226" s="89">
        <f t="shared" ref="AS226:AT226" si="1794">SUM(AS214:AS225)</f>
        <v>0.64200000000000002</v>
      </c>
      <c r="AT226" s="90">
        <f t="shared" si="1794"/>
        <v>401.31599999999997</v>
      </c>
      <c r="AU226" s="91"/>
      <c r="AV226" s="89">
        <f t="shared" ref="AV226:AW226" si="1795">SUM(AV214:AV225)</f>
        <v>0</v>
      </c>
      <c r="AW226" s="90">
        <f t="shared" si="1795"/>
        <v>0</v>
      </c>
      <c r="AX226" s="91"/>
      <c r="AY226" s="89">
        <f t="shared" ref="AY226:AZ226" si="1796">SUM(AY214:AY225)</f>
        <v>0</v>
      </c>
      <c r="AZ226" s="90">
        <f t="shared" si="1796"/>
        <v>0</v>
      </c>
      <c r="BA226" s="91"/>
      <c r="BB226" s="89">
        <f t="shared" ref="BB226:BC226" si="1797">SUM(BB214:BB225)</f>
        <v>32.195</v>
      </c>
      <c r="BC226" s="90">
        <f t="shared" si="1797"/>
        <v>1136.8820000000001</v>
      </c>
      <c r="BD226" s="91"/>
      <c r="BE226" s="89">
        <f t="shared" ref="BE226:BF226" si="1798">SUM(BE214:BE225)</f>
        <v>1264.1385400000001</v>
      </c>
      <c r="BF226" s="90">
        <f t="shared" si="1798"/>
        <v>19760.689999999999</v>
      </c>
      <c r="BG226" s="91"/>
      <c r="BH226" s="89">
        <f t="shared" ref="BH226:BI226" si="1799">SUM(BH214:BH225)</f>
        <v>50.65</v>
      </c>
      <c r="BI226" s="90">
        <f t="shared" si="1799"/>
        <v>345.459</v>
      </c>
      <c r="BJ226" s="91"/>
      <c r="BK226" s="89">
        <f t="shared" ref="BK226:BL226" si="1800">SUM(BK214:BK225)</f>
        <v>0</v>
      </c>
      <c r="BL226" s="90">
        <f t="shared" si="1800"/>
        <v>0</v>
      </c>
      <c r="BM226" s="91"/>
      <c r="BN226" s="89">
        <f t="shared" ref="BN226:BO226" si="1801">SUM(BN214:BN225)</f>
        <v>0</v>
      </c>
      <c r="BO226" s="90">
        <f t="shared" si="1801"/>
        <v>0</v>
      </c>
      <c r="BP226" s="91"/>
      <c r="BQ226" s="89">
        <f t="shared" ref="BQ226:BR226" si="1802">SUM(BQ214:BQ225)</f>
        <v>0</v>
      </c>
      <c r="BR226" s="90">
        <f t="shared" si="1802"/>
        <v>0</v>
      </c>
      <c r="BS226" s="91"/>
      <c r="BT226" s="89">
        <f t="shared" ref="BT226:BU226" si="1803">SUM(BT214:BT225)</f>
        <v>0</v>
      </c>
      <c r="BU226" s="90">
        <f t="shared" si="1803"/>
        <v>0</v>
      </c>
      <c r="BV226" s="91"/>
      <c r="BW226" s="89">
        <f t="shared" ref="BW226:BX226" si="1804">SUM(BW214:BW225)</f>
        <v>0</v>
      </c>
      <c r="BX226" s="90">
        <f t="shared" si="1804"/>
        <v>0</v>
      </c>
      <c r="BY226" s="91"/>
      <c r="BZ226" s="89">
        <f t="shared" ref="BZ226:CA226" si="1805">SUM(BZ214:BZ225)</f>
        <v>787.67520000000002</v>
      </c>
      <c r="CA226" s="90">
        <f t="shared" si="1805"/>
        <v>19235.559999999998</v>
      </c>
      <c r="CB226" s="91"/>
      <c r="CC226" s="89">
        <f t="shared" ref="CC226:CD226" si="1806">SUM(CC214:CC225)</f>
        <v>41.376150000000003</v>
      </c>
      <c r="CD226" s="90">
        <f t="shared" si="1806"/>
        <v>25022.105000000003</v>
      </c>
      <c r="CE226" s="91"/>
      <c r="CF226" s="89">
        <f t="shared" ref="CF226:CG226" si="1807">SUM(CF214:CF225)</f>
        <v>2256.2535399999997</v>
      </c>
      <c r="CG226" s="90">
        <f t="shared" si="1807"/>
        <v>14299.6</v>
      </c>
      <c r="CH226" s="91"/>
      <c r="CI226" s="89">
        <f t="shared" ref="CI226:CJ226" si="1808">SUM(CI214:CI225)</f>
        <v>0</v>
      </c>
      <c r="CJ226" s="90">
        <f t="shared" si="1808"/>
        <v>0</v>
      </c>
      <c r="CK226" s="91"/>
      <c r="CL226" s="89">
        <f t="shared" ref="CL226:CM226" si="1809">SUM(CL214:CL225)</f>
        <v>0</v>
      </c>
      <c r="CM226" s="90">
        <f t="shared" si="1809"/>
        <v>0</v>
      </c>
      <c r="CN226" s="91"/>
      <c r="CO226" s="89">
        <f t="shared" ref="CO226:CP226" si="1810">SUM(CO214:CO225)</f>
        <v>1052.3325000000002</v>
      </c>
      <c r="CP226" s="90">
        <f t="shared" si="1810"/>
        <v>48769.22600000001</v>
      </c>
      <c r="CQ226" s="91"/>
      <c r="CR226" s="89">
        <f t="shared" ref="CR226:CS226" si="1811">SUM(CR214:CR225)</f>
        <v>0</v>
      </c>
      <c r="CS226" s="90">
        <f t="shared" si="1811"/>
        <v>0</v>
      </c>
      <c r="CT226" s="91"/>
      <c r="CU226" s="89">
        <f t="shared" ref="CU226:CV226" si="1812">SUM(CU214:CU225)</f>
        <v>0</v>
      </c>
      <c r="CV226" s="90">
        <f t="shared" si="1812"/>
        <v>0</v>
      </c>
      <c r="CW226" s="91"/>
      <c r="CX226" s="89">
        <f t="shared" ref="CX226:CY226" si="1813">SUM(CX214:CX225)</f>
        <v>323.62</v>
      </c>
      <c r="CY226" s="90">
        <f t="shared" si="1813"/>
        <v>1387.461</v>
      </c>
      <c r="CZ226" s="91"/>
      <c r="DA226" s="89">
        <f t="shared" ref="DA226:DB226" si="1814">SUM(DA214:DA225)</f>
        <v>0</v>
      </c>
      <c r="DB226" s="90">
        <f t="shared" si="1814"/>
        <v>0</v>
      </c>
      <c r="DC226" s="91"/>
      <c r="DD226" s="89">
        <f t="shared" ref="DD226:DE226" si="1815">SUM(DD214:DD225)</f>
        <v>0</v>
      </c>
      <c r="DE226" s="90">
        <f t="shared" si="1815"/>
        <v>0</v>
      </c>
      <c r="DF226" s="91"/>
      <c r="DG226" s="89">
        <f t="shared" ref="DG226:DH226" si="1816">SUM(DG214:DG225)</f>
        <v>0</v>
      </c>
      <c r="DH226" s="90">
        <f t="shared" si="1816"/>
        <v>0</v>
      </c>
      <c r="DI226" s="91"/>
      <c r="DJ226" s="89">
        <f t="shared" ref="DJ226:DK226" si="1817">SUM(DJ214:DJ225)</f>
        <v>0</v>
      </c>
      <c r="DK226" s="90">
        <f t="shared" si="1817"/>
        <v>0</v>
      </c>
      <c r="DL226" s="91"/>
      <c r="DM226" s="89">
        <f t="shared" ref="DM226:DN226" si="1818">SUM(DM214:DM225)</f>
        <v>0</v>
      </c>
      <c r="DN226" s="90">
        <f t="shared" si="1818"/>
        <v>0</v>
      </c>
      <c r="DO226" s="91"/>
      <c r="DP226" s="89">
        <f t="shared" ref="DP226:DQ226" si="1819">SUM(DP214:DP225)</f>
        <v>100140.3</v>
      </c>
      <c r="DQ226" s="90">
        <f t="shared" si="1819"/>
        <v>321467.29000000004</v>
      </c>
      <c r="DR226" s="91"/>
      <c r="DS226" s="89">
        <f t="shared" ref="DS226:DT226" si="1820">SUM(DS214:DS225)</f>
        <v>0</v>
      </c>
      <c r="DT226" s="90">
        <f t="shared" si="1820"/>
        <v>0</v>
      </c>
      <c r="DU226" s="91"/>
      <c r="DV226" s="89">
        <f t="shared" ref="DV226:DW226" si="1821">SUM(DV214:DV225)</f>
        <v>1276.3783800000001</v>
      </c>
      <c r="DW226" s="90">
        <f t="shared" si="1821"/>
        <v>24811.77</v>
      </c>
      <c r="DX226" s="91"/>
      <c r="DY226" s="89">
        <f t="shared" ref="DY226:DZ226" si="1822">SUM(DY214:DY225)</f>
        <v>8</v>
      </c>
      <c r="DZ226" s="90">
        <f t="shared" si="1822"/>
        <v>822.495</v>
      </c>
      <c r="EA226" s="91"/>
      <c r="EB226" s="89">
        <f t="shared" ref="EB226:EC226" si="1823">SUM(EB214:EB225)</f>
        <v>5</v>
      </c>
      <c r="EC226" s="90">
        <f t="shared" si="1823"/>
        <v>415.94799999999998</v>
      </c>
      <c r="ED226" s="91"/>
      <c r="EE226" s="89">
        <f t="shared" ref="EE226:EF226" si="1824">SUM(EE214:EE225)</f>
        <v>1080.1732999999999</v>
      </c>
      <c r="EF226" s="90">
        <f t="shared" si="1824"/>
        <v>19327.895</v>
      </c>
      <c r="EG226" s="91"/>
      <c r="EH226" s="89">
        <f t="shared" ref="EH226:EI226" si="1825">SUM(EH214:EH225)</f>
        <v>70.517609999999991</v>
      </c>
      <c r="EI226" s="90">
        <f t="shared" si="1825"/>
        <v>2149.145</v>
      </c>
      <c r="EJ226" s="91"/>
      <c r="EK226" s="89">
        <f t="shared" ref="EK226:EL226" si="1826">SUM(EK214:EK225)</f>
        <v>141.21000000000004</v>
      </c>
      <c r="EL226" s="90">
        <f t="shared" si="1826"/>
        <v>649.3900000000001</v>
      </c>
      <c r="EM226" s="91"/>
      <c r="EN226" s="89">
        <f t="shared" ref="EN226:EO226" si="1827">SUM(EN214:EN225)</f>
        <v>2E-3</v>
      </c>
      <c r="EO226" s="90">
        <f t="shared" si="1827"/>
        <v>1E-3</v>
      </c>
      <c r="EP226" s="91"/>
      <c r="EQ226" s="89">
        <f t="shared" ref="EQ226:ER226" si="1828">SUM(EQ214:EQ225)</f>
        <v>0.27900000000000003</v>
      </c>
      <c r="ER226" s="90">
        <f t="shared" si="1828"/>
        <v>13.701000000000001</v>
      </c>
      <c r="ES226" s="91"/>
      <c r="ET226" s="89">
        <f t="shared" ref="ET226:EU226" si="1829">SUM(ET214:ET225)</f>
        <v>0.04</v>
      </c>
      <c r="EU226" s="90">
        <f t="shared" si="1829"/>
        <v>2.5</v>
      </c>
      <c r="EV226" s="91"/>
      <c r="EW226" s="89">
        <f t="shared" ref="EW226:EX226" si="1830">SUM(EW214:EW225)</f>
        <v>7.2240000000000002</v>
      </c>
      <c r="EX226" s="90">
        <f t="shared" si="1830"/>
        <v>418.505</v>
      </c>
      <c r="EY226" s="91"/>
      <c r="EZ226" s="89">
        <f t="shared" ref="EZ226:FA226" si="1831">SUM(EZ214:EZ225)</f>
        <v>0</v>
      </c>
      <c r="FA226" s="90">
        <f t="shared" si="1831"/>
        <v>0</v>
      </c>
      <c r="FB226" s="91"/>
      <c r="FC226" s="89">
        <f t="shared" ref="FC226:FD226" si="1832">SUM(FC214:FC225)</f>
        <v>1E-3</v>
      </c>
      <c r="FD226" s="90">
        <f t="shared" si="1832"/>
        <v>0.01</v>
      </c>
      <c r="FE226" s="91"/>
      <c r="FF226" s="89">
        <f t="shared" ref="FF226:FG226" si="1833">SUM(FF214:FF225)</f>
        <v>0</v>
      </c>
      <c r="FG226" s="90">
        <f t="shared" si="1833"/>
        <v>0</v>
      </c>
      <c r="FH226" s="91"/>
      <c r="FI226" s="89">
        <f t="shared" ref="FI226:FJ226" si="1834">SUM(FI214:FI225)</f>
        <v>1105.99434</v>
      </c>
      <c r="FJ226" s="90">
        <f t="shared" si="1834"/>
        <v>18291.669999999998</v>
      </c>
      <c r="FK226" s="91"/>
      <c r="FL226" s="89">
        <f t="shared" ref="FL226:FM226" si="1835">SUM(FL214:FL225)</f>
        <v>464.71729999999997</v>
      </c>
      <c r="FM226" s="90">
        <f t="shared" si="1835"/>
        <v>31244.298000000003</v>
      </c>
      <c r="FN226" s="91"/>
      <c r="FO226" s="89">
        <f t="shared" ref="FO226:FP226" si="1836">SUM(FO214:FO225)</f>
        <v>52.03</v>
      </c>
      <c r="FP226" s="90">
        <f t="shared" si="1836"/>
        <v>1781.377</v>
      </c>
      <c r="FQ226" s="91"/>
      <c r="FR226" s="89">
        <f t="shared" ref="FR226:FS226" si="1837">SUM(FR214:FR225)</f>
        <v>0</v>
      </c>
      <c r="FS226" s="90">
        <f t="shared" si="1837"/>
        <v>0</v>
      </c>
      <c r="FT226" s="91"/>
      <c r="FU226" s="89">
        <f t="shared" ref="FU226:FV226" si="1838">SUM(FU214:FU225)</f>
        <v>0</v>
      </c>
      <c r="FV226" s="90">
        <f t="shared" si="1838"/>
        <v>0</v>
      </c>
      <c r="FW226" s="91"/>
      <c r="FX226" s="89">
        <f t="shared" ref="FX226:FY226" si="1839">SUM(FX214:FX225)</f>
        <v>0</v>
      </c>
      <c r="FY226" s="90">
        <f t="shared" si="1839"/>
        <v>0</v>
      </c>
      <c r="FZ226" s="91"/>
      <c r="GA226" s="89">
        <f t="shared" ref="GA226:GB226" si="1840">SUM(GA214:GA225)</f>
        <v>0</v>
      </c>
      <c r="GB226" s="90">
        <f t="shared" si="1840"/>
        <v>0</v>
      </c>
      <c r="GC226" s="91"/>
      <c r="GD226" s="89">
        <f t="shared" ref="GD226:GE226" si="1841">SUM(GD214:GD225)</f>
        <v>0</v>
      </c>
      <c r="GE226" s="90">
        <f t="shared" si="1841"/>
        <v>0</v>
      </c>
      <c r="GF226" s="91"/>
      <c r="GG226" s="89">
        <f t="shared" ref="GG226:GH226" si="1842">SUM(GG214:GG225)</f>
        <v>852.04724999999996</v>
      </c>
      <c r="GH226" s="90">
        <f t="shared" si="1842"/>
        <v>27249.168999999998</v>
      </c>
      <c r="GI226" s="91"/>
      <c r="GJ226" s="89">
        <f t="shared" ref="GJ226:GK226" si="1843">SUM(GJ214:GJ225)</f>
        <v>5.2069999999999998E-2</v>
      </c>
      <c r="GK226" s="90">
        <f t="shared" si="1843"/>
        <v>3.5510000000000002</v>
      </c>
      <c r="GL226" s="91"/>
      <c r="GM226" s="89">
        <f t="shared" ref="GM226:GN226" si="1844">SUM(GM214:GM225)</f>
        <v>0</v>
      </c>
      <c r="GN226" s="90">
        <f t="shared" si="1844"/>
        <v>0</v>
      </c>
      <c r="GO226" s="91"/>
      <c r="GP226" s="89">
        <f t="shared" ref="GP226:GQ226" si="1845">SUM(GP214:GP225)</f>
        <v>0</v>
      </c>
      <c r="GQ226" s="90">
        <f t="shared" si="1845"/>
        <v>0</v>
      </c>
      <c r="GR226" s="91"/>
      <c r="GS226" s="89">
        <f t="shared" ref="GS226:GT226" si="1846">SUM(GS214:GS225)</f>
        <v>0</v>
      </c>
      <c r="GT226" s="90">
        <f t="shared" si="1846"/>
        <v>0</v>
      </c>
      <c r="GU226" s="91"/>
      <c r="GV226" s="89">
        <f t="shared" ref="GV226:GW226" si="1847">SUM(GV214:GV225)</f>
        <v>0</v>
      </c>
      <c r="GW226" s="90">
        <f t="shared" si="1847"/>
        <v>0</v>
      </c>
      <c r="GX226" s="91"/>
      <c r="GY226" s="89">
        <f t="shared" ref="GY226:GZ226" si="1848">SUM(GY214:GY225)</f>
        <v>0</v>
      </c>
      <c r="GZ226" s="90">
        <f t="shared" si="1848"/>
        <v>0</v>
      </c>
      <c r="HA226" s="91"/>
      <c r="HB226" s="89">
        <f t="shared" ref="HB226:HC226" si="1849">SUM(HB214:HB225)</f>
        <v>1.80477</v>
      </c>
      <c r="HC226" s="90">
        <f t="shared" si="1849"/>
        <v>1235.2619999999999</v>
      </c>
      <c r="HD226" s="91"/>
      <c r="HE226" s="89">
        <f t="shared" ref="HE226:HF226" si="1850">SUM(HE214:HE225)</f>
        <v>7.102E-2</v>
      </c>
      <c r="HF226" s="90">
        <f t="shared" si="1850"/>
        <v>5.5310000000000006</v>
      </c>
      <c r="HG226" s="91"/>
      <c r="HH226" s="89">
        <f t="shared" ref="HH226:HI226" si="1851">SUM(HH214:HH225)</f>
        <v>0</v>
      </c>
      <c r="HI226" s="90">
        <f t="shared" si="1851"/>
        <v>0</v>
      </c>
      <c r="HJ226" s="91"/>
      <c r="HK226" s="89">
        <f t="shared" ref="HK226:HL226" si="1852">SUM(HK214:HK225)</f>
        <v>0</v>
      </c>
      <c r="HL226" s="90">
        <f t="shared" si="1852"/>
        <v>0</v>
      </c>
      <c r="HM226" s="91"/>
      <c r="HN226" s="89">
        <f t="shared" ref="HN226:HO226" si="1853">SUM(HN214:HN225)</f>
        <v>0</v>
      </c>
      <c r="HO226" s="90">
        <f t="shared" si="1853"/>
        <v>0</v>
      </c>
      <c r="HP226" s="91"/>
      <c r="HQ226" s="89">
        <f t="shared" ref="HQ226:HR226" si="1854">SUM(HQ214:HQ225)</f>
        <v>0</v>
      </c>
      <c r="HR226" s="90">
        <f t="shared" si="1854"/>
        <v>0</v>
      </c>
      <c r="HS226" s="91"/>
      <c r="HT226" s="89">
        <f t="shared" ref="HT226:HU226" si="1855">SUM(HT214:HT225)</f>
        <v>0</v>
      </c>
      <c r="HU226" s="90">
        <f t="shared" si="1855"/>
        <v>0</v>
      </c>
      <c r="HV226" s="91"/>
      <c r="HW226" s="89">
        <f t="shared" ref="HW226:HX226" si="1856">SUM(HW214:HW225)</f>
        <v>2E-3</v>
      </c>
      <c r="HX226" s="90">
        <f t="shared" si="1856"/>
        <v>1E-3</v>
      </c>
      <c r="HY226" s="91"/>
      <c r="HZ226" s="89">
        <f t="shared" ref="HZ226:IA226" si="1857">SUM(HZ214:HZ225)</f>
        <v>19.5</v>
      </c>
      <c r="IA226" s="90">
        <f t="shared" si="1857"/>
        <v>822.91300000000001</v>
      </c>
      <c r="IB226" s="91"/>
      <c r="IC226" s="89">
        <f t="shared" ref="IC226:ID226" si="1858">SUM(IC214:IC225)</f>
        <v>0</v>
      </c>
      <c r="ID226" s="90">
        <f t="shared" si="1858"/>
        <v>0</v>
      </c>
      <c r="IE226" s="91"/>
      <c r="IF226" s="89">
        <f t="shared" ref="IF226:IG226" si="1859">SUM(IF214:IF225)</f>
        <v>0</v>
      </c>
      <c r="IG226" s="90">
        <f t="shared" si="1859"/>
        <v>0</v>
      </c>
      <c r="IH226" s="91"/>
      <c r="II226" s="89">
        <f t="shared" ref="II226:IJ226" si="1860">SUM(II214:II225)</f>
        <v>0</v>
      </c>
      <c r="IJ226" s="90">
        <f t="shared" si="1860"/>
        <v>0</v>
      </c>
      <c r="IK226" s="91"/>
      <c r="IL226" s="89">
        <f t="shared" ref="IL226:IM226" si="1861">SUM(IL214:IL225)</f>
        <v>907.16620999999998</v>
      </c>
      <c r="IM226" s="90">
        <f t="shared" si="1861"/>
        <v>23790.550999999999</v>
      </c>
      <c r="IN226" s="91"/>
      <c r="IO226" s="89">
        <f t="shared" ref="IO226:IP226" si="1862">SUM(IO214:IO225)</f>
        <v>0</v>
      </c>
      <c r="IP226" s="90">
        <f t="shared" si="1862"/>
        <v>0</v>
      </c>
      <c r="IQ226" s="91"/>
      <c r="IR226" s="89">
        <f t="shared" ref="IR226:IS226" si="1863">SUM(IR214:IR225)</f>
        <v>43.86</v>
      </c>
      <c r="IS226" s="90">
        <f t="shared" si="1863"/>
        <v>1621.521</v>
      </c>
      <c r="IT226" s="91"/>
      <c r="IU226" s="89">
        <f t="shared" ref="IU226:IV226" si="1864">SUM(IU214:IU225)</f>
        <v>6.0000000000000001E-3</v>
      </c>
      <c r="IV226" s="90">
        <f t="shared" si="1864"/>
        <v>1E-3</v>
      </c>
      <c r="IW226" s="91"/>
      <c r="IX226" s="89">
        <f t="shared" ref="IX226:IY226" si="1865">SUM(IX214:IX225)</f>
        <v>0.16689999999999999</v>
      </c>
      <c r="IY226" s="90">
        <f t="shared" si="1865"/>
        <v>15.375</v>
      </c>
      <c r="IZ226" s="91"/>
      <c r="JA226" s="89">
        <f t="shared" ref="JA226:JB226" si="1866">SUM(JA214:JA225)</f>
        <v>0</v>
      </c>
      <c r="JB226" s="90">
        <f t="shared" si="1866"/>
        <v>0</v>
      </c>
      <c r="JC226" s="91"/>
      <c r="JD226" s="89">
        <f t="shared" ref="JD226:JE226" si="1867">SUM(JD214:JD225)</f>
        <v>0.05</v>
      </c>
      <c r="JE226" s="90">
        <f t="shared" si="1867"/>
        <v>2</v>
      </c>
      <c r="JF226" s="91"/>
      <c r="JG226" s="89">
        <f t="shared" ref="JG226:JH226" si="1868">SUM(JG214:JG225)</f>
        <v>9.7500000000000003E-2</v>
      </c>
      <c r="JH226" s="90">
        <f t="shared" si="1868"/>
        <v>0.27500000000000002</v>
      </c>
      <c r="JI226" s="91"/>
      <c r="JJ226" s="89">
        <f t="shared" ref="JJ226:JK226" si="1869">SUM(JJ214:JJ225)</f>
        <v>135.58969999999999</v>
      </c>
      <c r="JK226" s="90">
        <f t="shared" si="1869"/>
        <v>3021.6089999999999</v>
      </c>
      <c r="JL226" s="91"/>
      <c r="JM226" s="89">
        <f t="shared" ref="JM226:JN226" si="1870">SUM(JM214:JM225)</f>
        <v>0</v>
      </c>
      <c r="JN226" s="90">
        <f t="shared" si="1870"/>
        <v>0</v>
      </c>
      <c r="JO226" s="91"/>
      <c r="JP226" s="89">
        <f t="shared" ref="JP226:JQ226" si="1871">SUM(JP214:JP225)</f>
        <v>76</v>
      </c>
      <c r="JQ226" s="90">
        <f t="shared" si="1871"/>
        <v>3778.6579999999999</v>
      </c>
      <c r="JR226" s="91"/>
      <c r="JS226" s="89">
        <f t="shared" ref="JS226:JT226" si="1872">SUM(JS214:JS225)</f>
        <v>51437.569510000001</v>
      </c>
      <c r="JT226" s="90">
        <f t="shared" si="1872"/>
        <v>166735.038</v>
      </c>
      <c r="JU226" s="91"/>
      <c r="JV226" s="89">
        <f t="shared" ref="JV226:JW226" si="1873">SUM(JV214:JV225)</f>
        <v>770.96406000000002</v>
      </c>
      <c r="JW226" s="90">
        <f t="shared" si="1873"/>
        <v>46959.850999999995</v>
      </c>
      <c r="JX226" s="91"/>
      <c r="JY226" s="89">
        <f t="shared" ref="JY226:JZ226" si="1874">SUM(JY214:JY225)</f>
        <v>44011.419499999996</v>
      </c>
      <c r="JZ226" s="90">
        <f t="shared" si="1874"/>
        <v>185916.17099999997</v>
      </c>
      <c r="KA226" s="91"/>
      <c r="KB226" s="49">
        <f t="shared" si="1778"/>
        <v>209599.82979999998</v>
      </c>
      <c r="KC226" s="50">
        <f t="shared" si="1779"/>
        <v>1040960.5760000002</v>
      </c>
    </row>
    <row r="227" spans="1:289" ht="15" customHeight="1" x14ac:dyDescent="0.3">
      <c r="A227" s="84">
        <v>2021</v>
      </c>
      <c r="B227" s="85" t="s">
        <v>2</v>
      </c>
      <c r="C227" s="3">
        <v>1</v>
      </c>
      <c r="D227" s="5">
        <v>27.4</v>
      </c>
      <c r="E227" s="7">
        <f>IF(C227=0,0,D227/C227*1000)</f>
        <v>27400</v>
      </c>
      <c r="F227" s="9">
        <v>0</v>
      </c>
      <c r="G227" s="5">
        <v>0</v>
      </c>
      <c r="H227" s="7">
        <f t="shared" ref="H227:H238" si="1875">IF(F227=0,0,G227/F227*1000)</f>
        <v>0</v>
      </c>
      <c r="I227" s="9">
        <v>0</v>
      </c>
      <c r="J227" s="5">
        <v>0</v>
      </c>
      <c r="K227" s="7">
        <f t="shared" ref="K227:K238" si="1876">IF(I227=0,0,J227/I227*1000)</f>
        <v>0</v>
      </c>
      <c r="L227" s="9">
        <v>0</v>
      </c>
      <c r="M227" s="5">
        <v>0</v>
      </c>
      <c r="N227" s="7">
        <f t="shared" ref="N227:N238" si="1877">IF(L227=0,0,M227/L227*1000)</f>
        <v>0</v>
      </c>
      <c r="O227" s="9">
        <v>0</v>
      </c>
      <c r="P227" s="5">
        <v>0</v>
      </c>
      <c r="Q227" s="7">
        <f t="shared" ref="Q227:Q238" si="1878">IF(O227=0,0,P227/O227*1000)</f>
        <v>0</v>
      </c>
      <c r="R227" s="9">
        <v>0</v>
      </c>
      <c r="S227" s="5">
        <v>0</v>
      </c>
      <c r="T227" s="7">
        <f t="shared" ref="T227:T238" si="1879">IF(R227=0,0,S227/R227*1000)</f>
        <v>0</v>
      </c>
      <c r="U227" s="9">
        <v>0</v>
      </c>
      <c r="V227" s="5">
        <v>0</v>
      </c>
      <c r="W227" s="7">
        <f t="shared" ref="W227:W238" si="1880">IF(U227=0,0,V227/U227*1000)</f>
        <v>0</v>
      </c>
      <c r="X227" s="9">
        <v>0</v>
      </c>
      <c r="Y227" s="5">
        <v>0</v>
      </c>
      <c r="Z227" s="7">
        <f t="shared" ref="Z227:Z238" si="1881">IF(X227=0,0,Y227/X227*1000)</f>
        <v>0</v>
      </c>
      <c r="AA227" s="3">
        <v>98.418220000000005</v>
      </c>
      <c r="AB227" s="5">
        <v>2112.9430000000002</v>
      </c>
      <c r="AC227" s="7">
        <f t="shared" ref="AC227:AC238" si="1882">IF(AA227=0,0,AB227/AA227*1000)</f>
        <v>21469.022707380809</v>
      </c>
      <c r="AD227" s="9">
        <v>0</v>
      </c>
      <c r="AE227" s="5">
        <v>0</v>
      </c>
      <c r="AF227" s="7">
        <f t="shared" ref="AF227:AF238" si="1883">IF(AD227=0,0,AE227/AD227*1000)</f>
        <v>0</v>
      </c>
      <c r="AG227" s="9">
        <v>0</v>
      </c>
      <c r="AH227" s="5">
        <v>0</v>
      </c>
      <c r="AI227" s="7">
        <f t="shared" ref="AI227:AI238" si="1884">IF(AG227=0,0,AH227/AG227*1000)</f>
        <v>0</v>
      </c>
      <c r="AJ227" s="9">
        <v>0</v>
      </c>
      <c r="AK227" s="5">
        <v>0</v>
      </c>
      <c r="AL227" s="7">
        <f t="shared" ref="AL227:AL238" si="1885">IF(AJ227=0,0,AK227/AJ227*1000)</f>
        <v>0</v>
      </c>
      <c r="AM227" s="9">
        <v>0</v>
      </c>
      <c r="AN227" s="5">
        <v>0</v>
      </c>
      <c r="AO227" s="7">
        <f t="shared" ref="AO227:AO238" si="1886">IF(AM227=0,0,AN227/AM227*1000)</f>
        <v>0</v>
      </c>
      <c r="AP227" s="9">
        <v>0</v>
      </c>
      <c r="AQ227" s="5">
        <v>0</v>
      </c>
      <c r="AR227" s="7">
        <f t="shared" ref="AR227:AR238" si="1887">IF(AP227=0,0,AQ227/AP227*1000)</f>
        <v>0</v>
      </c>
      <c r="AS227" s="9">
        <v>0</v>
      </c>
      <c r="AT227" s="5">
        <v>0</v>
      </c>
      <c r="AU227" s="7">
        <f t="shared" ref="AU227:AU238" si="1888">IF(AS227=0,0,AT227/AS227*1000)</f>
        <v>0</v>
      </c>
      <c r="AV227" s="9">
        <v>0</v>
      </c>
      <c r="AW227" s="5">
        <v>0</v>
      </c>
      <c r="AX227" s="7">
        <f t="shared" ref="AX227:AX238" si="1889">IF(AV227=0,0,AW227/AV227*1000)</f>
        <v>0</v>
      </c>
      <c r="AY227" s="9">
        <v>0</v>
      </c>
      <c r="AZ227" s="5">
        <v>0</v>
      </c>
      <c r="BA227" s="7">
        <f t="shared" ref="BA227:BA238" si="1890">IF(AY227=0,0,AZ227/AY227*1000)</f>
        <v>0</v>
      </c>
      <c r="BB227" s="9">
        <v>0</v>
      </c>
      <c r="BC227" s="5">
        <v>0</v>
      </c>
      <c r="BD227" s="7">
        <f t="shared" ref="BD227:BD238" si="1891">IF(BB227=0,0,BC227/BB227*1000)</f>
        <v>0</v>
      </c>
      <c r="BE227" s="3">
        <v>1.375</v>
      </c>
      <c r="BF227" s="5">
        <v>16.123000000000001</v>
      </c>
      <c r="BG227" s="7">
        <f t="shared" ref="BG227:BG238" si="1892">IF(BE227=0,0,BF227/BE227*1000)</f>
        <v>11725.818181818182</v>
      </c>
      <c r="BH227" s="3">
        <v>55</v>
      </c>
      <c r="BI227" s="5">
        <v>973.06100000000004</v>
      </c>
      <c r="BJ227" s="7">
        <f t="shared" ref="BJ227:BJ238" si="1893">IF(BH227=0,0,BI227/BH227*1000)</f>
        <v>17692.018181818181</v>
      </c>
      <c r="BK227" s="9">
        <v>0</v>
      </c>
      <c r="BL227" s="5">
        <v>0</v>
      </c>
      <c r="BM227" s="7">
        <f t="shared" ref="BM227:BM238" si="1894">IF(BK227=0,0,BL227/BK227*1000)</f>
        <v>0</v>
      </c>
      <c r="BN227" s="9">
        <v>0</v>
      </c>
      <c r="BO227" s="5">
        <v>0</v>
      </c>
      <c r="BP227" s="7">
        <f t="shared" ref="BP227:BP238" si="1895">IF(BN227=0,0,BO227/BN227*1000)</f>
        <v>0</v>
      </c>
      <c r="BQ227" s="9">
        <v>0</v>
      </c>
      <c r="BR227" s="5">
        <v>0</v>
      </c>
      <c r="BS227" s="7">
        <f t="shared" ref="BS227:BS238" si="1896">IF(BQ227=0,0,BR227/BQ227*1000)</f>
        <v>0</v>
      </c>
      <c r="BT227" s="9">
        <v>0</v>
      </c>
      <c r="BU227" s="5">
        <v>0</v>
      </c>
      <c r="BV227" s="7">
        <f t="shared" ref="BV227:BV238" si="1897">IF(BT227=0,0,BU227/BT227*1000)</f>
        <v>0</v>
      </c>
      <c r="BW227" s="9">
        <v>0</v>
      </c>
      <c r="BX227" s="5">
        <v>0</v>
      </c>
      <c r="BY227" s="7">
        <f t="shared" ref="BY227:BY238" si="1898">IF(BW227=0,0,BX227/BW227*1000)</f>
        <v>0</v>
      </c>
      <c r="BZ227" s="3">
        <v>0.5492999999999999</v>
      </c>
      <c r="CA227" s="5">
        <v>83.367000000000004</v>
      </c>
      <c r="CB227" s="7">
        <f t="shared" ref="CB227:CB238" si="1899">IF(BZ227=0,0,CA227/BZ227*1000)</f>
        <v>151769.52484980886</v>
      </c>
      <c r="CC227" s="9">
        <v>0</v>
      </c>
      <c r="CD227" s="5">
        <v>0</v>
      </c>
      <c r="CE227" s="7">
        <f t="shared" ref="CE227:CE238" si="1900">IF(CC227=0,0,CD227/CC227*1000)</f>
        <v>0</v>
      </c>
      <c r="CF227" s="9">
        <v>0</v>
      </c>
      <c r="CG227" s="5">
        <v>0</v>
      </c>
      <c r="CH227" s="7">
        <f t="shared" ref="CH227:CH238" si="1901">IF(CF227=0,0,CG227/CF227*1000)</f>
        <v>0</v>
      </c>
      <c r="CI227" s="9">
        <v>0</v>
      </c>
      <c r="CJ227" s="5">
        <v>0</v>
      </c>
      <c r="CK227" s="7">
        <f t="shared" ref="CK227:CK238" si="1902">IF(CI227=0,0,CJ227/CI227*1000)</f>
        <v>0</v>
      </c>
      <c r="CL227" s="9">
        <v>0</v>
      </c>
      <c r="CM227" s="5">
        <v>0</v>
      </c>
      <c r="CN227" s="7">
        <f t="shared" ref="CN227:CN238" si="1903">IF(CL227=0,0,CM227/CL227*1000)</f>
        <v>0</v>
      </c>
      <c r="CO227" s="9">
        <v>0</v>
      </c>
      <c r="CP227" s="5">
        <v>0</v>
      </c>
      <c r="CQ227" s="7">
        <f t="shared" ref="CQ227:CQ238" si="1904">IF(CO227=0,0,CP227/CO227*1000)</f>
        <v>0</v>
      </c>
      <c r="CR227" s="9">
        <v>0</v>
      </c>
      <c r="CS227" s="5">
        <v>0</v>
      </c>
      <c r="CT227" s="7">
        <f t="shared" ref="CT227:CT238" si="1905">IF(CR227=0,0,CS227/CR227*1000)</f>
        <v>0</v>
      </c>
      <c r="CU227" s="9">
        <v>0</v>
      </c>
      <c r="CV227" s="5">
        <v>0</v>
      </c>
      <c r="CW227" s="7">
        <f t="shared" ref="CW227:CW238" si="1906">IF(CU227=0,0,CV227/CU227*1000)</f>
        <v>0</v>
      </c>
      <c r="CX227" s="9">
        <v>0</v>
      </c>
      <c r="CY227" s="5">
        <v>0</v>
      </c>
      <c r="CZ227" s="7">
        <f t="shared" ref="CZ227:CZ238" si="1907">IF(CX227=0,0,CY227/CX227*1000)</f>
        <v>0</v>
      </c>
      <c r="DA227" s="9">
        <v>0</v>
      </c>
      <c r="DB227" s="5">
        <v>0</v>
      </c>
      <c r="DC227" s="7">
        <f t="shared" ref="DC227:DC238" si="1908">IF(DA227=0,0,DB227/DA227*1000)</f>
        <v>0</v>
      </c>
      <c r="DD227" s="9">
        <v>0</v>
      </c>
      <c r="DE227" s="5">
        <v>0</v>
      </c>
      <c r="DF227" s="7">
        <f t="shared" ref="DF227:DF238" si="1909">IF(DD227=0,0,DE227/DD227*1000)</f>
        <v>0</v>
      </c>
      <c r="DG227" s="9">
        <v>0</v>
      </c>
      <c r="DH227" s="5">
        <v>0</v>
      </c>
      <c r="DI227" s="7">
        <f t="shared" ref="DI227:DI238" si="1910">IF(DG227=0,0,DH227/DG227*1000)</f>
        <v>0</v>
      </c>
      <c r="DJ227" s="9">
        <v>0</v>
      </c>
      <c r="DK227" s="5">
        <v>0</v>
      </c>
      <c r="DL227" s="7">
        <f t="shared" ref="DL227:DL238" si="1911">IF(DJ227=0,0,DK227/DJ227*1000)</f>
        <v>0</v>
      </c>
      <c r="DM227" s="3">
        <v>46635</v>
      </c>
      <c r="DN227" s="5">
        <v>149031.28</v>
      </c>
      <c r="DO227" s="7">
        <f t="shared" ref="DO227:DO238" si="1912">IF(DM227=0,0,DN227/DM227*1000)</f>
        <v>3195.6959365283587</v>
      </c>
      <c r="DP227" s="9">
        <v>0</v>
      </c>
      <c r="DQ227" s="5">
        <v>0</v>
      </c>
      <c r="DR227" s="7">
        <f t="shared" ref="DR227:DR238" si="1913">IF(DP227=0,0,DQ227/DP227*1000)</f>
        <v>0</v>
      </c>
      <c r="DS227" s="9">
        <v>0</v>
      </c>
      <c r="DT227" s="5">
        <v>0</v>
      </c>
      <c r="DU227" s="7">
        <f t="shared" ref="DU227:DU238" si="1914">IF(DS227=0,0,DT227/DS227*1000)</f>
        <v>0</v>
      </c>
      <c r="DV227" s="9">
        <v>0</v>
      </c>
      <c r="DW227" s="5">
        <v>0</v>
      </c>
      <c r="DX227" s="7">
        <f t="shared" ref="DX227:DX238" si="1915">IF(DV227=0,0,DW227/DV227*1000)</f>
        <v>0</v>
      </c>
      <c r="DY227" s="3">
        <v>13.38</v>
      </c>
      <c r="DZ227" s="5">
        <v>1348.6130000000001</v>
      </c>
      <c r="EA227" s="7">
        <f t="shared" ref="EA227:EA238" si="1916">IF(DY227=0,0,DZ227/DY227*1000)</f>
        <v>100793.19880418535</v>
      </c>
      <c r="EB227" s="9">
        <v>0</v>
      </c>
      <c r="EC227" s="5">
        <v>0</v>
      </c>
      <c r="ED227" s="7">
        <f t="shared" ref="ED227:ED238" si="1917">IF(EB227=0,0,EC227/EB227*1000)</f>
        <v>0</v>
      </c>
      <c r="EE227" s="3">
        <v>37.04</v>
      </c>
      <c r="EF227" s="5">
        <v>135.51</v>
      </c>
      <c r="EG227" s="7">
        <f t="shared" ref="EG227:EG238" si="1918">IF(EE227=0,0,EF227/EE227*1000)</f>
        <v>3658.477321814255</v>
      </c>
      <c r="EH227" s="9">
        <v>0</v>
      </c>
      <c r="EI227" s="5">
        <v>0</v>
      </c>
      <c r="EJ227" s="7">
        <f t="shared" ref="EJ227:EJ238" si="1919">IF(EH227=0,0,EI227/EH227*1000)</f>
        <v>0</v>
      </c>
      <c r="EK227" s="9">
        <v>0</v>
      </c>
      <c r="EL227" s="5">
        <v>0</v>
      </c>
      <c r="EM227" s="7">
        <f t="shared" ref="EM227:EM238" si="1920">IF(EK227=0,0,EL227/EK227*1000)</f>
        <v>0</v>
      </c>
      <c r="EN227" s="9">
        <v>0</v>
      </c>
      <c r="EO227" s="5">
        <v>0</v>
      </c>
      <c r="EP227" s="7">
        <f t="shared" ref="EP227:EP238" si="1921">IF(EN227=0,0,EO227/EN227*1000)</f>
        <v>0</v>
      </c>
      <c r="EQ227" s="9">
        <v>0</v>
      </c>
      <c r="ER227" s="5">
        <v>0</v>
      </c>
      <c r="ES227" s="7">
        <f t="shared" ref="ES227:ES238" si="1922">IF(EQ227=0,0,ER227/EQ227*1000)</f>
        <v>0</v>
      </c>
      <c r="ET227" s="9">
        <v>0</v>
      </c>
      <c r="EU227" s="5">
        <v>0</v>
      </c>
      <c r="EV227" s="7">
        <f t="shared" ref="EV227:EV238" si="1923">IF(ET227=0,0,EU227/ET227*1000)</f>
        <v>0</v>
      </c>
      <c r="EW227" s="3">
        <v>2.64E-2</v>
      </c>
      <c r="EX227" s="5">
        <v>1.677</v>
      </c>
      <c r="EY227" s="7">
        <f t="shared" ref="EY227:EY238" si="1924">IF(EW227=0,0,EX227/EW227*1000)</f>
        <v>63522.727272727272</v>
      </c>
      <c r="EZ227" s="9">
        <v>0</v>
      </c>
      <c r="FA227" s="5">
        <v>0</v>
      </c>
      <c r="FB227" s="7">
        <f t="shared" ref="FB227:FB238" si="1925">IF(EZ227=0,0,FA227/EZ227*1000)</f>
        <v>0</v>
      </c>
      <c r="FC227" s="9">
        <v>0</v>
      </c>
      <c r="FD227" s="5">
        <v>0</v>
      </c>
      <c r="FE227" s="7">
        <f t="shared" ref="FE227:FE238" si="1926">IF(FC227=0,0,FD227/FC227*1000)</f>
        <v>0</v>
      </c>
      <c r="FF227" s="9">
        <v>0</v>
      </c>
      <c r="FG227" s="5">
        <v>0</v>
      </c>
      <c r="FH227" s="7">
        <f t="shared" ref="FH227:FH238" si="1927">IF(FF227=0,0,FG227/FF227*1000)</f>
        <v>0</v>
      </c>
      <c r="FI227" s="9">
        <v>0</v>
      </c>
      <c r="FJ227" s="5">
        <v>0</v>
      </c>
      <c r="FK227" s="7">
        <f t="shared" ref="FK227:FK238" si="1928">IF(FI227=0,0,FJ227/FI227*1000)</f>
        <v>0</v>
      </c>
      <c r="FL227" s="9">
        <v>0</v>
      </c>
      <c r="FM227" s="5">
        <v>0</v>
      </c>
      <c r="FN227" s="7">
        <f t="shared" ref="FN227:FN238" si="1929">IF(FL227=0,0,FM227/FL227*1000)</f>
        <v>0</v>
      </c>
      <c r="FO227" s="9">
        <v>0</v>
      </c>
      <c r="FP227" s="5">
        <v>0</v>
      </c>
      <c r="FQ227" s="7">
        <f t="shared" ref="FQ227:FQ238" si="1930">IF(FO227=0,0,FP227/FO227*1000)</f>
        <v>0</v>
      </c>
      <c r="FR227" s="9">
        <v>0</v>
      </c>
      <c r="FS227" s="5">
        <v>0</v>
      </c>
      <c r="FT227" s="7">
        <f t="shared" ref="FT227:FT238" si="1931">IF(FR227=0,0,FS227/FR227*1000)</f>
        <v>0</v>
      </c>
      <c r="FU227" s="9">
        <v>0</v>
      </c>
      <c r="FV227" s="5">
        <v>0</v>
      </c>
      <c r="FW227" s="7">
        <f t="shared" ref="FW227:FW238" si="1932">IF(FU227=0,0,FV227/FU227*1000)</f>
        <v>0</v>
      </c>
      <c r="FX227" s="9">
        <v>0</v>
      </c>
      <c r="FY227" s="5">
        <v>0</v>
      </c>
      <c r="FZ227" s="7">
        <f t="shared" ref="FZ227:FZ265" si="1933">IF(FX227=0,0,FY227/FX227*1000)</f>
        <v>0</v>
      </c>
      <c r="GA227" s="9">
        <v>0</v>
      </c>
      <c r="GB227" s="5">
        <v>0</v>
      </c>
      <c r="GC227" s="7">
        <f t="shared" ref="GC227:GC238" si="1934">IF(GA227=0,0,GB227/GA227*1000)</f>
        <v>0</v>
      </c>
      <c r="GD227" s="9">
        <v>0</v>
      </c>
      <c r="GE227" s="5">
        <v>0</v>
      </c>
      <c r="GF227" s="7">
        <f t="shared" ref="GF227:GF238" si="1935">IF(GD227=0,0,GE227/GD227*1000)</f>
        <v>0</v>
      </c>
      <c r="GG227" s="9">
        <v>0</v>
      </c>
      <c r="GH227" s="5">
        <v>0</v>
      </c>
      <c r="GI227" s="7">
        <f t="shared" ref="GI227:GI238" si="1936">IF(GG227=0,0,GH227/GG227*1000)</f>
        <v>0</v>
      </c>
      <c r="GJ227" s="9">
        <v>0</v>
      </c>
      <c r="GK227" s="5">
        <v>0</v>
      </c>
      <c r="GL227" s="7">
        <f t="shared" ref="GL227:GL238" si="1937">IF(GJ227=0,0,GK227/GJ227*1000)</f>
        <v>0</v>
      </c>
      <c r="GM227" s="9">
        <v>0</v>
      </c>
      <c r="GN227" s="5">
        <v>0</v>
      </c>
      <c r="GO227" s="7">
        <f t="shared" ref="GO227:GO238" si="1938">IF(GM227=0,0,GN227/GM227*1000)</f>
        <v>0</v>
      </c>
      <c r="GP227" s="9">
        <v>0</v>
      </c>
      <c r="GQ227" s="5">
        <v>0</v>
      </c>
      <c r="GR227" s="7">
        <f t="shared" ref="GR227:GR238" si="1939">IF(GP227=0,0,GQ227/GP227*1000)</f>
        <v>0</v>
      </c>
      <c r="GS227" s="9">
        <v>0</v>
      </c>
      <c r="GT227" s="5">
        <v>0</v>
      </c>
      <c r="GU227" s="7">
        <f t="shared" ref="GU227:GU238" si="1940">IF(GS227=0,0,GT227/GS227*1000)</f>
        <v>0</v>
      </c>
      <c r="GV227" s="9">
        <v>0</v>
      </c>
      <c r="GW227" s="5">
        <v>0</v>
      </c>
      <c r="GX227" s="7">
        <f t="shared" ref="GX227:GX238" si="1941">IF(GV227=0,0,GW227/GV227*1000)</f>
        <v>0</v>
      </c>
      <c r="GY227" s="9">
        <v>0</v>
      </c>
      <c r="GZ227" s="5">
        <v>0</v>
      </c>
      <c r="HA227" s="7">
        <f t="shared" ref="HA227:HA238" si="1942">IF(GY227=0,0,GZ227/GY227*1000)</f>
        <v>0</v>
      </c>
      <c r="HB227" s="9">
        <v>0</v>
      </c>
      <c r="HC227" s="5">
        <v>0</v>
      </c>
      <c r="HD227" s="7">
        <f t="shared" ref="HD227:HD238" si="1943">IF(HB227=0,0,HC227/HB227*1000)</f>
        <v>0</v>
      </c>
      <c r="HE227" s="9">
        <v>0</v>
      </c>
      <c r="HF227" s="5">
        <v>0</v>
      </c>
      <c r="HG227" s="7">
        <f t="shared" ref="HG227:HG238" si="1944">IF(HE227=0,0,HF227/HE227*1000)</f>
        <v>0</v>
      </c>
      <c r="HH227" s="9">
        <v>0</v>
      </c>
      <c r="HI227" s="5">
        <v>0</v>
      </c>
      <c r="HJ227" s="7">
        <f t="shared" ref="HJ227:HJ238" si="1945">IF(HH227=0,0,HI227/HH227*1000)</f>
        <v>0</v>
      </c>
      <c r="HK227" s="9">
        <v>0</v>
      </c>
      <c r="HL227" s="5">
        <v>0</v>
      </c>
      <c r="HM227" s="7">
        <f t="shared" ref="HM227:HM238" si="1946">IF(HK227=0,0,HL227/HK227*1000)</f>
        <v>0</v>
      </c>
      <c r="HN227" s="9">
        <v>0</v>
      </c>
      <c r="HO227" s="5">
        <v>0</v>
      </c>
      <c r="HP227" s="7">
        <f t="shared" ref="HP227:HP238" si="1947">IF(HN227=0,0,HO227/HN227*1000)</f>
        <v>0</v>
      </c>
      <c r="HQ227" s="9">
        <v>0</v>
      </c>
      <c r="HR227" s="5">
        <v>0</v>
      </c>
      <c r="HS227" s="7">
        <f t="shared" ref="HS227:HS238" si="1948">IF(HQ227=0,0,HR227/HQ227*1000)</f>
        <v>0</v>
      </c>
      <c r="HT227" s="9">
        <v>0</v>
      </c>
      <c r="HU227" s="5">
        <v>0</v>
      </c>
      <c r="HV227" s="7">
        <f t="shared" ref="HV227:HV238" si="1949">IF(HT227=0,0,HU227/HT227*1000)</f>
        <v>0</v>
      </c>
      <c r="HW227" s="9">
        <v>0</v>
      </c>
      <c r="HX227" s="5">
        <v>0</v>
      </c>
      <c r="HY227" s="7">
        <f t="shared" ref="HY227:HY238" si="1950">IF(HW227=0,0,HX227/HW227*1000)</f>
        <v>0</v>
      </c>
      <c r="HZ227" s="9">
        <v>0</v>
      </c>
      <c r="IA227" s="5">
        <v>0</v>
      </c>
      <c r="IB227" s="7">
        <f t="shared" ref="IB227:IB238" si="1951">IF(HZ227=0,0,IA227/HZ227*1000)</f>
        <v>0</v>
      </c>
      <c r="IC227" s="9">
        <v>0</v>
      </c>
      <c r="ID227" s="5">
        <v>0</v>
      </c>
      <c r="IE227" s="7">
        <f t="shared" ref="IE227:IE238" si="1952">IF(IC227=0,0,ID227/IC227*1000)</f>
        <v>0</v>
      </c>
      <c r="IF227" s="9">
        <v>0</v>
      </c>
      <c r="IG227" s="5">
        <v>0</v>
      </c>
      <c r="IH227" s="7">
        <f t="shared" ref="IH227:IH238" si="1953">IF(IF227=0,0,IG227/IF227*1000)</f>
        <v>0</v>
      </c>
      <c r="II227" s="9">
        <v>0</v>
      </c>
      <c r="IJ227" s="5">
        <v>0</v>
      </c>
      <c r="IK227" s="7">
        <f t="shared" ref="IK227:IK238" si="1954">IF(II227=0,0,IJ227/II227*1000)</f>
        <v>0</v>
      </c>
      <c r="IL227" s="3">
        <v>97.462000000000003</v>
      </c>
      <c r="IM227" s="5">
        <v>2342.5160000000001</v>
      </c>
      <c r="IN227" s="7">
        <f t="shared" ref="IN227:IN238" si="1955">IF(IL227=0,0,IM227/IL227*1000)</f>
        <v>24035.172682686585</v>
      </c>
      <c r="IO227" s="9">
        <v>0</v>
      </c>
      <c r="IP227" s="5">
        <v>0</v>
      </c>
      <c r="IQ227" s="7">
        <f t="shared" ref="IQ227:IQ238" si="1956">IF(IO227=0,0,IP227/IO227*1000)</f>
        <v>0</v>
      </c>
      <c r="IR227" s="9">
        <v>0</v>
      </c>
      <c r="IS227" s="5">
        <v>0</v>
      </c>
      <c r="IT227" s="7">
        <f t="shared" ref="IT227:IT238" si="1957">IF(IR227=0,0,IS227/IR227*1000)</f>
        <v>0</v>
      </c>
      <c r="IU227" s="9">
        <v>0</v>
      </c>
      <c r="IV227" s="5">
        <v>0</v>
      </c>
      <c r="IW227" s="7">
        <f t="shared" ref="IW227:IW238" si="1958">IF(IU227=0,0,IV227/IU227*1000)</f>
        <v>0</v>
      </c>
      <c r="IX227" s="9">
        <v>0</v>
      </c>
      <c r="IY227" s="5">
        <v>0</v>
      </c>
      <c r="IZ227" s="7">
        <f t="shared" ref="IZ227:IZ238" si="1959">IF(IX227=0,0,IY227/IX227*1000)</f>
        <v>0</v>
      </c>
      <c r="JA227" s="9">
        <v>0</v>
      </c>
      <c r="JB227" s="5">
        <v>0</v>
      </c>
      <c r="JC227" s="7">
        <f t="shared" ref="JC227:JC238" si="1960">IF(JA227=0,0,JB227/JA227*1000)</f>
        <v>0</v>
      </c>
      <c r="JD227" s="9">
        <v>0</v>
      </c>
      <c r="JE227" s="5">
        <v>0</v>
      </c>
      <c r="JF227" s="7">
        <f t="shared" ref="JF227:JF238" si="1961">IF(JD227=0,0,JE227/JD227*1000)</f>
        <v>0</v>
      </c>
      <c r="JG227" s="9">
        <v>0</v>
      </c>
      <c r="JH227" s="5">
        <v>0</v>
      </c>
      <c r="JI227" s="7">
        <f t="shared" ref="JI227:JI238" si="1962">IF(JG227=0,0,JH227/JG227*1000)</f>
        <v>0</v>
      </c>
      <c r="JJ227" s="9">
        <v>0</v>
      </c>
      <c r="JK227" s="5">
        <v>0</v>
      </c>
      <c r="JL227" s="7">
        <f t="shared" ref="JL227:JL238" si="1963">IF(JJ227=0,0,JK227/JJ227*1000)</f>
        <v>0</v>
      </c>
      <c r="JM227" s="9">
        <v>0</v>
      </c>
      <c r="JN227" s="5">
        <v>0</v>
      </c>
      <c r="JO227" s="7">
        <f t="shared" ref="JO227:JO238" si="1964">IF(JM227=0,0,JN227/JM227*1000)</f>
        <v>0</v>
      </c>
      <c r="JP227" s="9">
        <v>0</v>
      </c>
      <c r="JQ227" s="5">
        <v>0</v>
      </c>
      <c r="JR227" s="7">
        <f t="shared" ref="JR227:JR238" si="1965">IF(JP227=0,0,JQ227/JP227*1000)</f>
        <v>0</v>
      </c>
      <c r="JS227" s="9">
        <v>0</v>
      </c>
      <c r="JT227" s="5">
        <v>0</v>
      </c>
      <c r="JU227" s="7">
        <f t="shared" ref="JU227:JU238" si="1966">IF(JS227=0,0,JT227/JS227*1000)</f>
        <v>0</v>
      </c>
      <c r="JV227" s="3">
        <v>9.2540000000000011E-2</v>
      </c>
      <c r="JW227" s="5">
        <v>3.03</v>
      </c>
      <c r="JX227" s="7">
        <f t="shared" ref="JX227:JX238" si="1967">IF(JV227=0,0,JW227/JV227*1000)</f>
        <v>32742.597795547867</v>
      </c>
      <c r="JY227" s="3">
        <v>1527.11</v>
      </c>
      <c r="JZ227" s="5">
        <v>5988.3689999999997</v>
      </c>
      <c r="KA227" s="7">
        <f t="shared" ref="KA227:KA238" si="1968">IF(JY227=0,0,JZ227/JY227*1000)</f>
        <v>3921.373705888901</v>
      </c>
      <c r="KB227" s="9">
        <f t="shared" ref="KB227:KB229" si="1969">C227+F227+I227+L227+O227+R227+U227+X227+AA227+AD227+AG227+AJ227+AM227+AP227+AS227+AV227+AY227+BB227+BE227+BH227+BN227+BQ227+BT227+BW227+BZ227+CC227+CF227+CI227+CL227+CO227+CR227+CU227+CX227+DA227+DD227+DJ227+DM227+DP227+DS227+DV227+DY227+EB227+EE227+EH227+EK227+EN227+EQ227+EW227+EZ227+FC227+FF227+FI227+FL227+FO227+FR227+FU227+GA227+GD227+GG227+GM227+GP227+GS227+GV227+GY227+HB227+HE227+HH227+HK227+HN227+HT227+HW227+HZ227+II227+IL227+IO227+IU227+IX227+JA227+JD227+JG227+JJ227+JM227+JP227+JS227+JV227+JY227+IR227+GJ227+ET227+IC227</f>
        <v>48466.453459999997</v>
      </c>
      <c r="KC227" s="7">
        <f t="shared" ref="KC227:KC229" si="1970">D227+G227+J227+M227+P227+S227+V227+Y227+AB227+AE227+AH227+AK227+AN227+AQ227+AT227+AW227+AZ227+BC227+BF227+BI227+BO227+BR227+BU227+BX227+CA227+CD227+CG227+CJ227+CM227+CP227+CS227+CV227+CY227+DB227+DE227+DK227+DN227+DQ227+DT227+DW227+DZ227+EC227+EF227+EI227+EL227+EO227+ER227+EX227+FA227+FD227+FG227+FJ227+FM227+FP227+FS227+FV227+GB227+GE227+GH227+GN227+GQ227+GT227+GW227+GZ227+HC227+HF227+HI227+HL227+HO227+HU227+HX227+IA227+IJ227+IM227+IP227+IV227+IY227+JB227+JE227+JH227+JK227+JN227+JQ227+JT227+JW227+JZ227+IS227+GK227+EU227+ID227</f>
        <v>162063.88900000002</v>
      </c>
    </row>
    <row r="228" spans="1:289" ht="15" customHeight="1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1971">IF(C228=0,0,D228/C228*1000)</f>
        <v>0</v>
      </c>
      <c r="F228" s="9">
        <v>0</v>
      </c>
      <c r="G228" s="5">
        <v>0</v>
      </c>
      <c r="H228" s="7">
        <f t="shared" si="1875"/>
        <v>0</v>
      </c>
      <c r="I228" s="9">
        <v>0</v>
      </c>
      <c r="J228" s="5">
        <v>0</v>
      </c>
      <c r="K228" s="7">
        <f t="shared" si="1876"/>
        <v>0</v>
      </c>
      <c r="L228" s="9">
        <v>0</v>
      </c>
      <c r="M228" s="5">
        <v>0</v>
      </c>
      <c r="N228" s="7">
        <f t="shared" si="1877"/>
        <v>0</v>
      </c>
      <c r="O228" s="9">
        <v>0</v>
      </c>
      <c r="P228" s="5">
        <v>0</v>
      </c>
      <c r="Q228" s="7">
        <f t="shared" si="1878"/>
        <v>0</v>
      </c>
      <c r="R228" s="9">
        <v>0</v>
      </c>
      <c r="S228" s="5">
        <v>0</v>
      </c>
      <c r="T228" s="7">
        <f t="shared" si="1879"/>
        <v>0</v>
      </c>
      <c r="U228" s="9">
        <v>0</v>
      </c>
      <c r="V228" s="5">
        <v>0</v>
      </c>
      <c r="W228" s="7">
        <f t="shared" si="1880"/>
        <v>0</v>
      </c>
      <c r="X228" s="9">
        <v>0</v>
      </c>
      <c r="Y228" s="5">
        <v>0</v>
      </c>
      <c r="Z228" s="7">
        <f t="shared" si="1881"/>
        <v>0</v>
      </c>
      <c r="AA228" s="3">
        <v>258.1055314988127</v>
      </c>
      <c r="AB228" s="5">
        <v>143.18</v>
      </c>
      <c r="AC228" s="7">
        <f t="shared" si="1882"/>
        <v>554.73433354394672</v>
      </c>
      <c r="AD228" s="9">
        <v>0</v>
      </c>
      <c r="AE228" s="5">
        <v>0</v>
      </c>
      <c r="AF228" s="7">
        <f t="shared" si="1883"/>
        <v>0</v>
      </c>
      <c r="AG228" s="3">
        <v>111.67817472230561</v>
      </c>
      <c r="AH228" s="5">
        <v>6.6619999999999999</v>
      </c>
      <c r="AI228" s="7">
        <f t="shared" si="1884"/>
        <v>59.653553763440854</v>
      </c>
      <c r="AJ228" s="9">
        <v>0</v>
      </c>
      <c r="AK228" s="5">
        <v>0</v>
      </c>
      <c r="AL228" s="7">
        <f t="shared" si="1885"/>
        <v>0</v>
      </c>
      <c r="AM228" s="9">
        <v>0</v>
      </c>
      <c r="AN228" s="5">
        <v>0</v>
      </c>
      <c r="AO228" s="7">
        <f t="shared" si="1886"/>
        <v>0</v>
      </c>
      <c r="AP228" s="9">
        <v>0</v>
      </c>
      <c r="AQ228" s="5">
        <v>0</v>
      </c>
      <c r="AR228" s="7">
        <f t="shared" si="1887"/>
        <v>0</v>
      </c>
      <c r="AS228" s="9">
        <v>0</v>
      </c>
      <c r="AT228" s="5">
        <v>0</v>
      </c>
      <c r="AU228" s="7">
        <f t="shared" si="1888"/>
        <v>0</v>
      </c>
      <c r="AV228" s="9">
        <v>0</v>
      </c>
      <c r="AW228" s="5">
        <v>0</v>
      </c>
      <c r="AX228" s="7">
        <f t="shared" si="1889"/>
        <v>0</v>
      </c>
      <c r="AY228" s="9">
        <v>0</v>
      </c>
      <c r="AZ228" s="5">
        <v>0</v>
      </c>
      <c r="BA228" s="7">
        <f t="shared" si="1890"/>
        <v>0</v>
      </c>
      <c r="BB228" s="9">
        <v>0</v>
      </c>
      <c r="BC228" s="5">
        <v>0</v>
      </c>
      <c r="BD228" s="7">
        <f t="shared" si="1891"/>
        <v>0</v>
      </c>
      <c r="BE228" s="3">
        <v>11.094674556213016</v>
      </c>
      <c r="BF228" s="5">
        <v>2.7040000000000002</v>
      </c>
      <c r="BG228" s="7">
        <f t="shared" si="1892"/>
        <v>243.72053333333338</v>
      </c>
      <c r="BH228" s="9">
        <v>0</v>
      </c>
      <c r="BI228" s="5">
        <v>0</v>
      </c>
      <c r="BJ228" s="7">
        <f t="shared" si="1893"/>
        <v>0</v>
      </c>
      <c r="BK228" s="9">
        <v>0</v>
      </c>
      <c r="BL228" s="5">
        <v>0</v>
      </c>
      <c r="BM228" s="7">
        <f t="shared" si="1894"/>
        <v>0</v>
      </c>
      <c r="BN228" s="9">
        <v>0</v>
      </c>
      <c r="BO228" s="5">
        <v>0</v>
      </c>
      <c r="BP228" s="7">
        <f t="shared" si="1895"/>
        <v>0</v>
      </c>
      <c r="BQ228" s="9">
        <v>0</v>
      </c>
      <c r="BR228" s="5">
        <v>0</v>
      </c>
      <c r="BS228" s="7">
        <f t="shared" si="1896"/>
        <v>0</v>
      </c>
      <c r="BT228" s="9">
        <v>0</v>
      </c>
      <c r="BU228" s="5">
        <v>0</v>
      </c>
      <c r="BV228" s="7">
        <f t="shared" si="1897"/>
        <v>0</v>
      </c>
      <c r="BW228" s="9">
        <v>0</v>
      </c>
      <c r="BX228" s="5">
        <v>0</v>
      </c>
      <c r="BY228" s="7">
        <f t="shared" si="1898"/>
        <v>0</v>
      </c>
      <c r="BZ228" s="3">
        <v>43.178881789702842</v>
      </c>
      <c r="CA228" s="5">
        <v>113.002</v>
      </c>
      <c r="CB228" s="7">
        <f t="shared" si="1899"/>
        <v>2617.0663832926853</v>
      </c>
      <c r="CC228" s="3">
        <v>2.1194314061054604</v>
      </c>
      <c r="CD228" s="5">
        <v>17595.757000000001</v>
      </c>
      <c r="CE228" s="83">
        <f t="shared" si="1900"/>
        <v>8302112.0425562188</v>
      </c>
      <c r="CF228" s="9">
        <v>0</v>
      </c>
      <c r="CG228" s="5">
        <v>0</v>
      </c>
      <c r="CH228" s="7">
        <f t="shared" si="1901"/>
        <v>0</v>
      </c>
      <c r="CI228" s="9">
        <v>0</v>
      </c>
      <c r="CJ228" s="5">
        <v>0</v>
      </c>
      <c r="CK228" s="7">
        <f t="shared" si="1902"/>
        <v>0</v>
      </c>
      <c r="CL228" s="9">
        <v>0</v>
      </c>
      <c r="CM228" s="5">
        <v>0</v>
      </c>
      <c r="CN228" s="7">
        <f t="shared" si="1903"/>
        <v>0</v>
      </c>
      <c r="CO228" s="9">
        <v>0</v>
      </c>
      <c r="CP228" s="5">
        <v>0</v>
      </c>
      <c r="CQ228" s="7">
        <f t="shared" si="1904"/>
        <v>0</v>
      </c>
      <c r="CR228" s="9">
        <v>0</v>
      </c>
      <c r="CS228" s="5">
        <v>0</v>
      </c>
      <c r="CT228" s="7">
        <f t="shared" si="1905"/>
        <v>0</v>
      </c>
      <c r="CU228" s="9">
        <v>0</v>
      </c>
      <c r="CV228" s="5">
        <v>0</v>
      </c>
      <c r="CW228" s="7">
        <f t="shared" si="1906"/>
        <v>0</v>
      </c>
      <c r="CX228" s="9">
        <v>0</v>
      </c>
      <c r="CY228" s="5">
        <v>0</v>
      </c>
      <c r="CZ228" s="7">
        <f t="shared" si="1907"/>
        <v>0</v>
      </c>
      <c r="DA228" s="9">
        <v>0</v>
      </c>
      <c r="DB228" s="5">
        <v>0</v>
      </c>
      <c r="DC228" s="7">
        <f t="shared" si="1908"/>
        <v>0</v>
      </c>
      <c r="DD228" s="9">
        <v>0</v>
      </c>
      <c r="DE228" s="5">
        <v>0</v>
      </c>
      <c r="DF228" s="7">
        <f t="shared" si="1909"/>
        <v>0</v>
      </c>
      <c r="DG228" s="9">
        <v>0</v>
      </c>
      <c r="DH228" s="5">
        <v>0</v>
      </c>
      <c r="DI228" s="7">
        <f t="shared" si="1910"/>
        <v>0</v>
      </c>
      <c r="DJ228" s="9">
        <v>0</v>
      </c>
      <c r="DK228" s="5">
        <v>0</v>
      </c>
      <c r="DL228" s="7">
        <f t="shared" si="1911"/>
        <v>0</v>
      </c>
      <c r="DM228" s="9">
        <v>0</v>
      </c>
      <c r="DN228" s="5">
        <v>0</v>
      </c>
      <c r="DO228" s="7">
        <f t="shared" si="1912"/>
        <v>0</v>
      </c>
      <c r="DP228" s="9">
        <v>0</v>
      </c>
      <c r="DQ228" s="5">
        <v>0</v>
      </c>
      <c r="DR228" s="7">
        <f t="shared" si="1913"/>
        <v>0</v>
      </c>
      <c r="DS228" s="9">
        <v>0</v>
      </c>
      <c r="DT228" s="5">
        <v>0</v>
      </c>
      <c r="DU228" s="7">
        <f t="shared" si="1914"/>
        <v>0</v>
      </c>
      <c r="DV228" s="3">
        <v>23.667070328544341</v>
      </c>
      <c r="DW228" s="5">
        <v>7540.1390000000001</v>
      </c>
      <c r="DX228" s="7">
        <f t="shared" si="1915"/>
        <v>318591.98858702852</v>
      </c>
      <c r="DY228" s="9">
        <v>0</v>
      </c>
      <c r="DZ228" s="5">
        <v>0</v>
      </c>
      <c r="EA228" s="7">
        <f t="shared" si="1916"/>
        <v>0</v>
      </c>
      <c r="EB228" s="9">
        <v>0</v>
      </c>
      <c r="EC228" s="5">
        <v>0</v>
      </c>
      <c r="ED228" s="7">
        <f t="shared" si="1917"/>
        <v>0</v>
      </c>
      <c r="EE228" s="9">
        <v>0</v>
      </c>
      <c r="EF228" s="5">
        <v>0</v>
      </c>
      <c r="EG228" s="7">
        <f t="shared" si="1918"/>
        <v>0</v>
      </c>
      <c r="EH228" s="9">
        <v>0</v>
      </c>
      <c r="EI228" s="5">
        <v>0</v>
      </c>
      <c r="EJ228" s="7">
        <f t="shared" si="1919"/>
        <v>0</v>
      </c>
      <c r="EK228" s="3">
        <v>55.370985603543737</v>
      </c>
      <c r="EL228" s="5">
        <v>0.90300000000000002</v>
      </c>
      <c r="EM228" s="7">
        <f t="shared" si="1920"/>
        <v>16.308180000000004</v>
      </c>
      <c r="EN228" s="9">
        <v>0</v>
      </c>
      <c r="EO228" s="5">
        <v>0</v>
      </c>
      <c r="EP228" s="7">
        <f t="shared" si="1921"/>
        <v>0</v>
      </c>
      <c r="EQ228" s="9">
        <v>0</v>
      </c>
      <c r="ER228" s="5">
        <v>0</v>
      </c>
      <c r="ES228" s="7">
        <f t="shared" si="1922"/>
        <v>0</v>
      </c>
      <c r="ET228" s="9">
        <v>0</v>
      </c>
      <c r="EU228" s="5">
        <v>0</v>
      </c>
      <c r="EV228" s="7">
        <f t="shared" si="1923"/>
        <v>0</v>
      </c>
      <c r="EW228" s="9">
        <v>0</v>
      </c>
      <c r="EX228" s="5">
        <v>0</v>
      </c>
      <c r="EY228" s="7">
        <f t="shared" si="1924"/>
        <v>0</v>
      </c>
      <c r="EZ228" s="9">
        <v>0</v>
      </c>
      <c r="FA228" s="5">
        <v>0</v>
      </c>
      <c r="FB228" s="7">
        <f t="shared" si="1925"/>
        <v>0</v>
      </c>
      <c r="FC228" s="9">
        <v>0</v>
      </c>
      <c r="FD228" s="5">
        <v>0</v>
      </c>
      <c r="FE228" s="7">
        <f t="shared" si="1926"/>
        <v>0</v>
      </c>
      <c r="FF228" s="9">
        <v>0</v>
      </c>
      <c r="FG228" s="5">
        <v>0</v>
      </c>
      <c r="FH228" s="7">
        <f t="shared" si="1927"/>
        <v>0</v>
      </c>
      <c r="FI228" s="3">
        <v>10.716418959277608</v>
      </c>
      <c r="FJ228" s="5">
        <v>113.84399999999999</v>
      </c>
      <c r="FK228" s="7">
        <f t="shared" si="1928"/>
        <v>10623.324865573772</v>
      </c>
      <c r="FL228" s="3">
        <v>16.777987591043967</v>
      </c>
      <c r="FM228" s="5">
        <v>240.95500000000001</v>
      </c>
      <c r="FN228" s="7">
        <f t="shared" si="1929"/>
        <v>14361.376696250567</v>
      </c>
      <c r="FO228" s="9">
        <v>0</v>
      </c>
      <c r="FP228" s="5">
        <v>0</v>
      </c>
      <c r="FQ228" s="7">
        <f t="shared" si="1930"/>
        <v>0</v>
      </c>
      <c r="FR228" s="3">
        <v>26.388557806912992</v>
      </c>
      <c r="FS228" s="5">
        <v>0.83899999999999997</v>
      </c>
      <c r="FT228" s="7">
        <f t="shared" si="1931"/>
        <v>31.794083107497741</v>
      </c>
      <c r="FU228" s="9">
        <v>0</v>
      </c>
      <c r="FV228" s="5">
        <v>0</v>
      </c>
      <c r="FW228" s="7">
        <f t="shared" si="1932"/>
        <v>0</v>
      </c>
      <c r="FX228" s="9">
        <v>0</v>
      </c>
      <c r="FY228" s="5">
        <v>0</v>
      </c>
      <c r="FZ228" s="7">
        <f t="shared" si="1933"/>
        <v>0</v>
      </c>
      <c r="GA228" s="9">
        <v>0</v>
      </c>
      <c r="GB228" s="5">
        <v>0</v>
      </c>
      <c r="GC228" s="7">
        <f t="shared" si="1934"/>
        <v>0</v>
      </c>
      <c r="GD228" s="9">
        <v>0</v>
      </c>
      <c r="GE228" s="5">
        <v>0</v>
      </c>
      <c r="GF228" s="7">
        <f t="shared" si="1935"/>
        <v>0</v>
      </c>
      <c r="GG228" s="9">
        <v>0</v>
      </c>
      <c r="GH228" s="5">
        <v>0</v>
      </c>
      <c r="GI228" s="7">
        <f t="shared" si="1936"/>
        <v>0</v>
      </c>
      <c r="GJ228" s="9">
        <v>0</v>
      </c>
      <c r="GK228" s="5">
        <v>0</v>
      </c>
      <c r="GL228" s="7">
        <f t="shared" si="1937"/>
        <v>0</v>
      </c>
      <c r="GM228" s="9">
        <v>0</v>
      </c>
      <c r="GN228" s="5">
        <v>0</v>
      </c>
      <c r="GO228" s="7">
        <f t="shared" si="1938"/>
        <v>0</v>
      </c>
      <c r="GP228" s="9">
        <v>0</v>
      </c>
      <c r="GQ228" s="5">
        <v>0</v>
      </c>
      <c r="GR228" s="7">
        <f t="shared" si="1939"/>
        <v>0</v>
      </c>
      <c r="GS228" s="9">
        <v>0</v>
      </c>
      <c r="GT228" s="5">
        <v>0</v>
      </c>
      <c r="GU228" s="7">
        <f t="shared" si="1940"/>
        <v>0</v>
      </c>
      <c r="GV228" s="9">
        <v>0</v>
      </c>
      <c r="GW228" s="5">
        <v>0</v>
      </c>
      <c r="GX228" s="7">
        <f t="shared" si="1941"/>
        <v>0</v>
      </c>
      <c r="GY228" s="9">
        <v>0</v>
      </c>
      <c r="GZ228" s="5">
        <v>0</v>
      </c>
      <c r="HA228" s="7">
        <f t="shared" si="1942"/>
        <v>0</v>
      </c>
      <c r="HB228" s="9">
        <v>0</v>
      </c>
      <c r="HC228" s="5">
        <v>0</v>
      </c>
      <c r="HD228" s="7">
        <f t="shared" si="1943"/>
        <v>0</v>
      </c>
      <c r="HE228" s="9">
        <v>0</v>
      </c>
      <c r="HF228" s="5">
        <v>0</v>
      </c>
      <c r="HG228" s="7">
        <f t="shared" si="1944"/>
        <v>0</v>
      </c>
      <c r="HH228" s="9">
        <v>0</v>
      </c>
      <c r="HI228" s="5">
        <v>0</v>
      </c>
      <c r="HJ228" s="7">
        <f t="shared" si="1945"/>
        <v>0</v>
      </c>
      <c r="HK228" s="9">
        <v>0</v>
      </c>
      <c r="HL228" s="5">
        <v>0</v>
      </c>
      <c r="HM228" s="7">
        <f t="shared" si="1946"/>
        <v>0</v>
      </c>
      <c r="HN228" s="9">
        <v>0</v>
      </c>
      <c r="HO228" s="5">
        <v>0</v>
      </c>
      <c r="HP228" s="7">
        <f t="shared" si="1947"/>
        <v>0</v>
      </c>
      <c r="HQ228" s="9">
        <v>0</v>
      </c>
      <c r="HR228" s="5">
        <v>0</v>
      </c>
      <c r="HS228" s="7">
        <f t="shared" si="1948"/>
        <v>0</v>
      </c>
      <c r="HT228" s="9">
        <v>0</v>
      </c>
      <c r="HU228" s="5">
        <v>0</v>
      </c>
      <c r="HV228" s="7">
        <f t="shared" si="1949"/>
        <v>0</v>
      </c>
      <c r="HW228" s="9">
        <v>0</v>
      </c>
      <c r="HX228" s="5">
        <v>0</v>
      </c>
      <c r="HY228" s="7">
        <f t="shared" si="1950"/>
        <v>0</v>
      </c>
      <c r="HZ228" s="9">
        <v>0</v>
      </c>
      <c r="IA228" s="5">
        <v>0</v>
      </c>
      <c r="IB228" s="7">
        <f t="shared" si="1951"/>
        <v>0</v>
      </c>
      <c r="IC228" s="9">
        <v>0</v>
      </c>
      <c r="ID228" s="5">
        <v>0</v>
      </c>
      <c r="IE228" s="7">
        <f t="shared" si="1952"/>
        <v>0</v>
      </c>
      <c r="IF228" s="9">
        <v>0</v>
      </c>
      <c r="IG228" s="5">
        <v>0</v>
      </c>
      <c r="IH228" s="7">
        <f t="shared" si="1953"/>
        <v>0</v>
      </c>
      <c r="II228" s="9">
        <v>0</v>
      </c>
      <c r="IJ228" s="5">
        <v>0</v>
      </c>
      <c r="IK228" s="7">
        <f t="shared" si="1954"/>
        <v>0</v>
      </c>
      <c r="IL228" s="3">
        <v>48.109965635738831</v>
      </c>
      <c r="IM228" s="5">
        <v>1.4550000000000001</v>
      </c>
      <c r="IN228" s="7">
        <f t="shared" si="1955"/>
        <v>30.243214285714288</v>
      </c>
      <c r="IO228" s="9">
        <v>0</v>
      </c>
      <c r="IP228" s="5">
        <v>0</v>
      </c>
      <c r="IQ228" s="7">
        <f t="shared" si="1956"/>
        <v>0</v>
      </c>
      <c r="IR228" s="9">
        <v>0</v>
      </c>
      <c r="IS228" s="5">
        <v>0</v>
      </c>
      <c r="IT228" s="7">
        <f t="shared" si="1957"/>
        <v>0</v>
      </c>
      <c r="IU228" s="9">
        <v>0</v>
      </c>
      <c r="IV228" s="5">
        <v>0</v>
      </c>
      <c r="IW228" s="7">
        <f t="shared" si="1958"/>
        <v>0</v>
      </c>
      <c r="IX228" s="9">
        <v>0</v>
      </c>
      <c r="IY228" s="5">
        <v>0</v>
      </c>
      <c r="IZ228" s="7">
        <f t="shared" si="1959"/>
        <v>0</v>
      </c>
      <c r="JA228" s="9">
        <v>0</v>
      </c>
      <c r="JB228" s="5">
        <v>0</v>
      </c>
      <c r="JC228" s="7">
        <f t="shared" si="1960"/>
        <v>0</v>
      </c>
      <c r="JD228" s="9">
        <v>0</v>
      </c>
      <c r="JE228" s="5">
        <v>0</v>
      </c>
      <c r="JF228" s="7">
        <f t="shared" si="1961"/>
        <v>0</v>
      </c>
      <c r="JG228" s="9">
        <v>0</v>
      </c>
      <c r="JH228" s="5">
        <v>0</v>
      </c>
      <c r="JI228" s="7">
        <f t="shared" si="1962"/>
        <v>0</v>
      </c>
      <c r="JJ228" s="3">
        <v>3.5921088552667499</v>
      </c>
      <c r="JK228" s="5">
        <v>695.97</v>
      </c>
      <c r="JL228" s="7">
        <f t="shared" si="1963"/>
        <v>193749.69636</v>
      </c>
      <c r="JM228" s="9">
        <v>0</v>
      </c>
      <c r="JN228" s="5">
        <v>0</v>
      </c>
      <c r="JO228" s="7">
        <f t="shared" si="1964"/>
        <v>0</v>
      </c>
      <c r="JP228" s="9">
        <v>0</v>
      </c>
      <c r="JQ228" s="5">
        <v>0</v>
      </c>
      <c r="JR228" s="7">
        <f t="shared" si="1965"/>
        <v>0</v>
      </c>
      <c r="JS228" s="9">
        <v>0</v>
      </c>
      <c r="JT228" s="5">
        <v>0</v>
      </c>
      <c r="JU228" s="7">
        <f t="shared" si="1966"/>
        <v>0</v>
      </c>
      <c r="JV228" s="3">
        <v>32.359435173299104</v>
      </c>
      <c r="JW228" s="5">
        <v>3.895</v>
      </c>
      <c r="JX228" s="7">
        <f t="shared" si="1967"/>
        <v>120.36674865122183</v>
      </c>
      <c r="JY228" s="3">
        <v>251.82805052421207</v>
      </c>
      <c r="JZ228" s="5">
        <v>11084.349</v>
      </c>
      <c r="KA228" s="7">
        <f t="shared" si="1968"/>
        <v>44015.545436366279</v>
      </c>
      <c r="KB228" s="9">
        <f t="shared" si="1969"/>
        <v>894.98727445097893</v>
      </c>
      <c r="KC228" s="7">
        <f t="shared" si="1970"/>
        <v>37543.654000000002</v>
      </c>
    </row>
    <row r="229" spans="1:289" ht="15" customHeight="1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1971"/>
        <v>0</v>
      </c>
      <c r="F229" s="9">
        <v>0</v>
      </c>
      <c r="G229" s="5">
        <v>0</v>
      </c>
      <c r="H229" s="7">
        <f t="shared" si="1875"/>
        <v>0</v>
      </c>
      <c r="I229" s="9">
        <v>0</v>
      </c>
      <c r="J229" s="5">
        <v>0</v>
      </c>
      <c r="K229" s="7">
        <f t="shared" si="1876"/>
        <v>0</v>
      </c>
      <c r="L229" s="9">
        <v>0</v>
      </c>
      <c r="M229" s="5">
        <v>0</v>
      </c>
      <c r="N229" s="7">
        <f t="shared" si="1877"/>
        <v>0</v>
      </c>
      <c r="O229" s="9">
        <v>0</v>
      </c>
      <c r="P229" s="5">
        <v>0</v>
      </c>
      <c r="Q229" s="7">
        <f t="shared" si="1878"/>
        <v>0</v>
      </c>
      <c r="R229" s="9">
        <v>0</v>
      </c>
      <c r="S229" s="5">
        <v>0</v>
      </c>
      <c r="T229" s="7">
        <f t="shared" si="1879"/>
        <v>0</v>
      </c>
      <c r="U229" s="9">
        <v>0</v>
      </c>
      <c r="V229" s="5">
        <v>0</v>
      </c>
      <c r="W229" s="7">
        <f t="shared" si="1880"/>
        <v>0</v>
      </c>
      <c r="X229" s="9">
        <v>0</v>
      </c>
      <c r="Y229" s="5">
        <v>0</v>
      </c>
      <c r="Z229" s="7">
        <f t="shared" si="1881"/>
        <v>0</v>
      </c>
      <c r="AA229" s="3">
        <v>2.2938499999999999</v>
      </c>
      <c r="AB229" s="5">
        <v>58.65</v>
      </c>
      <c r="AC229" s="7">
        <f t="shared" si="1882"/>
        <v>25568.367591603637</v>
      </c>
      <c r="AD229" s="9">
        <v>0</v>
      </c>
      <c r="AE229" s="5">
        <v>0</v>
      </c>
      <c r="AF229" s="7">
        <f t="shared" si="1883"/>
        <v>0</v>
      </c>
      <c r="AG229" s="3">
        <v>1.036</v>
      </c>
      <c r="AH229" s="5">
        <v>9.3729999999999993</v>
      </c>
      <c r="AI229" s="7">
        <f t="shared" si="1884"/>
        <v>9047.2972972972966</v>
      </c>
      <c r="AJ229" s="9">
        <v>0</v>
      </c>
      <c r="AK229" s="5">
        <v>0</v>
      </c>
      <c r="AL229" s="7">
        <f t="shared" si="1885"/>
        <v>0</v>
      </c>
      <c r="AM229" s="3">
        <v>40</v>
      </c>
      <c r="AN229" s="5">
        <v>1806.32</v>
      </c>
      <c r="AO229" s="7">
        <f t="shared" si="1886"/>
        <v>45158</v>
      </c>
      <c r="AP229" s="9">
        <v>0</v>
      </c>
      <c r="AQ229" s="5">
        <v>0</v>
      </c>
      <c r="AR229" s="7">
        <f t="shared" si="1887"/>
        <v>0</v>
      </c>
      <c r="AS229" s="9">
        <v>0</v>
      </c>
      <c r="AT229" s="5">
        <v>0</v>
      </c>
      <c r="AU229" s="7">
        <f t="shared" si="1888"/>
        <v>0</v>
      </c>
      <c r="AV229" s="9">
        <v>0</v>
      </c>
      <c r="AW229" s="5">
        <v>0</v>
      </c>
      <c r="AX229" s="7">
        <f t="shared" si="1889"/>
        <v>0</v>
      </c>
      <c r="AY229" s="9">
        <v>0</v>
      </c>
      <c r="AZ229" s="5">
        <v>0</v>
      </c>
      <c r="BA229" s="7">
        <f t="shared" si="1890"/>
        <v>0</v>
      </c>
      <c r="BB229" s="9">
        <v>0</v>
      </c>
      <c r="BC229" s="5">
        <v>0</v>
      </c>
      <c r="BD229" s="7">
        <f t="shared" si="1891"/>
        <v>0</v>
      </c>
      <c r="BE229" s="9">
        <v>0</v>
      </c>
      <c r="BF229" s="5">
        <v>0</v>
      </c>
      <c r="BG229" s="7">
        <f t="shared" si="1892"/>
        <v>0</v>
      </c>
      <c r="BH229" s="9">
        <v>0</v>
      </c>
      <c r="BI229" s="5">
        <v>0</v>
      </c>
      <c r="BJ229" s="7">
        <f t="shared" si="1893"/>
        <v>0</v>
      </c>
      <c r="BK229" s="9">
        <v>0</v>
      </c>
      <c r="BL229" s="5">
        <v>0</v>
      </c>
      <c r="BM229" s="7">
        <f t="shared" si="1894"/>
        <v>0</v>
      </c>
      <c r="BN229" s="9">
        <v>0</v>
      </c>
      <c r="BO229" s="5">
        <v>0</v>
      </c>
      <c r="BP229" s="7">
        <f t="shared" si="1895"/>
        <v>0</v>
      </c>
      <c r="BQ229" s="9">
        <v>0</v>
      </c>
      <c r="BR229" s="5">
        <v>0</v>
      </c>
      <c r="BS229" s="7">
        <f t="shared" si="1896"/>
        <v>0</v>
      </c>
      <c r="BT229" s="9">
        <v>0</v>
      </c>
      <c r="BU229" s="5">
        <v>0</v>
      </c>
      <c r="BV229" s="7">
        <f t="shared" si="1897"/>
        <v>0</v>
      </c>
      <c r="BW229" s="9">
        <v>0</v>
      </c>
      <c r="BX229" s="5">
        <v>0</v>
      </c>
      <c r="BY229" s="7">
        <f t="shared" si="1898"/>
        <v>0</v>
      </c>
      <c r="BZ229" s="3">
        <v>5.0123999999999995</v>
      </c>
      <c r="CA229" s="5">
        <v>18.725000000000001</v>
      </c>
      <c r="CB229" s="7">
        <f t="shared" si="1899"/>
        <v>3735.735376266859</v>
      </c>
      <c r="CC229" s="9">
        <v>0</v>
      </c>
      <c r="CD229" s="5">
        <v>0</v>
      </c>
      <c r="CE229" s="7">
        <f t="shared" si="1900"/>
        <v>0</v>
      </c>
      <c r="CF229" s="3">
        <v>3.6139999999999999</v>
      </c>
      <c r="CG229" s="5">
        <v>79.683000000000007</v>
      </c>
      <c r="CH229" s="7">
        <f t="shared" si="1901"/>
        <v>22048.422800221364</v>
      </c>
      <c r="CI229" s="9">
        <v>0</v>
      </c>
      <c r="CJ229" s="5">
        <v>0</v>
      </c>
      <c r="CK229" s="7">
        <f t="shared" si="1902"/>
        <v>0</v>
      </c>
      <c r="CL229" s="9">
        <v>0</v>
      </c>
      <c r="CM229" s="5">
        <v>0</v>
      </c>
      <c r="CN229" s="7">
        <f t="shared" si="1903"/>
        <v>0</v>
      </c>
      <c r="CO229" s="3">
        <v>310</v>
      </c>
      <c r="CP229" s="5">
        <v>9977.5229999999992</v>
      </c>
      <c r="CQ229" s="7">
        <f t="shared" si="1904"/>
        <v>32185.558064516128</v>
      </c>
      <c r="CR229" s="9">
        <v>0</v>
      </c>
      <c r="CS229" s="5">
        <v>0</v>
      </c>
      <c r="CT229" s="7">
        <f t="shared" si="1905"/>
        <v>0</v>
      </c>
      <c r="CU229" s="9">
        <v>0</v>
      </c>
      <c r="CV229" s="5">
        <v>0</v>
      </c>
      <c r="CW229" s="7">
        <f t="shared" si="1906"/>
        <v>0</v>
      </c>
      <c r="CX229" s="9">
        <v>0</v>
      </c>
      <c r="CY229" s="5">
        <v>0</v>
      </c>
      <c r="CZ229" s="7">
        <f t="shared" si="1907"/>
        <v>0</v>
      </c>
      <c r="DA229" s="9">
        <v>0</v>
      </c>
      <c r="DB229" s="5">
        <v>0</v>
      </c>
      <c r="DC229" s="7">
        <f t="shared" si="1908"/>
        <v>0</v>
      </c>
      <c r="DD229" s="9">
        <v>0</v>
      </c>
      <c r="DE229" s="5">
        <v>0</v>
      </c>
      <c r="DF229" s="7">
        <f t="shared" si="1909"/>
        <v>0</v>
      </c>
      <c r="DG229" s="9">
        <v>0</v>
      </c>
      <c r="DH229" s="5">
        <v>0</v>
      </c>
      <c r="DI229" s="7">
        <f t="shared" si="1910"/>
        <v>0</v>
      </c>
      <c r="DJ229" s="9">
        <v>0</v>
      </c>
      <c r="DK229" s="5">
        <v>0</v>
      </c>
      <c r="DL229" s="7">
        <f t="shared" si="1911"/>
        <v>0</v>
      </c>
      <c r="DM229" s="3">
        <v>32650.294999999998</v>
      </c>
      <c r="DN229" s="5">
        <v>132776.48300000001</v>
      </c>
      <c r="DO229" s="7">
        <f t="shared" si="1912"/>
        <v>4066.6242984940873</v>
      </c>
      <c r="DP229" s="9">
        <v>0</v>
      </c>
      <c r="DQ229" s="5">
        <v>0</v>
      </c>
      <c r="DR229" s="7">
        <f t="shared" si="1913"/>
        <v>0</v>
      </c>
      <c r="DS229" s="9">
        <v>0</v>
      </c>
      <c r="DT229" s="5">
        <v>0</v>
      </c>
      <c r="DU229" s="7">
        <f t="shared" si="1914"/>
        <v>0</v>
      </c>
      <c r="DV229" s="3">
        <v>41.524000000000001</v>
      </c>
      <c r="DW229" s="5">
        <v>1580.329</v>
      </c>
      <c r="DX229" s="7">
        <f t="shared" si="1915"/>
        <v>38058.207301801369</v>
      </c>
      <c r="DY229" s="9">
        <v>0</v>
      </c>
      <c r="DZ229" s="5">
        <v>0</v>
      </c>
      <c r="EA229" s="7">
        <f t="shared" si="1916"/>
        <v>0</v>
      </c>
      <c r="EB229" s="3">
        <v>5</v>
      </c>
      <c r="EC229" s="5">
        <v>392.16300000000001</v>
      </c>
      <c r="ED229" s="7">
        <f t="shared" si="1917"/>
        <v>78432.600000000006</v>
      </c>
      <c r="EE229" s="3">
        <v>62.716989999999996</v>
      </c>
      <c r="EF229" s="5">
        <v>165.55500000000001</v>
      </c>
      <c r="EG229" s="7">
        <f t="shared" si="1918"/>
        <v>2639.7153307261719</v>
      </c>
      <c r="EH229" s="9">
        <v>0</v>
      </c>
      <c r="EI229" s="5">
        <v>0</v>
      </c>
      <c r="EJ229" s="7">
        <f t="shared" si="1919"/>
        <v>0</v>
      </c>
      <c r="EK229" s="9">
        <v>0</v>
      </c>
      <c r="EL229" s="5">
        <v>0</v>
      </c>
      <c r="EM229" s="7">
        <f t="shared" si="1920"/>
        <v>0</v>
      </c>
      <c r="EN229" s="9">
        <v>0</v>
      </c>
      <c r="EO229" s="5">
        <v>0</v>
      </c>
      <c r="EP229" s="7">
        <f t="shared" si="1921"/>
        <v>0</v>
      </c>
      <c r="EQ229" s="9">
        <v>0</v>
      </c>
      <c r="ER229" s="5">
        <v>0</v>
      </c>
      <c r="ES229" s="7">
        <f t="shared" si="1922"/>
        <v>0</v>
      </c>
      <c r="ET229" s="9">
        <v>0</v>
      </c>
      <c r="EU229" s="5">
        <v>0</v>
      </c>
      <c r="EV229" s="7">
        <f t="shared" si="1923"/>
        <v>0</v>
      </c>
      <c r="EW229" s="9">
        <v>0</v>
      </c>
      <c r="EX229" s="5">
        <v>0</v>
      </c>
      <c r="EY229" s="7">
        <f t="shared" si="1924"/>
        <v>0</v>
      </c>
      <c r="EZ229" s="9">
        <v>0</v>
      </c>
      <c r="FA229" s="5">
        <v>0</v>
      </c>
      <c r="FB229" s="7">
        <f t="shared" si="1925"/>
        <v>0</v>
      </c>
      <c r="FC229" s="9">
        <v>0</v>
      </c>
      <c r="FD229" s="5">
        <v>0</v>
      </c>
      <c r="FE229" s="7">
        <f t="shared" si="1926"/>
        <v>0</v>
      </c>
      <c r="FF229" s="9">
        <v>0</v>
      </c>
      <c r="FG229" s="5">
        <v>0</v>
      </c>
      <c r="FH229" s="7">
        <f t="shared" si="1927"/>
        <v>0</v>
      </c>
      <c r="FI229" s="9">
        <v>0</v>
      </c>
      <c r="FJ229" s="5">
        <v>0</v>
      </c>
      <c r="FK229" s="7">
        <f t="shared" si="1928"/>
        <v>0</v>
      </c>
      <c r="FL229" s="3">
        <v>0.7</v>
      </c>
      <c r="FM229" s="5">
        <v>18</v>
      </c>
      <c r="FN229" s="7">
        <f t="shared" si="1929"/>
        <v>25714.285714285714</v>
      </c>
      <c r="FO229" s="9">
        <v>0</v>
      </c>
      <c r="FP229" s="5">
        <v>0</v>
      </c>
      <c r="FQ229" s="7">
        <f t="shared" si="1930"/>
        <v>0</v>
      </c>
      <c r="FR229" s="9">
        <v>0</v>
      </c>
      <c r="FS229" s="5">
        <v>0</v>
      </c>
      <c r="FT229" s="7">
        <f t="shared" si="1931"/>
        <v>0</v>
      </c>
      <c r="FU229" s="9">
        <v>0</v>
      </c>
      <c r="FV229" s="5">
        <v>0</v>
      </c>
      <c r="FW229" s="7">
        <f t="shared" si="1932"/>
        <v>0</v>
      </c>
      <c r="FX229" s="9">
        <v>0</v>
      </c>
      <c r="FY229" s="5">
        <v>0</v>
      </c>
      <c r="FZ229" s="7">
        <f t="shared" si="1933"/>
        <v>0</v>
      </c>
      <c r="GA229" s="9">
        <v>0</v>
      </c>
      <c r="GB229" s="5">
        <v>0</v>
      </c>
      <c r="GC229" s="7">
        <f t="shared" si="1934"/>
        <v>0</v>
      </c>
      <c r="GD229" s="9">
        <v>0</v>
      </c>
      <c r="GE229" s="5">
        <v>0</v>
      </c>
      <c r="GF229" s="7">
        <f t="shared" si="1935"/>
        <v>0</v>
      </c>
      <c r="GG229" s="3">
        <v>40.41348</v>
      </c>
      <c r="GH229" s="5">
        <v>2831.9470000000001</v>
      </c>
      <c r="GI229" s="7">
        <f t="shared" si="1936"/>
        <v>70074.316787368967</v>
      </c>
      <c r="GJ229" s="9">
        <v>0</v>
      </c>
      <c r="GK229" s="5">
        <v>0</v>
      </c>
      <c r="GL229" s="7">
        <f t="shared" si="1937"/>
        <v>0</v>
      </c>
      <c r="GM229" s="9">
        <v>0</v>
      </c>
      <c r="GN229" s="5">
        <v>0</v>
      </c>
      <c r="GO229" s="7">
        <f t="shared" si="1938"/>
        <v>0</v>
      </c>
      <c r="GP229" s="9">
        <v>0</v>
      </c>
      <c r="GQ229" s="5">
        <v>0</v>
      </c>
      <c r="GR229" s="7">
        <f t="shared" si="1939"/>
        <v>0</v>
      </c>
      <c r="GS229" s="9">
        <v>0</v>
      </c>
      <c r="GT229" s="5">
        <v>0</v>
      </c>
      <c r="GU229" s="7">
        <f t="shared" si="1940"/>
        <v>0</v>
      </c>
      <c r="GV229" s="9">
        <v>0</v>
      </c>
      <c r="GW229" s="5">
        <v>0</v>
      </c>
      <c r="GX229" s="7">
        <f t="shared" si="1941"/>
        <v>0</v>
      </c>
      <c r="GY229" s="9">
        <v>0</v>
      </c>
      <c r="GZ229" s="5">
        <v>0</v>
      </c>
      <c r="HA229" s="7">
        <f t="shared" si="1942"/>
        <v>0</v>
      </c>
      <c r="HB229" s="9">
        <v>0</v>
      </c>
      <c r="HC229" s="5">
        <v>0</v>
      </c>
      <c r="HD229" s="7">
        <f t="shared" si="1943"/>
        <v>0</v>
      </c>
      <c r="HE229" s="9">
        <v>0</v>
      </c>
      <c r="HF229" s="5">
        <v>0</v>
      </c>
      <c r="HG229" s="7">
        <f t="shared" si="1944"/>
        <v>0</v>
      </c>
      <c r="HH229" s="9">
        <v>0</v>
      </c>
      <c r="HI229" s="5">
        <v>0</v>
      </c>
      <c r="HJ229" s="7">
        <f t="shared" si="1945"/>
        <v>0</v>
      </c>
      <c r="HK229" s="9">
        <v>0</v>
      </c>
      <c r="HL229" s="5">
        <v>0</v>
      </c>
      <c r="HM229" s="7">
        <f t="shared" si="1946"/>
        <v>0</v>
      </c>
      <c r="HN229" s="9">
        <v>0</v>
      </c>
      <c r="HO229" s="5">
        <v>0</v>
      </c>
      <c r="HP229" s="7">
        <f t="shared" si="1947"/>
        <v>0</v>
      </c>
      <c r="HQ229" s="9">
        <v>0</v>
      </c>
      <c r="HR229" s="5">
        <v>0</v>
      </c>
      <c r="HS229" s="7">
        <f t="shared" si="1948"/>
        <v>0</v>
      </c>
      <c r="HT229" s="9">
        <v>0</v>
      </c>
      <c r="HU229" s="5">
        <v>0</v>
      </c>
      <c r="HV229" s="7">
        <f t="shared" si="1949"/>
        <v>0</v>
      </c>
      <c r="HW229" s="9">
        <v>0</v>
      </c>
      <c r="HX229" s="5">
        <v>0</v>
      </c>
      <c r="HY229" s="7">
        <f t="shared" si="1950"/>
        <v>0</v>
      </c>
      <c r="HZ229" s="9">
        <v>0</v>
      </c>
      <c r="IA229" s="5">
        <v>0</v>
      </c>
      <c r="IB229" s="7">
        <f t="shared" si="1951"/>
        <v>0</v>
      </c>
      <c r="IC229" s="9">
        <v>0</v>
      </c>
      <c r="ID229" s="5">
        <v>0</v>
      </c>
      <c r="IE229" s="7">
        <f t="shared" si="1952"/>
        <v>0</v>
      </c>
      <c r="IF229" s="9">
        <v>0</v>
      </c>
      <c r="IG229" s="5">
        <v>0</v>
      </c>
      <c r="IH229" s="7">
        <f t="shared" si="1953"/>
        <v>0</v>
      </c>
      <c r="II229" s="9">
        <v>0</v>
      </c>
      <c r="IJ229" s="5">
        <v>0</v>
      </c>
      <c r="IK229" s="7">
        <f t="shared" si="1954"/>
        <v>0</v>
      </c>
      <c r="IL229" s="3">
        <v>118.69</v>
      </c>
      <c r="IM229" s="5">
        <v>2525.3609999999999</v>
      </c>
      <c r="IN229" s="7">
        <f t="shared" si="1955"/>
        <v>21276.948352851967</v>
      </c>
      <c r="IO229" s="9">
        <v>0</v>
      </c>
      <c r="IP229" s="5">
        <v>0</v>
      </c>
      <c r="IQ229" s="7">
        <f t="shared" si="1956"/>
        <v>0</v>
      </c>
      <c r="IR229" s="9">
        <v>0</v>
      </c>
      <c r="IS229" s="5">
        <v>0</v>
      </c>
      <c r="IT229" s="7">
        <f t="shared" si="1957"/>
        <v>0</v>
      </c>
      <c r="IU229" s="9">
        <v>0</v>
      </c>
      <c r="IV229" s="5">
        <v>0</v>
      </c>
      <c r="IW229" s="7">
        <f t="shared" si="1958"/>
        <v>0</v>
      </c>
      <c r="IX229" s="9">
        <v>0</v>
      </c>
      <c r="IY229" s="5">
        <v>0</v>
      </c>
      <c r="IZ229" s="7">
        <f t="shared" si="1959"/>
        <v>0</v>
      </c>
      <c r="JA229" s="9">
        <v>0</v>
      </c>
      <c r="JB229" s="5">
        <v>0</v>
      </c>
      <c r="JC229" s="7">
        <f t="shared" si="1960"/>
        <v>0</v>
      </c>
      <c r="JD229" s="9">
        <v>0</v>
      </c>
      <c r="JE229" s="5">
        <v>0</v>
      </c>
      <c r="JF229" s="7">
        <f t="shared" si="1961"/>
        <v>0</v>
      </c>
      <c r="JG229" s="9">
        <v>0</v>
      </c>
      <c r="JH229" s="5">
        <v>0</v>
      </c>
      <c r="JI229" s="7">
        <f t="shared" si="1962"/>
        <v>0</v>
      </c>
      <c r="JJ229" s="9">
        <v>0</v>
      </c>
      <c r="JK229" s="5">
        <v>0</v>
      </c>
      <c r="JL229" s="7">
        <f t="shared" si="1963"/>
        <v>0</v>
      </c>
      <c r="JM229" s="9">
        <v>0</v>
      </c>
      <c r="JN229" s="5">
        <v>0</v>
      </c>
      <c r="JO229" s="7">
        <f t="shared" si="1964"/>
        <v>0</v>
      </c>
      <c r="JP229" s="9">
        <v>0</v>
      </c>
      <c r="JQ229" s="5">
        <v>0</v>
      </c>
      <c r="JR229" s="7">
        <f t="shared" si="1965"/>
        <v>0</v>
      </c>
      <c r="JS229" s="3">
        <v>9.4249700000000001</v>
      </c>
      <c r="JT229" s="5">
        <v>640.678</v>
      </c>
      <c r="JU229" s="7">
        <f t="shared" si="1966"/>
        <v>67976.661994680093</v>
      </c>
      <c r="JV229" s="3">
        <v>3.0879999999999998E-2</v>
      </c>
      <c r="JW229" s="5">
        <v>1.5269999999999999</v>
      </c>
      <c r="JX229" s="7">
        <f t="shared" si="1967"/>
        <v>49449.481865284972</v>
      </c>
      <c r="JY229" s="3">
        <v>2072.6799999999998</v>
      </c>
      <c r="JZ229" s="5">
        <v>7421.7139999999999</v>
      </c>
      <c r="KA229" s="7">
        <f t="shared" si="1968"/>
        <v>3580.7331570720039</v>
      </c>
      <c r="KB229" s="9">
        <f t="shared" si="1969"/>
        <v>35363.431570000001</v>
      </c>
      <c r="KC229" s="7">
        <f t="shared" si="1970"/>
        <v>160304.03100000002</v>
      </c>
    </row>
    <row r="230" spans="1:289" ht="15" customHeight="1" x14ac:dyDescent="0.3">
      <c r="A230" s="84">
        <v>2021</v>
      </c>
      <c r="B230" s="85" t="s">
        <v>5</v>
      </c>
      <c r="C230" s="101">
        <v>35.000999999999998</v>
      </c>
      <c r="D230" s="102">
        <v>302.75099999999998</v>
      </c>
      <c r="E230" s="7">
        <f>IF(C230=0,0,D230/C230*1000)</f>
        <v>8649.7814348161482</v>
      </c>
      <c r="F230" s="9">
        <v>0</v>
      </c>
      <c r="G230" s="5">
        <v>0</v>
      </c>
      <c r="H230" s="7">
        <f t="shared" si="1875"/>
        <v>0</v>
      </c>
      <c r="I230" s="9">
        <v>0</v>
      </c>
      <c r="J230" s="5">
        <v>0</v>
      </c>
      <c r="K230" s="7">
        <f t="shared" si="1876"/>
        <v>0</v>
      </c>
      <c r="L230" s="9">
        <v>0</v>
      </c>
      <c r="M230" s="5">
        <v>0</v>
      </c>
      <c r="N230" s="7">
        <f t="shared" si="1877"/>
        <v>0</v>
      </c>
      <c r="O230" s="9">
        <v>0</v>
      </c>
      <c r="P230" s="5">
        <v>0</v>
      </c>
      <c r="Q230" s="7">
        <f t="shared" si="1878"/>
        <v>0</v>
      </c>
      <c r="R230" s="9">
        <v>0</v>
      </c>
      <c r="S230" s="5">
        <v>0</v>
      </c>
      <c r="T230" s="7">
        <f t="shared" si="1879"/>
        <v>0</v>
      </c>
      <c r="U230" s="9">
        <v>0</v>
      </c>
      <c r="V230" s="5">
        <v>0</v>
      </c>
      <c r="W230" s="7">
        <f t="shared" si="1880"/>
        <v>0</v>
      </c>
      <c r="X230" s="9">
        <v>0</v>
      </c>
      <c r="Y230" s="5">
        <v>0</v>
      </c>
      <c r="Z230" s="7">
        <f t="shared" si="1881"/>
        <v>0</v>
      </c>
      <c r="AA230" s="101">
        <v>37.926940000000002</v>
      </c>
      <c r="AB230" s="102">
        <v>174.27699999999999</v>
      </c>
      <c r="AC230" s="7">
        <f t="shared" si="1882"/>
        <v>4595.0714716241273</v>
      </c>
      <c r="AD230" s="9">
        <v>0</v>
      </c>
      <c r="AE230" s="5">
        <v>0</v>
      </c>
      <c r="AF230" s="7">
        <f t="shared" si="1883"/>
        <v>0</v>
      </c>
      <c r="AG230" s="9">
        <v>0</v>
      </c>
      <c r="AH230" s="5">
        <v>0</v>
      </c>
      <c r="AI230" s="7">
        <f t="shared" si="1884"/>
        <v>0</v>
      </c>
      <c r="AJ230" s="9">
        <v>0</v>
      </c>
      <c r="AK230" s="5">
        <v>0</v>
      </c>
      <c r="AL230" s="7">
        <f t="shared" si="1885"/>
        <v>0</v>
      </c>
      <c r="AM230" s="9">
        <v>0</v>
      </c>
      <c r="AN230" s="5">
        <v>0</v>
      </c>
      <c r="AO230" s="7">
        <f t="shared" si="1886"/>
        <v>0</v>
      </c>
      <c r="AP230" s="9">
        <v>0</v>
      </c>
      <c r="AQ230" s="5">
        <v>0</v>
      </c>
      <c r="AR230" s="7">
        <f t="shared" si="1887"/>
        <v>0</v>
      </c>
      <c r="AS230" s="101">
        <v>2.06</v>
      </c>
      <c r="AT230" s="102">
        <v>872.10199999999998</v>
      </c>
      <c r="AU230" s="7">
        <f t="shared" si="1888"/>
        <v>423350.48543689318</v>
      </c>
      <c r="AV230" s="9">
        <v>0</v>
      </c>
      <c r="AW230" s="5">
        <v>0</v>
      </c>
      <c r="AX230" s="7">
        <f t="shared" si="1889"/>
        <v>0</v>
      </c>
      <c r="AY230" s="9">
        <v>0</v>
      </c>
      <c r="AZ230" s="5">
        <v>0</v>
      </c>
      <c r="BA230" s="7">
        <f t="shared" si="1890"/>
        <v>0</v>
      </c>
      <c r="BB230" s="9">
        <v>0</v>
      </c>
      <c r="BC230" s="5">
        <v>0</v>
      </c>
      <c r="BD230" s="7">
        <f t="shared" si="1891"/>
        <v>0</v>
      </c>
      <c r="BE230" s="9">
        <v>0</v>
      </c>
      <c r="BF230" s="5">
        <v>0</v>
      </c>
      <c r="BG230" s="7">
        <f t="shared" si="1892"/>
        <v>0</v>
      </c>
      <c r="BH230" s="9">
        <v>0</v>
      </c>
      <c r="BI230" s="5">
        <v>0</v>
      </c>
      <c r="BJ230" s="7">
        <f t="shared" si="1893"/>
        <v>0</v>
      </c>
      <c r="BK230" s="9">
        <v>0</v>
      </c>
      <c r="BL230" s="5">
        <v>0</v>
      </c>
      <c r="BM230" s="7">
        <f t="shared" si="1894"/>
        <v>0</v>
      </c>
      <c r="BN230" s="9">
        <v>0</v>
      </c>
      <c r="BO230" s="5">
        <v>0</v>
      </c>
      <c r="BP230" s="7">
        <f t="shared" si="1895"/>
        <v>0</v>
      </c>
      <c r="BQ230" s="9">
        <v>0</v>
      </c>
      <c r="BR230" s="5">
        <v>0</v>
      </c>
      <c r="BS230" s="7">
        <f t="shared" si="1896"/>
        <v>0</v>
      </c>
      <c r="BT230" s="9">
        <v>0</v>
      </c>
      <c r="BU230" s="5">
        <v>0</v>
      </c>
      <c r="BV230" s="7">
        <f t="shared" si="1897"/>
        <v>0</v>
      </c>
      <c r="BW230" s="9">
        <v>0</v>
      </c>
      <c r="BX230" s="5">
        <v>0</v>
      </c>
      <c r="BY230" s="7">
        <f t="shared" si="1898"/>
        <v>0</v>
      </c>
      <c r="BZ230" s="101">
        <v>1.24E-2</v>
      </c>
      <c r="CA230" s="102">
        <v>0.72199999999999998</v>
      </c>
      <c r="CB230" s="7">
        <f t="shared" si="1899"/>
        <v>58225.806451612902</v>
      </c>
      <c r="CC230" s="9">
        <v>0</v>
      </c>
      <c r="CD230" s="5">
        <v>0</v>
      </c>
      <c r="CE230" s="7">
        <f t="shared" si="1900"/>
        <v>0</v>
      </c>
      <c r="CF230" s="9">
        <v>0</v>
      </c>
      <c r="CG230" s="5">
        <v>0</v>
      </c>
      <c r="CH230" s="7">
        <f t="shared" si="1901"/>
        <v>0</v>
      </c>
      <c r="CI230" s="9">
        <v>0</v>
      </c>
      <c r="CJ230" s="5">
        <v>0</v>
      </c>
      <c r="CK230" s="7">
        <f t="shared" si="1902"/>
        <v>0</v>
      </c>
      <c r="CL230" s="9">
        <v>0</v>
      </c>
      <c r="CM230" s="5">
        <v>0</v>
      </c>
      <c r="CN230" s="7">
        <f t="shared" si="1903"/>
        <v>0</v>
      </c>
      <c r="CO230" s="101">
        <v>800.73500000000001</v>
      </c>
      <c r="CP230" s="102">
        <v>30486.671999999999</v>
      </c>
      <c r="CQ230" s="7">
        <f t="shared" si="1904"/>
        <v>38073.36010040775</v>
      </c>
      <c r="CR230" s="9">
        <v>0</v>
      </c>
      <c r="CS230" s="5">
        <v>0</v>
      </c>
      <c r="CT230" s="7">
        <f t="shared" si="1905"/>
        <v>0</v>
      </c>
      <c r="CU230" s="9">
        <v>0</v>
      </c>
      <c r="CV230" s="5">
        <v>0</v>
      </c>
      <c r="CW230" s="7">
        <f t="shared" si="1906"/>
        <v>0</v>
      </c>
      <c r="CX230" s="101">
        <v>121.04</v>
      </c>
      <c r="CY230" s="102">
        <v>847.654</v>
      </c>
      <c r="CZ230" s="7">
        <f t="shared" si="1907"/>
        <v>7003.089887640449</v>
      </c>
      <c r="DA230" s="9">
        <v>0</v>
      </c>
      <c r="DB230" s="5">
        <v>0</v>
      </c>
      <c r="DC230" s="7">
        <f t="shared" si="1908"/>
        <v>0</v>
      </c>
      <c r="DD230" s="9">
        <v>0</v>
      </c>
      <c r="DE230" s="5">
        <v>0</v>
      </c>
      <c r="DF230" s="7">
        <f t="shared" si="1909"/>
        <v>0</v>
      </c>
      <c r="DG230" s="9">
        <v>0</v>
      </c>
      <c r="DH230" s="5">
        <v>0</v>
      </c>
      <c r="DI230" s="7">
        <f t="shared" si="1910"/>
        <v>0</v>
      </c>
      <c r="DJ230" s="9">
        <v>0</v>
      </c>
      <c r="DK230" s="5">
        <v>0</v>
      </c>
      <c r="DL230" s="7">
        <f t="shared" si="1911"/>
        <v>0</v>
      </c>
      <c r="DM230" s="9">
        <v>0</v>
      </c>
      <c r="DN230" s="5">
        <v>0</v>
      </c>
      <c r="DO230" s="7">
        <f t="shared" si="1912"/>
        <v>0</v>
      </c>
      <c r="DP230" s="9">
        <v>0</v>
      </c>
      <c r="DQ230" s="5">
        <v>0</v>
      </c>
      <c r="DR230" s="7">
        <f t="shared" si="1913"/>
        <v>0</v>
      </c>
      <c r="DS230" s="9">
        <v>0</v>
      </c>
      <c r="DT230" s="5">
        <v>0</v>
      </c>
      <c r="DU230" s="7">
        <f t="shared" si="1914"/>
        <v>0</v>
      </c>
      <c r="DV230" s="101">
        <v>4.7770000000000001</v>
      </c>
      <c r="DW230" s="102">
        <v>2168.3809999999999</v>
      </c>
      <c r="DX230" s="7">
        <f t="shared" si="1915"/>
        <v>453921.08017584251</v>
      </c>
      <c r="DY230" s="9">
        <v>0</v>
      </c>
      <c r="DZ230" s="5">
        <v>0</v>
      </c>
      <c r="EA230" s="7">
        <f t="shared" si="1916"/>
        <v>0</v>
      </c>
      <c r="EB230" s="9">
        <v>0</v>
      </c>
      <c r="EC230" s="5">
        <v>0</v>
      </c>
      <c r="ED230" s="7">
        <f t="shared" si="1917"/>
        <v>0</v>
      </c>
      <c r="EE230" s="101">
        <v>35.35</v>
      </c>
      <c r="EF230" s="102">
        <v>451.92599999999999</v>
      </c>
      <c r="EG230" s="7">
        <f t="shared" si="1918"/>
        <v>12784.328147100423</v>
      </c>
      <c r="EH230" s="9">
        <v>0</v>
      </c>
      <c r="EI230" s="5">
        <v>0</v>
      </c>
      <c r="EJ230" s="7">
        <f t="shared" si="1919"/>
        <v>0</v>
      </c>
      <c r="EK230" s="9">
        <v>0</v>
      </c>
      <c r="EL230" s="5">
        <v>0</v>
      </c>
      <c r="EM230" s="7">
        <f t="shared" si="1920"/>
        <v>0</v>
      </c>
      <c r="EN230" s="9">
        <v>0</v>
      </c>
      <c r="EO230" s="5">
        <v>0</v>
      </c>
      <c r="EP230" s="7">
        <f t="shared" si="1921"/>
        <v>0</v>
      </c>
      <c r="EQ230" s="9">
        <v>0</v>
      </c>
      <c r="ER230" s="5">
        <v>0</v>
      </c>
      <c r="ES230" s="7">
        <f t="shared" si="1922"/>
        <v>0</v>
      </c>
      <c r="ET230" s="9">
        <v>0</v>
      </c>
      <c r="EU230" s="5">
        <v>0</v>
      </c>
      <c r="EV230" s="7">
        <f t="shared" si="1923"/>
        <v>0</v>
      </c>
      <c r="EW230" s="9">
        <v>0</v>
      </c>
      <c r="EX230" s="5">
        <v>0</v>
      </c>
      <c r="EY230" s="7">
        <f t="shared" si="1924"/>
        <v>0</v>
      </c>
      <c r="EZ230" s="9">
        <v>0</v>
      </c>
      <c r="FA230" s="5">
        <v>0</v>
      </c>
      <c r="FB230" s="7">
        <f t="shared" si="1925"/>
        <v>0</v>
      </c>
      <c r="FC230" s="9">
        <v>0</v>
      </c>
      <c r="FD230" s="5">
        <v>0</v>
      </c>
      <c r="FE230" s="7">
        <f t="shared" si="1926"/>
        <v>0</v>
      </c>
      <c r="FF230" s="9">
        <v>0</v>
      </c>
      <c r="FG230" s="5">
        <v>0</v>
      </c>
      <c r="FH230" s="7">
        <f t="shared" si="1927"/>
        <v>0</v>
      </c>
      <c r="FI230" s="101">
        <v>1.93</v>
      </c>
      <c r="FJ230" s="102">
        <v>9.3309999999999995</v>
      </c>
      <c r="FK230" s="7">
        <f t="shared" si="1928"/>
        <v>4834.7150259067357</v>
      </c>
      <c r="FL230" s="101">
        <v>1.8005</v>
      </c>
      <c r="FM230" s="102">
        <v>181.773</v>
      </c>
      <c r="FN230" s="7">
        <f t="shared" si="1929"/>
        <v>100956.95640099971</v>
      </c>
      <c r="FO230" s="9">
        <v>0</v>
      </c>
      <c r="FP230" s="5">
        <v>0</v>
      </c>
      <c r="FQ230" s="7">
        <f t="shared" si="1930"/>
        <v>0</v>
      </c>
      <c r="FR230" s="9">
        <v>0</v>
      </c>
      <c r="FS230" s="5">
        <v>0</v>
      </c>
      <c r="FT230" s="7">
        <f t="shared" si="1931"/>
        <v>0</v>
      </c>
      <c r="FU230" s="9">
        <v>0</v>
      </c>
      <c r="FV230" s="5">
        <v>0</v>
      </c>
      <c r="FW230" s="7">
        <f t="shared" si="1932"/>
        <v>0</v>
      </c>
      <c r="FX230" s="9">
        <v>0</v>
      </c>
      <c r="FY230" s="5">
        <v>0</v>
      </c>
      <c r="FZ230" s="7">
        <f t="shared" si="1933"/>
        <v>0</v>
      </c>
      <c r="GA230" s="9">
        <v>0</v>
      </c>
      <c r="GB230" s="5">
        <v>0</v>
      </c>
      <c r="GC230" s="7">
        <f t="shared" si="1934"/>
        <v>0</v>
      </c>
      <c r="GD230" s="9">
        <v>0</v>
      </c>
      <c r="GE230" s="5">
        <v>0</v>
      </c>
      <c r="GF230" s="7">
        <f t="shared" si="1935"/>
        <v>0</v>
      </c>
      <c r="GG230" s="9">
        <v>0</v>
      </c>
      <c r="GH230" s="5">
        <v>0</v>
      </c>
      <c r="GI230" s="7">
        <f t="shared" si="1936"/>
        <v>0</v>
      </c>
      <c r="GJ230" s="9">
        <v>0</v>
      </c>
      <c r="GK230" s="5">
        <v>0</v>
      </c>
      <c r="GL230" s="7">
        <f t="shared" si="1937"/>
        <v>0</v>
      </c>
      <c r="GM230" s="9">
        <v>0</v>
      </c>
      <c r="GN230" s="5">
        <v>0</v>
      </c>
      <c r="GO230" s="7">
        <f t="shared" si="1938"/>
        <v>0</v>
      </c>
      <c r="GP230" s="9">
        <v>0</v>
      </c>
      <c r="GQ230" s="5">
        <v>0</v>
      </c>
      <c r="GR230" s="7">
        <f t="shared" si="1939"/>
        <v>0</v>
      </c>
      <c r="GS230" s="9">
        <v>0</v>
      </c>
      <c r="GT230" s="5">
        <v>0</v>
      </c>
      <c r="GU230" s="7">
        <f t="shared" si="1940"/>
        <v>0</v>
      </c>
      <c r="GV230" s="9">
        <v>0</v>
      </c>
      <c r="GW230" s="5">
        <v>0</v>
      </c>
      <c r="GX230" s="7">
        <f t="shared" si="1941"/>
        <v>0</v>
      </c>
      <c r="GY230" s="9">
        <v>0</v>
      </c>
      <c r="GZ230" s="5">
        <v>0</v>
      </c>
      <c r="HA230" s="7">
        <f t="shared" si="1942"/>
        <v>0</v>
      </c>
      <c r="HB230" s="9">
        <v>0</v>
      </c>
      <c r="HC230" s="5">
        <v>0</v>
      </c>
      <c r="HD230" s="7">
        <f t="shared" si="1943"/>
        <v>0</v>
      </c>
      <c r="HE230" s="9">
        <v>0</v>
      </c>
      <c r="HF230" s="5">
        <v>0</v>
      </c>
      <c r="HG230" s="7">
        <f t="shared" si="1944"/>
        <v>0</v>
      </c>
      <c r="HH230" s="9">
        <v>0</v>
      </c>
      <c r="HI230" s="5">
        <v>0</v>
      </c>
      <c r="HJ230" s="7">
        <f t="shared" si="1945"/>
        <v>0</v>
      </c>
      <c r="HK230" s="9">
        <v>0</v>
      </c>
      <c r="HL230" s="5">
        <v>0</v>
      </c>
      <c r="HM230" s="7">
        <f t="shared" si="1946"/>
        <v>0</v>
      </c>
      <c r="HN230" s="9">
        <v>0</v>
      </c>
      <c r="HO230" s="5">
        <v>0</v>
      </c>
      <c r="HP230" s="7">
        <f t="shared" si="1947"/>
        <v>0</v>
      </c>
      <c r="HQ230" s="9">
        <v>0</v>
      </c>
      <c r="HR230" s="5">
        <v>0</v>
      </c>
      <c r="HS230" s="7">
        <f t="shared" si="1948"/>
        <v>0</v>
      </c>
      <c r="HT230" s="9">
        <v>0</v>
      </c>
      <c r="HU230" s="5">
        <v>0</v>
      </c>
      <c r="HV230" s="7">
        <f t="shared" si="1949"/>
        <v>0</v>
      </c>
      <c r="HW230" s="9">
        <v>0</v>
      </c>
      <c r="HX230" s="5">
        <v>0</v>
      </c>
      <c r="HY230" s="7">
        <f t="shared" si="1950"/>
        <v>0</v>
      </c>
      <c r="HZ230" s="9">
        <v>0</v>
      </c>
      <c r="IA230" s="5">
        <v>0</v>
      </c>
      <c r="IB230" s="7">
        <f t="shared" si="1951"/>
        <v>0</v>
      </c>
      <c r="IC230" s="101">
        <v>8.9999999999999993E-3</v>
      </c>
      <c r="ID230" s="102">
        <v>1.202</v>
      </c>
      <c r="IE230" s="7">
        <f t="shared" si="1952"/>
        <v>133555.55555555556</v>
      </c>
      <c r="IF230" s="9">
        <v>0</v>
      </c>
      <c r="IG230" s="5">
        <v>0</v>
      </c>
      <c r="IH230" s="7">
        <f t="shared" si="1953"/>
        <v>0</v>
      </c>
      <c r="II230" s="9">
        <v>0</v>
      </c>
      <c r="IJ230" s="5">
        <v>0</v>
      </c>
      <c r="IK230" s="7">
        <f t="shared" si="1954"/>
        <v>0</v>
      </c>
      <c r="IL230" s="9">
        <v>0</v>
      </c>
      <c r="IM230" s="5">
        <v>0</v>
      </c>
      <c r="IN230" s="7">
        <f t="shared" si="1955"/>
        <v>0</v>
      </c>
      <c r="IO230" s="9">
        <v>0</v>
      </c>
      <c r="IP230" s="5">
        <v>0</v>
      </c>
      <c r="IQ230" s="7">
        <f t="shared" si="1956"/>
        <v>0</v>
      </c>
      <c r="IR230" s="9">
        <v>0</v>
      </c>
      <c r="IS230" s="5">
        <v>0</v>
      </c>
      <c r="IT230" s="7">
        <f t="shared" si="1957"/>
        <v>0</v>
      </c>
      <c r="IU230" s="9">
        <v>0</v>
      </c>
      <c r="IV230" s="5">
        <v>0</v>
      </c>
      <c r="IW230" s="7">
        <f t="shared" si="1958"/>
        <v>0</v>
      </c>
      <c r="IX230" s="101">
        <v>1.2E-2</v>
      </c>
      <c r="IY230" s="102">
        <v>0.14499999999999999</v>
      </c>
      <c r="IZ230" s="7">
        <f t="shared" si="1959"/>
        <v>12083.333333333332</v>
      </c>
      <c r="JA230" s="9">
        <v>0</v>
      </c>
      <c r="JB230" s="5">
        <v>0</v>
      </c>
      <c r="JC230" s="7">
        <f t="shared" si="1960"/>
        <v>0</v>
      </c>
      <c r="JD230" s="9">
        <v>0</v>
      </c>
      <c r="JE230" s="5">
        <v>0</v>
      </c>
      <c r="JF230" s="7">
        <f t="shared" si="1961"/>
        <v>0</v>
      </c>
      <c r="JG230" s="9">
        <v>0</v>
      </c>
      <c r="JH230" s="5">
        <v>0</v>
      </c>
      <c r="JI230" s="7">
        <f t="shared" si="1962"/>
        <v>0</v>
      </c>
      <c r="JJ230" s="9">
        <v>0</v>
      </c>
      <c r="JK230" s="5">
        <v>0</v>
      </c>
      <c r="JL230" s="7">
        <f t="shared" si="1963"/>
        <v>0</v>
      </c>
      <c r="JM230" s="9">
        <v>0</v>
      </c>
      <c r="JN230" s="5">
        <v>0</v>
      </c>
      <c r="JO230" s="7">
        <f t="shared" si="1964"/>
        <v>0</v>
      </c>
      <c r="JP230" s="9">
        <v>0</v>
      </c>
      <c r="JQ230" s="5">
        <v>0</v>
      </c>
      <c r="JR230" s="7">
        <f t="shared" si="1965"/>
        <v>0</v>
      </c>
      <c r="JS230" s="9">
        <v>0</v>
      </c>
      <c r="JT230" s="5">
        <v>0</v>
      </c>
      <c r="JU230" s="7">
        <f t="shared" si="1966"/>
        <v>0</v>
      </c>
      <c r="JV230" s="101">
        <v>1.2E-2</v>
      </c>
      <c r="JW230" s="102">
        <v>0.14499999999999999</v>
      </c>
      <c r="JX230" s="7">
        <f t="shared" si="1967"/>
        <v>12083.333333333332</v>
      </c>
      <c r="JY230" s="101">
        <v>986.45</v>
      </c>
      <c r="JZ230" s="102">
        <v>3350.482</v>
      </c>
      <c r="KA230" s="7">
        <f t="shared" si="1968"/>
        <v>3396.5046378427696</v>
      </c>
      <c r="KB230" s="9">
        <f>C230+F230+I230+L230+O230+R230+U230+X230+AA230+AD230+AG230+AJ230+AM230+AP230+AS230+AV230+AY230+BB230+BE230+BH230+BN230+BQ230+BT230+BW230+BZ230+CC230+CF230+CI230+CL230+CO230+CR230+CU230+CX230+DA230+DD230+DJ230+DM230+DP230+DS230+DV230+DY230+EB230+EE230+EH230+EK230+EN230+EQ230+EW230+EZ230+FC230+FF230+FI230+FL230+FO230+FR230+FU230+GA230+GD230+GG230+GM230+GP230+GS230+GV230+GY230+HB230+HE230+HH230+HK230+HN230+HT230+HW230+HZ230+II230+IL230+IO230+IU230+IX230+JA230+JD230+JG230+JJ230+JM230+JP230+JS230+JV230+JY230+IR230+GJ230+ET230+IC230</f>
        <v>2027.1158400000002</v>
      </c>
      <c r="KC230" s="7">
        <f>D230+G230+J230+M230+P230+S230+V230+Y230+AB230+AE230+AH230+AK230+AN230+AQ230+AT230+AW230+AZ230+BC230+BF230+BI230+BO230+BR230+BU230+BX230+CA230+CD230+CG230+CJ230+CM230+CP230+CS230+CV230+CY230+DB230+DE230+DK230+DN230+DQ230+DT230+DW230+DZ230+EC230+EF230+EI230+EL230+EO230+ER230+EX230+FA230+FD230+FG230+FJ230+FM230+FP230+FS230+FV230+GB230+GE230+GH230+GN230+GQ230+GT230+GW230+GZ230+HC230+HF230+HI230+HL230+HO230+HU230+HX230+IA230+IJ230+IM230+IP230+IV230+IY230+JB230+JE230+JH230+JK230+JN230+JQ230+JT230+JW230+JZ230+IS230+GK230+EU230+ID230</f>
        <v>38847.562999999987</v>
      </c>
    </row>
    <row r="231" spans="1:289" ht="15" customHeight="1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1972">IF(C231=0,0,D231/C231*1000)</f>
        <v>0</v>
      </c>
      <c r="F231" s="9">
        <v>0</v>
      </c>
      <c r="G231" s="5">
        <v>0</v>
      </c>
      <c r="H231" s="7">
        <f t="shared" si="1875"/>
        <v>0</v>
      </c>
      <c r="I231" s="9">
        <v>0</v>
      </c>
      <c r="J231" s="5">
        <v>0</v>
      </c>
      <c r="K231" s="7">
        <f t="shared" si="1876"/>
        <v>0</v>
      </c>
      <c r="L231" s="9">
        <v>0</v>
      </c>
      <c r="M231" s="5">
        <v>0</v>
      </c>
      <c r="N231" s="7">
        <f t="shared" si="1877"/>
        <v>0</v>
      </c>
      <c r="O231" s="9">
        <v>0</v>
      </c>
      <c r="P231" s="5">
        <v>0</v>
      </c>
      <c r="Q231" s="7">
        <f t="shared" si="1878"/>
        <v>0</v>
      </c>
      <c r="R231" s="9">
        <v>0</v>
      </c>
      <c r="S231" s="5">
        <v>0</v>
      </c>
      <c r="T231" s="7">
        <f t="shared" si="1879"/>
        <v>0</v>
      </c>
      <c r="U231" s="9">
        <v>0</v>
      </c>
      <c r="V231" s="5">
        <v>0</v>
      </c>
      <c r="W231" s="7">
        <f t="shared" si="1880"/>
        <v>0</v>
      </c>
      <c r="X231" s="9">
        <v>0</v>
      </c>
      <c r="Y231" s="5">
        <v>0</v>
      </c>
      <c r="Z231" s="7">
        <f t="shared" si="1881"/>
        <v>0</v>
      </c>
      <c r="AA231" s="104">
        <v>34.529499999999999</v>
      </c>
      <c r="AB231" s="105">
        <v>136.31</v>
      </c>
      <c r="AC231" s="7">
        <f t="shared" si="1882"/>
        <v>3947.6389753688877</v>
      </c>
      <c r="AD231" s="104">
        <v>1.5200000000000001E-3</v>
      </c>
      <c r="AE231" s="105">
        <v>1.419</v>
      </c>
      <c r="AF231" s="7">
        <f t="shared" si="1883"/>
        <v>933552.63157894742</v>
      </c>
      <c r="AG231" s="9">
        <v>0</v>
      </c>
      <c r="AH231" s="5">
        <v>0</v>
      </c>
      <c r="AI231" s="7">
        <f t="shared" si="1884"/>
        <v>0</v>
      </c>
      <c r="AJ231" s="9">
        <v>0</v>
      </c>
      <c r="AK231" s="5">
        <v>0</v>
      </c>
      <c r="AL231" s="7">
        <f t="shared" si="1885"/>
        <v>0</v>
      </c>
      <c r="AM231" s="9">
        <v>0</v>
      </c>
      <c r="AN231" s="5">
        <v>0</v>
      </c>
      <c r="AO231" s="7">
        <f t="shared" si="1886"/>
        <v>0</v>
      </c>
      <c r="AP231" s="9">
        <v>0</v>
      </c>
      <c r="AQ231" s="5">
        <v>0</v>
      </c>
      <c r="AR231" s="7">
        <f t="shared" si="1887"/>
        <v>0</v>
      </c>
      <c r="AS231" s="9">
        <v>0</v>
      </c>
      <c r="AT231" s="5">
        <v>0</v>
      </c>
      <c r="AU231" s="7">
        <f t="shared" si="1888"/>
        <v>0</v>
      </c>
      <c r="AV231" s="9">
        <v>0</v>
      </c>
      <c r="AW231" s="5">
        <v>0</v>
      </c>
      <c r="AX231" s="7">
        <f t="shared" si="1889"/>
        <v>0</v>
      </c>
      <c r="AY231" s="9">
        <v>0</v>
      </c>
      <c r="AZ231" s="5">
        <v>0</v>
      </c>
      <c r="BA231" s="7">
        <f t="shared" si="1890"/>
        <v>0</v>
      </c>
      <c r="BB231" s="9">
        <v>0</v>
      </c>
      <c r="BC231" s="5">
        <v>0</v>
      </c>
      <c r="BD231" s="7">
        <f t="shared" si="1891"/>
        <v>0</v>
      </c>
      <c r="BE231" s="9">
        <v>0</v>
      </c>
      <c r="BF231" s="5">
        <v>0</v>
      </c>
      <c r="BG231" s="7">
        <f t="shared" si="1892"/>
        <v>0</v>
      </c>
      <c r="BH231" s="9">
        <v>0</v>
      </c>
      <c r="BI231" s="5">
        <v>0</v>
      </c>
      <c r="BJ231" s="7">
        <f t="shared" si="1893"/>
        <v>0</v>
      </c>
      <c r="BK231" s="9">
        <v>0</v>
      </c>
      <c r="BL231" s="5">
        <v>0</v>
      </c>
      <c r="BM231" s="7">
        <f t="shared" si="1894"/>
        <v>0</v>
      </c>
      <c r="BN231" s="9">
        <v>0</v>
      </c>
      <c r="BO231" s="5">
        <v>0</v>
      </c>
      <c r="BP231" s="7">
        <f t="shared" si="1895"/>
        <v>0</v>
      </c>
      <c r="BQ231" s="9">
        <v>0</v>
      </c>
      <c r="BR231" s="5">
        <v>0</v>
      </c>
      <c r="BS231" s="7">
        <f t="shared" si="1896"/>
        <v>0</v>
      </c>
      <c r="BT231" s="9">
        <v>0</v>
      </c>
      <c r="BU231" s="5">
        <v>0</v>
      </c>
      <c r="BV231" s="7">
        <f t="shared" si="1897"/>
        <v>0</v>
      </c>
      <c r="BW231" s="9">
        <v>0</v>
      </c>
      <c r="BX231" s="5">
        <v>0</v>
      </c>
      <c r="BY231" s="7">
        <f t="shared" si="1898"/>
        <v>0</v>
      </c>
      <c r="BZ231" s="104">
        <v>9.300000000000001E-3</v>
      </c>
      <c r="CA231" s="105">
        <v>0.54500000000000004</v>
      </c>
      <c r="CB231" s="7">
        <f t="shared" si="1899"/>
        <v>58602.150537634407</v>
      </c>
      <c r="CC231" s="104">
        <v>37.787999999999997</v>
      </c>
      <c r="CD231" s="105">
        <v>17116.873</v>
      </c>
      <c r="CE231" s="7">
        <f t="shared" si="1900"/>
        <v>452971.12840055046</v>
      </c>
      <c r="CF231" s="104">
        <v>725</v>
      </c>
      <c r="CG231" s="105">
        <v>4567.5</v>
      </c>
      <c r="CH231" s="7">
        <f t="shared" si="1901"/>
        <v>6300</v>
      </c>
      <c r="CI231" s="9">
        <v>0</v>
      </c>
      <c r="CJ231" s="5">
        <v>0</v>
      </c>
      <c r="CK231" s="7">
        <f t="shared" si="1902"/>
        <v>0</v>
      </c>
      <c r="CL231" s="9">
        <v>0</v>
      </c>
      <c r="CM231" s="5">
        <v>0</v>
      </c>
      <c r="CN231" s="7">
        <f t="shared" si="1903"/>
        <v>0</v>
      </c>
      <c r="CO231" s="104">
        <v>426.89699999999999</v>
      </c>
      <c r="CP231" s="105">
        <v>24017.402999999998</v>
      </c>
      <c r="CQ231" s="7">
        <f t="shared" si="1904"/>
        <v>56260.416447058655</v>
      </c>
      <c r="CR231" s="9">
        <v>0</v>
      </c>
      <c r="CS231" s="5">
        <v>0</v>
      </c>
      <c r="CT231" s="7">
        <f t="shared" si="1905"/>
        <v>0</v>
      </c>
      <c r="CU231" s="9">
        <v>0</v>
      </c>
      <c r="CV231" s="5">
        <v>0</v>
      </c>
      <c r="CW231" s="7">
        <f t="shared" si="1906"/>
        <v>0</v>
      </c>
      <c r="CX231" s="9">
        <v>0</v>
      </c>
      <c r="CY231" s="5">
        <v>0</v>
      </c>
      <c r="CZ231" s="7">
        <f t="shared" si="1907"/>
        <v>0</v>
      </c>
      <c r="DA231" s="9">
        <v>0</v>
      </c>
      <c r="DB231" s="5">
        <v>0</v>
      </c>
      <c r="DC231" s="7">
        <f t="shared" si="1908"/>
        <v>0</v>
      </c>
      <c r="DD231" s="9">
        <v>0</v>
      </c>
      <c r="DE231" s="5">
        <v>0</v>
      </c>
      <c r="DF231" s="7">
        <f t="shared" si="1909"/>
        <v>0</v>
      </c>
      <c r="DG231" s="9">
        <v>0</v>
      </c>
      <c r="DH231" s="5">
        <v>0</v>
      </c>
      <c r="DI231" s="7">
        <f t="shared" si="1910"/>
        <v>0</v>
      </c>
      <c r="DJ231" s="9">
        <v>0</v>
      </c>
      <c r="DK231" s="5">
        <v>0</v>
      </c>
      <c r="DL231" s="7">
        <f t="shared" si="1911"/>
        <v>0</v>
      </c>
      <c r="DM231" s="9">
        <v>0</v>
      </c>
      <c r="DN231" s="5">
        <v>0</v>
      </c>
      <c r="DO231" s="7">
        <f t="shared" si="1912"/>
        <v>0</v>
      </c>
      <c r="DP231" s="9">
        <v>0</v>
      </c>
      <c r="DQ231" s="5">
        <v>0</v>
      </c>
      <c r="DR231" s="7">
        <f t="shared" si="1913"/>
        <v>0</v>
      </c>
      <c r="DS231" s="9">
        <v>0</v>
      </c>
      <c r="DT231" s="5">
        <v>0</v>
      </c>
      <c r="DU231" s="7">
        <f t="shared" si="1914"/>
        <v>0</v>
      </c>
      <c r="DV231" s="104">
        <v>10.537360000000001</v>
      </c>
      <c r="DW231" s="105">
        <v>157.077</v>
      </c>
      <c r="DX231" s="7">
        <f t="shared" si="1915"/>
        <v>14906.674916677419</v>
      </c>
      <c r="DY231" s="9">
        <v>0</v>
      </c>
      <c r="DZ231" s="5">
        <v>0</v>
      </c>
      <c r="EA231" s="7">
        <f t="shared" si="1916"/>
        <v>0</v>
      </c>
      <c r="EB231" s="9">
        <v>0</v>
      </c>
      <c r="EC231" s="5">
        <v>0</v>
      </c>
      <c r="ED231" s="7">
        <f t="shared" si="1917"/>
        <v>0</v>
      </c>
      <c r="EE231" s="104">
        <v>33.55247</v>
      </c>
      <c r="EF231" s="105">
        <v>91.468999999999994</v>
      </c>
      <c r="EG231" s="7">
        <f t="shared" si="1918"/>
        <v>2726.1480302344357</v>
      </c>
      <c r="EH231" s="9">
        <v>0</v>
      </c>
      <c r="EI231" s="5">
        <v>0</v>
      </c>
      <c r="EJ231" s="7">
        <f t="shared" si="1919"/>
        <v>0</v>
      </c>
      <c r="EK231" s="9">
        <v>0</v>
      </c>
      <c r="EL231" s="5">
        <v>0</v>
      </c>
      <c r="EM231" s="7">
        <f t="shared" si="1920"/>
        <v>0</v>
      </c>
      <c r="EN231" s="9">
        <v>0</v>
      </c>
      <c r="EO231" s="5">
        <v>0</v>
      </c>
      <c r="EP231" s="7">
        <f t="shared" si="1921"/>
        <v>0</v>
      </c>
      <c r="EQ231" s="9">
        <v>0</v>
      </c>
      <c r="ER231" s="5">
        <v>0</v>
      </c>
      <c r="ES231" s="7">
        <f t="shared" si="1922"/>
        <v>0</v>
      </c>
      <c r="ET231" s="9">
        <v>0</v>
      </c>
      <c r="EU231" s="5">
        <v>0</v>
      </c>
      <c r="EV231" s="7">
        <f t="shared" si="1923"/>
        <v>0</v>
      </c>
      <c r="EW231" s="9">
        <v>0</v>
      </c>
      <c r="EX231" s="5">
        <v>0</v>
      </c>
      <c r="EY231" s="7">
        <f t="shared" si="1924"/>
        <v>0</v>
      </c>
      <c r="EZ231" s="9">
        <v>0</v>
      </c>
      <c r="FA231" s="5">
        <v>0</v>
      </c>
      <c r="FB231" s="7">
        <f t="shared" si="1925"/>
        <v>0</v>
      </c>
      <c r="FC231" s="9">
        <v>0</v>
      </c>
      <c r="FD231" s="5">
        <v>0</v>
      </c>
      <c r="FE231" s="7">
        <f t="shared" si="1926"/>
        <v>0</v>
      </c>
      <c r="FF231" s="9">
        <v>0</v>
      </c>
      <c r="FG231" s="5">
        <v>0</v>
      </c>
      <c r="FH231" s="7">
        <f t="shared" si="1927"/>
        <v>0</v>
      </c>
      <c r="FI231" s="104">
        <v>3.4</v>
      </c>
      <c r="FJ231" s="105">
        <v>57.2</v>
      </c>
      <c r="FK231" s="7">
        <f t="shared" si="1928"/>
        <v>16823.529411764706</v>
      </c>
      <c r="FL231" s="104">
        <v>0.1031</v>
      </c>
      <c r="FM231" s="105">
        <v>1.214</v>
      </c>
      <c r="FN231" s="7">
        <f t="shared" si="1929"/>
        <v>11774.97575169738</v>
      </c>
      <c r="FO231" s="9">
        <v>0</v>
      </c>
      <c r="FP231" s="5">
        <v>0</v>
      </c>
      <c r="FQ231" s="7">
        <f t="shared" si="1930"/>
        <v>0</v>
      </c>
      <c r="FR231" s="9">
        <v>0</v>
      </c>
      <c r="FS231" s="5">
        <v>0</v>
      </c>
      <c r="FT231" s="7">
        <f t="shared" si="1931"/>
        <v>0</v>
      </c>
      <c r="FU231" s="104">
        <v>142.70428000000001</v>
      </c>
      <c r="FV231" s="105">
        <v>14608.19</v>
      </c>
      <c r="FW231" s="7">
        <f t="shared" si="1932"/>
        <v>102366.86664198159</v>
      </c>
      <c r="FX231" s="9">
        <v>0</v>
      </c>
      <c r="FY231" s="5">
        <v>0</v>
      </c>
      <c r="FZ231" s="7">
        <f t="shared" si="1933"/>
        <v>0</v>
      </c>
      <c r="GA231" s="9">
        <v>0</v>
      </c>
      <c r="GB231" s="5">
        <v>0</v>
      </c>
      <c r="GC231" s="7">
        <f t="shared" si="1934"/>
        <v>0</v>
      </c>
      <c r="GD231" s="9">
        <v>0</v>
      </c>
      <c r="GE231" s="5">
        <v>0</v>
      </c>
      <c r="GF231" s="7">
        <f t="shared" si="1935"/>
        <v>0</v>
      </c>
      <c r="GG231" s="9">
        <v>0</v>
      </c>
      <c r="GH231" s="5">
        <v>0</v>
      </c>
      <c r="GI231" s="7">
        <f t="shared" si="1936"/>
        <v>0</v>
      </c>
      <c r="GJ231" s="9">
        <v>0</v>
      </c>
      <c r="GK231" s="5">
        <v>0</v>
      </c>
      <c r="GL231" s="7">
        <f t="shared" si="1937"/>
        <v>0</v>
      </c>
      <c r="GM231" s="9">
        <v>0</v>
      </c>
      <c r="GN231" s="5">
        <v>0</v>
      </c>
      <c r="GO231" s="7">
        <f t="shared" si="1938"/>
        <v>0</v>
      </c>
      <c r="GP231" s="9">
        <v>0</v>
      </c>
      <c r="GQ231" s="5">
        <v>0</v>
      </c>
      <c r="GR231" s="7">
        <f t="shared" si="1939"/>
        <v>0</v>
      </c>
      <c r="GS231" s="9">
        <v>0</v>
      </c>
      <c r="GT231" s="5">
        <v>0</v>
      </c>
      <c r="GU231" s="7">
        <f t="shared" si="1940"/>
        <v>0</v>
      </c>
      <c r="GV231" s="9">
        <v>0</v>
      </c>
      <c r="GW231" s="5">
        <v>0</v>
      </c>
      <c r="GX231" s="7">
        <f t="shared" si="1941"/>
        <v>0</v>
      </c>
      <c r="GY231" s="9">
        <v>0</v>
      </c>
      <c r="GZ231" s="5">
        <v>0</v>
      </c>
      <c r="HA231" s="7">
        <f t="shared" si="1942"/>
        <v>0</v>
      </c>
      <c r="HB231" s="9">
        <v>0</v>
      </c>
      <c r="HC231" s="5">
        <v>0</v>
      </c>
      <c r="HD231" s="7">
        <f t="shared" si="1943"/>
        <v>0</v>
      </c>
      <c r="HE231" s="9">
        <v>0</v>
      </c>
      <c r="HF231" s="5">
        <v>0</v>
      </c>
      <c r="HG231" s="7">
        <f t="shared" si="1944"/>
        <v>0</v>
      </c>
      <c r="HH231" s="9">
        <v>0</v>
      </c>
      <c r="HI231" s="5">
        <v>0</v>
      </c>
      <c r="HJ231" s="7">
        <f t="shared" si="1945"/>
        <v>0</v>
      </c>
      <c r="HK231" s="9">
        <v>0</v>
      </c>
      <c r="HL231" s="5">
        <v>0</v>
      </c>
      <c r="HM231" s="7">
        <f t="shared" si="1946"/>
        <v>0</v>
      </c>
      <c r="HN231" s="9">
        <v>0</v>
      </c>
      <c r="HO231" s="5">
        <v>0</v>
      </c>
      <c r="HP231" s="7">
        <f t="shared" si="1947"/>
        <v>0</v>
      </c>
      <c r="HQ231" s="9">
        <v>0</v>
      </c>
      <c r="HR231" s="5">
        <v>0</v>
      </c>
      <c r="HS231" s="7">
        <f t="shared" si="1948"/>
        <v>0</v>
      </c>
      <c r="HT231" s="9">
        <v>0</v>
      </c>
      <c r="HU231" s="5">
        <v>0</v>
      </c>
      <c r="HV231" s="7">
        <f t="shared" si="1949"/>
        <v>0</v>
      </c>
      <c r="HW231" s="9">
        <v>0</v>
      </c>
      <c r="HX231" s="5">
        <v>0</v>
      </c>
      <c r="HY231" s="7">
        <f t="shared" si="1950"/>
        <v>0</v>
      </c>
      <c r="HZ231" s="9">
        <v>0</v>
      </c>
      <c r="IA231" s="5">
        <v>0</v>
      </c>
      <c r="IB231" s="7">
        <f t="shared" si="1951"/>
        <v>0</v>
      </c>
      <c r="IC231" s="9">
        <v>0</v>
      </c>
      <c r="ID231" s="5">
        <v>0</v>
      </c>
      <c r="IE231" s="7">
        <f t="shared" si="1952"/>
        <v>0</v>
      </c>
      <c r="IF231" s="9">
        <v>0</v>
      </c>
      <c r="IG231" s="5">
        <v>0</v>
      </c>
      <c r="IH231" s="7">
        <f t="shared" si="1953"/>
        <v>0</v>
      </c>
      <c r="II231" s="9">
        <v>0</v>
      </c>
      <c r="IJ231" s="5">
        <v>0</v>
      </c>
      <c r="IK231" s="7">
        <f t="shared" si="1954"/>
        <v>0</v>
      </c>
      <c r="IL231" s="104">
        <v>34.729999999999997</v>
      </c>
      <c r="IM231" s="105">
        <v>710.73500000000001</v>
      </c>
      <c r="IN231" s="7">
        <f t="shared" si="1955"/>
        <v>20464.583933198966</v>
      </c>
      <c r="IO231" s="9">
        <v>0</v>
      </c>
      <c r="IP231" s="5">
        <v>0</v>
      </c>
      <c r="IQ231" s="7">
        <f t="shared" si="1956"/>
        <v>0</v>
      </c>
      <c r="IR231" s="9">
        <v>0</v>
      </c>
      <c r="IS231" s="5">
        <v>0</v>
      </c>
      <c r="IT231" s="7">
        <f t="shared" si="1957"/>
        <v>0</v>
      </c>
      <c r="IU231" s="9">
        <v>0</v>
      </c>
      <c r="IV231" s="5">
        <v>0</v>
      </c>
      <c r="IW231" s="7">
        <f t="shared" si="1958"/>
        <v>0</v>
      </c>
      <c r="IX231" s="104">
        <v>0.01</v>
      </c>
      <c r="IY231" s="105">
        <v>0.17799999999999999</v>
      </c>
      <c r="IZ231" s="7">
        <f t="shared" si="1959"/>
        <v>17799.999999999996</v>
      </c>
      <c r="JA231" s="9">
        <v>0</v>
      </c>
      <c r="JB231" s="5">
        <v>0</v>
      </c>
      <c r="JC231" s="7">
        <f t="shared" si="1960"/>
        <v>0</v>
      </c>
      <c r="JD231" s="9">
        <v>0</v>
      </c>
      <c r="JE231" s="5">
        <v>0</v>
      </c>
      <c r="JF231" s="7">
        <f t="shared" si="1961"/>
        <v>0</v>
      </c>
      <c r="JG231" s="9">
        <v>0</v>
      </c>
      <c r="JH231" s="5">
        <v>0</v>
      </c>
      <c r="JI231" s="7">
        <f t="shared" si="1962"/>
        <v>0</v>
      </c>
      <c r="JJ231" s="9">
        <v>0</v>
      </c>
      <c r="JK231" s="5">
        <v>0</v>
      </c>
      <c r="JL231" s="7">
        <f t="shared" si="1963"/>
        <v>0</v>
      </c>
      <c r="JM231" s="9">
        <v>0</v>
      </c>
      <c r="JN231" s="5">
        <v>0</v>
      </c>
      <c r="JO231" s="7">
        <f t="shared" si="1964"/>
        <v>0</v>
      </c>
      <c r="JP231" s="9">
        <v>0</v>
      </c>
      <c r="JQ231" s="5">
        <v>0</v>
      </c>
      <c r="JR231" s="7">
        <f t="shared" si="1965"/>
        <v>0</v>
      </c>
      <c r="JS231" s="9">
        <v>0</v>
      </c>
      <c r="JT231" s="5">
        <v>0</v>
      </c>
      <c r="JU231" s="7">
        <f t="shared" si="1966"/>
        <v>0</v>
      </c>
      <c r="JV231" s="104">
        <v>3.0760000000000003E-2</v>
      </c>
      <c r="JW231" s="105">
        <v>1.4159999999999999</v>
      </c>
      <c r="JX231" s="7">
        <f t="shared" si="1967"/>
        <v>46033.810143042909</v>
      </c>
      <c r="JY231" s="9">
        <v>0</v>
      </c>
      <c r="JZ231" s="5">
        <v>0</v>
      </c>
      <c r="KA231" s="7">
        <f t="shared" si="1968"/>
        <v>0</v>
      </c>
      <c r="KB231" s="9">
        <f t="shared" ref="KB231:KB239" si="1973">C231+F231+I231+L231+O231+R231+U231+X231+AA231+AD231+AG231+AJ231+AM231+AP231+AS231+AV231+AY231+BB231+BE231+BH231+BN231+BQ231+BT231+BW231+BZ231+CC231+CF231+CI231+CL231+CO231+CR231+CU231+CX231+DA231+DD231+DJ231+DM231+DP231+DS231+DV231+DY231+EB231+EE231+EH231+EK231+EN231+EQ231+EW231+EZ231+FC231+FF231+FI231+FL231+FO231+FR231+FU231+GA231+GD231+GG231+GM231+GP231+GS231+GV231+GY231+HB231+HE231+HH231+HK231+HN231+HT231+HW231+HZ231+II231+IL231+IO231+IU231+IX231+JA231+JD231+JG231+JJ231+JM231+JP231+JS231+JV231+JY231+IR231+GJ231+ET231+IC231</f>
        <v>1449.2932900000003</v>
      </c>
      <c r="KC231" s="7">
        <f t="shared" ref="KC231:KC239" si="1974">D231+G231+J231+M231+P231+S231+V231+Y231+AB231+AE231+AH231+AK231+AN231+AQ231+AT231+AW231+AZ231+BC231+BF231+BI231+BO231+BR231+BU231+BX231+CA231+CD231+CG231+CJ231+CM231+CP231+CS231+CV231+CY231+DB231+DE231+DK231+DN231+DQ231+DT231+DW231+DZ231+EC231+EF231+EI231+EL231+EO231+ER231+EX231+FA231+FD231+FG231+FJ231+FM231+FP231+FS231+FV231+GB231+GE231+GH231+GN231+GQ231+GT231+GW231+GZ231+HC231+HF231+HI231+HL231+HO231+HU231+HX231+IA231+IJ231+IM231+IP231+IV231+IY231+JB231+JE231+JH231+JK231+JN231+JQ231+JT231+JW231+JZ231+IS231+GK231+EU231+ID231</f>
        <v>61467.528999999995</v>
      </c>
    </row>
    <row r="232" spans="1:289" ht="15" customHeight="1" x14ac:dyDescent="0.3">
      <c r="A232" s="84">
        <v>2021</v>
      </c>
      <c r="B232" s="85" t="s">
        <v>7</v>
      </c>
      <c r="C232" s="3">
        <v>35</v>
      </c>
      <c r="D232" s="5">
        <v>292.25</v>
      </c>
      <c r="E232" s="7">
        <f t="shared" si="1972"/>
        <v>8350</v>
      </c>
      <c r="F232" s="9">
        <v>0</v>
      </c>
      <c r="G232" s="5">
        <v>0</v>
      </c>
      <c r="H232" s="7">
        <f t="shared" si="1875"/>
        <v>0</v>
      </c>
      <c r="I232" s="9">
        <v>0</v>
      </c>
      <c r="J232" s="5">
        <v>0</v>
      </c>
      <c r="K232" s="7">
        <f t="shared" si="1876"/>
        <v>0</v>
      </c>
      <c r="L232" s="9">
        <v>0</v>
      </c>
      <c r="M232" s="5">
        <v>0</v>
      </c>
      <c r="N232" s="7">
        <f t="shared" si="1877"/>
        <v>0</v>
      </c>
      <c r="O232" s="9">
        <v>0</v>
      </c>
      <c r="P232" s="5">
        <v>0</v>
      </c>
      <c r="Q232" s="7">
        <f t="shared" si="1878"/>
        <v>0</v>
      </c>
      <c r="R232" s="9">
        <v>0</v>
      </c>
      <c r="S232" s="5">
        <v>0</v>
      </c>
      <c r="T232" s="7">
        <f t="shared" si="1879"/>
        <v>0</v>
      </c>
      <c r="U232" s="9">
        <v>0</v>
      </c>
      <c r="V232" s="5">
        <v>0</v>
      </c>
      <c r="W232" s="7">
        <f t="shared" si="1880"/>
        <v>0</v>
      </c>
      <c r="X232" s="9">
        <v>0</v>
      </c>
      <c r="Y232" s="5">
        <v>0</v>
      </c>
      <c r="Z232" s="7">
        <f t="shared" si="1881"/>
        <v>0</v>
      </c>
      <c r="AA232" s="3">
        <v>0.71625000000000005</v>
      </c>
      <c r="AB232" s="5">
        <v>17.646999999999998</v>
      </c>
      <c r="AC232" s="7">
        <f t="shared" si="1882"/>
        <v>24638.045375218146</v>
      </c>
      <c r="AD232" s="9">
        <v>0</v>
      </c>
      <c r="AE232" s="5">
        <v>0</v>
      </c>
      <c r="AF232" s="7">
        <f t="shared" si="1883"/>
        <v>0</v>
      </c>
      <c r="AG232" s="9">
        <v>0</v>
      </c>
      <c r="AH232" s="5">
        <v>0</v>
      </c>
      <c r="AI232" s="7">
        <f t="shared" si="1884"/>
        <v>0</v>
      </c>
      <c r="AJ232" s="3">
        <v>0.14199999999999999</v>
      </c>
      <c r="AK232" s="5">
        <v>4.6589999999999998</v>
      </c>
      <c r="AL232" s="7">
        <f t="shared" si="1885"/>
        <v>32809.859154929574</v>
      </c>
      <c r="AM232" s="9">
        <v>0</v>
      </c>
      <c r="AN232" s="5">
        <v>0</v>
      </c>
      <c r="AO232" s="7">
        <f t="shared" si="1886"/>
        <v>0</v>
      </c>
      <c r="AP232" s="9">
        <v>0</v>
      </c>
      <c r="AQ232" s="5">
        <v>0</v>
      </c>
      <c r="AR232" s="7">
        <f t="shared" si="1887"/>
        <v>0</v>
      </c>
      <c r="AS232" s="9">
        <v>0</v>
      </c>
      <c r="AT232" s="5">
        <v>0</v>
      </c>
      <c r="AU232" s="7">
        <f t="shared" si="1888"/>
        <v>0</v>
      </c>
      <c r="AV232" s="9">
        <v>0</v>
      </c>
      <c r="AW232" s="5">
        <v>0</v>
      </c>
      <c r="AX232" s="7">
        <f t="shared" si="1889"/>
        <v>0</v>
      </c>
      <c r="AY232" s="9">
        <v>0</v>
      </c>
      <c r="AZ232" s="5">
        <v>0</v>
      </c>
      <c r="BA232" s="7">
        <f t="shared" si="1890"/>
        <v>0</v>
      </c>
      <c r="BB232" s="3">
        <v>3.95E-2</v>
      </c>
      <c r="BC232" s="5">
        <v>1.413</v>
      </c>
      <c r="BD232" s="7">
        <f t="shared" si="1891"/>
        <v>35772.151898734177</v>
      </c>
      <c r="BE232" s="9">
        <v>0</v>
      </c>
      <c r="BF232" s="5">
        <v>0</v>
      </c>
      <c r="BG232" s="7">
        <f t="shared" si="1892"/>
        <v>0</v>
      </c>
      <c r="BH232" s="9">
        <v>0</v>
      </c>
      <c r="BI232" s="5">
        <v>0</v>
      </c>
      <c r="BJ232" s="7">
        <f t="shared" si="1893"/>
        <v>0</v>
      </c>
      <c r="BK232" s="9">
        <v>0</v>
      </c>
      <c r="BL232" s="5">
        <v>0</v>
      </c>
      <c r="BM232" s="7">
        <f t="shared" si="1894"/>
        <v>0</v>
      </c>
      <c r="BN232" s="9">
        <v>0</v>
      </c>
      <c r="BO232" s="5">
        <v>0</v>
      </c>
      <c r="BP232" s="7">
        <f t="shared" si="1895"/>
        <v>0</v>
      </c>
      <c r="BQ232" s="9">
        <v>0</v>
      </c>
      <c r="BR232" s="5">
        <v>0</v>
      </c>
      <c r="BS232" s="7">
        <f t="shared" si="1896"/>
        <v>0</v>
      </c>
      <c r="BT232" s="9">
        <v>0</v>
      </c>
      <c r="BU232" s="5">
        <v>0</v>
      </c>
      <c r="BV232" s="7">
        <f t="shared" si="1897"/>
        <v>0</v>
      </c>
      <c r="BW232" s="9">
        <v>0</v>
      </c>
      <c r="BX232" s="5">
        <v>0</v>
      </c>
      <c r="BY232" s="7">
        <f t="shared" si="1898"/>
        <v>0</v>
      </c>
      <c r="BZ232" s="3">
        <v>9.300000000000001E-3</v>
      </c>
      <c r="CA232" s="5">
        <v>0.54</v>
      </c>
      <c r="CB232" s="7">
        <f t="shared" si="1899"/>
        <v>58064.516129032258</v>
      </c>
      <c r="CC232" s="9">
        <v>0</v>
      </c>
      <c r="CD232" s="5">
        <v>0</v>
      </c>
      <c r="CE232" s="7">
        <f t="shared" si="1900"/>
        <v>0</v>
      </c>
      <c r="CF232" s="3">
        <v>1200.0446000000002</v>
      </c>
      <c r="CG232" s="5">
        <v>7562.2550000000001</v>
      </c>
      <c r="CH232" s="7">
        <f t="shared" si="1901"/>
        <v>6301.644955529152</v>
      </c>
      <c r="CI232" s="3">
        <v>2.5000000000000001E-2</v>
      </c>
      <c r="CJ232" s="5">
        <v>0.33500000000000002</v>
      </c>
      <c r="CK232" s="7">
        <f t="shared" si="1902"/>
        <v>13400</v>
      </c>
      <c r="CL232" s="9">
        <v>0</v>
      </c>
      <c r="CM232" s="5">
        <v>0</v>
      </c>
      <c r="CN232" s="7">
        <f t="shared" si="1903"/>
        <v>0</v>
      </c>
      <c r="CO232" s="3">
        <v>370.5</v>
      </c>
      <c r="CP232" s="5">
        <v>12423.442999999999</v>
      </c>
      <c r="CQ232" s="7">
        <f t="shared" si="1904"/>
        <v>33531.560053981106</v>
      </c>
      <c r="CR232" s="9">
        <v>0</v>
      </c>
      <c r="CS232" s="5">
        <v>0</v>
      </c>
      <c r="CT232" s="7">
        <f t="shared" si="1905"/>
        <v>0</v>
      </c>
      <c r="CU232" s="9">
        <v>0</v>
      </c>
      <c r="CV232" s="5">
        <v>0</v>
      </c>
      <c r="CW232" s="7">
        <f t="shared" si="1906"/>
        <v>0</v>
      </c>
      <c r="CX232" s="9">
        <v>0</v>
      </c>
      <c r="CY232" s="5">
        <v>0</v>
      </c>
      <c r="CZ232" s="7">
        <f t="shared" si="1907"/>
        <v>0</v>
      </c>
      <c r="DA232" s="9">
        <v>0</v>
      </c>
      <c r="DB232" s="5">
        <v>0</v>
      </c>
      <c r="DC232" s="7">
        <f t="shared" si="1908"/>
        <v>0</v>
      </c>
      <c r="DD232" s="9">
        <v>0</v>
      </c>
      <c r="DE232" s="5">
        <v>0</v>
      </c>
      <c r="DF232" s="7">
        <f t="shared" si="1909"/>
        <v>0</v>
      </c>
      <c r="DG232" s="9">
        <v>0</v>
      </c>
      <c r="DH232" s="5">
        <v>0</v>
      </c>
      <c r="DI232" s="7">
        <f t="shared" si="1910"/>
        <v>0</v>
      </c>
      <c r="DJ232" s="9">
        <v>0</v>
      </c>
      <c r="DK232" s="5">
        <v>0</v>
      </c>
      <c r="DL232" s="7">
        <f t="shared" si="1911"/>
        <v>0</v>
      </c>
      <c r="DM232" s="9">
        <v>0</v>
      </c>
      <c r="DN232" s="5">
        <v>0</v>
      </c>
      <c r="DO232" s="7">
        <f t="shared" si="1912"/>
        <v>0</v>
      </c>
      <c r="DP232" s="9">
        <v>0</v>
      </c>
      <c r="DQ232" s="5">
        <v>0</v>
      </c>
      <c r="DR232" s="7">
        <f t="shared" si="1913"/>
        <v>0</v>
      </c>
      <c r="DS232" s="9">
        <v>0</v>
      </c>
      <c r="DT232" s="5">
        <v>0</v>
      </c>
      <c r="DU232" s="7">
        <f t="shared" si="1914"/>
        <v>0</v>
      </c>
      <c r="DV232" s="3">
        <v>4.7389999999999999</v>
      </c>
      <c r="DW232" s="5">
        <v>309.79700000000003</v>
      </c>
      <c r="DX232" s="7">
        <f t="shared" si="1915"/>
        <v>65371.808398396301</v>
      </c>
      <c r="DY232" s="9">
        <v>0</v>
      </c>
      <c r="DZ232" s="5">
        <v>0</v>
      </c>
      <c r="EA232" s="7">
        <f t="shared" si="1916"/>
        <v>0</v>
      </c>
      <c r="EB232" s="9">
        <v>0</v>
      </c>
      <c r="EC232" s="5">
        <v>0</v>
      </c>
      <c r="ED232" s="7">
        <f t="shared" si="1917"/>
        <v>0</v>
      </c>
      <c r="EE232" s="3">
        <v>48.75</v>
      </c>
      <c r="EF232" s="5">
        <v>99.087999999999994</v>
      </c>
      <c r="EG232" s="7">
        <f t="shared" si="1918"/>
        <v>2032.574358974359</v>
      </c>
      <c r="EH232" s="9">
        <v>0</v>
      </c>
      <c r="EI232" s="5">
        <v>0</v>
      </c>
      <c r="EJ232" s="7">
        <f t="shared" si="1919"/>
        <v>0</v>
      </c>
      <c r="EK232" s="3">
        <v>0.02</v>
      </c>
      <c r="EL232" s="5">
        <v>0.41</v>
      </c>
      <c r="EM232" s="7">
        <f t="shared" si="1920"/>
        <v>20500</v>
      </c>
      <c r="EN232" s="9">
        <v>0</v>
      </c>
      <c r="EO232" s="5">
        <v>0</v>
      </c>
      <c r="EP232" s="7">
        <f t="shared" si="1921"/>
        <v>0</v>
      </c>
      <c r="EQ232" s="9">
        <v>0</v>
      </c>
      <c r="ER232" s="5">
        <v>0</v>
      </c>
      <c r="ES232" s="7">
        <f t="shared" si="1922"/>
        <v>0</v>
      </c>
      <c r="ET232" s="9">
        <v>0</v>
      </c>
      <c r="EU232" s="5">
        <v>0</v>
      </c>
      <c r="EV232" s="7">
        <f t="shared" si="1923"/>
        <v>0</v>
      </c>
      <c r="EW232" s="3">
        <v>8.1600000000000006E-3</v>
      </c>
      <c r="EX232" s="5">
        <v>0.438</v>
      </c>
      <c r="EY232" s="7">
        <f t="shared" si="1924"/>
        <v>53676.470588235286</v>
      </c>
      <c r="EZ232" s="9">
        <v>0</v>
      </c>
      <c r="FA232" s="5">
        <v>0</v>
      </c>
      <c r="FB232" s="7">
        <f t="shared" si="1925"/>
        <v>0</v>
      </c>
      <c r="FC232" s="9">
        <v>0</v>
      </c>
      <c r="FD232" s="5">
        <v>0</v>
      </c>
      <c r="FE232" s="7">
        <f t="shared" si="1926"/>
        <v>0</v>
      </c>
      <c r="FF232" s="9">
        <v>0</v>
      </c>
      <c r="FG232" s="5">
        <v>0</v>
      </c>
      <c r="FH232" s="7">
        <f t="shared" si="1927"/>
        <v>0</v>
      </c>
      <c r="FI232" s="3">
        <v>4.0650000000000004</v>
      </c>
      <c r="FJ232" s="5">
        <v>69.906999999999996</v>
      </c>
      <c r="FK232" s="7">
        <f t="shared" si="1928"/>
        <v>17197.293972939726</v>
      </c>
      <c r="FL232" s="3">
        <v>1.0156000000000001</v>
      </c>
      <c r="FM232" s="5">
        <v>17.966999999999999</v>
      </c>
      <c r="FN232" s="7">
        <f t="shared" si="1929"/>
        <v>17691.020086648285</v>
      </c>
      <c r="FO232" s="9">
        <v>0</v>
      </c>
      <c r="FP232" s="5">
        <v>0</v>
      </c>
      <c r="FQ232" s="7">
        <f t="shared" si="1930"/>
        <v>0</v>
      </c>
      <c r="FR232" s="9">
        <v>0</v>
      </c>
      <c r="FS232" s="5">
        <v>0</v>
      </c>
      <c r="FT232" s="7">
        <f t="shared" si="1931"/>
        <v>0</v>
      </c>
      <c r="FU232" s="9">
        <v>0</v>
      </c>
      <c r="FV232" s="5">
        <v>0</v>
      </c>
      <c r="FW232" s="7">
        <f t="shared" si="1932"/>
        <v>0</v>
      </c>
      <c r="FX232" s="3">
        <v>0</v>
      </c>
      <c r="FY232" s="5">
        <v>0</v>
      </c>
      <c r="FZ232" s="7">
        <f t="shared" si="1933"/>
        <v>0</v>
      </c>
      <c r="GA232" s="3">
        <v>0.01</v>
      </c>
      <c r="GB232" s="5">
        <v>3.7719999999999998</v>
      </c>
      <c r="GC232" s="7">
        <f t="shared" si="1934"/>
        <v>377200</v>
      </c>
      <c r="GD232" s="9">
        <v>0</v>
      </c>
      <c r="GE232" s="5">
        <v>0</v>
      </c>
      <c r="GF232" s="7">
        <f t="shared" si="1935"/>
        <v>0</v>
      </c>
      <c r="GG232" s="9">
        <v>0</v>
      </c>
      <c r="GH232" s="5">
        <v>0</v>
      </c>
      <c r="GI232" s="7">
        <f t="shared" si="1936"/>
        <v>0</v>
      </c>
      <c r="GJ232" s="9">
        <v>0</v>
      </c>
      <c r="GK232" s="5">
        <v>0</v>
      </c>
      <c r="GL232" s="7">
        <f t="shared" si="1937"/>
        <v>0</v>
      </c>
      <c r="GM232" s="9">
        <v>0</v>
      </c>
      <c r="GN232" s="5">
        <v>0</v>
      </c>
      <c r="GO232" s="7">
        <f t="shared" si="1938"/>
        <v>0</v>
      </c>
      <c r="GP232" s="9">
        <v>0</v>
      </c>
      <c r="GQ232" s="5">
        <v>0</v>
      </c>
      <c r="GR232" s="7">
        <f t="shared" si="1939"/>
        <v>0</v>
      </c>
      <c r="GS232" s="9">
        <v>0</v>
      </c>
      <c r="GT232" s="5">
        <v>0</v>
      </c>
      <c r="GU232" s="7">
        <f t="shared" si="1940"/>
        <v>0</v>
      </c>
      <c r="GV232" s="9">
        <v>0</v>
      </c>
      <c r="GW232" s="5">
        <v>0</v>
      </c>
      <c r="GX232" s="7">
        <f t="shared" si="1941"/>
        <v>0</v>
      </c>
      <c r="GY232" s="9">
        <v>0</v>
      </c>
      <c r="GZ232" s="5">
        <v>0</v>
      </c>
      <c r="HA232" s="7">
        <f t="shared" si="1942"/>
        <v>0</v>
      </c>
      <c r="HB232" s="9">
        <v>0</v>
      </c>
      <c r="HC232" s="5">
        <v>0</v>
      </c>
      <c r="HD232" s="7">
        <f t="shared" si="1943"/>
        <v>0</v>
      </c>
      <c r="HE232" s="9">
        <v>0</v>
      </c>
      <c r="HF232" s="5">
        <v>0</v>
      </c>
      <c r="HG232" s="7">
        <f t="shared" si="1944"/>
        <v>0</v>
      </c>
      <c r="HH232" s="9">
        <v>0</v>
      </c>
      <c r="HI232" s="5">
        <v>0</v>
      </c>
      <c r="HJ232" s="7">
        <f t="shared" si="1945"/>
        <v>0</v>
      </c>
      <c r="HK232" s="9">
        <v>0</v>
      </c>
      <c r="HL232" s="5">
        <v>0</v>
      </c>
      <c r="HM232" s="7">
        <f t="shared" si="1946"/>
        <v>0</v>
      </c>
      <c r="HN232" s="9">
        <v>0</v>
      </c>
      <c r="HO232" s="5">
        <v>0</v>
      </c>
      <c r="HP232" s="7">
        <f t="shared" si="1947"/>
        <v>0</v>
      </c>
      <c r="HQ232" s="9">
        <v>0</v>
      </c>
      <c r="HR232" s="5">
        <v>0</v>
      </c>
      <c r="HS232" s="7">
        <f t="shared" si="1948"/>
        <v>0</v>
      </c>
      <c r="HT232" s="9">
        <v>0</v>
      </c>
      <c r="HU232" s="5">
        <v>0</v>
      </c>
      <c r="HV232" s="7">
        <f t="shared" si="1949"/>
        <v>0</v>
      </c>
      <c r="HW232" s="9">
        <v>0</v>
      </c>
      <c r="HX232" s="5">
        <v>0</v>
      </c>
      <c r="HY232" s="7">
        <f t="shared" si="1950"/>
        <v>0</v>
      </c>
      <c r="HZ232" s="3">
        <v>0.20799999999999999</v>
      </c>
      <c r="IA232" s="5">
        <v>12.007</v>
      </c>
      <c r="IB232" s="7">
        <f t="shared" si="1951"/>
        <v>57725.961538461539</v>
      </c>
      <c r="IC232" s="9">
        <v>0</v>
      </c>
      <c r="ID232" s="5">
        <v>0</v>
      </c>
      <c r="IE232" s="7">
        <f t="shared" si="1952"/>
        <v>0</v>
      </c>
      <c r="IF232" s="9">
        <v>0</v>
      </c>
      <c r="IG232" s="5">
        <v>0</v>
      </c>
      <c r="IH232" s="7">
        <f t="shared" si="1953"/>
        <v>0</v>
      </c>
      <c r="II232" s="9">
        <v>0</v>
      </c>
      <c r="IJ232" s="5">
        <v>0</v>
      </c>
      <c r="IK232" s="7">
        <f t="shared" si="1954"/>
        <v>0</v>
      </c>
      <c r="IL232" s="3">
        <v>63.914999999999999</v>
      </c>
      <c r="IM232" s="5">
        <v>1268.6769999999999</v>
      </c>
      <c r="IN232" s="7">
        <f t="shared" si="1955"/>
        <v>19849.440663381054</v>
      </c>
      <c r="IO232" s="9">
        <v>0</v>
      </c>
      <c r="IP232" s="5">
        <v>0</v>
      </c>
      <c r="IQ232" s="7">
        <f t="shared" si="1956"/>
        <v>0</v>
      </c>
      <c r="IR232" s="9">
        <v>0</v>
      </c>
      <c r="IS232" s="5">
        <v>0</v>
      </c>
      <c r="IT232" s="7">
        <f t="shared" si="1957"/>
        <v>0</v>
      </c>
      <c r="IU232" s="9">
        <v>0</v>
      </c>
      <c r="IV232" s="5">
        <v>0</v>
      </c>
      <c r="IW232" s="7">
        <f t="shared" si="1958"/>
        <v>0</v>
      </c>
      <c r="IX232" s="9">
        <v>0</v>
      </c>
      <c r="IY232" s="5">
        <v>0</v>
      </c>
      <c r="IZ232" s="7">
        <f t="shared" si="1959"/>
        <v>0</v>
      </c>
      <c r="JA232" s="9">
        <v>0</v>
      </c>
      <c r="JB232" s="5">
        <v>0</v>
      </c>
      <c r="JC232" s="7">
        <f t="shared" si="1960"/>
        <v>0</v>
      </c>
      <c r="JD232" s="9">
        <v>0</v>
      </c>
      <c r="JE232" s="5">
        <v>0</v>
      </c>
      <c r="JF232" s="7">
        <f t="shared" si="1961"/>
        <v>0</v>
      </c>
      <c r="JG232" s="9">
        <v>0</v>
      </c>
      <c r="JH232" s="5">
        <v>0</v>
      </c>
      <c r="JI232" s="7">
        <f t="shared" si="1962"/>
        <v>0</v>
      </c>
      <c r="JJ232" s="3">
        <v>0.49001999999999996</v>
      </c>
      <c r="JK232" s="5">
        <v>1.0329999999999999</v>
      </c>
      <c r="JL232" s="7">
        <f t="shared" si="1963"/>
        <v>2108.0772213379046</v>
      </c>
      <c r="JM232" s="9">
        <v>0</v>
      </c>
      <c r="JN232" s="5">
        <v>0</v>
      </c>
      <c r="JO232" s="7">
        <f t="shared" si="1964"/>
        <v>0</v>
      </c>
      <c r="JP232" s="9">
        <v>0</v>
      </c>
      <c r="JQ232" s="5">
        <v>0</v>
      </c>
      <c r="JR232" s="7">
        <f t="shared" si="1965"/>
        <v>0</v>
      </c>
      <c r="JS232" s="3">
        <v>4672.7269999999999</v>
      </c>
      <c r="JT232" s="5">
        <v>14218.284</v>
      </c>
      <c r="JU232" s="7">
        <f t="shared" si="1966"/>
        <v>3042.8236017212221</v>
      </c>
      <c r="JV232" s="3">
        <v>5.8799999999999998E-2</v>
      </c>
      <c r="JW232" s="5">
        <v>1.4850000000000001</v>
      </c>
      <c r="JX232" s="7">
        <f t="shared" si="1967"/>
        <v>25255.102040816328</v>
      </c>
      <c r="JY232" s="3">
        <v>1.7</v>
      </c>
      <c r="JZ232" s="5">
        <v>10.362</v>
      </c>
      <c r="KA232" s="7">
        <f t="shared" si="1968"/>
        <v>6095.2941176470595</v>
      </c>
      <c r="KB232" s="9">
        <f t="shared" si="1973"/>
        <v>6404.1832299999996</v>
      </c>
      <c r="KC232" s="7">
        <f t="shared" si="1974"/>
        <v>36315.769</v>
      </c>
    </row>
    <row r="233" spans="1:289" ht="15" customHeight="1" x14ac:dyDescent="0.3">
      <c r="A233" s="84">
        <v>2021</v>
      </c>
      <c r="B233" s="85" t="s">
        <v>8</v>
      </c>
      <c r="C233" s="9">
        <v>0</v>
      </c>
      <c r="D233" s="5">
        <v>0</v>
      </c>
      <c r="E233" s="7">
        <f t="shared" si="1972"/>
        <v>0</v>
      </c>
      <c r="F233" s="9">
        <v>0</v>
      </c>
      <c r="G233" s="5">
        <v>0</v>
      </c>
      <c r="H233" s="7">
        <f t="shared" si="1875"/>
        <v>0</v>
      </c>
      <c r="I233" s="9">
        <v>0</v>
      </c>
      <c r="J233" s="5">
        <v>0</v>
      </c>
      <c r="K233" s="7">
        <f t="shared" si="1876"/>
        <v>0</v>
      </c>
      <c r="L233" s="9">
        <v>0</v>
      </c>
      <c r="M233" s="5">
        <v>0</v>
      </c>
      <c r="N233" s="7">
        <f t="shared" si="1877"/>
        <v>0</v>
      </c>
      <c r="O233" s="9">
        <v>0</v>
      </c>
      <c r="P233" s="5">
        <v>0</v>
      </c>
      <c r="Q233" s="7">
        <f t="shared" si="1878"/>
        <v>0</v>
      </c>
      <c r="R233" s="9">
        <v>0</v>
      </c>
      <c r="S233" s="5">
        <v>0</v>
      </c>
      <c r="T233" s="7">
        <f t="shared" si="1879"/>
        <v>0</v>
      </c>
      <c r="U233" s="9">
        <v>0</v>
      </c>
      <c r="V233" s="5">
        <v>0</v>
      </c>
      <c r="W233" s="7">
        <f t="shared" si="1880"/>
        <v>0</v>
      </c>
      <c r="X233" s="9">
        <v>0</v>
      </c>
      <c r="Y233" s="5">
        <v>0</v>
      </c>
      <c r="Z233" s="7">
        <f t="shared" si="1881"/>
        <v>0</v>
      </c>
      <c r="AA233" s="3">
        <v>8.3409200000000006</v>
      </c>
      <c r="AB233" s="5">
        <v>88.540999999999997</v>
      </c>
      <c r="AC233" s="7">
        <f t="shared" si="1882"/>
        <v>10615.255871054991</v>
      </c>
      <c r="AD233" s="9">
        <v>0</v>
      </c>
      <c r="AE233" s="5">
        <v>0</v>
      </c>
      <c r="AF233" s="7">
        <f t="shared" si="1883"/>
        <v>0</v>
      </c>
      <c r="AG233" s="9">
        <v>0</v>
      </c>
      <c r="AH233" s="5">
        <v>0</v>
      </c>
      <c r="AI233" s="7">
        <f t="shared" si="1884"/>
        <v>0</v>
      </c>
      <c r="AJ233" s="9">
        <v>0</v>
      </c>
      <c r="AK233" s="5">
        <v>0</v>
      </c>
      <c r="AL233" s="7">
        <f t="shared" si="1885"/>
        <v>0</v>
      </c>
      <c r="AM233" s="9">
        <v>0</v>
      </c>
      <c r="AN233" s="5">
        <v>0</v>
      </c>
      <c r="AO233" s="7">
        <f t="shared" si="1886"/>
        <v>0</v>
      </c>
      <c r="AP233" s="9">
        <v>0</v>
      </c>
      <c r="AQ233" s="5">
        <v>0</v>
      </c>
      <c r="AR233" s="7">
        <f t="shared" si="1887"/>
        <v>0</v>
      </c>
      <c r="AS233" s="9">
        <v>0</v>
      </c>
      <c r="AT233" s="5">
        <v>0</v>
      </c>
      <c r="AU233" s="7">
        <f t="shared" si="1888"/>
        <v>0</v>
      </c>
      <c r="AV233" s="9">
        <v>0</v>
      </c>
      <c r="AW233" s="5">
        <v>0</v>
      </c>
      <c r="AX233" s="7">
        <f t="shared" si="1889"/>
        <v>0</v>
      </c>
      <c r="AY233" s="9">
        <v>0</v>
      </c>
      <c r="AZ233" s="5">
        <v>0</v>
      </c>
      <c r="BA233" s="7">
        <f t="shared" si="1890"/>
        <v>0</v>
      </c>
      <c r="BB233" s="3">
        <v>2</v>
      </c>
      <c r="BC233" s="5">
        <v>21.719000000000001</v>
      </c>
      <c r="BD233" s="7">
        <f t="shared" si="1891"/>
        <v>10859.5</v>
      </c>
      <c r="BE233" s="9">
        <v>0</v>
      </c>
      <c r="BF233" s="5">
        <v>0</v>
      </c>
      <c r="BG233" s="7">
        <f t="shared" si="1892"/>
        <v>0</v>
      </c>
      <c r="BH233" s="3">
        <v>0.104</v>
      </c>
      <c r="BI233" s="5">
        <v>3.84</v>
      </c>
      <c r="BJ233" s="7">
        <f t="shared" si="1893"/>
        <v>36923.076923076929</v>
      </c>
      <c r="BK233" s="9">
        <v>0</v>
      </c>
      <c r="BL233" s="5">
        <v>0</v>
      </c>
      <c r="BM233" s="7">
        <f t="shared" si="1894"/>
        <v>0</v>
      </c>
      <c r="BN233" s="9">
        <v>0</v>
      </c>
      <c r="BO233" s="5">
        <v>0</v>
      </c>
      <c r="BP233" s="7">
        <f t="shared" si="1895"/>
        <v>0</v>
      </c>
      <c r="BQ233" s="9">
        <v>0</v>
      </c>
      <c r="BR233" s="5">
        <v>0</v>
      </c>
      <c r="BS233" s="7">
        <f t="shared" si="1896"/>
        <v>0</v>
      </c>
      <c r="BT233" s="9">
        <v>0</v>
      </c>
      <c r="BU233" s="5">
        <v>0</v>
      </c>
      <c r="BV233" s="7">
        <f t="shared" si="1897"/>
        <v>0</v>
      </c>
      <c r="BW233" s="9">
        <v>0</v>
      </c>
      <c r="BX233" s="5">
        <v>0</v>
      </c>
      <c r="BY233" s="7">
        <f t="shared" si="1898"/>
        <v>0</v>
      </c>
      <c r="BZ233" s="3">
        <v>1.55E-2</v>
      </c>
      <c r="CA233" s="5">
        <v>0.90500000000000003</v>
      </c>
      <c r="CB233" s="7">
        <f t="shared" si="1899"/>
        <v>58387.096774193553</v>
      </c>
      <c r="CC233" s="9">
        <v>0</v>
      </c>
      <c r="CD233" s="5">
        <v>0</v>
      </c>
      <c r="CE233" s="7">
        <f t="shared" si="1900"/>
        <v>0</v>
      </c>
      <c r="CF233" s="3">
        <v>747.88416000000007</v>
      </c>
      <c r="CG233" s="5">
        <v>4813.4570000000003</v>
      </c>
      <c r="CH233" s="7">
        <f t="shared" si="1901"/>
        <v>6436.0996761851457</v>
      </c>
      <c r="CI233" s="3">
        <v>2.5000000000000001E-2</v>
      </c>
      <c r="CJ233" s="5">
        <v>0.33500000000000002</v>
      </c>
      <c r="CK233" s="7">
        <f t="shared" si="1902"/>
        <v>13400</v>
      </c>
      <c r="CL233" s="9">
        <v>0</v>
      </c>
      <c r="CM233" s="5">
        <v>0</v>
      </c>
      <c r="CN233" s="7">
        <f t="shared" si="1903"/>
        <v>0</v>
      </c>
      <c r="CO233" s="3">
        <v>225.01</v>
      </c>
      <c r="CP233" s="5">
        <v>6707.558</v>
      </c>
      <c r="CQ233" s="7">
        <f t="shared" si="1904"/>
        <v>29810.04399804453</v>
      </c>
      <c r="CR233" s="9">
        <v>0</v>
      </c>
      <c r="CS233" s="5">
        <v>0</v>
      </c>
      <c r="CT233" s="7">
        <f t="shared" si="1905"/>
        <v>0</v>
      </c>
      <c r="CU233" s="9">
        <v>0</v>
      </c>
      <c r="CV233" s="5">
        <v>0</v>
      </c>
      <c r="CW233" s="7">
        <f t="shared" si="1906"/>
        <v>0</v>
      </c>
      <c r="CX233" s="3">
        <v>178.5</v>
      </c>
      <c r="CY233" s="5">
        <v>1300.498</v>
      </c>
      <c r="CZ233" s="7">
        <f t="shared" si="1907"/>
        <v>7285.7030812324938</v>
      </c>
      <c r="DA233" s="9">
        <v>0</v>
      </c>
      <c r="DB233" s="5">
        <v>0</v>
      </c>
      <c r="DC233" s="7">
        <f t="shared" si="1908"/>
        <v>0</v>
      </c>
      <c r="DD233" s="9">
        <v>0</v>
      </c>
      <c r="DE233" s="5">
        <v>0</v>
      </c>
      <c r="DF233" s="7">
        <f t="shared" si="1909"/>
        <v>0</v>
      </c>
      <c r="DG233" s="9">
        <v>0</v>
      </c>
      <c r="DH233" s="5">
        <v>0</v>
      </c>
      <c r="DI233" s="7">
        <f t="shared" si="1910"/>
        <v>0</v>
      </c>
      <c r="DJ233" s="9">
        <v>0</v>
      </c>
      <c r="DK233" s="5">
        <v>0</v>
      </c>
      <c r="DL233" s="7">
        <f t="shared" si="1911"/>
        <v>0</v>
      </c>
      <c r="DM233" s="9">
        <v>0</v>
      </c>
      <c r="DN233" s="5">
        <v>0</v>
      </c>
      <c r="DO233" s="7">
        <f t="shared" si="1912"/>
        <v>0</v>
      </c>
      <c r="DP233" s="9">
        <v>0</v>
      </c>
      <c r="DQ233" s="5">
        <v>0</v>
      </c>
      <c r="DR233" s="7">
        <f t="shared" si="1913"/>
        <v>0</v>
      </c>
      <c r="DS233" s="9">
        <v>0</v>
      </c>
      <c r="DT233" s="5">
        <v>0</v>
      </c>
      <c r="DU233" s="7">
        <f t="shared" si="1914"/>
        <v>0</v>
      </c>
      <c r="DV233" s="9">
        <v>0</v>
      </c>
      <c r="DW233" s="5">
        <v>0</v>
      </c>
      <c r="DX233" s="7">
        <f t="shared" si="1915"/>
        <v>0</v>
      </c>
      <c r="DY233" s="9">
        <v>0</v>
      </c>
      <c r="DZ233" s="5">
        <v>0</v>
      </c>
      <c r="EA233" s="7">
        <f t="shared" si="1916"/>
        <v>0</v>
      </c>
      <c r="EB233" s="9">
        <v>0</v>
      </c>
      <c r="EC233" s="5">
        <v>0</v>
      </c>
      <c r="ED233" s="7">
        <f t="shared" si="1917"/>
        <v>0</v>
      </c>
      <c r="EE233" s="3">
        <v>4</v>
      </c>
      <c r="EF233" s="5">
        <v>56</v>
      </c>
      <c r="EG233" s="7">
        <f t="shared" si="1918"/>
        <v>14000</v>
      </c>
      <c r="EH233" s="9">
        <v>0</v>
      </c>
      <c r="EI233" s="5">
        <v>0</v>
      </c>
      <c r="EJ233" s="7">
        <f t="shared" si="1919"/>
        <v>0</v>
      </c>
      <c r="EK233" s="9">
        <v>0</v>
      </c>
      <c r="EL233" s="5">
        <v>0</v>
      </c>
      <c r="EM233" s="7">
        <f t="shared" si="1920"/>
        <v>0</v>
      </c>
      <c r="EN233" s="9">
        <v>0</v>
      </c>
      <c r="EO233" s="5">
        <v>0</v>
      </c>
      <c r="EP233" s="7">
        <f t="shared" si="1921"/>
        <v>0</v>
      </c>
      <c r="EQ233" s="9">
        <v>0</v>
      </c>
      <c r="ER233" s="5">
        <v>0</v>
      </c>
      <c r="ES233" s="7">
        <f t="shared" si="1922"/>
        <v>0</v>
      </c>
      <c r="ET233" s="9">
        <v>0</v>
      </c>
      <c r="EU233" s="5">
        <v>0</v>
      </c>
      <c r="EV233" s="7">
        <f t="shared" si="1923"/>
        <v>0</v>
      </c>
      <c r="EW233" s="9">
        <v>0</v>
      </c>
      <c r="EX233" s="5">
        <v>0</v>
      </c>
      <c r="EY233" s="7">
        <f t="shared" si="1924"/>
        <v>0</v>
      </c>
      <c r="EZ233" s="9">
        <v>0</v>
      </c>
      <c r="FA233" s="5">
        <v>0</v>
      </c>
      <c r="FB233" s="7">
        <f t="shared" si="1925"/>
        <v>0</v>
      </c>
      <c r="FC233" s="9">
        <v>0</v>
      </c>
      <c r="FD233" s="5">
        <v>0</v>
      </c>
      <c r="FE233" s="7">
        <f t="shared" si="1926"/>
        <v>0</v>
      </c>
      <c r="FF233" s="9">
        <v>0</v>
      </c>
      <c r="FG233" s="5">
        <v>0</v>
      </c>
      <c r="FH233" s="7">
        <f t="shared" si="1927"/>
        <v>0</v>
      </c>
      <c r="FI233" s="3">
        <v>4.0250000000000004</v>
      </c>
      <c r="FJ233" s="5">
        <v>76.543000000000006</v>
      </c>
      <c r="FK233" s="7">
        <f t="shared" si="1928"/>
        <v>19016.894409937886</v>
      </c>
      <c r="FL233" s="3">
        <v>11.05409</v>
      </c>
      <c r="FM233" s="5">
        <v>809.32100000000003</v>
      </c>
      <c r="FN233" s="7">
        <f t="shared" si="1929"/>
        <v>73214.620108937059</v>
      </c>
      <c r="FO233" s="9">
        <v>0</v>
      </c>
      <c r="FP233" s="5">
        <v>0</v>
      </c>
      <c r="FQ233" s="7">
        <f t="shared" si="1930"/>
        <v>0</v>
      </c>
      <c r="FR233" s="9">
        <v>0</v>
      </c>
      <c r="FS233" s="5">
        <v>0</v>
      </c>
      <c r="FT233" s="7">
        <f t="shared" si="1931"/>
        <v>0</v>
      </c>
      <c r="FU233" s="3">
        <v>0.437</v>
      </c>
      <c r="FV233" s="5">
        <v>1.2350000000000001</v>
      </c>
      <c r="FW233" s="7">
        <f t="shared" si="1932"/>
        <v>2826.0869565217395</v>
      </c>
      <c r="FX233" s="9">
        <v>0</v>
      </c>
      <c r="FY233" s="5">
        <v>0</v>
      </c>
      <c r="FZ233" s="7">
        <f t="shared" si="1933"/>
        <v>0</v>
      </c>
      <c r="GA233" s="9">
        <v>0</v>
      </c>
      <c r="GB233" s="5">
        <v>0</v>
      </c>
      <c r="GC233" s="7">
        <f t="shared" si="1934"/>
        <v>0</v>
      </c>
      <c r="GD233" s="9">
        <v>0</v>
      </c>
      <c r="GE233" s="5">
        <v>0</v>
      </c>
      <c r="GF233" s="7">
        <f t="shared" si="1935"/>
        <v>0</v>
      </c>
      <c r="GG233" s="3">
        <v>2.76736</v>
      </c>
      <c r="GH233" s="5">
        <v>1777.828</v>
      </c>
      <c r="GI233" s="7">
        <f t="shared" si="1936"/>
        <v>642427.43987049023</v>
      </c>
      <c r="GJ233" s="9">
        <v>0</v>
      </c>
      <c r="GK233" s="5">
        <v>0</v>
      </c>
      <c r="GL233" s="7">
        <f t="shared" si="1937"/>
        <v>0</v>
      </c>
      <c r="GM233" s="9">
        <v>0</v>
      </c>
      <c r="GN233" s="5">
        <v>0</v>
      </c>
      <c r="GO233" s="7">
        <f t="shared" si="1938"/>
        <v>0</v>
      </c>
      <c r="GP233" s="9">
        <v>0</v>
      </c>
      <c r="GQ233" s="5">
        <v>0</v>
      </c>
      <c r="GR233" s="7">
        <f t="shared" si="1939"/>
        <v>0</v>
      </c>
      <c r="GS233" s="9">
        <v>0</v>
      </c>
      <c r="GT233" s="5">
        <v>0</v>
      </c>
      <c r="GU233" s="7">
        <f t="shared" si="1940"/>
        <v>0</v>
      </c>
      <c r="GV233" s="9">
        <v>0</v>
      </c>
      <c r="GW233" s="5">
        <v>0</v>
      </c>
      <c r="GX233" s="7">
        <f t="shared" si="1941"/>
        <v>0</v>
      </c>
      <c r="GY233" s="9">
        <v>0</v>
      </c>
      <c r="GZ233" s="5">
        <v>0</v>
      </c>
      <c r="HA233" s="7">
        <f t="shared" si="1942"/>
        <v>0</v>
      </c>
      <c r="HB233" s="9">
        <v>0</v>
      </c>
      <c r="HC233" s="5">
        <v>0</v>
      </c>
      <c r="HD233" s="7">
        <f t="shared" si="1943"/>
        <v>0</v>
      </c>
      <c r="HE233" s="9">
        <v>0</v>
      </c>
      <c r="HF233" s="5">
        <v>0</v>
      </c>
      <c r="HG233" s="7">
        <f t="shared" si="1944"/>
        <v>0</v>
      </c>
      <c r="HH233" s="9">
        <v>0</v>
      </c>
      <c r="HI233" s="5">
        <v>0</v>
      </c>
      <c r="HJ233" s="7">
        <f t="shared" si="1945"/>
        <v>0</v>
      </c>
      <c r="HK233" s="9">
        <v>0</v>
      </c>
      <c r="HL233" s="5">
        <v>0</v>
      </c>
      <c r="HM233" s="7">
        <f t="shared" si="1946"/>
        <v>0</v>
      </c>
      <c r="HN233" s="9">
        <v>0</v>
      </c>
      <c r="HO233" s="5">
        <v>0</v>
      </c>
      <c r="HP233" s="7">
        <f t="shared" si="1947"/>
        <v>0</v>
      </c>
      <c r="HQ233" s="9">
        <v>0</v>
      </c>
      <c r="HR233" s="5">
        <v>0</v>
      </c>
      <c r="HS233" s="7">
        <f t="shared" si="1948"/>
        <v>0</v>
      </c>
      <c r="HT233" s="9">
        <v>0</v>
      </c>
      <c r="HU233" s="5">
        <v>0</v>
      </c>
      <c r="HV233" s="7">
        <f t="shared" si="1949"/>
        <v>0</v>
      </c>
      <c r="HW233" s="9">
        <v>0</v>
      </c>
      <c r="HX233" s="5">
        <v>0</v>
      </c>
      <c r="HY233" s="7">
        <f t="shared" si="1950"/>
        <v>0</v>
      </c>
      <c r="HZ233" s="9">
        <v>0</v>
      </c>
      <c r="IA233" s="5">
        <v>0</v>
      </c>
      <c r="IB233" s="7">
        <f t="shared" si="1951"/>
        <v>0</v>
      </c>
      <c r="IC233" s="9">
        <v>0</v>
      </c>
      <c r="ID233" s="5">
        <v>0</v>
      </c>
      <c r="IE233" s="7">
        <f t="shared" si="1952"/>
        <v>0</v>
      </c>
      <c r="IF233" s="9">
        <v>0</v>
      </c>
      <c r="IG233" s="5">
        <v>0</v>
      </c>
      <c r="IH233" s="7">
        <f t="shared" si="1953"/>
        <v>0</v>
      </c>
      <c r="II233" s="9">
        <v>0</v>
      </c>
      <c r="IJ233" s="5">
        <v>0</v>
      </c>
      <c r="IK233" s="7">
        <f t="shared" si="1954"/>
        <v>0</v>
      </c>
      <c r="IL233" s="9">
        <v>0</v>
      </c>
      <c r="IM233" s="5">
        <v>0</v>
      </c>
      <c r="IN233" s="7">
        <f t="shared" si="1955"/>
        <v>0</v>
      </c>
      <c r="IO233" s="9">
        <v>0</v>
      </c>
      <c r="IP233" s="5">
        <v>0</v>
      </c>
      <c r="IQ233" s="7">
        <f t="shared" si="1956"/>
        <v>0</v>
      </c>
      <c r="IR233" s="9">
        <v>0</v>
      </c>
      <c r="IS233" s="5">
        <v>0</v>
      </c>
      <c r="IT233" s="7">
        <f t="shared" si="1957"/>
        <v>0</v>
      </c>
      <c r="IU233" s="9">
        <v>0</v>
      </c>
      <c r="IV233" s="5">
        <v>0</v>
      </c>
      <c r="IW233" s="7">
        <f t="shared" si="1958"/>
        <v>0</v>
      </c>
      <c r="IX233" s="3">
        <v>2.4E-2</v>
      </c>
      <c r="IY233" s="5">
        <v>0.29099999999999998</v>
      </c>
      <c r="IZ233" s="7">
        <f t="shared" si="1959"/>
        <v>12124.999999999998</v>
      </c>
      <c r="JA233" s="9">
        <v>0</v>
      </c>
      <c r="JB233" s="5">
        <v>0</v>
      </c>
      <c r="JC233" s="7">
        <f t="shared" si="1960"/>
        <v>0</v>
      </c>
      <c r="JD233" s="3">
        <v>0.1</v>
      </c>
      <c r="JE233" s="5">
        <v>3.79</v>
      </c>
      <c r="JF233" s="7">
        <f t="shared" si="1961"/>
        <v>37900</v>
      </c>
      <c r="JG233" s="3">
        <v>0.04</v>
      </c>
      <c r="JH233" s="5">
        <v>7.4999999999999997E-2</v>
      </c>
      <c r="JI233" s="7">
        <f t="shared" si="1962"/>
        <v>1875</v>
      </c>
      <c r="JJ233" s="9">
        <v>0</v>
      </c>
      <c r="JK233" s="5">
        <v>0</v>
      </c>
      <c r="JL233" s="7">
        <f t="shared" si="1963"/>
        <v>0</v>
      </c>
      <c r="JM233" s="9">
        <v>0</v>
      </c>
      <c r="JN233" s="5">
        <v>0</v>
      </c>
      <c r="JO233" s="7">
        <f t="shared" si="1964"/>
        <v>0</v>
      </c>
      <c r="JP233" s="9">
        <v>0</v>
      </c>
      <c r="JQ233" s="5">
        <v>0</v>
      </c>
      <c r="JR233" s="7">
        <f t="shared" si="1965"/>
        <v>0</v>
      </c>
      <c r="JS233" s="3">
        <v>23.49325</v>
      </c>
      <c r="JT233" s="5">
        <v>1526.991</v>
      </c>
      <c r="JU233" s="7">
        <f t="shared" si="1966"/>
        <v>64997.009779404718</v>
      </c>
      <c r="JV233" s="3">
        <v>7.1340000000000001E-2</v>
      </c>
      <c r="JW233" s="5">
        <v>3.5760000000000001</v>
      </c>
      <c r="JX233" s="7">
        <f t="shared" si="1967"/>
        <v>50126.156433978133</v>
      </c>
      <c r="JY233" s="3">
        <v>3.1429999999999998</v>
      </c>
      <c r="JZ233" s="5">
        <v>18.306000000000001</v>
      </c>
      <c r="KA233" s="7">
        <f t="shared" si="1968"/>
        <v>5824.3716194718427</v>
      </c>
      <c r="KB233" s="9">
        <f t="shared" si="1973"/>
        <v>1211.0346199999999</v>
      </c>
      <c r="KC233" s="7">
        <f t="shared" si="1974"/>
        <v>17210.809000000001</v>
      </c>
    </row>
    <row r="234" spans="1:289" ht="15" customHeight="1" x14ac:dyDescent="0.3">
      <c r="A234" s="84">
        <v>2021</v>
      </c>
      <c r="B234" s="85" t="s">
        <v>9</v>
      </c>
      <c r="C234" s="3">
        <v>47.171109999999999</v>
      </c>
      <c r="D234" s="5">
        <v>1987.509</v>
      </c>
      <c r="E234" s="7">
        <f t="shared" si="1972"/>
        <v>42134.030765864954</v>
      </c>
      <c r="F234" s="9">
        <v>0</v>
      </c>
      <c r="G234" s="5">
        <v>0</v>
      </c>
      <c r="H234" s="7">
        <f t="shared" si="1875"/>
        <v>0</v>
      </c>
      <c r="I234" s="9">
        <v>0</v>
      </c>
      <c r="J234" s="5">
        <v>0</v>
      </c>
      <c r="K234" s="7">
        <f t="shared" si="1876"/>
        <v>0</v>
      </c>
      <c r="L234" s="9">
        <v>0</v>
      </c>
      <c r="M234" s="5">
        <v>0</v>
      </c>
      <c r="N234" s="7">
        <f t="shared" si="1877"/>
        <v>0</v>
      </c>
      <c r="O234" s="9">
        <v>0</v>
      </c>
      <c r="P234" s="5">
        <v>0</v>
      </c>
      <c r="Q234" s="7">
        <f t="shared" si="1878"/>
        <v>0</v>
      </c>
      <c r="R234" s="9">
        <v>0</v>
      </c>
      <c r="S234" s="5">
        <v>0</v>
      </c>
      <c r="T234" s="7">
        <f t="shared" si="1879"/>
        <v>0</v>
      </c>
      <c r="U234" s="9">
        <v>0</v>
      </c>
      <c r="V234" s="5">
        <v>0</v>
      </c>
      <c r="W234" s="7">
        <f t="shared" si="1880"/>
        <v>0</v>
      </c>
      <c r="X234" s="9">
        <v>0</v>
      </c>
      <c r="Y234" s="5">
        <v>0</v>
      </c>
      <c r="Z234" s="7">
        <f t="shared" si="1881"/>
        <v>0</v>
      </c>
      <c r="AA234" s="3">
        <v>10.948079999999999</v>
      </c>
      <c r="AB234" s="5">
        <v>169.52600000000001</v>
      </c>
      <c r="AC234" s="7">
        <f t="shared" si="1882"/>
        <v>15484.541581720267</v>
      </c>
      <c r="AD234" s="9">
        <v>0</v>
      </c>
      <c r="AE234" s="5">
        <v>0</v>
      </c>
      <c r="AF234" s="7">
        <f t="shared" si="1883"/>
        <v>0</v>
      </c>
      <c r="AG234" s="9">
        <v>0</v>
      </c>
      <c r="AH234" s="5">
        <v>0</v>
      </c>
      <c r="AI234" s="7">
        <f t="shared" si="1884"/>
        <v>0</v>
      </c>
      <c r="AJ234" s="9">
        <v>0</v>
      </c>
      <c r="AK234" s="5">
        <v>0</v>
      </c>
      <c r="AL234" s="7">
        <f t="shared" si="1885"/>
        <v>0</v>
      </c>
      <c r="AM234" s="9">
        <v>0</v>
      </c>
      <c r="AN234" s="5">
        <v>0</v>
      </c>
      <c r="AO234" s="7">
        <f t="shared" si="1886"/>
        <v>0</v>
      </c>
      <c r="AP234" s="9">
        <v>0</v>
      </c>
      <c r="AQ234" s="5">
        <v>0</v>
      </c>
      <c r="AR234" s="7">
        <f t="shared" si="1887"/>
        <v>0</v>
      </c>
      <c r="AS234" s="9">
        <v>0</v>
      </c>
      <c r="AT234" s="5">
        <v>0</v>
      </c>
      <c r="AU234" s="7">
        <f t="shared" si="1888"/>
        <v>0</v>
      </c>
      <c r="AV234" s="9">
        <v>0</v>
      </c>
      <c r="AW234" s="5">
        <v>0</v>
      </c>
      <c r="AX234" s="7">
        <f t="shared" si="1889"/>
        <v>0</v>
      </c>
      <c r="AY234" s="9">
        <v>0</v>
      </c>
      <c r="AZ234" s="5">
        <v>0</v>
      </c>
      <c r="BA234" s="7">
        <f t="shared" si="1890"/>
        <v>0</v>
      </c>
      <c r="BB234" s="9">
        <v>0</v>
      </c>
      <c r="BC234" s="5">
        <v>0</v>
      </c>
      <c r="BD234" s="7">
        <f t="shared" si="1891"/>
        <v>0</v>
      </c>
      <c r="BE234" s="3">
        <v>25.9192</v>
      </c>
      <c r="BF234" s="5">
        <v>1054.932</v>
      </c>
      <c r="BG234" s="7">
        <f t="shared" si="1892"/>
        <v>40700.79323435908</v>
      </c>
      <c r="BH234" s="9">
        <v>0</v>
      </c>
      <c r="BI234" s="5">
        <v>0</v>
      </c>
      <c r="BJ234" s="7">
        <f t="shared" si="1893"/>
        <v>0</v>
      </c>
      <c r="BK234" s="9">
        <v>0</v>
      </c>
      <c r="BL234" s="5">
        <v>0</v>
      </c>
      <c r="BM234" s="7">
        <f t="shared" si="1894"/>
        <v>0</v>
      </c>
      <c r="BN234" s="9">
        <v>0</v>
      </c>
      <c r="BO234" s="5">
        <v>0</v>
      </c>
      <c r="BP234" s="7">
        <f t="shared" si="1895"/>
        <v>0</v>
      </c>
      <c r="BQ234" s="9">
        <v>0</v>
      </c>
      <c r="BR234" s="5">
        <v>0</v>
      </c>
      <c r="BS234" s="7">
        <f t="shared" si="1896"/>
        <v>0</v>
      </c>
      <c r="BT234" s="9">
        <v>0</v>
      </c>
      <c r="BU234" s="5">
        <v>0</v>
      </c>
      <c r="BV234" s="7">
        <f t="shared" si="1897"/>
        <v>0</v>
      </c>
      <c r="BW234" s="9">
        <v>0</v>
      </c>
      <c r="BX234" s="5">
        <v>0</v>
      </c>
      <c r="BY234" s="7">
        <f t="shared" si="1898"/>
        <v>0</v>
      </c>
      <c r="BZ234" s="3">
        <v>157.5686</v>
      </c>
      <c r="CA234" s="5">
        <v>4515.9440000000004</v>
      </c>
      <c r="CB234" s="7">
        <f t="shared" si="1899"/>
        <v>28660.177218049794</v>
      </c>
      <c r="CC234" s="9">
        <v>0</v>
      </c>
      <c r="CD234" s="5">
        <v>0</v>
      </c>
      <c r="CE234" s="7">
        <f t="shared" si="1900"/>
        <v>0</v>
      </c>
      <c r="CF234" s="3">
        <v>744.52</v>
      </c>
      <c r="CG234" s="5">
        <v>9391.7880000000005</v>
      </c>
      <c r="CH234" s="7">
        <f t="shared" si="1901"/>
        <v>12614.554343738249</v>
      </c>
      <c r="CI234" s="9">
        <v>0</v>
      </c>
      <c r="CJ234" s="5">
        <v>0</v>
      </c>
      <c r="CK234" s="7">
        <f t="shared" si="1902"/>
        <v>0</v>
      </c>
      <c r="CL234" s="9">
        <v>0</v>
      </c>
      <c r="CM234" s="5">
        <v>0</v>
      </c>
      <c r="CN234" s="7">
        <f t="shared" si="1903"/>
        <v>0</v>
      </c>
      <c r="CO234" s="3">
        <v>39</v>
      </c>
      <c r="CP234" s="5">
        <v>1484.856</v>
      </c>
      <c r="CQ234" s="7">
        <f t="shared" si="1904"/>
        <v>38073.230769230766</v>
      </c>
      <c r="CR234" s="9">
        <v>0</v>
      </c>
      <c r="CS234" s="5">
        <v>0</v>
      </c>
      <c r="CT234" s="7">
        <f t="shared" si="1905"/>
        <v>0</v>
      </c>
      <c r="CU234" s="9">
        <v>0</v>
      </c>
      <c r="CV234" s="5">
        <v>0</v>
      </c>
      <c r="CW234" s="7">
        <f t="shared" si="1906"/>
        <v>0</v>
      </c>
      <c r="CX234" s="9">
        <v>0</v>
      </c>
      <c r="CY234" s="5">
        <v>0</v>
      </c>
      <c r="CZ234" s="7">
        <f t="shared" si="1907"/>
        <v>0</v>
      </c>
      <c r="DA234" s="9">
        <v>0</v>
      </c>
      <c r="DB234" s="5">
        <v>0</v>
      </c>
      <c r="DC234" s="7">
        <f t="shared" si="1908"/>
        <v>0</v>
      </c>
      <c r="DD234" s="9">
        <v>0</v>
      </c>
      <c r="DE234" s="5">
        <v>0</v>
      </c>
      <c r="DF234" s="7">
        <f t="shared" si="1909"/>
        <v>0</v>
      </c>
      <c r="DG234" s="9">
        <v>0</v>
      </c>
      <c r="DH234" s="5">
        <v>0</v>
      </c>
      <c r="DI234" s="7">
        <f t="shared" si="1910"/>
        <v>0</v>
      </c>
      <c r="DJ234" s="9">
        <v>0</v>
      </c>
      <c r="DK234" s="5">
        <v>0</v>
      </c>
      <c r="DL234" s="7">
        <f t="shared" si="1911"/>
        <v>0</v>
      </c>
      <c r="DM234" s="9">
        <v>0</v>
      </c>
      <c r="DN234" s="5">
        <v>0</v>
      </c>
      <c r="DO234" s="7">
        <f t="shared" si="1912"/>
        <v>0</v>
      </c>
      <c r="DP234" s="9">
        <v>0</v>
      </c>
      <c r="DQ234" s="5">
        <v>0</v>
      </c>
      <c r="DR234" s="7">
        <f t="shared" si="1913"/>
        <v>0</v>
      </c>
      <c r="DS234" s="9">
        <v>0</v>
      </c>
      <c r="DT234" s="5">
        <v>0</v>
      </c>
      <c r="DU234" s="7">
        <f t="shared" si="1914"/>
        <v>0</v>
      </c>
      <c r="DV234" s="3">
        <v>99.361999999999995</v>
      </c>
      <c r="DW234" s="5">
        <v>2551.931</v>
      </c>
      <c r="DX234" s="7">
        <f t="shared" si="1915"/>
        <v>25683.168615768605</v>
      </c>
      <c r="DY234" s="9">
        <v>0</v>
      </c>
      <c r="DZ234" s="5">
        <v>0</v>
      </c>
      <c r="EA234" s="7">
        <f t="shared" si="1916"/>
        <v>0</v>
      </c>
      <c r="EB234" s="9">
        <v>0</v>
      </c>
      <c r="EC234" s="5">
        <v>0</v>
      </c>
      <c r="ED234" s="7">
        <f t="shared" si="1917"/>
        <v>0</v>
      </c>
      <c r="EE234" s="3">
        <v>111.5877</v>
      </c>
      <c r="EF234" s="5">
        <v>4002.0189999999998</v>
      </c>
      <c r="EG234" s="7">
        <f t="shared" si="1918"/>
        <v>35864.338094610786</v>
      </c>
      <c r="EH234" s="9">
        <v>0</v>
      </c>
      <c r="EI234" s="5">
        <v>0</v>
      </c>
      <c r="EJ234" s="7">
        <f t="shared" si="1919"/>
        <v>0</v>
      </c>
      <c r="EK234" s="9">
        <v>0</v>
      </c>
      <c r="EL234" s="5">
        <v>0</v>
      </c>
      <c r="EM234" s="7">
        <f t="shared" si="1920"/>
        <v>0</v>
      </c>
      <c r="EN234" s="9">
        <v>0</v>
      </c>
      <c r="EO234" s="5">
        <v>0</v>
      </c>
      <c r="EP234" s="7">
        <f t="shared" si="1921"/>
        <v>0</v>
      </c>
      <c r="EQ234" s="9">
        <v>0</v>
      </c>
      <c r="ER234" s="5">
        <v>0</v>
      </c>
      <c r="ES234" s="7">
        <f t="shared" si="1922"/>
        <v>0</v>
      </c>
      <c r="ET234" s="9">
        <v>0</v>
      </c>
      <c r="EU234" s="5">
        <v>0</v>
      </c>
      <c r="EV234" s="7">
        <f t="shared" si="1923"/>
        <v>0</v>
      </c>
      <c r="EW234" s="3">
        <v>5.5</v>
      </c>
      <c r="EX234" s="5">
        <v>353.084</v>
      </c>
      <c r="EY234" s="7">
        <f t="shared" si="1924"/>
        <v>64197.090909090904</v>
      </c>
      <c r="EZ234" s="9">
        <v>0</v>
      </c>
      <c r="FA234" s="5">
        <v>0</v>
      </c>
      <c r="FB234" s="7">
        <f t="shared" si="1925"/>
        <v>0</v>
      </c>
      <c r="FC234" s="9">
        <v>0</v>
      </c>
      <c r="FD234" s="5">
        <v>0</v>
      </c>
      <c r="FE234" s="7">
        <f t="shared" si="1926"/>
        <v>0</v>
      </c>
      <c r="FF234" s="9">
        <v>0</v>
      </c>
      <c r="FG234" s="5">
        <v>0</v>
      </c>
      <c r="FH234" s="7">
        <f t="shared" si="1927"/>
        <v>0</v>
      </c>
      <c r="FI234" s="3">
        <v>94.63</v>
      </c>
      <c r="FJ234" s="5">
        <v>2101.4659999999999</v>
      </c>
      <c r="FK234" s="7">
        <f t="shared" si="1928"/>
        <v>22207.185881855647</v>
      </c>
      <c r="FL234" s="3">
        <v>7.0086000000000004</v>
      </c>
      <c r="FM234" s="5">
        <v>620.077</v>
      </c>
      <c r="FN234" s="7">
        <f t="shared" si="1929"/>
        <v>88473.732271780376</v>
      </c>
      <c r="FO234" s="9">
        <v>0</v>
      </c>
      <c r="FP234" s="5">
        <v>0</v>
      </c>
      <c r="FQ234" s="7">
        <f t="shared" si="1930"/>
        <v>0</v>
      </c>
      <c r="FR234" s="9">
        <v>0</v>
      </c>
      <c r="FS234" s="5">
        <v>0</v>
      </c>
      <c r="FT234" s="7">
        <f t="shared" si="1931"/>
        <v>0</v>
      </c>
      <c r="FU234" s="9">
        <v>0</v>
      </c>
      <c r="FV234" s="5">
        <v>0</v>
      </c>
      <c r="FW234" s="7">
        <f t="shared" si="1932"/>
        <v>0</v>
      </c>
      <c r="FX234" s="9">
        <v>0</v>
      </c>
      <c r="FY234" s="5">
        <v>0</v>
      </c>
      <c r="FZ234" s="7">
        <f t="shared" si="1933"/>
        <v>0</v>
      </c>
      <c r="GA234" s="9">
        <v>0</v>
      </c>
      <c r="GB234" s="5">
        <v>0</v>
      </c>
      <c r="GC234" s="7">
        <f t="shared" si="1934"/>
        <v>0</v>
      </c>
      <c r="GD234" s="9">
        <v>0</v>
      </c>
      <c r="GE234" s="5">
        <v>0</v>
      </c>
      <c r="GF234" s="7">
        <f t="shared" si="1935"/>
        <v>0</v>
      </c>
      <c r="GG234" s="3">
        <v>170.74242000000001</v>
      </c>
      <c r="GH234" s="5">
        <v>6943.4350000000004</v>
      </c>
      <c r="GI234" s="7">
        <f t="shared" si="1936"/>
        <v>40666.139088341377</v>
      </c>
      <c r="GJ234" s="9">
        <v>0</v>
      </c>
      <c r="GK234" s="5">
        <v>0</v>
      </c>
      <c r="GL234" s="7">
        <f t="shared" si="1937"/>
        <v>0</v>
      </c>
      <c r="GM234" s="9">
        <v>0</v>
      </c>
      <c r="GN234" s="5">
        <v>0</v>
      </c>
      <c r="GO234" s="7">
        <f t="shared" si="1938"/>
        <v>0</v>
      </c>
      <c r="GP234" s="9">
        <v>0</v>
      </c>
      <c r="GQ234" s="5">
        <v>0</v>
      </c>
      <c r="GR234" s="7">
        <f t="shared" si="1939"/>
        <v>0</v>
      </c>
      <c r="GS234" s="9">
        <v>0</v>
      </c>
      <c r="GT234" s="5">
        <v>0</v>
      </c>
      <c r="GU234" s="7">
        <f t="shared" si="1940"/>
        <v>0</v>
      </c>
      <c r="GV234" s="9">
        <v>0</v>
      </c>
      <c r="GW234" s="5">
        <v>0</v>
      </c>
      <c r="GX234" s="7">
        <f t="shared" si="1941"/>
        <v>0</v>
      </c>
      <c r="GY234" s="9">
        <v>0</v>
      </c>
      <c r="GZ234" s="5">
        <v>0</v>
      </c>
      <c r="HA234" s="7">
        <f t="shared" si="1942"/>
        <v>0</v>
      </c>
      <c r="HB234" s="9">
        <v>0</v>
      </c>
      <c r="HC234" s="5">
        <v>0</v>
      </c>
      <c r="HD234" s="7">
        <f t="shared" si="1943"/>
        <v>0</v>
      </c>
      <c r="HE234" s="9">
        <v>0</v>
      </c>
      <c r="HF234" s="5">
        <v>0</v>
      </c>
      <c r="HG234" s="7">
        <f t="shared" si="1944"/>
        <v>0</v>
      </c>
      <c r="HH234" s="9">
        <v>0</v>
      </c>
      <c r="HI234" s="5">
        <v>0</v>
      </c>
      <c r="HJ234" s="7">
        <f t="shared" si="1945"/>
        <v>0</v>
      </c>
      <c r="HK234" s="9">
        <v>0</v>
      </c>
      <c r="HL234" s="5">
        <v>0</v>
      </c>
      <c r="HM234" s="7">
        <f t="shared" si="1946"/>
        <v>0</v>
      </c>
      <c r="HN234" s="9">
        <v>0</v>
      </c>
      <c r="HO234" s="5">
        <v>0</v>
      </c>
      <c r="HP234" s="7">
        <f t="shared" si="1947"/>
        <v>0</v>
      </c>
      <c r="HQ234" s="9">
        <v>0</v>
      </c>
      <c r="HR234" s="5">
        <v>0</v>
      </c>
      <c r="HS234" s="7">
        <f t="shared" si="1948"/>
        <v>0</v>
      </c>
      <c r="HT234" s="9">
        <v>0</v>
      </c>
      <c r="HU234" s="5">
        <v>0</v>
      </c>
      <c r="HV234" s="7">
        <f t="shared" si="1949"/>
        <v>0</v>
      </c>
      <c r="HW234" s="9">
        <v>0</v>
      </c>
      <c r="HX234" s="5">
        <v>0</v>
      </c>
      <c r="HY234" s="7">
        <f t="shared" si="1950"/>
        <v>0</v>
      </c>
      <c r="HZ234" s="9">
        <v>0</v>
      </c>
      <c r="IA234" s="5">
        <v>0</v>
      </c>
      <c r="IB234" s="7">
        <f t="shared" si="1951"/>
        <v>0</v>
      </c>
      <c r="IC234" s="9">
        <v>0</v>
      </c>
      <c r="ID234" s="5">
        <v>0</v>
      </c>
      <c r="IE234" s="7">
        <f t="shared" si="1952"/>
        <v>0</v>
      </c>
      <c r="IF234" s="9">
        <v>0</v>
      </c>
      <c r="IG234" s="5">
        <v>0</v>
      </c>
      <c r="IH234" s="7">
        <f t="shared" si="1953"/>
        <v>0</v>
      </c>
      <c r="II234" s="9">
        <v>0</v>
      </c>
      <c r="IJ234" s="5">
        <v>0</v>
      </c>
      <c r="IK234" s="7">
        <f t="shared" si="1954"/>
        <v>0</v>
      </c>
      <c r="IL234" s="3">
        <v>194.58500000000001</v>
      </c>
      <c r="IM234" s="5">
        <v>4865.8019999999997</v>
      </c>
      <c r="IN234" s="7">
        <f t="shared" si="1955"/>
        <v>25006.048770460209</v>
      </c>
      <c r="IO234" s="9">
        <v>0</v>
      </c>
      <c r="IP234" s="5">
        <v>0</v>
      </c>
      <c r="IQ234" s="7">
        <f t="shared" si="1956"/>
        <v>0</v>
      </c>
      <c r="IR234" s="9">
        <v>0</v>
      </c>
      <c r="IS234" s="5">
        <v>0</v>
      </c>
      <c r="IT234" s="7">
        <f t="shared" si="1957"/>
        <v>0</v>
      </c>
      <c r="IU234" s="9">
        <v>0</v>
      </c>
      <c r="IV234" s="5">
        <v>0</v>
      </c>
      <c r="IW234" s="7">
        <f t="shared" si="1958"/>
        <v>0</v>
      </c>
      <c r="IX234" s="3">
        <v>0.01</v>
      </c>
      <c r="IY234" s="5">
        <v>0.17799999999999999</v>
      </c>
      <c r="IZ234" s="7">
        <f t="shared" si="1959"/>
        <v>17799.999999999996</v>
      </c>
      <c r="JA234" s="9">
        <v>0</v>
      </c>
      <c r="JB234" s="5">
        <v>0</v>
      </c>
      <c r="JC234" s="7">
        <f t="shared" si="1960"/>
        <v>0</v>
      </c>
      <c r="JD234" s="9">
        <v>0</v>
      </c>
      <c r="JE234" s="5">
        <v>0</v>
      </c>
      <c r="JF234" s="7">
        <f t="shared" si="1961"/>
        <v>0</v>
      </c>
      <c r="JG234" s="9">
        <v>0</v>
      </c>
      <c r="JH234" s="5">
        <v>0</v>
      </c>
      <c r="JI234" s="7">
        <f t="shared" si="1962"/>
        <v>0</v>
      </c>
      <c r="JJ234" s="9">
        <v>0</v>
      </c>
      <c r="JK234" s="5">
        <v>0</v>
      </c>
      <c r="JL234" s="7">
        <f t="shared" si="1963"/>
        <v>0</v>
      </c>
      <c r="JM234" s="9">
        <v>0</v>
      </c>
      <c r="JN234" s="5">
        <v>0</v>
      </c>
      <c r="JO234" s="7">
        <f t="shared" si="1964"/>
        <v>0</v>
      </c>
      <c r="JP234" s="9">
        <v>0</v>
      </c>
      <c r="JQ234" s="5">
        <v>0</v>
      </c>
      <c r="JR234" s="7">
        <f t="shared" si="1965"/>
        <v>0</v>
      </c>
      <c r="JS234" s="3">
        <v>16.856849999999998</v>
      </c>
      <c r="JT234" s="5">
        <v>1146.222</v>
      </c>
      <c r="JU234" s="7">
        <f t="shared" si="1966"/>
        <v>67997.401649774431</v>
      </c>
      <c r="JV234" s="3">
        <v>37.165260000000004</v>
      </c>
      <c r="JW234" s="5">
        <v>670.73599999999999</v>
      </c>
      <c r="JX234" s="7">
        <f t="shared" si="1967"/>
        <v>18047.391569438769</v>
      </c>
      <c r="JY234" s="3">
        <v>0.1</v>
      </c>
      <c r="JZ234" s="5">
        <v>1.302</v>
      </c>
      <c r="KA234" s="7">
        <f t="shared" si="1968"/>
        <v>13020</v>
      </c>
      <c r="KB234" s="9">
        <f t="shared" si="1973"/>
        <v>1762.6748199999997</v>
      </c>
      <c r="KC234" s="7">
        <f t="shared" si="1974"/>
        <v>41860.807000000008</v>
      </c>
    </row>
    <row r="235" spans="1:289" ht="15" customHeight="1" x14ac:dyDescent="0.3">
      <c r="A235" s="84">
        <v>2021</v>
      </c>
      <c r="B235" s="85" t="s">
        <v>10</v>
      </c>
      <c r="C235" s="3">
        <v>34</v>
      </c>
      <c r="D235" s="5">
        <v>312.8</v>
      </c>
      <c r="E235" s="7">
        <f t="shared" si="1972"/>
        <v>9200.0000000000018</v>
      </c>
      <c r="F235" s="9">
        <v>0</v>
      </c>
      <c r="G235" s="5">
        <v>0</v>
      </c>
      <c r="H235" s="7">
        <f t="shared" si="1875"/>
        <v>0</v>
      </c>
      <c r="I235" s="9">
        <v>0</v>
      </c>
      <c r="J235" s="5">
        <v>0</v>
      </c>
      <c r="K235" s="7">
        <f t="shared" si="1876"/>
        <v>0</v>
      </c>
      <c r="L235" s="9">
        <v>0</v>
      </c>
      <c r="M235" s="5">
        <v>0</v>
      </c>
      <c r="N235" s="7">
        <f t="shared" si="1877"/>
        <v>0</v>
      </c>
      <c r="O235" s="9">
        <v>0</v>
      </c>
      <c r="P235" s="5">
        <v>0</v>
      </c>
      <c r="Q235" s="7">
        <f t="shared" si="1878"/>
        <v>0</v>
      </c>
      <c r="R235" s="9">
        <v>0</v>
      </c>
      <c r="S235" s="5">
        <v>0</v>
      </c>
      <c r="T235" s="7">
        <f t="shared" si="1879"/>
        <v>0</v>
      </c>
      <c r="U235" s="9">
        <v>0</v>
      </c>
      <c r="V235" s="5">
        <v>0</v>
      </c>
      <c r="W235" s="7">
        <f t="shared" si="1880"/>
        <v>0</v>
      </c>
      <c r="X235" s="9">
        <v>0</v>
      </c>
      <c r="Y235" s="5">
        <v>0</v>
      </c>
      <c r="Z235" s="7">
        <f t="shared" si="1881"/>
        <v>0</v>
      </c>
      <c r="AA235" s="3">
        <v>2.72662</v>
      </c>
      <c r="AB235" s="5">
        <v>202.39699999999999</v>
      </c>
      <c r="AC235" s="7">
        <f t="shared" si="1882"/>
        <v>74229.999046438432</v>
      </c>
      <c r="AD235" s="3">
        <v>1.5200000000000001E-3</v>
      </c>
      <c r="AE235" s="5">
        <v>1.4630000000000001</v>
      </c>
      <c r="AF235" s="7">
        <f t="shared" si="1883"/>
        <v>962500</v>
      </c>
      <c r="AG235" s="9">
        <v>0</v>
      </c>
      <c r="AH235" s="5">
        <v>0</v>
      </c>
      <c r="AI235" s="7">
        <f t="shared" si="1884"/>
        <v>0</v>
      </c>
      <c r="AJ235" s="9">
        <v>0</v>
      </c>
      <c r="AK235" s="5">
        <v>0</v>
      </c>
      <c r="AL235" s="7">
        <f t="shared" si="1885"/>
        <v>0</v>
      </c>
      <c r="AM235" s="9">
        <v>0</v>
      </c>
      <c r="AN235" s="5">
        <v>0</v>
      </c>
      <c r="AO235" s="7">
        <f t="shared" si="1886"/>
        <v>0</v>
      </c>
      <c r="AP235" s="9">
        <v>0</v>
      </c>
      <c r="AQ235" s="5">
        <v>0</v>
      </c>
      <c r="AR235" s="7">
        <f t="shared" si="1887"/>
        <v>0</v>
      </c>
      <c r="AS235" s="3">
        <v>4.2320000000000002</v>
      </c>
      <c r="AT235" s="5">
        <v>1744.201</v>
      </c>
      <c r="AU235" s="7">
        <f t="shared" si="1888"/>
        <v>412145.79395085067</v>
      </c>
      <c r="AV235" s="9">
        <v>0</v>
      </c>
      <c r="AW235" s="5">
        <v>0</v>
      </c>
      <c r="AX235" s="7">
        <f t="shared" si="1889"/>
        <v>0</v>
      </c>
      <c r="AY235" s="9">
        <v>0</v>
      </c>
      <c r="AZ235" s="5">
        <v>0</v>
      </c>
      <c r="BA235" s="7">
        <f t="shared" si="1890"/>
        <v>0</v>
      </c>
      <c r="BB235" s="9">
        <v>0</v>
      </c>
      <c r="BC235" s="5">
        <v>0</v>
      </c>
      <c r="BD235" s="7">
        <f t="shared" si="1891"/>
        <v>0</v>
      </c>
      <c r="BE235" s="3">
        <v>9.42</v>
      </c>
      <c r="BF235" s="5">
        <v>322.20999999999998</v>
      </c>
      <c r="BG235" s="7">
        <f t="shared" si="1892"/>
        <v>34204.883227176215</v>
      </c>
      <c r="BH235" s="9">
        <v>0</v>
      </c>
      <c r="BI235" s="5">
        <v>0</v>
      </c>
      <c r="BJ235" s="7">
        <f t="shared" si="1893"/>
        <v>0</v>
      </c>
      <c r="BK235" s="9">
        <v>0</v>
      </c>
      <c r="BL235" s="5">
        <v>0</v>
      </c>
      <c r="BM235" s="7">
        <f t="shared" si="1894"/>
        <v>0</v>
      </c>
      <c r="BN235" s="9">
        <v>0</v>
      </c>
      <c r="BO235" s="5">
        <v>0</v>
      </c>
      <c r="BP235" s="7">
        <f t="shared" si="1895"/>
        <v>0</v>
      </c>
      <c r="BQ235" s="9">
        <v>0</v>
      </c>
      <c r="BR235" s="5">
        <v>0</v>
      </c>
      <c r="BS235" s="7">
        <f t="shared" si="1896"/>
        <v>0</v>
      </c>
      <c r="BT235" s="9">
        <v>0</v>
      </c>
      <c r="BU235" s="5">
        <v>0</v>
      </c>
      <c r="BV235" s="7">
        <f t="shared" si="1897"/>
        <v>0</v>
      </c>
      <c r="BW235" s="9">
        <v>0</v>
      </c>
      <c r="BX235" s="5">
        <v>0</v>
      </c>
      <c r="BY235" s="7">
        <f t="shared" si="1898"/>
        <v>0</v>
      </c>
      <c r="BZ235" s="3">
        <v>90.131199999999993</v>
      </c>
      <c r="CA235" s="5">
        <v>2911.1869999999999</v>
      </c>
      <c r="CB235" s="7">
        <f t="shared" si="1899"/>
        <v>32299.436820989846</v>
      </c>
      <c r="CC235" s="9">
        <v>0</v>
      </c>
      <c r="CD235" s="5">
        <v>0</v>
      </c>
      <c r="CE235" s="7">
        <f t="shared" si="1900"/>
        <v>0</v>
      </c>
      <c r="CF235" s="3">
        <v>9.2849999999999988E-2</v>
      </c>
      <c r="CG235" s="5">
        <v>5.1239999999999997</v>
      </c>
      <c r="CH235" s="7">
        <f t="shared" si="1901"/>
        <v>55185.783521809375</v>
      </c>
      <c r="CI235" s="9">
        <v>0</v>
      </c>
      <c r="CJ235" s="5">
        <v>0</v>
      </c>
      <c r="CK235" s="7">
        <f t="shared" si="1902"/>
        <v>0</v>
      </c>
      <c r="CL235" s="9">
        <v>0</v>
      </c>
      <c r="CM235" s="5">
        <v>0</v>
      </c>
      <c r="CN235" s="7">
        <f t="shared" si="1903"/>
        <v>0</v>
      </c>
      <c r="CO235" s="3">
        <v>0.184</v>
      </c>
      <c r="CP235" s="5">
        <v>75.484999999999999</v>
      </c>
      <c r="CQ235" s="7">
        <f t="shared" si="1904"/>
        <v>410244.5652173913</v>
      </c>
      <c r="CR235" s="9">
        <v>0</v>
      </c>
      <c r="CS235" s="5">
        <v>0</v>
      </c>
      <c r="CT235" s="7">
        <f t="shared" si="1905"/>
        <v>0</v>
      </c>
      <c r="CU235" s="9">
        <v>0</v>
      </c>
      <c r="CV235" s="5">
        <v>0</v>
      </c>
      <c r="CW235" s="7">
        <f t="shared" si="1906"/>
        <v>0</v>
      </c>
      <c r="CX235" s="9">
        <v>0</v>
      </c>
      <c r="CY235" s="5">
        <v>0</v>
      </c>
      <c r="CZ235" s="7">
        <f t="shared" si="1907"/>
        <v>0</v>
      </c>
      <c r="DA235" s="9">
        <v>0</v>
      </c>
      <c r="DB235" s="5">
        <v>0</v>
      </c>
      <c r="DC235" s="7">
        <f t="shared" si="1908"/>
        <v>0</v>
      </c>
      <c r="DD235" s="9">
        <v>0</v>
      </c>
      <c r="DE235" s="5">
        <v>0</v>
      </c>
      <c r="DF235" s="7">
        <f t="shared" si="1909"/>
        <v>0</v>
      </c>
      <c r="DG235" s="9">
        <v>0</v>
      </c>
      <c r="DH235" s="5">
        <v>0</v>
      </c>
      <c r="DI235" s="7">
        <f t="shared" si="1910"/>
        <v>0</v>
      </c>
      <c r="DJ235" s="9">
        <v>0</v>
      </c>
      <c r="DK235" s="5">
        <v>0</v>
      </c>
      <c r="DL235" s="7">
        <f t="shared" si="1911"/>
        <v>0</v>
      </c>
      <c r="DM235" s="9">
        <v>0</v>
      </c>
      <c r="DN235" s="5">
        <v>0</v>
      </c>
      <c r="DO235" s="7">
        <f t="shared" si="1912"/>
        <v>0</v>
      </c>
      <c r="DP235" s="9">
        <v>0</v>
      </c>
      <c r="DQ235" s="5">
        <v>0</v>
      </c>
      <c r="DR235" s="7">
        <f t="shared" si="1913"/>
        <v>0</v>
      </c>
      <c r="DS235" s="9">
        <v>0</v>
      </c>
      <c r="DT235" s="5">
        <v>0</v>
      </c>
      <c r="DU235" s="7">
        <f t="shared" si="1914"/>
        <v>0</v>
      </c>
      <c r="DV235" s="3">
        <v>248.96367000000001</v>
      </c>
      <c r="DW235" s="5">
        <v>4253.5</v>
      </c>
      <c r="DX235" s="7">
        <f t="shared" si="1915"/>
        <v>17084.822054559205</v>
      </c>
      <c r="DY235" s="9">
        <v>0</v>
      </c>
      <c r="DZ235" s="5">
        <v>0</v>
      </c>
      <c r="EA235" s="7">
        <f t="shared" si="1916"/>
        <v>0</v>
      </c>
      <c r="EB235" s="9">
        <v>0</v>
      </c>
      <c r="EC235" s="5">
        <v>0</v>
      </c>
      <c r="ED235" s="7">
        <f t="shared" si="1917"/>
        <v>0</v>
      </c>
      <c r="EE235" s="3">
        <v>57.625999999999998</v>
      </c>
      <c r="EF235" s="5">
        <v>262.416</v>
      </c>
      <c r="EG235" s="7">
        <f t="shared" si="1918"/>
        <v>4553.7778086280505</v>
      </c>
      <c r="EH235" s="9">
        <v>0</v>
      </c>
      <c r="EI235" s="5">
        <v>0</v>
      </c>
      <c r="EJ235" s="7">
        <f t="shared" si="1919"/>
        <v>0</v>
      </c>
      <c r="EK235" s="3">
        <v>0.04</v>
      </c>
      <c r="EL235" s="5">
        <v>0.312</v>
      </c>
      <c r="EM235" s="7">
        <f t="shared" si="1920"/>
        <v>7800</v>
      </c>
      <c r="EN235" s="9">
        <v>0</v>
      </c>
      <c r="EO235" s="5">
        <v>0</v>
      </c>
      <c r="EP235" s="7">
        <f t="shared" si="1921"/>
        <v>0</v>
      </c>
      <c r="EQ235" s="9">
        <v>0</v>
      </c>
      <c r="ER235" s="5">
        <v>0</v>
      </c>
      <c r="ES235" s="7">
        <f t="shared" si="1922"/>
        <v>0</v>
      </c>
      <c r="ET235" s="9">
        <v>0</v>
      </c>
      <c r="EU235" s="5">
        <v>0</v>
      </c>
      <c r="EV235" s="7">
        <f t="shared" si="1923"/>
        <v>0</v>
      </c>
      <c r="EW235" s="3">
        <v>1</v>
      </c>
      <c r="EX235" s="5">
        <v>53</v>
      </c>
      <c r="EY235" s="7">
        <f t="shared" si="1924"/>
        <v>53000</v>
      </c>
      <c r="EZ235" s="3">
        <v>2.4323699999999997</v>
      </c>
      <c r="FA235" s="5">
        <v>87.869</v>
      </c>
      <c r="FB235" s="7">
        <f t="shared" si="1925"/>
        <v>36124.849426690846</v>
      </c>
      <c r="FC235" s="9">
        <v>0</v>
      </c>
      <c r="FD235" s="5">
        <v>0</v>
      </c>
      <c r="FE235" s="7">
        <f t="shared" si="1926"/>
        <v>0</v>
      </c>
      <c r="FF235" s="9">
        <v>0</v>
      </c>
      <c r="FG235" s="5">
        <v>0</v>
      </c>
      <c r="FH235" s="7">
        <f t="shared" si="1927"/>
        <v>0</v>
      </c>
      <c r="FI235" s="3">
        <v>580.32500000000005</v>
      </c>
      <c r="FJ235" s="5">
        <v>11674.039000000001</v>
      </c>
      <c r="FK235" s="7">
        <f t="shared" si="1928"/>
        <v>20116.381338043335</v>
      </c>
      <c r="FL235" s="3">
        <v>43.264600000000002</v>
      </c>
      <c r="FM235" s="5">
        <v>2688.18</v>
      </c>
      <c r="FN235" s="7">
        <f t="shared" si="1929"/>
        <v>62133.476329377823</v>
      </c>
      <c r="FO235" s="9">
        <v>0</v>
      </c>
      <c r="FP235" s="5">
        <v>0</v>
      </c>
      <c r="FQ235" s="7">
        <f t="shared" si="1930"/>
        <v>0</v>
      </c>
      <c r="FR235" s="9">
        <v>0</v>
      </c>
      <c r="FS235" s="5">
        <v>0</v>
      </c>
      <c r="FT235" s="7">
        <f t="shared" si="1931"/>
        <v>0</v>
      </c>
      <c r="FU235" s="9">
        <v>0</v>
      </c>
      <c r="FV235" s="5">
        <v>0</v>
      </c>
      <c r="FW235" s="7">
        <f t="shared" si="1932"/>
        <v>0</v>
      </c>
      <c r="FX235" s="9">
        <v>0</v>
      </c>
      <c r="FY235" s="5">
        <v>0</v>
      </c>
      <c r="FZ235" s="7">
        <f t="shared" si="1933"/>
        <v>0</v>
      </c>
      <c r="GA235" s="9">
        <v>0</v>
      </c>
      <c r="GB235" s="5">
        <v>0</v>
      </c>
      <c r="GC235" s="7">
        <f t="shared" si="1934"/>
        <v>0</v>
      </c>
      <c r="GD235" s="9">
        <v>0</v>
      </c>
      <c r="GE235" s="5">
        <v>0</v>
      </c>
      <c r="GF235" s="7">
        <f t="shared" si="1935"/>
        <v>0</v>
      </c>
      <c r="GG235" s="3">
        <v>133.518</v>
      </c>
      <c r="GH235" s="5">
        <v>4965.4480000000003</v>
      </c>
      <c r="GI235" s="7">
        <f t="shared" si="1936"/>
        <v>37189.352746446173</v>
      </c>
      <c r="GJ235" s="9">
        <v>0</v>
      </c>
      <c r="GK235" s="5">
        <v>0</v>
      </c>
      <c r="GL235" s="7">
        <f t="shared" si="1937"/>
        <v>0</v>
      </c>
      <c r="GM235" s="9">
        <v>0</v>
      </c>
      <c r="GN235" s="5">
        <v>0</v>
      </c>
      <c r="GO235" s="7">
        <f t="shared" si="1938"/>
        <v>0</v>
      </c>
      <c r="GP235" s="9">
        <v>0</v>
      </c>
      <c r="GQ235" s="5">
        <v>0</v>
      </c>
      <c r="GR235" s="7">
        <f t="shared" si="1939"/>
        <v>0</v>
      </c>
      <c r="GS235" s="9">
        <v>0</v>
      </c>
      <c r="GT235" s="5">
        <v>0</v>
      </c>
      <c r="GU235" s="7">
        <f t="shared" si="1940"/>
        <v>0</v>
      </c>
      <c r="GV235" s="9">
        <v>0</v>
      </c>
      <c r="GW235" s="5">
        <v>0</v>
      </c>
      <c r="GX235" s="7">
        <f t="shared" si="1941"/>
        <v>0</v>
      </c>
      <c r="GY235" s="9">
        <v>0</v>
      </c>
      <c r="GZ235" s="5">
        <v>0</v>
      </c>
      <c r="HA235" s="7">
        <f t="shared" si="1942"/>
        <v>0</v>
      </c>
      <c r="HB235" s="9">
        <v>0</v>
      </c>
      <c r="HC235" s="5">
        <v>0</v>
      </c>
      <c r="HD235" s="7">
        <f t="shared" si="1943"/>
        <v>0</v>
      </c>
      <c r="HE235" s="9">
        <v>0</v>
      </c>
      <c r="HF235" s="5">
        <v>0</v>
      </c>
      <c r="HG235" s="7">
        <f t="shared" si="1944"/>
        <v>0</v>
      </c>
      <c r="HH235" s="9">
        <v>0</v>
      </c>
      <c r="HI235" s="5">
        <v>0</v>
      </c>
      <c r="HJ235" s="7">
        <f t="shared" si="1945"/>
        <v>0</v>
      </c>
      <c r="HK235" s="9">
        <v>0</v>
      </c>
      <c r="HL235" s="5">
        <v>0</v>
      </c>
      <c r="HM235" s="7">
        <f t="shared" si="1946"/>
        <v>0</v>
      </c>
      <c r="HN235" s="9">
        <v>0</v>
      </c>
      <c r="HO235" s="5">
        <v>0</v>
      </c>
      <c r="HP235" s="7">
        <f t="shared" si="1947"/>
        <v>0</v>
      </c>
      <c r="HQ235" s="3">
        <v>0</v>
      </c>
      <c r="HR235" s="5">
        <v>0</v>
      </c>
      <c r="HS235" s="7">
        <f t="shared" si="1948"/>
        <v>0</v>
      </c>
      <c r="HT235" s="3">
        <v>0.50800000000000001</v>
      </c>
      <c r="HU235" s="5">
        <v>59.399000000000001</v>
      </c>
      <c r="HV235" s="7">
        <f t="shared" si="1949"/>
        <v>116927.1653543307</v>
      </c>
      <c r="HW235" s="9">
        <v>0</v>
      </c>
      <c r="HX235" s="5">
        <v>0</v>
      </c>
      <c r="HY235" s="7">
        <f t="shared" si="1950"/>
        <v>0</v>
      </c>
      <c r="HZ235" s="9">
        <v>0</v>
      </c>
      <c r="IA235" s="5">
        <v>0</v>
      </c>
      <c r="IB235" s="7">
        <f t="shared" si="1951"/>
        <v>0</v>
      </c>
      <c r="IC235" s="9">
        <v>0</v>
      </c>
      <c r="ID235" s="5">
        <v>0</v>
      </c>
      <c r="IE235" s="7">
        <f t="shared" si="1952"/>
        <v>0</v>
      </c>
      <c r="IF235" s="9">
        <v>0</v>
      </c>
      <c r="IG235" s="5">
        <v>0</v>
      </c>
      <c r="IH235" s="7">
        <f t="shared" si="1953"/>
        <v>0</v>
      </c>
      <c r="II235" s="9">
        <v>0</v>
      </c>
      <c r="IJ235" s="5">
        <v>0</v>
      </c>
      <c r="IK235" s="7">
        <f t="shared" si="1954"/>
        <v>0</v>
      </c>
      <c r="IL235" s="9">
        <v>0</v>
      </c>
      <c r="IM235" s="5">
        <v>0</v>
      </c>
      <c r="IN235" s="7">
        <f t="shared" si="1955"/>
        <v>0</v>
      </c>
      <c r="IO235" s="9">
        <v>0</v>
      </c>
      <c r="IP235" s="5">
        <v>0</v>
      </c>
      <c r="IQ235" s="7">
        <f t="shared" si="1956"/>
        <v>0</v>
      </c>
      <c r="IR235" s="9">
        <v>0</v>
      </c>
      <c r="IS235" s="5">
        <v>0</v>
      </c>
      <c r="IT235" s="7">
        <f t="shared" si="1957"/>
        <v>0</v>
      </c>
      <c r="IU235" s="9">
        <v>0</v>
      </c>
      <c r="IV235" s="5">
        <v>0</v>
      </c>
      <c r="IW235" s="7">
        <f t="shared" si="1958"/>
        <v>0</v>
      </c>
      <c r="IX235" s="3">
        <v>1.6E-2</v>
      </c>
      <c r="IY235" s="5">
        <v>0.28299999999999997</v>
      </c>
      <c r="IZ235" s="7">
        <f t="shared" si="1959"/>
        <v>17687.499999999996</v>
      </c>
      <c r="JA235" s="9">
        <v>0</v>
      </c>
      <c r="JB235" s="5">
        <v>0</v>
      </c>
      <c r="JC235" s="7">
        <f t="shared" si="1960"/>
        <v>0</v>
      </c>
      <c r="JD235" s="9">
        <v>0</v>
      </c>
      <c r="JE235" s="5">
        <v>0</v>
      </c>
      <c r="JF235" s="7">
        <f t="shared" si="1961"/>
        <v>0</v>
      </c>
      <c r="JG235" s="9">
        <v>0</v>
      </c>
      <c r="JH235" s="5">
        <v>0</v>
      </c>
      <c r="JI235" s="7">
        <f t="shared" si="1962"/>
        <v>0</v>
      </c>
      <c r="JJ235" s="3">
        <v>0.73394999999999999</v>
      </c>
      <c r="JK235" s="5">
        <v>131.68799999999999</v>
      </c>
      <c r="JL235" s="7">
        <f t="shared" si="1963"/>
        <v>179423.66646229307</v>
      </c>
      <c r="JM235" s="9">
        <v>0</v>
      </c>
      <c r="JN235" s="5">
        <v>0</v>
      </c>
      <c r="JO235" s="7">
        <f t="shared" si="1964"/>
        <v>0</v>
      </c>
      <c r="JP235" s="9">
        <v>0</v>
      </c>
      <c r="JQ235" s="5">
        <v>0</v>
      </c>
      <c r="JR235" s="7">
        <f t="shared" si="1965"/>
        <v>0</v>
      </c>
      <c r="JS235" s="9">
        <v>0</v>
      </c>
      <c r="JT235" s="5">
        <v>0</v>
      </c>
      <c r="JU235" s="7">
        <f t="shared" si="1966"/>
        <v>0</v>
      </c>
      <c r="JV235" s="3">
        <v>121.56922999999999</v>
      </c>
      <c r="JW235" s="5">
        <v>37159.267</v>
      </c>
      <c r="JX235" s="7">
        <f t="shared" si="1967"/>
        <v>305663.42321983946</v>
      </c>
      <c r="JY235" s="9">
        <v>0</v>
      </c>
      <c r="JZ235" s="5">
        <v>0</v>
      </c>
      <c r="KA235" s="7">
        <f t="shared" si="1968"/>
        <v>0</v>
      </c>
      <c r="KB235" s="9">
        <f t="shared" si="1973"/>
        <v>1330.7850100000003</v>
      </c>
      <c r="KC235" s="7">
        <f t="shared" si="1974"/>
        <v>66910.267999999996</v>
      </c>
    </row>
    <row r="236" spans="1:289" ht="15" customHeight="1" x14ac:dyDescent="0.3">
      <c r="A236" s="84">
        <v>2021</v>
      </c>
      <c r="B236" s="85" t="s">
        <v>11</v>
      </c>
      <c r="C236" s="3">
        <v>49.23</v>
      </c>
      <c r="D236" s="5">
        <v>2303.558</v>
      </c>
      <c r="E236" s="7">
        <f t="shared" si="1972"/>
        <v>46791.752996140567</v>
      </c>
      <c r="F236" s="9">
        <v>0</v>
      </c>
      <c r="G236" s="5">
        <v>0</v>
      </c>
      <c r="H236" s="7">
        <f t="shared" si="1875"/>
        <v>0</v>
      </c>
      <c r="I236" s="9">
        <v>0</v>
      </c>
      <c r="J236" s="5">
        <v>0</v>
      </c>
      <c r="K236" s="7">
        <f t="shared" si="1876"/>
        <v>0</v>
      </c>
      <c r="L236" s="9">
        <v>0</v>
      </c>
      <c r="M236" s="5">
        <v>0</v>
      </c>
      <c r="N236" s="7">
        <f t="shared" si="1877"/>
        <v>0</v>
      </c>
      <c r="O236" s="9">
        <v>0</v>
      </c>
      <c r="P236" s="5">
        <v>0</v>
      </c>
      <c r="Q236" s="7">
        <f t="shared" si="1878"/>
        <v>0</v>
      </c>
      <c r="R236" s="9">
        <v>0</v>
      </c>
      <c r="S236" s="5">
        <v>0</v>
      </c>
      <c r="T236" s="7">
        <f t="shared" si="1879"/>
        <v>0</v>
      </c>
      <c r="U236" s="9">
        <v>0</v>
      </c>
      <c r="V236" s="5">
        <v>0</v>
      </c>
      <c r="W236" s="7">
        <f t="shared" si="1880"/>
        <v>0</v>
      </c>
      <c r="X236" s="9">
        <v>0</v>
      </c>
      <c r="Y236" s="5">
        <v>0</v>
      </c>
      <c r="Z236" s="7">
        <f t="shared" si="1881"/>
        <v>0</v>
      </c>
      <c r="AA236" s="3">
        <v>316.7534</v>
      </c>
      <c r="AB236" s="5">
        <v>4236.076</v>
      </c>
      <c r="AC236" s="7">
        <f t="shared" si="1882"/>
        <v>13373.419196131754</v>
      </c>
      <c r="AD236" s="9">
        <v>0</v>
      </c>
      <c r="AE236" s="5">
        <v>0</v>
      </c>
      <c r="AF236" s="7">
        <f t="shared" si="1883"/>
        <v>0</v>
      </c>
      <c r="AG236" s="9">
        <v>0</v>
      </c>
      <c r="AH236" s="5">
        <v>0</v>
      </c>
      <c r="AI236" s="7">
        <f t="shared" si="1884"/>
        <v>0</v>
      </c>
      <c r="AJ236" s="9">
        <v>0</v>
      </c>
      <c r="AK236" s="5">
        <v>0</v>
      </c>
      <c r="AL236" s="7">
        <f t="shared" si="1885"/>
        <v>0</v>
      </c>
      <c r="AM236" s="9">
        <v>0</v>
      </c>
      <c r="AN236" s="5">
        <v>0</v>
      </c>
      <c r="AO236" s="7">
        <f t="shared" si="1886"/>
        <v>0</v>
      </c>
      <c r="AP236" s="9">
        <v>0</v>
      </c>
      <c r="AQ236" s="5">
        <v>0</v>
      </c>
      <c r="AR236" s="7">
        <f t="shared" si="1887"/>
        <v>0</v>
      </c>
      <c r="AS236" s="9">
        <v>0</v>
      </c>
      <c r="AT236" s="5">
        <v>0</v>
      </c>
      <c r="AU236" s="7">
        <f t="shared" si="1888"/>
        <v>0</v>
      </c>
      <c r="AV236" s="9">
        <v>0</v>
      </c>
      <c r="AW236" s="5">
        <v>0</v>
      </c>
      <c r="AX236" s="7">
        <f t="shared" si="1889"/>
        <v>0</v>
      </c>
      <c r="AY236" s="9">
        <v>0</v>
      </c>
      <c r="AZ236" s="5">
        <v>0</v>
      </c>
      <c r="BA236" s="7">
        <f t="shared" si="1890"/>
        <v>0</v>
      </c>
      <c r="BB236" s="9">
        <v>0</v>
      </c>
      <c r="BC236" s="5">
        <v>0</v>
      </c>
      <c r="BD236" s="7">
        <f t="shared" si="1891"/>
        <v>0</v>
      </c>
      <c r="BE236" s="3">
        <v>266.75599999999997</v>
      </c>
      <c r="BF236" s="5">
        <v>8326.741</v>
      </c>
      <c r="BG236" s="7">
        <f t="shared" si="1892"/>
        <v>31214.82178470213</v>
      </c>
      <c r="BH236" s="9">
        <v>0</v>
      </c>
      <c r="BI236" s="5">
        <v>0</v>
      </c>
      <c r="BJ236" s="7">
        <f t="shared" si="1893"/>
        <v>0</v>
      </c>
      <c r="BK236" s="9">
        <v>0</v>
      </c>
      <c r="BL236" s="5">
        <v>0</v>
      </c>
      <c r="BM236" s="7">
        <f t="shared" si="1894"/>
        <v>0</v>
      </c>
      <c r="BN236" s="9">
        <v>0</v>
      </c>
      <c r="BO236" s="5">
        <v>0</v>
      </c>
      <c r="BP236" s="7">
        <f t="shared" si="1895"/>
        <v>0</v>
      </c>
      <c r="BQ236" s="9">
        <v>0</v>
      </c>
      <c r="BR236" s="5">
        <v>0</v>
      </c>
      <c r="BS236" s="7">
        <f t="shared" si="1896"/>
        <v>0</v>
      </c>
      <c r="BT236" s="9">
        <v>0</v>
      </c>
      <c r="BU236" s="5">
        <v>0</v>
      </c>
      <c r="BV236" s="7">
        <f t="shared" si="1897"/>
        <v>0</v>
      </c>
      <c r="BW236" s="9">
        <v>0</v>
      </c>
      <c r="BX236" s="5">
        <v>0</v>
      </c>
      <c r="BY236" s="7">
        <f t="shared" si="1898"/>
        <v>0</v>
      </c>
      <c r="BZ236" s="3">
        <v>184.40549999999999</v>
      </c>
      <c r="CA236" s="5">
        <v>6819.7740000000003</v>
      </c>
      <c r="CB236" s="7">
        <f t="shared" si="1899"/>
        <v>36982.486964868185</v>
      </c>
      <c r="CC236" s="9">
        <v>0</v>
      </c>
      <c r="CD236" s="5">
        <v>0</v>
      </c>
      <c r="CE236" s="7">
        <f t="shared" si="1900"/>
        <v>0</v>
      </c>
      <c r="CF236" s="3">
        <v>2.3E-2</v>
      </c>
      <c r="CG236" s="5">
        <v>1.2949999999999999</v>
      </c>
      <c r="CH236" s="7">
        <f t="shared" si="1901"/>
        <v>56304.347826086952</v>
      </c>
      <c r="CI236" s="9">
        <v>0</v>
      </c>
      <c r="CJ236" s="5">
        <v>0</v>
      </c>
      <c r="CK236" s="7">
        <f t="shared" si="1902"/>
        <v>0</v>
      </c>
      <c r="CL236" s="9">
        <v>0</v>
      </c>
      <c r="CM236" s="5">
        <v>0</v>
      </c>
      <c r="CN236" s="7">
        <f t="shared" si="1903"/>
        <v>0</v>
      </c>
      <c r="CO236" s="9">
        <v>0</v>
      </c>
      <c r="CP236" s="5">
        <v>0</v>
      </c>
      <c r="CQ236" s="7">
        <f t="shared" si="1904"/>
        <v>0</v>
      </c>
      <c r="CR236" s="9">
        <v>0</v>
      </c>
      <c r="CS236" s="5">
        <v>0</v>
      </c>
      <c r="CT236" s="7">
        <f t="shared" si="1905"/>
        <v>0</v>
      </c>
      <c r="CU236" s="9">
        <v>0</v>
      </c>
      <c r="CV236" s="5">
        <v>0</v>
      </c>
      <c r="CW236" s="7">
        <f t="shared" si="1906"/>
        <v>0</v>
      </c>
      <c r="CX236" s="9">
        <v>0</v>
      </c>
      <c r="CY236" s="5">
        <v>0</v>
      </c>
      <c r="CZ236" s="7">
        <f t="shared" si="1907"/>
        <v>0</v>
      </c>
      <c r="DA236" s="9">
        <v>0</v>
      </c>
      <c r="DB236" s="5">
        <v>0</v>
      </c>
      <c r="DC236" s="7">
        <f t="shared" si="1908"/>
        <v>0</v>
      </c>
      <c r="DD236" s="9">
        <v>0</v>
      </c>
      <c r="DE236" s="5">
        <v>0</v>
      </c>
      <c r="DF236" s="7">
        <f t="shared" si="1909"/>
        <v>0</v>
      </c>
      <c r="DG236" s="9">
        <v>0</v>
      </c>
      <c r="DH236" s="5">
        <v>0</v>
      </c>
      <c r="DI236" s="7">
        <f t="shared" si="1910"/>
        <v>0</v>
      </c>
      <c r="DJ236" s="9">
        <v>0</v>
      </c>
      <c r="DK236" s="5">
        <v>0</v>
      </c>
      <c r="DL236" s="7">
        <f t="shared" si="1911"/>
        <v>0</v>
      </c>
      <c r="DM236" s="9">
        <v>0</v>
      </c>
      <c r="DN236" s="5">
        <v>0</v>
      </c>
      <c r="DO236" s="7">
        <f t="shared" si="1912"/>
        <v>0</v>
      </c>
      <c r="DP236" s="9">
        <v>0</v>
      </c>
      <c r="DQ236" s="5">
        <v>0</v>
      </c>
      <c r="DR236" s="7">
        <f t="shared" si="1913"/>
        <v>0</v>
      </c>
      <c r="DS236" s="9">
        <v>0</v>
      </c>
      <c r="DT236" s="5">
        <v>0</v>
      </c>
      <c r="DU236" s="7">
        <f t="shared" si="1914"/>
        <v>0</v>
      </c>
      <c r="DV236" s="9">
        <v>0</v>
      </c>
      <c r="DW236" s="5">
        <v>0</v>
      </c>
      <c r="DX236" s="7">
        <f t="shared" si="1915"/>
        <v>0</v>
      </c>
      <c r="DY236" s="9">
        <v>0</v>
      </c>
      <c r="DZ236" s="5">
        <v>0</v>
      </c>
      <c r="EA236" s="7">
        <f t="shared" si="1916"/>
        <v>0</v>
      </c>
      <c r="EB236" s="9">
        <v>0</v>
      </c>
      <c r="EC236" s="5">
        <v>0</v>
      </c>
      <c r="ED236" s="7">
        <f t="shared" si="1917"/>
        <v>0</v>
      </c>
      <c r="EE236" s="3">
        <v>296.42500000000001</v>
      </c>
      <c r="EF236" s="5">
        <v>8055.4470000000001</v>
      </c>
      <c r="EG236" s="7">
        <f t="shared" si="1918"/>
        <v>27175.329341317367</v>
      </c>
      <c r="EH236" s="3">
        <v>19.45</v>
      </c>
      <c r="EI236" s="5">
        <v>832.60900000000004</v>
      </c>
      <c r="EJ236" s="7">
        <f t="shared" si="1919"/>
        <v>42807.660668380464</v>
      </c>
      <c r="EK236" s="9">
        <v>0</v>
      </c>
      <c r="EL236" s="5">
        <v>0</v>
      </c>
      <c r="EM236" s="7">
        <f t="shared" si="1920"/>
        <v>0</v>
      </c>
      <c r="EN236" s="9">
        <v>0</v>
      </c>
      <c r="EO236" s="5">
        <v>0</v>
      </c>
      <c r="EP236" s="7">
        <f t="shared" si="1921"/>
        <v>0</v>
      </c>
      <c r="EQ236" s="9">
        <v>0</v>
      </c>
      <c r="ER236" s="5">
        <v>0</v>
      </c>
      <c r="ES236" s="7">
        <f t="shared" si="1922"/>
        <v>0</v>
      </c>
      <c r="ET236" s="9">
        <v>0</v>
      </c>
      <c r="EU236" s="5">
        <v>0</v>
      </c>
      <c r="EV236" s="7">
        <f t="shared" si="1923"/>
        <v>0</v>
      </c>
      <c r="EW236" s="9">
        <v>0</v>
      </c>
      <c r="EX236" s="5">
        <v>0</v>
      </c>
      <c r="EY236" s="7">
        <f t="shared" si="1924"/>
        <v>0</v>
      </c>
      <c r="EZ236" s="9">
        <v>0</v>
      </c>
      <c r="FA236" s="5">
        <v>0</v>
      </c>
      <c r="FB236" s="7">
        <f t="shared" si="1925"/>
        <v>0</v>
      </c>
      <c r="FC236" s="9">
        <v>0</v>
      </c>
      <c r="FD236" s="5">
        <v>0</v>
      </c>
      <c r="FE236" s="7">
        <f t="shared" si="1926"/>
        <v>0</v>
      </c>
      <c r="FF236" s="9">
        <v>0</v>
      </c>
      <c r="FG236" s="5">
        <v>0</v>
      </c>
      <c r="FH236" s="7">
        <f t="shared" si="1927"/>
        <v>0</v>
      </c>
      <c r="FI236" s="3">
        <v>4.26</v>
      </c>
      <c r="FJ236" s="5">
        <v>258.18599999999998</v>
      </c>
      <c r="FK236" s="7">
        <f t="shared" si="1928"/>
        <v>60607.042253521126</v>
      </c>
      <c r="FL236" s="3">
        <v>124.59882</v>
      </c>
      <c r="FM236" s="5">
        <v>12666.567999999999</v>
      </c>
      <c r="FN236" s="7">
        <f t="shared" si="1929"/>
        <v>101658.81185712673</v>
      </c>
      <c r="FO236" s="9">
        <v>0</v>
      </c>
      <c r="FP236" s="5">
        <v>0</v>
      </c>
      <c r="FQ236" s="7">
        <f t="shared" si="1930"/>
        <v>0</v>
      </c>
      <c r="FR236" s="3">
        <v>2.75E-2</v>
      </c>
      <c r="FS236" s="5">
        <v>4.54</v>
      </c>
      <c r="FT236" s="7">
        <f t="shared" si="1931"/>
        <v>165090.90909090909</v>
      </c>
      <c r="FU236" s="3">
        <v>117.08503</v>
      </c>
      <c r="FV236" s="5">
        <v>7420.3019999999997</v>
      </c>
      <c r="FW236" s="7">
        <f t="shared" si="1932"/>
        <v>63375.32646146138</v>
      </c>
      <c r="FX236" s="9">
        <v>0</v>
      </c>
      <c r="FY236" s="5">
        <v>0</v>
      </c>
      <c r="FZ236" s="7">
        <f t="shared" si="1933"/>
        <v>0</v>
      </c>
      <c r="GA236" s="9">
        <v>0</v>
      </c>
      <c r="GB236" s="5">
        <v>0</v>
      </c>
      <c r="GC236" s="7">
        <f t="shared" si="1934"/>
        <v>0</v>
      </c>
      <c r="GD236" s="9">
        <v>0</v>
      </c>
      <c r="GE236" s="5">
        <v>0</v>
      </c>
      <c r="GF236" s="7">
        <f t="shared" si="1935"/>
        <v>0</v>
      </c>
      <c r="GG236" s="3">
        <v>15.6</v>
      </c>
      <c r="GH236" s="5">
        <v>427.06099999999998</v>
      </c>
      <c r="GI236" s="7">
        <f t="shared" si="1936"/>
        <v>27375.705128205125</v>
      </c>
      <c r="GJ236" s="9">
        <v>0</v>
      </c>
      <c r="GK236" s="5">
        <v>0</v>
      </c>
      <c r="GL236" s="7">
        <f t="shared" si="1937"/>
        <v>0</v>
      </c>
      <c r="GM236" s="9">
        <v>0</v>
      </c>
      <c r="GN236" s="5">
        <v>0</v>
      </c>
      <c r="GO236" s="7">
        <f t="shared" si="1938"/>
        <v>0</v>
      </c>
      <c r="GP236" s="9">
        <v>0</v>
      </c>
      <c r="GQ236" s="5">
        <v>0</v>
      </c>
      <c r="GR236" s="7">
        <f t="shared" si="1939"/>
        <v>0</v>
      </c>
      <c r="GS236" s="9">
        <v>0</v>
      </c>
      <c r="GT236" s="5">
        <v>0</v>
      </c>
      <c r="GU236" s="7">
        <f t="shared" si="1940"/>
        <v>0</v>
      </c>
      <c r="GV236" s="9">
        <v>0</v>
      </c>
      <c r="GW236" s="5">
        <v>0</v>
      </c>
      <c r="GX236" s="7">
        <f t="shared" si="1941"/>
        <v>0</v>
      </c>
      <c r="GY236" s="9">
        <v>0</v>
      </c>
      <c r="GZ236" s="5">
        <v>0</v>
      </c>
      <c r="HA236" s="7">
        <f t="shared" si="1942"/>
        <v>0</v>
      </c>
      <c r="HB236" s="9">
        <v>0</v>
      </c>
      <c r="HC236" s="5">
        <v>0</v>
      </c>
      <c r="HD236" s="7">
        <f t="shared" si="1943"/>
        <v>0</v>
      </c>
      <c r="HE236" s="9">
        <v>0</v>
      </c>
      <c r="HF236" s="5">
        <v>0</v>
      </c>
      <c r="HG236" s="7">
        <f t="shared" si="1944"/>
        <v>0</v>
      </c>
      <c r="HH236" s="9">
        <v>0</v>
      </c>
      <c r="HI236" s="5">
        <v>0</v>
      </c>
      <c r="HJ236" s="7">
        <f t="shared" si="1945"/>
        <v>0</v>
      </c>
      <c r="HK236" s="9">
        <v>0</v>
      </c>
      <c r="HL236" s="5">
        <v>0</v>
      </c>
      <c r="HM236" s="7">
        <f t="shared" si="1946"/>
        <v>0</v>
      </c>
      <c r="HN236" s="9">
        <v>0</v>
      </c>
      <c r="HO236" s="5">
        <v>0</v>
      </c>
      <c r="HP236" s="7">
        <f t="shared" si="1947"/>
        <v>0</v>
      </c>
      <c r="HQ236" s="9">
        <v>0</v>
      </c>
      <c r="HR236" s="5">
        <v>0</v>
      </c>
      <c r="HS236" s="7">
        <f t="shared" si="1948"/>
        <v>0</v>
      </c>
      <c r="HT236" s="9">
        <v>0</v>
      </c>
      <c r="HU236" s="5">
        <v>0</v>
      </c>
      <c r="HV236" s="7">
        <f t="shared" si="1949"/>
        <v>0</v>
      </c>
      <c r="HW236" s="9">
        <v>0</v>
      </c>
      <c r="HX236" s="5">
        <v>0</v>
      </c>
      <c r="HY236" s="7">
        <f t="shared" si="1950"/>
        <v>0</v>
      </c>
      <c r="HZ236" s="9">
        <v>0</v>
      </c>
      <c r="IA236" s="5">
        <v>0</v>
      </c>
      <c r="IB236" s="7">
        <f t="shared" si="1951"/>
        <v>0</v>
      </c>
      <c r="IC236" s="9">
        <v>0</v>
      </c>
      <c r="ID236" s="5">
        <v>0</v>
      </c>
      <c r="IE236" s="7">
        <f t="shared" si="1952"/>
        <v>0</v>
      </c>
      <c r="IF236" s="9">
        <v>0</v>
      </c>
      <c r="IG236" s="5">
        <v>0</v>
      </c>
      <c r="IH236" s="7">
        <f t="shared" si="1953"/>
        <v>0</v>
      </c>
      <c r="II236" s="9">
        <v>0</v>
      </c>
      <c r="IJ236" s="5">
        <v>0</v>
      </c>
      <c r="IK236" s="7">
        <f t="shared" si="1954"/>
        <v>0</v>
      </c>
      <c r="IL236" s="9">
        <v>0</v>
      </c>
      <c r="IM236" s="5">
        <v>0</v>
      </c>
      <c r="IN236" s="7">
        <f t="shared" si="1955"/>
        <v>0</v>
      </c>
      <c r="IO236" s="9">
        <v>0</v>
      </c>
      <c r="IP236" s="5">
        <v>0</v>
      </c>
      <c r="IQ236" s="7">
        <f t="shared" si="1956"/>
        <v>0</v>
      </c>
      <c r="IR236" s="9">
        <v>0</v>
      </c>
      <c r="IS236" s="5">
        <v>0</v>
      </c>
      <c r="IT236" s="7">
        <f t="shared" si="1957"/>
        <v>0</v>
      </c>
      <c r="IU236" s="9">
        <v>0</v>
      </c>
      <c r="IV236" s="5">
        <v>0</v>
      </c>
      <c r="IW236" s="7">
        <f t="shared" si="1958"/>
        <v>0</v>
      </c>
      <c r="IX236" s="3">
        <v>1.6E-2</v>
      </c>
      <c r="IY236" s="5">
        <v>0.28199999999999997</v>
      </c>
      <c r="IZ236" s="7">
        <f t="shared" si="1959"/>
        <v>17624.999999999996</v>
      </c>
      <c r="JA236" s="9">
        <v>0</v>
      </c>
      <c r="JB236" s="5">
        <v>0</v>
      </c>
      <c r="JC236" s="7">
        <f t="shared" si="1960"/>
        <v>0</v>
      </c>
      <c r="JD236" s="9">
        <v>0</v>
      </c>
      <c r="JE236" s="5">
        <v>0</v>
      </c>
      <c r="JF236" s="7">
        <f t="shared" si="1961"/>
        <v>0</v>
      </c>
      <c r="JG236" s="9">
        <v>0</v>
      </c>
      <c r="JH236" s="5">
        <v>0</v>
      </c>
      <c r="JI236" s="7">
        <f t="shared" si="1962"/>
        <v>0</v>
      </c>
      <c r="JJ236" s="9">
        <v>0</v>
      </c>
      <c r="JK236" s="5">
        <v>0</v>
      </c>
      <c r="JL236" s="7">
        <f t="shared" si="1963"/>
        <v>0</v>
      </c>
      <c r="JM236" s="3">
        <v>1E-3</v>
      </c>
      <c r="JN236" s="5">
        <v>416.851</v>
      </c>
      <c r="JO236" s="7">
        <f t="shared" si="1964"/>
        <v>416851000</v>
      </c>
      <c r="JP236" s="9">
        <v>0</v>
      </c>
      <c r="JQ236" s="5">
        <v>0</v>
      </c>
      <c r="JR236" s="7">
        <f t="shared" si="1965"/>
        <v>0</v>
      </c>
      <c r="JS236" s="3">
        <v>15.500950000000001</v>
      </c>
      <c r="JT236" s="5">
        <v>1111.4949999999999</v>
      </c>
      <c r="JU236" s="7">
        <f t="shared" si="1966"/>
        <v>71704.960018579499</v>
      </c>
      <c r="JV236" s="3">
        <v>45.323980000000006</v>
      </c>
      <c r="JW236" s="5">
        <v>7890.741</v>
      </c>
      <c r="JX236" s="7">
        <f t="shared" si="1967"/>
        <v>174096.38341557822</v>
      </c>
      <c r="JY236" s="3">
        <v>0.88</v>
      </c>
      <c r="JZ236" s="5">
        <v>8.8469999999999995</v>
      </c>
      <c r="KA236" s="7">
        <f t="shared" si="1968"/>
        <v>10053.40909090909</v>
      </c>
      <c r="KB236" s="9">
        <f t="shared" si="1973"/>
        <v>1456.3361799999998</v>
      </c>
      <c r="KC236" s="7">
        <f t="shared" si="1974"/>
        <v>60780.373000000014</v>
      </c>
    </row>
    <row r="237" spans="1:289" ht="15" customHeight="1" x14ac:dyDescent="0.3">
      <c r="A237" s="84">
        <v>2021</v>
      </c>
      <c r="B237" s="7" t="s">
        <v>12</v>
      </c>
      <c r="C237" s="3">
        <v>111.52976</v>
      </c>
      <c r="D237" s="5">
        <v>3052.4859999999999</v>
      </c>
      <c r="E237" s="7">
        <f t="shared" si="1972"/>
        <v>27369.251041157084</v>
      </c>
      <c r="F237" s="9">
        <v>0</v>
      </c>
      <c r="G237" s="5">
        <v>0</v>
      </c>
      <c r="H237" s="7">
        <f t="shared" si="1875"/>
        <v>0</v>
      </c>
      <c r="I237" s="3">
        <v>0.19972000000000001</v>
      </c>
      <c r="J237" s="5">
        <v>10.54</v>
      </c>
      <c r="K237" s="7">
        <f t="shared" si="1876"/>
        <v>52773.883436811528</v>
      </c>
      <c r="L237" s="9">
        <v>0</v>
      </c>
      <c r="M237" s="5">
        <v>0</v>
      </c>
      <c r="N237" s="7">
        <f t="shared" si="1877"/>
        <v>0</v>
      </c>
      <c r="O237" s="9">
        <v>0</v>
      </c>
      <c r="P237" s="5">
        <v>0</v>
      </c>
      <c r="Q237" s="7">
        <f t="shared" si="1878"/>
        <v>0</v>
      </c>
      <c r="R237" s="9">
        <v>0</v>
      </c>
      <c r="S237" s="5">
        <v>0</v>
      </c>
      <c r="T237" s="7">
        <f t="shared" si="1879"/>
        <v>0</v>
      </c>
      <c r="U237" s="9">
        <v>0</v>
      </c>
      <c r="V237" s="5">
        <v>0</v>
      </c>
      <c r="W237" s="7">
        <f t="shared" si="1880"/>
        <v>0</v>
      </c>
      <c r="X237" s="9">
        <v>0</v>
      </c>
      <c r="Y237" s="5">
        <v>0</v>
      </c>
      <c r="Z237" s="7">
        <f t="shared" si="1881"/>
        <v>0</v>
      </c>
      <c r="AA237" s="3">
        <v>250.67325</v>
      </c>
      <c r="AB237" s="5">
        <v>4243.924</v>
      </c>
      <c r="AC237" s="7">
        <f t="shared" si="1882"/>
        <v>16930.103231996236</v>
      </c>
      <c r="AD237" s="3">
        <v>8.8999999999999999E-3</v>
      </c>
      <c r="AE237" s="5">
        <v>0.54700000000000004</v>
      </c>
      <c r="AF237" s="7">
        <f t="shared" si="1883"/>
        <v>61460.674157303372</v>
      </c>
      <c r="AG237" s="9">
        <v>0</v>
      </c>
      <c r="AH237" s="5">
        <v>0</v>
      </c>
      <c r="AI237" s="7">
        <f t="shared" si="1884"/>
        <v>0</v>
      </c>
      <c r="AJ237" s="9">
        <v>0</v>
      </c>
      <c r="AK237" s="5">
        <v>0</v>
      </c>
      <c r="AL237" s="7">
        <f t="shared" si="1885"/>
        <v>0</v>
      </c>
      <c r="AM237" s="9">
        <v>0</v>
      </c>
      <c r="AN237" s="5">
        <v>0</v>
      </c>
      <c r="AO237" s="7">
        <f t="shared" si="1886"/>
        <v>0</v>
      </c>
      <c r="AP237" s="9">
        <v>0</v>
      </c>
      <c r="AQ237" s="5">
        <v>0</v>
      </c>
      <c r="AR237" s="7">
        <f t="shared" si="1887"/>
        <v>0</v>
      </c>
      <c r="AS237" s="3">
        <v>1.8E-3</v>
      </c>
      <c r="AT237" s="5">
        <v>5.3999999999999999E-2</v>
      </c>
      <c r="AU237" s="7">
        <f t="shared" si="1888"/>
        <v>30000</v>
      </c>
      <c r="AV237" s="9">
        <v>0</v>
      </c>
      <c r="AW237" s="5">
        <v>0</v>
      </c>
      <c r="AX237" s="7">
        <f t="shared" si="1889"/>
        <v>0</v>
      </c>
      <c r="AY237" s="9">
        <v>0</v>
      </c>
      <c r="AZ237" s="5">
        <v>0</v>
      </c>
      <c r="BA237" s="7">
        <f t="shared" si="1890"/>
        <v>0</v>
      </c>
      <c r="BB237" s="3">
        <v>17.600000000000001</v>
      </c>
      <c r="BC237" s="5">
        <v>877.96199999999999</v>
      </c>
      <c r="BD237" s="7">
        <f t="shared" si="1891"/>
        <v>49884.204545454544</v>
      </c>
      <c r="BE237" s="3">
        <v>6.5410000000000004</v>
      </c>
      <c r="BF237" s="5">
        <v>445.73899999999998</v>
      </c>
      <c r="BG237" s="7">
        <f t="shared" si="1892"/>
        <v>68145.390613056094</v>
      </c>
      <c r="BH237" s="9">
        <v>0</v>
      </c>
      <c r="BI237" s="5">
        <v>0</v>
      </c>
      <c r="BJ237" s="7">
        <f t="shared" si="1893"/>
        <v>0</v>
      </c>
      <c r="BK237" s="9">
        <v>0</v>
      </c>
      <c r="BL237" s="5">
        <v>0</v>
      </c>
      <c r="BM237" s="7">
        <f t="shared" si="1894"/>
        <v>0</v>
      </c>
      <c r="BN237" s="9">
        <v>0</v>
      </c>
      <c r="BO237" s="5">
        <v>0</v>
      </c>
      <c r="BP237" s="7">
        <f t="shared" si="1895"/>
        <v>0</v>
      </c>
      <c r="BQ237" s="9">
        <v>0</v>
      </c>
      <c r="BR237" s="5">
        <v>0</v>
      </c>
      <c r="BS237" s="7">
        <f t="shared" si="1896"/>
        <v>0</v>
      </c>
      <c r="BT237" s="9">
        <v>0</v>
      </c>
      <c r="BU237" s="5">
        <v>0</v>
      </c>
      <c r="BV237" s="7">
        <f t="shared" si="1897"/>
        <v>0</v>
      </c>
      <c r="BW237" s="9">
        <v>0</v>
      </c>
      <c r="BX237" s="5">
        <v>0</v>
      </c>
      <c r="BY237" s="7">
        <f t="shared" si="1898"/>
        <v>0</v>
      </c>
      <c r="BZ237" s="3">
        <v>105.73360000000001</v>
      </c>
      <c r="CA237" s="5">
        <v>3047.1849999999999</v>
      </c>
      <c r="CB237" s="7">
        <f t="shared" si="1899"/>
        <v>28819.457580182643</v>
      </c>
      <c r="CC237" s="9">
        <v>0</v>
      </c>
      <c r="CD237" s="5">
        <v>0</v>
      </c>
      <c r="CE237" s="7">
        <f t="shared" si="1900"/>
        <v>0</v>
      </c>
      <c r="CF237" s="3">
        <v>9.5920000000000005E-2</v>
      </c>
      <c r="CG237" s="5">
        <v>6.0149999999999997</v>
      </c>
      <c r="CH237" s="7">
        <f t="shared" si="1901"/>
        <v>62708.507089241022</v>
      </c>
      <c r="CI237" s="9">
        <v>0</v>
      </c>
      <c r="CJ237" s="5">
        <v>0</v>
      </c>
      <c r="CK237" s="7">
        <f t="shared" si="1902"/>
        <v>0</v>
      </c>
      <c r="CL237" s="9">
        <v>0</v>
      </c>
      <c r="CM237" s="5">
        <v>0</v>
      </c>
      <c r="CN237" s="7">
        <f t="shared" si="1903"/>
        <v>0</v>
      </c>
      <c r="CO237" s="9">
        <v>0</v>
      </c>
      <c r="CP237" s="5">
        <v>0</v>
      </c>
      <c r="CQ237" s="7">
        <f t="shared" si="1904"/>
        <v>0</v>
      </c>
      <c r="CR237" s="9">
        <v>0</v>
      </c>
      <c r="CS237" s="5">
        <v>0</v>
      </c>
      <c r="CT237" s="7">
        <f t="shared" si="1905"/>
        <v>0</v>
      </c>
      <c r="CU237" s="9">
        <v>0</v>
      </c>
      <c r="CV237" s="5">
        <v>0</v>
      </c>
      <c r="CW237" s="7">
        <f t="shared" si="1906"/>
        <v>0</v>
      </c>
      <c r="CX237" s="9">
        <v>0</v>
      </c>
      <c r="CY237" s="5">
        <v>0</v>
      </c>
      <c r="CZ237" s="7">
        <f t="shared" si="1907"/>
        <v>0</v>
      </c>
      <c r="DA237" s="9">
        <v>0</v>
      </c>
      <c r="DB237" s="5">
        <v>0</v>
      </c>
      <c r="DC237" s="7">
        <f t="shared" si="1908"/>
        <v>0</v>
      </c>
      <c r="DD237" s="9">
        <v>0</v>
      </c>
      <c r="DE237" s="5">
        <v>0</v>
      </c>
      <c r="DF237" s="7">
        <f t="shared" si="1909"/>
        <v>0</v>
      </c>
      <c r="DG237" s="3">
        <v>0</v>
      </c>
      <c r="DH237" s="5">
        <v>0</v>
      </c>
      <c r="DI237" s="7">
        <f t="shared" si="1910"/>
        <v>0</v>
      </c>
      <c r="DJ237" s="3">
        <v>4.0000000000000001E-3</v>
      </c>
      <c r="DK237" s="5">
        <v>0.27900000000000003</v>
      </c>
      <c r="DL237" s="7">
        <f t="shared" si="1911"/>
        <v>69750</v>
      </c>
      <c r="DM237" s="9">
        <v>0</v>
      </c>
      <c r="DN237" s="5">
        <v>0</v>
      </c>
      <c r="DO237" s="7">
        <f t="shared" si="1912"/>
        <v>0</v>
      </c>
      <c r="DP237" s="9">
        <v>0</v>
      </c>
      <c r="DQ237" s="5">
        <v>0</v>
      </c>
      <c r="DR237" s="7">
        <f t="shared" si="1913"/>
        <v>0</v>
      </c>
      <c r="DS237" s="9">
        <v>0</v>
      </c>
      <c r="DT237" s="5">
        <v>0</v>
      </c>
      <c r="DU237" s="7">
        <f t="shared" si="1914"/>
        <v>0</v>
      </c>
      <c r="DV237" s="3">
        <v>133.30000000000001</v>
      </c>
      <c r="DW237" s="5">
        <v>2416.4360000000001</v>
      </c>
      <c r="DX237" s="7">
        <f t="shared" si="1915"/>
        <v>18127.801950487621</v>
      </c>
      <c r="DY237" s="9">
        <v>0</v>
      </c>
      <c r="DZ237" s="5">
        <v>0</v>
      </c>
      <c r="EA237" s="7">
        <f t="shared" si="1916"/>
        <v>0</v>
      </c>
      <c r="EB237" s="9">
        <v>0</v>
      </c>
      <c r="EC237" s="5">
        <v>0</v>
      </c>
      <c r="ED237" s="7">
        <f t="shared" si="1917"/>
        <v>0</v>
      </c>
      <c r="EE237" s="3">
        <v>197.935</v>
      </c>
      <c r="EF237" s="5">
        <v>1371.26</v>
      </c>
      <c r="EG237" s="7">
        <f t="shared" si="1918"/>
        <v>6927.8298431303201</v>
      </c>
      <c r="EH237" s="3">
        <v>27.302820000000001</v>
      </c>
      <c r="EI237" s="5">
        <v>1843.8019999999999</v>
      </c>
      <c r="EJ237" s="7">
        <f t="shared" si="1919"/>
        <v>67531.559011120466</v>
      </c>
      <c r="EK237" s="3">
        <v>0.02</v>
      </c>
      <c r="EL237" s="5">
        <v>0.41</v>
      </c>
      <c r="EM237" s="7">
        <f t="shared" si="1920"/>
        <v>20500</v>
      </c>
      <c r="EN237" s="9">
        <v>0</v>
      </c>
      <c r="EO237" s="5">
        <v>0</v>
      </c>
      <c r="EP237" s="7">
        <f t="shared" si="1921"/>
        <v>0</v>
      </c>
      <c r="EQ237" s="9">
        <v>0</v>
      </c>
      <c r="ER237" s="5">
        <v>0</v>
      </c>
      <c r="ES237" s="7">
        <f t="shared" si="1922"/>
        <v>0</v>
      </c>
      <c r="ET237" s="9">
        <v>0</v>
      </c>
      <c r="EU237" s="5">
        <v>0</v>
      </c>
      <c r="EV237" s="7">
        <f t="shared" si="1923"/>
        <v>0</v>
      </c>
      <c r="EW237" s="9">
        <v>0</v>
      </c>
      <c r="EX237" s="5">
        <v>0</v>
      </c>
      <c r="EY237" s="7">
        <f t="shared" si="1924"/>
        <v>0</v>
      </c>
      <c r="EZ237" s="9">
        <v>0</v>
      </c>
      <c r="FA237" s="5">
        <v>0</v>
      </c>
      <c r="FB237" s="7">
        <f t="shared" si="1925"/>
        <v>0</v>
      </c>
      <c r="FC237" s="9">
        <v>0</v>
      </c>
      <c r="FD237" s="5">
        <v>0</v>
      </c>
      <c r="FE237" s="7">
        <f t="shared" si="1926"/>
        <v>0</v>
      </c>
      <c r="FF237" s="9">
        <v>0</v>
      </c>
      <c r="FG237" s="5">
        <v>0</v>
      </c>
      <c r="FH237" s="7">
        <f t="shared" si="1927"/>
        <v>0</v>
      </c>
      <c r="FI237" s="3">
        <v>3.7650000000000001</v>
      </c>
      <c r="FJ237" s="5">
        <v>102.732</v>
      </c>
      <c r="FK237" s="7">
        <f t="shared" si="1928"/>
        <v>27286.05577689243</v>
      </c>
      <c r="FL237" s="3">
        <v>80.817139999999995</v>
      </c>
      <c r="FM237" s="5">
        <v>8398.3490000000002</v>
      </c>
      <c r="FN237" s="7">
        <f t="shared" si="1929"/>
        <v>103917.91889690727</v>
      </c>
      <c r="FO237" s="9">
        <v>0</v>
      </c>
      <c r="FP237" s="5">
        <v>0</v>
      </c>
      <c r="FQ237" s="7">
        <f t="shared" si="1930"/>
        <v>0</v>
      </c>
      <c r="FR237" s="9">
        <v>0</v>
      </c>
      <c r="FS237" s="5">
        <v>0</v>
      </c>
      <c r="FT237" s="7">
        <f t="shared" si="1931"/>
        <v>0</v>
      </c>
      <c r="FU237" s="9">
        <v>0</v>
      </c>
      <c r="FV237" s="5">
        <v>0</v>
      </c>
      <c r="FW237" s="7">
        <f t="shared" si="1932"/>
        <v>0</v>
      </c>
      <c r="FX237" s="9">
        <v>0</v>
      </c>
      <c r="FY237" s="5">
        <v>0</v>
      </c>
      <c r="FZ237" s="7">
        <f t="shared" si="1933"/>
        <v>0</v>
      </c>
      <c r="GA237" s="9">
        <v>0</v>
      </c>
      <c r="GB237" s="5">
        <v>0</v>
      </c>
      <c r="GC237" s="7">
        <f t="shared" si="1934"/>
        <v>0</v>
      </c>
      <c r="GD237" s="9">
        <v>0</v>
      </c>
      <c r="GE237" s="5">
        <v>0</v>
      </c>
      <c r="GF237" s="7">
        <f t="shared" si="1935"/>
        <v>0</v>
      </c>
      <c r="GG237" s="9">
        <v>0</v>
      </c>
      <c r="GH237" s="5">
        <v>0</v>
      </c>
      <c r="GI237" s="7">
        <f t="shared" si="1936"/>
        <v>0</v>
      </c>
      <c r="GJ237" s="9">
        <v>0</v>
      </c>
      <c r="GK237" s="5">
        <v>0</v>
      </c>
      <c r="GL237" s="7">
        <f t="shared" si="1937"/>
        <v>0</v>
      </c>
      <c r="GM237" s="9">
        <v>0</v>
      </c>
      <c r="GN237" s="5">
        <v>0</v>
      </c>
      <c r="GO237" s="7">
        <f t="shared" si="1938"/>
        <v>0</v>
      </c>
      <c r="GP237" s="9">
        <v>0</v>
      </c>
      <c r="GQ237" s="5">
        <v>0</v>
      </c>
      <c r="GR237" s="7">
        <f t="shared" si="1939"/>
        <v>0</v>
      </c>
      <c r="GS237" s="9">
        <v>0</v>
      </c>
      <c r="GT237" s="5">
        <v>0</v>
      </c>
      <c r="GU237" s="7">
        <f t="shared" si="1940"/>
        <v>0</v>
      </c>
      <c r="GV237" s="9">
        <v>0</v>
      </c>
      <c r="GW237" s="5">
        <v>0</v>
      </c>
      <c r="GX237" s="7">
        <f t="shared" si="1941"/>
        <v>0</v>
      </c>
      <c r="GY237" s="9">
        <v>0</v>
      </c>
      <c r="GZ237" s="5">
        <v>0</v>
      </c>
      <c r="HA237" s="7">
        <f t="shared" si="1942"/>
        <v>0</v>
      </c>
      <c r="HB237" s="9">
        <v>0</v>
      </c>
      <c r="HC237" s="5">
        <v>0</v>
      </c>
      <c r="HD237" s="7">
        <f t="shared" si="1943"/>
        <v>0</v>
      </c>
      <c r="HE237" s="9">
        <v>0</v>
      </c>
      <c r="HF237" s="5">
        <v>0</v>
      </c>
      <c r="HG237" s="7">
        <f t="shared" si="1944"/>
        <v>0</v>
      </c>
      <c r="HH237" s="9">
        <v>0</v>
      </c>
      <c r="HI237" s="5">
        <v>0</v>
      </c>
      <c r="HJ237" s="7">
        <f t="shared" si="1945"/>
        <v>0</v>
      </c>
      <c r="HK237" s="9">
        <v>0</v>
      </c>
      <c r="HL237" s="5">
        <v>0</v>
      </c>
      <c r="HM237" s="7">
        <f t="shared" si="1946"/>
        <v>0</v>
      </c>
      <c r="HN237" s="9">
        <v>0</v>
      </c>
      <c r="HO237" s="5">
        <v>0</v>
      </c>
      <c r="HP237" s="7">
        <f t="shared" si="1947"/>
        <v>0</v>
      </c>
      <c r="HQ237" s="9">
        <v>0</v>
      </c>
      <c r="HR237" s="5">
        <v>0</v>
      </c>
      <c r="HS237" s="7">
        <f t="shared" si="1948"/>
        <v>0</v>
      </c>
      <c r="HT237" s="9">
        <v>0</v>
      </c>
      <c r="HU237" s="5">
        <v>0</v>
      </c>
      <c r="HV237" s="7">
        <f t="shared" si="1949"/>
        <v>0</v>
      </c>
      <c r="HW237" s="9">
        <v>0</v>
      </c>
      <c r="HX237" s="5">
        <v>0</v>
      </c>
      <c r="HY237" s="7">
        <f t="shared" si="1950"/>
        <v>0</v>
      </c>
      <c r="HZ237" s="9">
        <v>0</v>
      </c>
      <c r="IA237" s="5">
        <v>0</v>
      </c>
      <c r="IB237" s="7">
        <f t="shared" si="1951"/>
        <v>0</v>
      </c>
      <c r="IC237" s="9">
        <v>0</v>
      </c>
      <c r="ID237" s="5">
        <v>0</v>
      </c>
      <c r="IE237" s="7">
        <f t="shared" si="1952"/>
        <v>0</v>
      </c>
      <c r="IF237" s="9">
        <v>0</v>
      </c>
      <c r="IG237" s="5">
        <v>0</v>
      </c>
      <c r="IH237" s="7">
        <f t="shared" si="1953"/>
        <v>0</v>
      </c>
      <c r="II237" s="9">
        <v>0</v>
      </c>
      <c r="IJ237" s="5">
        <v>0</v>
      </c>
      <c r="IK237" s="7">
        <f t="shared" si="1954"/>
        <v>0</v>
      </c>
      <c r="IL237" s="3">
        <v>253.10599999999999</v>
      </c>
      <c r="IM237" s="5">
        <v>5759.701</v>
      </c>
      <c r="IN237" s="7">
        <f t="shared" si="1955"/>
        <v>22756.082431866493</v>
      </c>
      <c r="IO237" s="9">
        <v>0</v>
      </c>
      <c r="IP237" s="5">
        <v>0</v>
      </c>
      <c r="IQ237" s="7">
        <f t="shared" si="1956"/>
        <v>0</v>
      </c>
      <c r="IR237" s="9">
        <v>0</v>
      </c>
      <c r="IS237" s="5">
        <v>0</v>
      </c>
      <c r="IT237" s="7">
        <f t="shared" si="1957"/>
        <v>0</v>
      </c>
      <c r="IU237" s="9">
        <v>0</v>
      </c>
      <c r="IV237" s="5">
        <v>0</v>
      </c>
      <c r="IW237" s="7">
        <f t="shared" si="1958"/>
        <v>0</v>
      </c>
      <c r="IX237" s="3">
        <v>0.03</v>
      </c>
      <c r="IY237" s="5">
        <v>0.50600000000000001</v>
      </c>
      <c r="IZ237" s="7">
        <f t="shared" si="1959"/>
        <v>16866.666666666668</v>
      </c>
      <c r="JA237" s="9">
        <v>0</v>
      </c>
      <c r="JB237" s="5">
        <v>0</v>
      </c>
      <c r="JC237" s="7">
        <f t="shared" si="1960"/>
        <v>0</v>
      </c>
      <c r="JD237" s="9">
        <v>0</v>
      </c>
      <c r="JE237" s="5">
        <v>0</v>
      </c>
      <c r="JF237" s="7">
        <f t="shared" si="1961"/>
        <v>0</v>
      </c>
      <c r="JG237" s="9">
        <v>0</v>
      </c>
      <c r="JH237" s="5">
        <v>0</v>
      </c>
      <c r="JI237" s="7">
        <f t="shared" si="1962"/>
        <v>0</v>
      </c>
      <c r="JJ237" s="9">
        <v>0</v>
      </c>
      <c r="JK237" s="5">
        <v>0</v>
      </c>
      <c r="JL237" s="7">
        <f t="shared" si="1963"/>
        <v>0</v>
      </c>
      <c r="JM237" s="9">
        <v>0</v>
      </c>
      <c r="JN237" s="5">
        <v>0</v>
      </c>
      <c r="JO237" s="7">
        <f t="shared" si="1964"/>
        <v>0</v>
      </c>
      <c r="JP237" s="9">
        <v>0</v>
      </c>
      <c r="JQ237" s="5">
        <v>0</v>
      </c>
      <c r="JR237" s="7">
        <f t="shared" si="1965"/>
        <v>0</v>
      </c>
      <c r="JS237" s="9">
        <v>0</v>
      </c>
      <c r="JT237" s="5">
        <v>0</v>
      </c>
      <c r="JU237" s="7">
        <f t="shared" si="1966"/>
        <v>0</v>
      </c>
      <c r="JV237" s="3">
        <v>96.50958</v>
      </c>
      <c r="JW237" s="5">
        <v>2819.28</v>
      </c>
      <c r="JX237" s="7">
        <f t="shared" si="1967"/>
        <v>29212.436734259958</v>
      </c>
      <c r="JY237" s="3">
        <v>26.46</v>
      </c>
      <c r="JZ237" s="5">
        <v>13013.115</v>
      </c>
      <c r="KA237" s="7">
        <f t="shared" si="1968"/>
        <v>491803.28798185941</v>
      </c>
      <c r="KB237" s="9">
        <f t="shared" si="1973"/>
        <v>1311.6334899999999</v>
      </c>
      <c r="KC237" s="7">
        <f t="shared" si="1974"/>
        <v>47410.322</v>
      </c>
    </row>
    <row r="238" spans="1:289" ht="15" customHeight="1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1972"/>
        <v>0</v>
      </c>
      <c r="F238" s="9">
        <v>0</v>
      </c>
      <c r="G238" s="5">
        <v>0</v>
      </c>
      <c r="H238" s="7">
        <f t="shared" si="1875"/>
        <v>0</v>
      </c>
      <c r="I238" s="3">
        <v>0.32</v>
      </c>
      <c r="J238" s="5">
        <v>12.173999999999999</v>
      </c>
      <c r="K238" s="7">
        <f t="shared" si="1876"/>
        <v>38043.749999999993</v>
      </c>
      <c r="L238" s="9">
        <v>0</v>
      </c>
      <c r="M238" s="5">
        <v>0</v>
      </c>
      <c r="N238" s="7">
        <f t="shared" si="1877"/>
        <v>0</v>
      </c>
      <c r="O238" s="9">
        <v>0</v>
      </c>
      <c r="P238" s="5">
        <v>0</v>
      </c>
      <c r="Q238" s="7">
        <f t="shared" si="1878"/>
        <v>0</v>
      </c>
      <c r="R238" s="9">
        <v>0</v>
      </c>
      <c r="S238" s="5">
        <v>0</v>
      </c>
      <c r="T238" s="7">
        <f t="shared" si="1879"/>
        <v>0</v>
      </c>
      <c r="U238" s="9">
        <v>0</v>
      </c>
      <c r="V238" s="5">
        <v>0</v>
      </c>
      <c r="W238" s="7">
        <f t="shared" si="1880"/>
        <v>0</v>
      </c>
      <c r="X238" s="9">
        <v>0</v>
      </c>
      <c r="Y238" s="5">
        <v>0</v>
      </c>
      <c r="Z238" s="7">
        <f t="shared" si="1881"/>
        <v>0</v>
      </c>
      <c r="AA238" s="3">
        <v>339.30853000000002</v>
      </c>
      <c r="AB238" s="5">
        <v>3970.3229999999999</v>
      </c>
      <c r="AC238" s="7">
        <f t="shared" si="1882"/>
        <v>11701.217767793813</v>
      </c>
      <c r="AD238" s="9">
        <v>0</v>
      </c>
      <c r="AE238" s="5">
        <v>0</v>
      </c>
      <c r="AF238" s="7">
        <f t="shared" si="1883"/>
        <v>0</v>
      </c>
      <c r="AG238" s="9">
        <v>0</v>
      </c>
      <c r="AH238" s="5">
        <v>0</v>
      </c>
      <c r="AI238" s="7">
        <f t="shared" si="1884"/>
        <v>0</v>
      </c>
      <c r="AJ238" s="9">
        <v>0</v>
      </c>
      <c r="AK238" s="5">
        <v>0</v>
      </c>
      <c r="AL238" s="7">
        <f t="shared" si="1885"/>
        <v>0</v>
      </c>
      <c r="AM238" s="9">
        <v>0</v>
      </c>
      <c r="AN238" s="5">
        <v>0</v>
      </c>
      <c r="AO238" s="7">
        <f t="shared" si="1886"/>
        <v>0</v>
      </c>
      <c r="AP238" s="9">
        <v>0</v>
      </c>
      <c r="AQ238" s="5">
        <v>0</v>
      </c>
      <c r="AR238" s="7">
        <f t="shared" si="1887"/>
        <v>0</v>
      </c>
      <c r="AS238" s="9">
        <v>0</v>
      </c>
      <c r="AT238" s="5">
        <v>0</v>
      </c>
      <c r="AU238" s="7">
        <f t="shared" si="1888"/>
        <v>0</v>
      </c>
      <c r="AV238" s="9">
        <v>0</v>
      </c>
      <c r="AW238" s="5">
        <v>0</v>
      </c>
      <c r="AX238" s="7">
        <f t="shared" si="1889"/>
        <v>0</v>
      </c>
      <c r="AY238" s="9">
        <v>0</v>
      </c>
      <c r="AZ238" s="5">
        <v>0</v>
      </c>
      <c r="BA238" s="7">
        <f t="shared" si="1890"/>
        <v>0</v>
      </c>
      <c r="BB238" s="3">
        <v>23.164849999999998</v>
      </c>
      <c r="BC238" s="5">
        <v>1369.2909999999999</v>
      </c>
      <c r="BD238" s="7">
        <f t="shared" si="1891"/>
        <v>59110.721632127992</v>
      </c>
      <c r="BE238" s="3">
        <v>1.26E-2</v>
      </c>
      <c r="BF238" s="5">
        <v>1.65</v>
      </c>
      <c r="BG238" s="7">
        <f t="shared" si="1892"/>
        <v>130952.38095238093</v>
      </c>
      <c r="BH238" s="9">
        <v>0</v>
      </c>
      <c r="BI238" s="5">
        <v>0</v>
      </c>
      <c r="BJ238" s="7">
        <f t="shared" si="1893"/>
        <v>0</v>
      </c>
      <c r="BK238" s="9">
        <v>0</v>
      </c>
      <c r="BL238" s="5">
        <v>0</v>
      </c>
      <c r="BM238" s="7">
        <f t="shared" si="1894"/>
        <v>0</v>
      </c>
      <c r="BN238" s="9">
        <v>0</v>
      </c>
      <c r="BO238" s="5">
        <v>0</v>
      </c>
      <c r="BP238" s="7">
        <f t="shared" si="1895"/>
        <v>0</v>
      </c>
      <c r="BQ238" s="9">
        <v>0</v>
      </c>
      <c r="BR238" s="5">
        <v>0</v>
      </c>
      <c r="BS238" s="7">
        <f t="shared" si="1896"/>
        <v>0</v>
      </c>
      <c r="BT238" s="9">
        <v>0</v>
      </c>
      <c r="BU238" s="5">
        <v>0</v>
      </c>
      <c r="BV238" s="7">
        <f t="shared" si="1897"/>
        <v>0</v>
      </c>
      <c r="BW238" s="9">
        <v>0</v>
      </c>
      <c r="BX238" s="5">
        <v>0</v>
      </c>
      <c r="BY238" s="7">
        <f t="shared" si="1898"/>
        <v>0</v>
      </c>
      <c r="BZ238" s="3">
        <v>93.578100000000006</v>
      </c>
      <c r="CA238" s="5">
        <v>3136.8020000000001</v>
      </c>
      <c r="CB238" s="7">
        <f t="shared" si="1899"/>
        <v>33520.68486109464</v>
      </c>
      <c r="CC238" s="9">
        <v>0</v>
      </c>
      <c r="CD238" s="5">
        <v>0</v>
      </c>
      <c r="CE238" s="7">
        <f t="shared" si="1900"/>
        <v>0</v>
      </c>
      <c r="CF238" s="3">
        <v>4.32</v>
      </c>
      <c r="CG238" s="5">
        <v>75.210999999999999</v>
      </c>
      <c r="CH238" s="7">
        <f t="shared" si="1901"/>
        <v>17409.953703703704</v>
      </c>
      <c r="CI238" s="9">
        <v>0</v>
      </c>
      <c r="CJ238" s="5">
        <v>0</v>
      </c>
      <c r="CK238" s="7">
        <f t="shared" si="1902"/>
        <v>0</v>
      </c>
      <c r="CL238" s="9">
        <v>0</v>
      </c>
      <c r="CM238" s="5">
        <v>0</v>
      </c>
      <c r="CN238" s="7">
        <f t="shared" si="1903"/>
        <v>0</v>
      </c>
      <c r="CO238" s="9">
        <v>0</v>
      </c>
      <c r="CP238" s="5">
        <v>0</v>
      </c>
      <c r="CQ238" s="7">
        <f t="shared" si="1904"/>
        <v>0</v>
      </c>
      <c r="CR238" s="9">
        <v>0</v>
      </c>
      <c r="CS238" s="5">
        <v>0</v>
      </c>
      <c r="CT238" s="7">
        <f t="shared" si="1905"/>
        <v>0</v>
      </c>
      <c r="CU238" s="9">
        <v>0</v>
      </c>
      <c r="CV238" s="5">
        <v>0</v>
      </c>
      <c r="CW238" s="7">
        <f t="shared" si="1906"/>
        <v>0</v>
      </c>
      <c r="CX238" s="3">
        <v>175</v>
      </c>
      <c r="CY238" s="5">
        <v>1554.3030000000001</v>
      </c>
      <c r="CZ238" s="7">
        <f t="shared" si="1907"/>
        <v>8881.7314285714292</v>
      </c>
      <c r="DA238" s="9">
        <v>0</v>
      </c>
      <c r="DB238" s="5">
        <v>0</v>
      </c>
      <c r="DC238" s="7">
        <f t="shared" si="1908"/>
        <v>0</v>
      </c>
      <c r="DD238" s="9">
        <v>0</v>
      </c>
      <c r="DE238" s="5">
        <v>0</v>
      </c>
      <c r="DF238" s="7">
        <f t="shared" si="1909"/>
        <v>0</v>
      </c>
      <c r="DG238" s="9">
        <v>0</v>
      </c>
      <c r="DH238" s="5">
        <v>0</v>
      </c>
      <c r="DI238" s="7">
        <f t="shared" si="1910"/>
        <v>0</v>
      </c>
      <c r="DJ238" s="9">
        <v>0</v>
      </c>
      <c r="DK238" s="5">
        <v>0</v>
      </c>
      <c r="DL238" s="7">
        <f t="shared" si="1911"/>
        <v>0</v>
      </c>
      <c r="DM238" s="9">
        <v>0</v>
      </c>
      <c r="DN238" s="5">
        <v>0</v>
      </c>
      <c r="DO238" s="7">
        <f t="shared" si="1912"/>
        <v>0</v>
      </c>
      <c r="DP238" s="9">
        <v>0</v>
      </c>
      <c r="DQ238" s="5">
        <v>0</v>
      </c>
      <c r="DR238" s="7">
        <f t="shared" si="1913"/>
        <v>0</v>
      </c>
      <c r="DS238" s="9">
        <v>0</v>
      </c>
      <c r="DT238" s="5">
        <v>0</v>
      </c>
      <c r="DU238" s="7">
        <f t="shared" si="1914"/>
        <v>0</v>
      </c>
      <c r="DV238" s="3">
        <v>23.78</v>
      </c>
      <c r="DW238" s="5">
        <v>12152.73</v>
      </c>
      <c r="DX238" s="7">
        <f t="shared" si="1915"/>
        <v>511048.35996635823</v>
      </c>
      <c r="DY238" s="3">
        <v>15</v>
      </c>
      <c r="DZ238" s="5">
        <v>1682.5840000000001</v>
      </c>
      <c r="EA238" s="7">
        <f t="shared" si="1916"/>
        <v>112172.26666666668</v>
      </c>
      <c r="EB238" s="9">
        <v>0</v>
      </c>
      <c r="EC238" s="5">
        <v>0</v>
      </c>
      <c r="ED238" s="7">
        <f t="shared" si="1917"/>
        <v>0</v>
      </c>
      <c r="EE238" s="3">
        <v>166.755</v>
      </c>
      <c r="EF238" s="5">
        <v>5062.0140000000001</v>
      </c>
      <c r="EG238" s="7">
        <f t="shared" si="1918"/>
        <v>30355.995322479088</v>
      </c>
      <c r="EH238" s="3">
        <v>141.06</v>
      </c>
      <c r="EI238" s="5">
        <v>2211.5419999999999</v>
      </c>
      <c r="EJ238" s="7">
        <f t="shared" si="1919"/>
        <v>15678.023536083936</v>
      </c>
      <c r="EK238" s="3">
        <v>0.18</v>
      </c>
      <c r="EL238" s="5">
        <v>35.808</v>
      </c>
      <c r="EM238" s="7">
        <f t="shared" si="1920"/>
        <v>198933.33333333334</v>
      </c>
      <c r="EN238" s="9">
        <v>0</v>
      </c>
      <c r="EO238" s="5">
        <v>0</v>
      </c>
      <c r="EP238" s="7">
        <f t="shared" si="1921"/>
        <v>0</v>
      </c>
      <c r="EQ238" s="9">
        <v>0</v>
      </c>
      <c r="ER238" s="5">
        <v>0</v>
      </c>
      <c r="ES238" s="7">
        <f t="shared" si="1922"/>
        <v>0</v>
      </c>
      <c r="ET238" s="9">
        <v>0</v>
      </c>
      <c r="EU238" s="5">
        <v>0</v>
      </c>
      <c r="EV238" s="7">
        <f t="shared" si="1923"/>
        <v>0</v>
      </c>
      <c r="EW238" s="9">
        <v>0</v>
      </c>
      <c r="EX238" s="5">
        <v>0</v>
      </c>
      <c r="EY238" s="7">
        <f t="shared" si="1924"/>
        <v>0</v>
      </c>
      <c r="EZ238" s="9">
        <v>0</v>
      </c>
      <c r="FA238" s="5">
        <v>0</v>
      </c>
      <c r="FB238" s="7">
        <f t="shared" si="1925"/>
        <v>0</v>
      </c>
      <c r="FC238" s="9">
        <v>0</v>
      </c>
      <c r="FD238" s="5">
        <v>0</v>
      </c>
      <c r="FE238" s="7">
        <f t="shared" si="1926"/>
        <v>0</v>
      </c>
      <c r="FF238" s="9">
        <v>0</v>
      </c>
      <c r="FG238" s="5">
        <v>0</v>
      </c>
      <c r="FH238" s="7">
        <f t="shared" si="1927"/>
        <v>0</v>
      </c>
      <c r="FI238" s="3">
        <v>0.875</v>
      </c>
      <c r="FJ238" s="5">
        <v>12.672000000000001</v>
      </c>
      <c r="FK238" s="7">
        <f t="shared" si="1928"/>
        <v>14482.285714285714</v>
      </c>
      <c r="FL238" s="3">
        <v>8.81447</v>
      </c>
      <c r="FM238" s="5">
        <v>801.10199999999998</v>
      </c>
      <c r="FN238" s="7">
        <f t="shared" si="1929"/>
        <v>90884.874530175948</v>
      </c>
      <c r="FO238" s="3">
        <v>45</v>
      </c>
      <c r="FP238" s="5">
        <v>1134.1420000000001</v>
      </c>
      <c r="FQ238" s="7">
        <f t="shared" si="1930"/>
        <v>25203.155555555557</v>
      </c>
      <c r="FR238" s="9">
        <v>0</v>
      </c>
      <c r="FS238" s="5">
        <v>0</v>
      </c>
      <c r="FT238" s="7">
        <f t="shared" si="1931"/>
        <v>0</v>
      </c>
      <c r="FU238" s="9">
        <v>0</v>
      </c>
      <c r="FV238" s="5">
        <v>0</v>
      </c>
      <c r="FW238" s="7">
        <f t="shared" si="1932"/>
        <v>0</v>
      </c>
      <c r="FX238" s="9">
        <v>0</v>
      </c>
      <c r="FY238" s="5">
        <v>0</v>
      </c>
      <c r="FZ238" s="7">
        <f t="shared" si="1933"/>
        <v>0</v>
      </c>
      <c r="GA238" s="9">
        <v>0</v>
      </c>
      <c r="GB238" s="5">
        <v>0</v>
      </c>
      <c r="GC238" s="7">
        <f t="shared" si="1934"/>
        <v>0</v>
      </c>
      <c r="GD238" s="9">
        <v>0</v>
      </c>
      <c r="GE238" s="5">
        <v>0</v>
      </c>
      <c r="GF238" s="7">
        <f t="shared" si="1935"/>
        <v>0</v>
      </c>
      <c r="GG238" s="9">
        <v>0</v>
      </c>
      <c r="GH238" s="5">
        <v>0</v>
      </c>
      <c r="GI238" s="7">
        <f t="shared" si="1936"/>
        <v>0</v>
      </c>
      <c r="GJ238" s="9">
        <v>0</v>
      </c>
      <c r="GK238" s="5">
        <v>0</v>
      </c>
      <c r="GL238" s="7">
        <f t="shared" si="1937"/>
        <v>0</v>
      </c>
      <c r="GM238" s="9">
        <v>0</v>
      </c>
      <c r="GN238" s="5">
        <v>0</v>
      </c>
      <c r="GO238" s="7">
        <f t="shared" si="1938"/>
        <v>0</v>
      </c>
      <c r="GP238" s="9">
        <v>0</v>
      </c>
      <c r="GQ238" s="5">
        <v>0</v>
      </c>
      <c r="GR238" s="7">
        <f t="shared" si="1939"/>
        <v>0</v>
      </c>
      <c r="GS238" s="9">
        <v>0</v>
      </c>
      <c r="GT238" s="5">
        <v>0</v>
      </c>
      <c r="GU238" s="7">
        <f t="shared" si="1940"/>
        <v>0</v>
      </c>
      <c r="GV238" s="9">
        <v>0</v>
      </c>
      <c r="GW238" s="5">
        <v>0</v>
      </c>
      <c r="GX238" s="7">
        <f t="shared" si="1941"/>
        <v>0</v>
      </c>
      <c r="GY238" s="9">
        <v>0</v>
      </c>
      <c r="GZ238" s="5">
        <v>0</v>
      </c>
      <c r="HA238" s="7">
        <f t="shared" si="1942"/>
        <v>0</v>
      </c>
      <c r="HB238" s="9">
        <v>0</v>
      </c>
      <c r="HC238" s="5">
        <v>0</v>
      </c>
      <c r="HD238" s="7">
        <f t="shared" si="1943"/>
        <v>0</v>
      </c>
      <c r="HE238" s="9">
        <v>0</v>
      </c>
      <c r="HF238" s="5">
        <v>0</v>
      </c>
      <c r="HG238" s="7">
        <f t="shared" si="1944"/>
        <v>0</v>
      </c>
      <c r="HH238" s="9">
        <v>0</v>
      </c>
      <c r="HI238" s="5">
        <v>0</v>
      </c>
      <c r="HJ238" s="7">
        <f t="shared" si="1945"/>
        <v>0</v>
      </c>
      <c r="HK238" s="9">
        <v>0</v>
      </c>
      <c r="HL238" s="5">
        <v>0</v>
      </c>
      <c r="HM238" s="7">
        <f t="shared" si="1946"/>
        <v>0</v>
      </c>
      <c r="HN238" s="9">
        <v>0</v>
      </c>
      <c r="HO238" s="5">
        <v>0</v>
      </c>
      <c r="HP238" s="7">
        <f t="shared" si="1947"/>
        <v>0</v>
      </c>
      <c r="HQ238" s="9">
        <v>0</v>
      </c>
      <c r="HR238" s="5">
        <v>0</v>
      </c>
      <c r="HS238" s="7">
        <f t="shared" si="1948"/>
        <v>0</v>
      </c>
      <c r="HT238" s="9">
        <v>0</v>
      </c>
      <c r="HU238" s="5">
        <v>0</v>
      </c>
      <c r="HV238" s="7">
        <f t="shared" si="1949"/>
        <v>0</v>
      </c>
      <c r="HW238" s="9">
        <v>0</v>
      </c>
      <c r="HX238" s="5">
        <v>0</v>
      </c>
      <c r="HY238" s="7">
        <f t="shared" si="1950"/>
        <v>0</v>
      </c>
      <c r="HZ238" s="9">
        <v>0</v>
      </c>
      <c r="IA238" s="5">
        <v>0</v>
      </c>
      <c r="IB238" s="7">
        <f t="shared" si="1951"/>
        <v>0</v>
      </c>
      <c r="IC238" s="9">
        <v>0</v>
      </c>
      <c r="ID238" s="5">
        <v>0</v>
      </c>
      <c r="IE238" s="7">
        <f t="shared" si="1952"/>
        <v>0</v>
      </c>
      <c r="IF238" s="9">
        <v>0</v>
      </c>
      <c r="IG238" s="5">
        <v>0</v>
      </c>
      <c r="IH238" s="7">
        <f t="shared" si="1953"/>
        <v>0</v>
      </c>
      <c r="II238" s="9">
        <v>0</v>
      </c>
      <c r="IJ238" s="5">
        <v>0</v>
      </c>
      <c r="IK238" s="7">
        <f t="shared" si="1954"/>
        <v>0</v>
      </c>
      <c r="IL238" s="9">
        <v>0</v>
      </c>
      <c r="IM238" s="5">
        <v>0</v>
      </c>
      <c r="IN238" s="7">
        <f t="shared" si="1955"/>
        <v>0</v>
      </c>
      <c r="IO238" s="9">
        <v>0</v>
      </c>
      <c r="IP238" s="5">
        <v>0</v>
      </c>
      <c r="IQ238" s="7">
        <f t="shared" si="1956"/>
        <v>0</v>
      </c>
      <c r="IR238" s="9">
        <v>0</v>
      </c>
      <c r="IS238" s="5">
        <v>0</v>
      </c>
      <c r="IT238" s="7">
        <f t="shared" si="1957"/>
        <v>0</v>
      </c>
      <c r="IU238" s="9">
        <v>0</v>
      </c>
      <c r="IV238" s="5">
        <v>0</v>
      </c>
      <c r="IW238" s="7">
        <f t="shared" si="1958"/>
        <v>0</v>
      </c>
      <c r="IX238" s="3">
        <v>8.0000000000000002E-3</v>
      </c>
      <c r="IY238" s="5">
        <v>0.14099999999999999</v>
      </c>
      <c r="IZ238" s="7">
        <f t="shared" si="1959"/>
        <v>17624.999999999996</v>
      </c>
      <c r="JA238" s="9">
        <v>0</v>
      </c>
      <c r="JB238" s="5">
        <v>0</v>
      </c>
      <c r="JC238" s="7">
        <f t="shared" si="1960"/>
        <v>0</v>
      </c>
      <c r="JD238" s="9">
        <v>0</v>
      </c>
      <c r="JE238" s="5">
        <v>0</v>
      </c>
      <c r="JF238" s="7">
        <f t="shared" si="1961"/>
        <v>0</v>
      </c>
      <c r="JG238" s="9">
        <v>0</v>
      </c>
      <c r="JH238" s="5">
        <v>0</v>
      </c>
      <c r="JI238" s="7">
        <f t="shared" si="1962"/>
        <v>0</v>
      </c>
      <c r="JJ238" s="9">
        <v>0</v>
      </c>
      <c r="JK238" s="5">
        <v>0</v>
      </c>
      <c r="JL238" s="7">
        <f t="shared" si="1963"/>
        <v>0</v>
      </c>
      <c r="JM238" s="9">
        <v>0</v>
      </c>
      <c r="JN238" s="5">
        <v>0</v>
      </c>
      <c r="JO238" s="7">
        <f t="shared" si="1964"/>
        <v>0</v>
      </c>
      <c r="JP238" s="9">
        <v>0</v>
      </c>
      <c r="JQ238" s="5">
        <v>0</v>
      </c>
      <c r="JR238" s="7">
        <f t="shared" si="1965"/>
        <v>0</v>
      </c>
      <c r="JS238" s="3">
        <v>8.3091799999999996</v>
      </c>
      <c r="JT238" s="5">
        <v>606.62199999999996</v>
      </c>
      <c r="JU238" s="7">
        <f t="shared" si="1966"/>
        <v>73006.241289754224</v>
      </c>
      <c r="JV238" s="3">
        <v>4.8914799999999996</v>
      </c>
      <c r="JW238" s="5">
        <v>2276.8829999999998</v>
      </c>
      <c r="JX238" s="7">
        <f t="shared" si="1967"/>
        <v>465479.36411883519</v>
      </c>
      <c r="JY238" s="3">
        <v>18.78</v>
      </c>
      <c r="JZ238" s="5">
        <v>9160.09</v>
      </c>
      <c r="KA238" s="7">
        <f t="shared" si="1968"/>
        <v>487757.7209797657</v>
      </c>
      <c r="KB238" s="9">
        <f t="shared" si="1973"/>
        <v>1069.1572099999998</v>
      </c>
      <c r="KC238" s="7">
        <f t="shared" si="1974"/>
        <v>45256.084000000003</v>
      </c>
    </row>
    <row r="239" spans="1:289" ht="15" customHeight="1" thickBot="1" x14ac:dyDescent="0.35">
      <c r="A239" s="58"/>
      <c r="B239" s="88" t="s">
        <v>14</v>
      </c>
      <c r="C239" s="89">
        <f t="shared" ref="C239:D239" si="1975">SUM(C227:C238)</f>
        <v>312.93187</v>
      </c>
      <c r="D239" s="90">
        <f t="shared" si="1975"/>
        <v>8278.7540000000008</v>
      </c>
      <c r="E239" s="38"/>
      <c r="F239" s="89">
        <f t="shared" ref="F239:G239" si="1976">SUM(F227:F238)</f>
        <v>0</v>
      </c>
      <c r="G239" s="90">
        <f t="shared" si="1976"/>
        <v>0</v>
      </c>
      <c r="H239" s="38"/>
      <c r="I239" s="89">
        <f t="shared" ref="I239:J239" si="1977">SUM(I227:I238)</f>
        <v>0.51971999999999996</v>
      </c>
      <c r="J239" s="90">
        <f t="shared" si="1977"/>
        <v>22.713999999999999</v>
      </c>
      <c r="K239" s="38"/>
      <c r="L239" s="89">
        <f t="shared" ref="L239:M239" si="1978">SUM(L227:L238)</f>
        <v>0</v>
      </c>
      <c r="M239" s="90">
        <f t="shared" si="1978"/>
        <v>0</v>
      </c>
      <c r="N239" s="38"/>
      <c r="O239" s="89">
        <f t="shared" ref="O239:P239" si="1979">SUM(O227:O238)</f>
        <v>0</v>
      </c>
      <c r="P239" s="90">
        <f t="shared" si="1979"/>
        <v>0</v>
      </c>
      <c r="Q239" s="38"/>
      <c r="R239" s="89">
        <f t="shared" ref="R239:S239" si="1980">SUM(R227:R238)</f>
        <v>0</v>
      </c>
      <c r="S239" s="90">
        <f t="shared" si="1980"/>
        <v>0</v>
      </c>
      <c r="T239" s="38"/>
      <c r="U239" s="89">
        <f t="shared" ref="U239:V239" si="1981">SUM(U227:U238)</f>
        <v>0</v>
      </c>
      <c r="V239" s="90">
        <f t="shared" si="1981"/>
        <v>0</v>
      </c>
      <c r="W239" s="38"/>
      <c r="X239" s="89">
        <f t="shared" ref="X239:Y239" si="1982">SUM(X227:X238)</f>
        <v>0</v>
      </c>
      <c r="Y239" s="90">
        <f t="shared" si="1982"/>
        <v>0</v>
      </c>
      <c r="Z239" s="38"/>
      <c r="AA239" s="89">
        <f t="shared" ref="AA239:AB239" si="1983">SUM(AA227:AA238)</f>
        <v>1360.7410914988127</v>
      </c>
      <c r="AB239" s="90">
        <f t="shared" si="1983"/>
        <v>15553.794000000002</v>
      </c>
      <c r="AC239" s="38"/>
      <c r="AD239" s="89">
        <f t="shared" ref="AD239:AE239" si="1984">SUM(AD227:AD238)</f>
        <v>1.1939999999999999E-2</v>
      </c>
      <c r="AE239" s="90">
        <f t="shared" si="1984"/>
        <v>3.4290000000000003</v>
      </c>
      <c r="AF239" s="38"/>
      <c r="AG239" s="89">
        <f t="shared" ref="AG239:AH239" si="1985">SUM(AG227:AG238)</f>
        <v>112.71417472230561</v>
      </c>
      <c r="AH239" s="90">
        <f t="shared" si="1985"/>
        <v>16.035</v>
      </c>
      <c r="AI239" s="38"/>
      <c r="AJ239" s="89">
        <f t="shared" ref="AJ239:AK239" si="1986">SUM(AJ227:AJ238)</f>
        <v>0.14199999999999999</v>
      </c>
      <c r="AK239" s="90">
        <f t="shared" si="1986"/>
        <v>4.6589999999999998</v>
      </c>
      <c r="AL239" s="38"/>
      <c r="AM239" s="89">
        <f t="shared" ref="AM239:AN239" si="1987">SUM(AM227:AM238)</f>
        <v>40</v>
      </c>
      <c r="AN239" s="90">
        <f t="shared" si="1987"/>
        <v>1806.32</v>
      </c>
      <c r="AO239" s="38"/>
      <c r="AP239" s="89">
        <f t="shared" ref="AP239:AQ239" si="1988">SUM(AP227:AP238)</f>
        <v>0</v>
      </c>
      <c r="AQ239" s="90">
        <f t="shared" si="1988"/>
        <v>0</v>
      </c>
      <c r="AR239" s="38"/>
      <c r="AS239" s="89">
        <f t="shared" ref="AS239:AT239" si="1989">SUM(AS227:AS238)</f>
        <v>6.2938000000000001</v>
      </c>
      <c r="AT239" s="90">
        <f t="shared" si="1989"/>
        <v>2616.357</v>
      </c>
      <c r="AU239" s="38"/>
      <c r="AV239" s="89">
        <f t="shared" ref="AV239:AW239" si="1990">SUM(AV227:AV238)</f>
        <v>0</v>
      </c>
      <c r="AW239" s="90">
        <f t="shared" si="1990"/>
        <v>0</v>
      </c>
      <c r="AX239" s="38"/>
      <c r="AY239" s="89">
        <f t="shared" ref="AY239:AZ239" si="1991">SUM(AY227:AY238)</f>
        <v>0</v>
      </c>
      <c r="AZ239" s="90">
        <f t="shared" si="1991"/>
        <v>0</v>
      </c>
      <c r="BA239" s="38"/>
      <c r="BB239" s="89">
        <f t="shared" ref="BB239:BC239" si="1992">SUM(BB227:BB238)</f>
        <v>42.804349999999999</v>
      </c>
      <c r="BC239" s="90">
        <f t="shared" si="1992"/>
        <v>2270.3849999999998</v>
      </c>
      <c r="BD239" s="38"/>
      <c r="BE239" s="89">
        <f t="shared" ref="BE239:BF239" si="1993">SUM(BE227:BE238)</f>
        <v>321.11847455621302</v>
      </c>
      <c r="BF239" s="90">
        <f t="shared" si="1993"/>
        <v>10170.098999999998</v>
      </c>
      <c r="BG239" s="38"/>
      <c r="BH239" s="89">
        <f t="shared" ref="BH239:BI239" si="1994">SUM(BH227:BH238)</f>
        <v>55.103999999999999</v>
      </c>
      <c r="BI239" s="90">
        <f t="shared" si="1994"/>
        <v>976.90100000000007</v>
      </c>
      <c r="BJ239" s="38"/>
      <c r="BK239" s="89">
        <f t="shared" ref="BK239:BL239" si="1995">SUM(BK227:BK238)</f>
        <v>0</v>
      </c>
      <c r="BL239" s="90">
        <f t="shared" si="1995"/>
        <v>0</v>
      </c>
      <c r="BM239" s="38"/>
      <c r="BN239" s="89">
        <f t="shared" ref="BN239:BO239" si="1996">SUM(BN227:BN238)</f>
        <v>0</v>
      </c>
      <c r="BO239" s="90">
        <f t="shared" si="1996"/>
        <v>0</v>
      </c>
      <c r="BP239" s="38"/>
      <c r="BQ239" s="89">
        <f t="shared" ref="BQ239:BR239" si="1997">SUM(BQ227:BQ238)</f>
        <v>0</v>
      </c>
      <c r="BR239" s="90">
        <f t="shared" si="1997"/>
        <v>0</v>
      </c>
      <c r="BS239" s="38"/>
      <c r="BT239" s="89">
        <f t="shared" ref="BT239:BU239" si="1998">SUM(BT227:BT238)</f>
        <v>0</v>
      </c>
      <c r="BU239" s="90">
        <f t="shared" si="1998"/>
        <v>0</v>
      </c>
      <c r="BV239" s="38"/>
      <c r="BW239" s="89">
        <f t="shared" ref="BW239:BX239" si="1999">SUM(BW227:BW238)</f>
        <v>0</v>
      </c>
      <c r="BX239" s="90">
        <f t="shared" si="1999"/>
        <v>0</v>
      </c>
      <c r="BY239" s="38"/>
      <c r="BZ239" s="89">
        <f t="shared" ref="BZ239:CA239" si="2000">SUM(BZ227:BZ238)</f>
        <v>680.20408178970297</v>
      </c>
      <c r="CA239" s="90">
        <f t="shared" si="2000"/>
        <v>20648.698</v>
      </c>
      <c r="CB239" s="38"/>
      <c r="CC239" s="89">
        <f t="shared" ref="CC239:CD239" si="2001">SUM(CC227:CC238)</f>
        <v>39.907431406105459</v>
      </c>
      <c r="CD239" s="90">
        <f t="shared" si="2001"/>
        <v>34712.630000000005</v>
      </c>
      <c r="CE239" s="38"/>
      <c r="CF239" s="89">
        <f t="shared" ref="CF239:CG239" si="2002">SUM(CF227:CF238)</f>
        <v>3425.5945300000008</v>
      </c>
      <c r="CG239" s="90">
        <f t="shared" si="2002"/>
        <v>26502.327999999998</v>
      </c>
      <c r="CH239" s="38"/>
      <c r="CI239" s="89">
        <f t="shared" ref="CI239:CJ239" si="2003">SUM(CI227:CI238)</f>
        <v>0.05</v>
      </c>
      <c r="CJ239" s="90">
        <f t="shared" si="2003"/>
        <v>0.67</v>
      </c>
      <c r="CK239" s="38"/>
      <c r="CL239" s="89">
        <f t="shared" ref="CL239:CM239" si="2004">SUM(CL227:CL238)</f>
        <v>0</v>
      </c>
      <c r="CM239" s="90">
        <f t="shared" si="2004"/>
        <v>0</v>
      </c>
      <c r="CN239" s="38"/>
      <c r="CO239" s="89">
        <f t="shared" ref="CO239:CP239" si="2005">SUM(CO227:CO238)</f>
        <v>2172.326</v>
      </c>
      <c r="CP239" s="90">
        <f t="shared" si="2005"/>
        <v>85172.94</v>
      </c>
      <c r="CQ239" s="38"/>
      <c r="CR239" s="89">
        <f t="shared" ref="CR239:CS239" si="2006">SUM(CR227:CR238)</f>
        <v>0</v>
      </c>
      <c r="CS239" s="90">
        <f t="shared" si="2006"/>
        <v>0</v>
      </c>
      <c r="CT239" s="38"/>
      <c r="CU239" s="89">
        <f t="shared" ref="CU239:CV239" si="2007">SUM(CU227:CU238)</f>
        <v>0</v>
      </c>
      <c r="CV239" s="90">
        <f t="shared" si="2007"/>
        <v>0</v>
      </c>
      <c r="CW239" s="38"/>
      <c r="CX239" s="89">
        <f t="shared" ref="CX239:CY239" si="2008">SUM(CX227:CX238)</f>
        <v>474.54</v>
      </c>
      <c r="CY239" s="90">
        <f t="shared" si="2008"/>
        <v>3702.4549999999999</v>
      </c>
      <c r="CZ239" s="38"/>
      <c r="DA239" s="89">
        <f t="shared" ref="DA239:DB239" si="2009">SUM(DA227:DA238)</f>
        <v>0</v>
      </c>
      <c r="DB239" s="90">
        <f t="shared" si="2009"/>
        <v>0</v>
      </c>
      <c r="DC239" s="38"/>
      <c r="DD239" s="89">
        <f t="shared" ref="DD239:DE239" si="2010">SUM(DD227:DD238)</f>
        <v>0</v>
      </c>
      <c r="DE239" s="90">
        <f t="shared" si="2010"/>
        <v>0</v>
      </c>
      <c r="DF239" s="38"/>
      <c r="DG239" s="89">
        <f t="shared" ref="DG239:DH239" si="2011">SUM(DG227:DG238)</f>
        <v>0</v>
      </c>
      <c r="DH239" s="90">
        <f t="shared" si="2011"/>
        <v>0</v>
      </c>
      <c r="DI239" s="38"/>
      <c r="DJ239" s="89">
        <f t="shared" ref="DJ239:DK239" si="2012">SUM(DJ227:DJ238)</f>
        <v>4.0000000000000001E-3</v>
      </c>
      <c r="DK239" s="90">
        <f t="shared" si="2012"/>
        <v>0.27900000000000003</v>
      </c>
      <c r="DL239" s="38"/>
      <c r="DM239" s="89">
        <f t="shared" ref="DM239:DN239" si="2013">SUM(DM227:DM238)</f>
        <v>79285.294999999998</v>
      </c>
      <c r="DN239" s="90">
        <f t="shared" si="2013"/>
        <v>281807.76300000004</v>
      </c>
      <c r="DO239" s="38"/>
      <c r="DP239" s="89">
        <f t="shared" ref="DP239:DQ239" si="2014">SUM(DP227:DP238)</f>
        <v>0</v>
      </c>
      <c r="DQ239" s="90">
        <f t="shared" si="2014"/>
        <v>0</v>
      </c>
      <c r="DR239" s="38"/>
      <c r="DS239" s="89">
        <f t="shared" ref="DS239:DT239" si="2015">SUM(DS227:DS238)</f>
        <v>0</v>
      </c>
      <c r="DT239" s="90">
        <f t="shared" si="2015"/>
        <v>0</v>
      </c>
      <c r="DU239" s="38"/>
      <c r="DV239" s="89">
        <f t="shared" ref="DV239:DW239" si="2016">SUM(DV227:DV238)</f>
        <v>590.65010032854434</v>
      </c>
      <c r="DW239" s="90">
        <f t="shared" si="2016"/>
        <v>33130.320000000007</v>
      </c>
      <c r="DX239" s="38"/>
      <c r="DY239" s="89">
        <f t="shared" ref="DY239:DZ239" si="2017">SUM(DY227:DY238)</f>
        <v>28.380000000000003</v>
      </c>
      <c r="DZ239" s="90">
        <f t="shared" si="2017"/>
        <v>3031.1970000000001</v>
      </c>
      <c r="EA239" s="38"/>
      <c r="EB239" s="89">
        <f t="shared" ref="EB239:EC239" si="2018">SUM(EB227:EB238)</f>
        <v>5</v>
      </c>
      <c r="EC239" s="90">
        <f t="shared" si="2018"/>
        <v>392.16300000000001</v>
      </c>
      <c r="ED239" s="38"/>
      <c r="EE239" s="89">
        <f t="shared" ref="EE239:EF239" si="2019">SUM(EE227:EE238)</f>
        <v>1051.7381599999999</v>
      </c>
      <c r="EF239" s="90">
        <f t="shared" si="2019"/>
        <v>19752.704000000002</v>
      </c>
      <c r="EG239" s="38"/>
      <c r="EH239" s="89">
        <f t="shared" ref="EH239:EI239" si="2020">SUM(EH227:EH238)</f>
        <v>187.81281999999999</v>
      </c>
      <c r="EI239" s="90">
        <f t="shared" si="2020"/>
        <v>4887.9529999999995</v>
      </c>
      <c r="EJ239" s="38"/>
      <c r="EK239" s="89">
        <f t="shared" ref="EK239:EL239" si="2021">SUM(EK227:EK238)</f>
        <v>55.630985603543742</v>
      </c>
      <c r="EL239" s="90">
        <f t="shared" si="2021"/>
        <v>37.843000000000004</v>
      </c>
      <c r="EM239" s="38"/>
      <c r="EN239" s="89">
        <f t="shared" ref="EN239:EO239" si="2022">SUM(EN227:EN238)</f>
        <v>0</v>
      </c>
      <c r="EO239" s="90">
        <f t="shared" si="2022"/>
        <v>0</v>
      </c>
      <c r="EP239" s="38"/>
      <c r="EQ239" s="89">
        <f t="shared" ref="EQ239:ER239" si="2023">SUM(EQ227:EQ238)</f>
        <v>0</v>
      </c>
      <c r="ER239" s="90">
        <f t="shared" si="2023"/>
        <v>0</v>
      </c>
      <c r="ES239" s="38"/>
      <c r="ET239" s="89">
        <f t="shared" ref="ET239:EU239" si="2024">SUM(ET227:ET238)</f>
        <v>0</v>
      </c>
      <c r="EU239" s="90">
        <f t="shared" si="2024"/>
        <v>0</v>
      </c>
      <c r="EV239" s="38"/>
      <c r="EW239" s="89">
        <f t="shared" ref="EW239:EX239" si="2025">SUM(EW227:EW238)</f>
        <v>6.5345599999999999</v>
      </c>
      <c r="EX239" s="90">
        <f t="shared" si="2025"/>
        <v>408.19900000000001</v>
      </c>
      <c r="EY239" s="38"/>
      <c r="EZ239" s="89">
        <f t="shared" ref="EZ239:FA239" si="2026">SUM(EZ227:EZ238)</f>
        <v>2.4323699999999997</v>
      </c>
      <c r="FA239" s="90">
        <f t="shared" si="2026"/>
        <v>87.869</v>
      </c>
      <c r="FB239" s="38"/>
      <c r="FC239" s="89">
        <f t="shared" ref="FC239:FD239" si="2027">SUM(FC227:FC238)</f>
        <v>0</v>
      </c>
      <c r="FD239" s="90">
        <f t="shared" si="2027"/>
        <v>0</v>
      </c>
      <c r="FE239" s="38"/>
      <c r="FF239" s="89">
        <f t="shared" ref="FF239:FG239" si="2028">SUM(FF227:FF238)</f>
        <v>0</v>
      </c>
      <c r="FG239" s="90">
        <f t="shared" si="2028"/>
        <v>0</v>
      </c>
      <c r="FH239" s="38"/>
      <c r="FI239" s="89">
        <f t="shared" ref="FI239:FJ239" si="2029">SUM(FI227:FI238)</f>
        <v>707.99141895927767</v>
      </c>
      <c r="FJ239" s="90">
        <f t="shared" si="2029"/>
        <v>14475.92</v>
      </c>
      <c r="FK239" s="38"/>
      <c r="FL239" s="89">
        <f t="shared" ref="FL239:FM239" si="2030">SUM(FL227:FL238)</f>
        <v>295.95490759104393</v>
      </c>
      <c r="FM239" s="90">
        <f t="shared" si="2030"/>
        <v>26443.506000000001</v>
      </c>
      <c r="FN239" s="38"/>
      <c r="FO239" s="89">
        <f t="shared" ref="FO239:FP239" si="2031">SUM(FO227:FO238)</f>
        <v>45</v>
      </c>
      <c r="FP239" s="90">
        <f t="shared" si="2031"/>
        <v>1134.1420000000001</v>
      </c>
      <c r="FQ239" s="38"/>
      <c r="FR239" s="89">
        <f t="shared" ref="FR239:FS239" si="2032">SUM(FR227:FR238)</f>
        <v>26.416057806912992</v>
      </c>
      <c r="FS239" s="90">
        <f t="shared" si="2032"/>
        <v>5.3789999999999996</v>
      </c>
      <c r="FT239" s="38"/>
      <c r="FU239" s="89">
        <f t="shared" ref="FU239:FV239" si="2033">SUM(FU227:FU238)</f>
        <v>260.22631000000001</v>
      </c>
      <c r="FV239" s="90">
        <f t="shared" si="2033"/>
        <v>22029.726999999999</v>
      </c>
      <c r="FW239" s="38"/>
      <c r="FX239" s="89">
        <f t="shared" ref="FX239:FY239" si="2034">SUM(FX227:FX238)</f>
        <v>0</v>
      </c>
      <c r="FY239" s="90">
        <f t="shared" si="2034"/>
        <v>0</v>
      </c>
      <c r="FZ239" s="38"/>
      <c r="GA239" s="89">
        <f t="shared" ref="GA239:GB239" si="2035">SUM(GA227:GA238)</f>
        <v>0.01</v>
      </c>
      <c r="GB239" s="90">
        <f t="shared" si="2035"/>
        <v>3.7719999999999998</v>
      </c>
      <c r="GC239" s="38"/>
      <c r="GD239" s="89">
        <f t="shared" ref="GD239:GE239" si="2036">SUM(GD227:GD238)</f>
        <v>0</v>
      </c>
      <c r="GE239" s="90">
        <f t="shared" si="2036"/>
        <v>0</v>
      </c>
      <c r="GF239" s="38"/>
      <c r="GG239" s="89">
        <f t="shared" ref="GG239:GH239" si="2037">SUM(GG227:GG238)</f>
        <v>363.04126000000008</v>
      </c>
      <c r="GH239" s="90">
        <f t="shared" si="2037"/>
        <v>16945.719000000001</v>
      </c>
      <c r="GI239" s="38"/>
      <c r="GJ239" s="89">
        <f t="shared" ref="GJ239:GK239" si="2038">SUM(GJ227:GJ238)</f>
        <v>0</v>
      </c>
      <c r="GK239" s="90">
        <f t="shared" si="2038"/>
        <v>0</v>
      </c>
      <c r="GL239" s="38"/>
      <c r="GM239" s="89">
        <f t="shared" ref="GM239:GN239" si="2039">SUM(GM227:GM238)</f>
        <v>0</v>
      </c>
      <c r="GN239" s="90">
        <f t="shared" si="2039"/>
        <v>0</v>
      </c>
      <c r="GO239" s="38"/>
      <c r="GP239" s="89">
        <f t="shared" ref="GP239:GQ239" si="2040">SUM(GP227:GP238)</f>
        <v>0</v>
      </c>
      <c r="GQ239" s="90">
        <f t="shared" si="2040"/>
        <v>0</v>
      </c>
      <c r="GR239" s="38"/>
      <c r="GS239" s="89">
        <f t="shared" ref="GS239:GT239" si="2041">SUM(GS227:GS238)</f>
        <v>0</v>
      </c>
      <c r="GT239" s="90">
        <f t="shared" si="2041"/>
        <v>0</v>
      </c>
      <c r="GU239" s="38"/>
      <c r="GV239" s="89">
        <f t="shared" ref="GV239:GW239" si="2042">SUM(GV227:GV238)</f>
        <v>0</v>
      </c>
      <c r="GW239" s="90">
        <f t="shared" si="2042"/>
        <v>0</v>
      </c>
      <c r="GX239" s="38"/>
      <c r="GY239" s="89">
        <f t="shared" ref="GY239:GZ239" si="2043">SUM(GY227:GY238)</f>
        <v>0</v>
      </c>
      <c r="GZ239" s="90">
        <f t="shared" si="2043"/>
        <v>0</v>
      </c>
      <c r="HA239" s="38"/>
      <c r="HB239" s="89">
        <f t="shared" ref="HB239:HC239" si="2044">SUM(HB227:HB238)</f>
        <v>0</v>
      </c>
      <c r="HC239" s="90">
        <f t="shared" si="2044"/>
        <v>0</v>
      </c>
      <c r="HD239" s="38"/>
      <c r="HE239" s="89">
        <f t="shared" ref="HE239:HF239" si="2045">SUM(HE227:HE238)</f>
        <v>0</v>
      </c>
      <c r="HF239" s="90">
        <f t="shared" si="2045"/>
        <v>0</v>
      </c>
      <c r="HG239" s="38"/>
      <c r="HH239" s="89">
        <f t="shared" ref="HH239:HI239" si="2046">SUM(HH227:HH238)</f>
        <v>0</v>
      </c>
      <c r="HI239" s="90">
        <f t="shared" si="2046"/>
        <v>0</v>
      </c>
      <c r="HJ239" s="38"/>
      <c r="HK239" s="89">
        <f t="shared" ref="HK239:HL239" si="2047">SUM(HK227:HK238)</f>
        <v>0</v>
      </c>
      <c r="HL239" s="90">
        <f t="shared" si="2047"/>
        <v>0</v>
      </c>
      <c r="HM239" s="38"/>
      <c r="HN239" s="89">
        <f t="shared" ref="HN239:HO239" si="2048">SUM(HN227:HN238)</f>
        <v>0</v>
      </c>
      <c r="HO239" s="90">
        <f t="shared" si="2048"/>
        <v>0</v>
      </c>
      <c r="HP239" s="38"/>
      <c r="HQ239" s="89">
        <f t="shared" ref="HQ239:HR239" si="2049">SUM(HQ227:HQ238)</f>
        <v>0</v>
      </c>
      <c r="HR239" s="90">
        <f t="shared" si="2049"/>
        <v>0</v>
      </c>
      <c r="HS239" s="38"/>
      <c r="HT239" s="89">
        <f t="shared" ref="HT239:HU239" si="2050">SUM(HT227:HT238)</f>
        <v>0.50800000000000001</v>
      </c>
      <c r="HU239" s="90">
        <f t="shared" si="2050"/>
        <v>59.399000000000001</v>
      </c>
      <c r="HV239" s="38"/>
      <c r="HW239" s="89">
        <f t="shared" ref="HW239:HX239" si="2051">SUM(HW227:HW238)</f>
        <v>0</v>
      </c>
      <c r="HX239" s="90">
        <f t="shared" si="2051"/>
        <v>0</v>
      </c>
      <c r="HY239" s="38"/>
      <c r="HZ239" s="89">
        <f t="shared" ref="HZ239:IA239" si="2052">SUM(HZ227:HZ238)</f>
        <v>0.20799999999999999</v>
      </c>
      <c r="IA239" s="90">
        <f t="shared" si="2052"/>
        <v>12.007</v>
      </c>
      <c r="IB239" s="38"/>
      <c r="IC239" s="89">
        <f t="shared" ref="IC239:ID239" si="2053">SUM(IC227:IC238)</f>
        <v>8.9999999999999993E-3</v>
      </c>
      <c r="ID239" s="90">
        <f t="shared" si="2053"/>
        <v>1.202</v>
      </c>
      <c r="IE239" s="38"/>
      <c r="IF239" s="89">
        <f t="shared" ref="IF239:IG239" si="2054">SUM(IF227:IF238)</f>
        <v>0</v>
      </c>
      <c r="IG239" s="90">
        <f t="shared" si="2054"/>
        <v>0</v>
      </c>
      <c r="IH239" s="38"/>
      <c r="II239" s="89">
        <f t="shared" ref="II239:IJ239" si="2055">SUM(II227:II238)</f>
        <v>0</v>
      </c>
      <c r="IJ239" s="90">
        <f t="shared" si="2055"/>
        <v>0</v>
      </c>
      <c r="IK239" s="38"/>
      <c r="IL239" s="89">
        <f t="shared" ref="IL239:IM239" si="2056">SUM(IL227:IL238)</f>
        <v>810.59796563573889</v>
      </c>
      <c r="IM239" s="90">
        <f t="shared" si="2056"/>
        <v>17474.246999999999</v>
      </c>
      <c r="IN239" s="38"/>
      <c r="IO239" s="89">
        <f t="shared" ref="IO239:IP239" si="2057">SUM(IO227:IO238)</f>
        <v>0</v>
      </c>
      <c r="IP239" s="90">
        <f t="shared" si="2057"/>
        <v>0</v>
      </c>
      <c r="IQ239" s="38"/>
      <c r="IR239" s="89">
        <f t="shared" ref="IR239:IS239" si="2058">SUM(IR227:IR238)</f>
        <v>0</v>
      </c>
      <c r="IS239" s="90">
        <f t="shared" si="2058"/>
        <v>0</v>
      </c>
      <c r="IT239" s="38"/>
      <c r="IU239" s="89">
        <f t="shared" ref="IU239:IV239" si="2059">SUM(IU227:IU238)</f>
        <v>0</v>
      </c>
      <c r="IV239" s="90">
        <f t="shared" si="2059"/>
        <v>0</v>
      </c>
      <c r="IW239" s="38"/>
      <c r="IX239" s="89">
        <f t="shared" ref="IX239:IY239" si="2060">SUM(IX227:IX238)</f>
        <v>0.126</v>
      </c>
      <c r="IY239" s="90">
        <f t="shared" si="2060"/>
        <v>2.0039999999999996</v>
      </c>
      <c r="IZ239" s="38"/>
      <c r="JA239" s="89">
        <f t="shared" ref="JA239:JB239" si="2061">SUM(JA227:JA238)</f>
        <v>0</v>
      </c>
      <c r="JB239" s="90">
        <f t="shared" si="2061"/>
        <v>0</v>
      </c>
      <c r="JC239" s="38"/>
      <c r="JD239" s="89">
        <f t="shared" ref="JD239:JE239" si="2062">SUM(JD227:JD238)</f>
        <v>0.1</v>
      </c>
      <c r="JE239" s="90">
        <f t="shared" si="2062"/>
        <v>3.79</v>
      </c>
      <c r="JF239" s="38"/>
      <c r="JG239" s="89">
        <f t="shared" ref="JG239:JH239" si="2063">SUM(JG227:JG238)</f>
        <v>0.04</v>
      </c>
      <c r="JH239" s="90">
        <f t="shared" si="2063"/>
        <v>7.4999999999999997E-2</v>
      </c>
      <c r="JI239" s="38"/>
      <c r="JJ239" s="89">
        <f t="shared" ref="JJ239:JK239" si="2064">SUM(JJ227:JJ238)</f>
        <v>4.8160788552667499</v>
      </c>
      <c r="JK239" s="90">
        <f t="shared" si="2064"/>
        <v>828.69100000000003</v>
      </c>
      <c r="JL239" s="38"/>
      <c r="JM239" s="89">
        <f t="shared" ref="JM239:JN239" si="2065">SUM(JM227:JM238)</f>
        <v>1E-3</v>
      </c>
      <c r="JN239" s="90">
        <f t="shared" si="2065"/>
        <v>416.851</v>
      </c>
      <c r="JO239" s="38"/>
      <c r="JP239" s="89">
        <f t="shared" ref="JP239:JQ239" si="2066">SUM(JP227:JP238)</f>
        <v>0</v>
      </c>
      <c r="JQ239" s="90">
        <f t="shared" si="2066"/>
        <v>0</v>
      </c>
      <c r="JR239" s="38"/>
      <c r="JS239" s="89">
        <f t="shared" ref="JS239:JT239" si="2067">SUM(JS227:JS238)</f>
        <v>4746.3122000000003</v>
      </c>
      <c r="JT239" s="90">
        <f t="shared" si="2067"/>
        <v>19250.292000000001</v>
      </c>
      <c r="JU239" s="38"/>
      <c r="JV239" s="89">
        <f t="shared" ref="JV239:JW239" si="2068">SUM(JV227:JV238)</f>
        <v>338.11528517329907</v>
      </c>
      <c r="JW239" s="90">
        <f t="shared" si="2068"/>
        <v>50831.981</v>
      </c>
      <c r="JX239" s="38"/>
      <c r="JY239" s="89">
        <f t="shared" ref="JY239:JZ239" si="2069">SUM(JY227:JY238)</f>
        <v>4889.1310505242118</v>
      </c>
      <c r="JZ239" s="90">
        <f t="shared" si="2069"/>
        <v>50056.936000000002</v>
      </c>
      <c r="KA239" s="38"/>
      <c r="KB239" s="49">
        <f t="shared" si="1973"/>
        <v>102747.08599445099</v>
      </c>
      <c r="KC239" s="50">
        <f t="shared" si="1974"/>
        <v>775971.098</v>
      </c>
    </row>
    <row r="240" spans="1:289" ht="15" customHeight="1" x14ac:dyDescent="0.3">
      <c r="A240" s="84">
        <v>2022</v>
      </c>
      <c r="B240" s="85" t="s">
        <v>2</v>
      </c>
      <c r="C240" s="3">
        <v>18.939400000000003</v>
      </c>
      <c r="D240" s="5">
        <v>371.56700000000001</v>
      </c>
      <c r="E240" s="7">
        <f>IF(C240=0,0,D240/C240*1000)</f>
        <v>19618.731322005973</v>
      </c>
      <c r="F240" s="9">
        <v>0</v>
      </c>
      <c r="G240" s="5">
        <v>0</v>
      </c>
      <c r="H240" s="7">
        <f t="shared" ref="H240:H251" si="2070">IF(F240=0,0,G240/F240*1000)</f>
        <v>0</v>
      </c>
      <c r="I240" s="3">
        <v>0.6214400000000001</v>
      </c>
      <c r="J240" s="5">
        <v>33.96</v>
      </c>
      <c r="K240" s="7">
        <f t="shared" ref="K240:K251" si="2071">IF(I240=0,0,J240/I240*1000)</f>
        <v>54647.270854788869</v>
      </c>
      <c r="L240" s="9">
        <v>0</v>
      </c>
      <c r="M240" s="5">
        <v>0</v>
      </c>
      <c r="N240" s="7">
        <f t="shared" ref="N240:N251" si="2072">IF(L240=0,0,M240/L240*1000)</f>
        <v>0</v>
      </c>
      <c r="O240" s="9">
        <v>0</v>
      </c>
      <c r="P240" s="5">
        <v>0</v>
      </c>
      <c r="Q240" s="7">
        <f t="shared" ref="Q240:Q251" si="2073">IF(O240=0,0,P240/O240*1000)</f>
        <v>0</v>
      </c>
      <c r="R240" s="9">
        <v>0</v>
      </c>
      <c r="S240" s="5">
        <v>0</v>
      </c>
      <c r="T240" s="7">
        <f t="shared" ref="T240:T251" si="2074">IF(R240=0,0,S240/R240*1000)</f>
        <v>0</v>
      </c>
      <c r="U240" s="9">
        <v>0</v>
      </c>
      <c r="V240" s="5">
        <v>0</v>
      </c>
      <c r="W240" s="7">
        <f t="shared" ref="W240:W251" si="2075">IF(U240=0,0,V240/U240*1000)</f>
        <v>0</v>
      </c>
      <c r="X240" s="9">
        <v>0</v>
      </c>
      <c r="Y240" s="5">
        <v>0</v>
      </c>
      <c r="Z240" s="7">
        <f t="shared" ref="Z240:Z251" si="2076">IF(X240=0,0,Y240/X240*1000)</f>
        <v>0</v>
      </c>
      <c r="AA240" s="3">
        <v>3.304E-2</v>
      </c>
      <c r="AB240" s="5">
        <v>0.94399999999999995</v>
      </c>
      <c r="AC240" s="7">
        <f t="shared" ref="AC240:AC251" si="2077">IF(AA240=0,0,AB240/AA240*1000)</f>
        <v>28571.428571428569</v>
      </c>
      <c r="AD240" s="9">
        <v>0</v>
      </c>
      <c r="AE240" s="5">
        <v>0</v>
      </c>
      <c r="AF240" s="7">
        <f t="shared" ref="AF240:AF251" si="2078">IF(AD240=0,0,AE240/AD240*1000)</f>
        <v>0</v>
      </c>
      <c r="AG240" s="9">
        <v>0</v>
      </c>
      <c r="AH240" s="5">
        <v>0</v>
      </c>
      <c r="AI240" s="7">
        <f t="shared" ref="AI240:AI251" si="2079">IF(AG240=0,0,AH240/AG240*1000)</f>
        <v>0</v>
      </c>
      <c r="AJ240" s="9">
        <v>0</v>
      </c>
      <c r="AK240" s="5">
        <v>0</v>
      </c>
      <c r="AL240" s="7">
        <f t="shared" ref="AL240:AL251" si="2080">IF(AJ240=0,0,AK240/AJ240*1000)</f>
        <v>0</v>
      </c>
      <c r="AM240" s="9">
        <v>0</v>
      </c>
      <c r="AN240" s="5">
        <v>0</v>
      </c>
      <c r="AO240" s="7">
        <f t="shared" ref="AO240:AO251" si="2081">IF(AM240=0,0,AN240/AM240*1000)</f>
        <v>0</v>
      </c>
      <c r="AP240" s="9">
        <v>0</v>
      </c>
      <c r="AQ240" s="5">
        <v>0</v>
      </c>
      <c r="AR240" s="7">
        <f t="shared" ref="AR240:AR251" si="2082">IF(AP240=0,0,AQ240/AP240*1000)</f>
        <v>0</v>
      </c>
      <c r="AS240" s="9">
        <v>0</v>
      </c>
      <c r="AT240" s="5">
        <v>0</v>
      </c>
      <c r="AU240" s="7">
        <f t="shared" ref="AU240:AU251" si="2083">IF(AS240=0,0,AT240/AS240*1000)</f>
        <v>0</v>
      </c>
      <c r="AV240" s="9">
        <v>0</v>
      </c>
      <c r="AW240" s="5">
        <v>0</v>
      </c>
      <c r="AX240" s="7">
        <f t="shared" ref="AX240:AX251" si="2084">IF(AV240=0,0,AW240/AV240*1000)</f>
        <v>0</v>
      </c>
      <c r="AY240" s="9">
        <v>0</v>
      </c>
      <c r="AZ240" s="5">
        <v>0</v>
      </c>
      <c r="BA240" s="7">
        <f t="shared" ref="BA240:BA251" si="2085">IF(AY240=0,0,AZ240/AY240*1000)</f>
        <v>0</v>
      </c>
      <c r="BB240" s="9">
        <v>0</v>
      </c>
      <c r="BC240" s="5">
        <v>0</v>
      </c>
      <c r="BD240" s="7">
        <f t="shared" ref="BD240:BD251" si="2086">IF(BB240=0,0,BC240/BB240*1000)</f>
        <v>0</v>
      </c>
      <c r="BE240" s="9">
        <v>0</v>
      </c>
      <c r="BF240" s="5">
        <v>0</v>
      </c>
      <c r="BG240" s="7">
        <f t="shared" ref="BG240:BG251" si="2087">IF(BE240=0,0,BF240/BE240*1000)</f>
        <v>0</v>
      </c>
      <c r="BH240" s="3">
        <v>0.218</v>
      </c>
      <c r="BI240" s="5">
        <v>29.263999999999999</v>
      </c>
      <c r="BJ240" s="7">
        <f t="shared" ref="BJ240:BJ251" si="2088">IF(BH240=0,0,BI240/BH240*1000)</f>
        <v>134238.53211009174</v>
      </c>
      <c r="BK240" s="9">
        <v>0</v>
      </c>
      <c r="BL240" s="5">
        <v>0</v>
      </c>
      <c r="BM240" s="7">
        <f t="shared" ref="BM240:BM251" si="2089">IF(BK240=0,0,BL240/BK240*1000)</f>
        <v>0</v>
      </c>
      <c r="BN240" s="9">
        <v>0</v>
      </c>
      <c r="BO240" s="5">
        <v>0</v>
      </c>
      <c r="BP240" s="7">
        <f t="shared" ref="BP240:BP251" si="2090">IF(BN240=0,0,BO240/BN240*1000)</f>
        <v>0</v>
      </c>
      <c r="BQ240" s="9">
        <v>0</v>
      </c>
      <c r="BR240" s="5">
        <v>0</v>
      </c>
      <c r="BS240" s="7">
        <f t="shared" ref="BS240:BS251" si="2091">IF(BQ240=0,0,BR240/BQ240*1000)</f>
        <v>0</v>
      </c>
      <c r="BT240" s="9">
        <v>0</v>
      </c>
      <c r="BU240" s="5">
        <v>0</v>
      </c>
      <c r="BV240" s="7">
        <f t="shared" ref="BV240:BV251" si="2092">IF(BT240=0,0,BU240/BT240*1000)</f>
        <v>0</v>
      </c>
      <c r="BW240" s="9">
        <v>0</v>
      </c>
      <c r="BX240" s="5">
        <v>0</v>
      </c>
      <c r="BY240" s="7">
        <f t="shared" ref="BY240:BY251" si="2093">IF(BW240=0,0,BX240/BW240*1000)</f>
        <v>0</v>
      </c>
      <c r="BZ240" s="3">
        <v>0.11840000000000001</v>
      </c>
      <c r="CA240" s="5">
        <v>3.4249999999999998</v>
      </c>
      <c r="CB240" s="7">
        <f>IF(BZ240=0,0,CA240/BZ240*1000)</f>
        <v>28927.364864864863</v>
      </c>
      <c r="CC240" s="9">
        <v>0</v>
      </c>
      <c r="CD240" s="5">
        <v>0</v>
      </c>
      <c r="CE240" s="7">
        <f t="shared" ref="CE240:CE251" si="2094">IF(CC240=0,0,CD240/CC240*1000)</f>
        <v>0</v>
      </c>
      <c r="CF240" s="9">
        <v>0</v>
      </c>
      <c r="CG240" s="5">
        <v>0</v>
      </c>
      <c r="CH240" s="7">
        <f t="shared" ref="CH240:CH251" si="2095">IF(CF240=0,0,CG240/CF240*1000)</f>
        <v>0</v>
      </c>
      <c r="CI240" s="9">
        <v>0</v>
      </c>
      <c r="CJ240" s="5">
        <v>0</v>
      </c>
      <c r="CK240" s="7">
        <f t="shared" ref="CK240:CK251" si="2096">IF(CI240=0,0,CJ240/CI240*1000)</f>
        <v>0</v>
      </c>
      <c r="CL240" s="9">
        <v>0</v>
      </c>
      <c r="CM240" s="5">
        <v>0</v>
      </c>
      <c r="CN240" s="7">
        <f t="shared" ref="CN240:CN251" si="2097">IF(CL240=0,0,CM240/CL240*1000)</f>
        <v>0</v>
      </c>
      <c r="CO240" s="9">
        <v>0</v>
      </c>
      <c r="CP240" s="5">
        <v>0</v>
      </c>
      <c r="CQ240" s="7">
        <f t="shared" ref="CQ240:CQ251" si="2098">IF(CO240=0,0,CP240/CO240*1000)</f>
        <v>0</v>
      </c>
      <c r="CR240" s="9">
        <v>0</v>
      </c>
      <c r="CS240" s="5">
        <v>0</v>
      </c>
      <c r="CT240" s="7">
        <f t="shared" ref="CT240:CT251" si="2099">IF(CR240=0,0,CS240/CR240*1000)</f>
        <v>0</v>
      </c>
      <c r="CU240" s="9">
        <v>0</v>
      </c>
      <c r="CV240" s="5">
        <v>0</v>
      </c>
      <c r="CW240" s="7">
        <f t="shared" ref="CW240:CW251" si="2100">IF(CU240=0,0,CV240/CU240*1000)</f>
        <v>0</v>
      </c>
      <c r="CX240" s="9">
        <v>0</v>
      </c>
      <c r="CY240" s="5">
        <v>0</v>
      </c>
      <c r="CZ240" s="7">
        <f t="shared" ref="CZ240:CZ251" si="2101">IF(CX240=0,0,CY240/CX240*1000)</f>
        <v>0</v>
      </c>
      <c r="DA240" s="9">
        <v>0</v>
      </c>
      <c r="DB240" s="5">
        <v>0</v>
      </c>
      <c r="DC240" s="7">
        <f t="shared" ref="DC240:DC251" si="2102">IF(DA240=0,0,DB240/DA240*1000)</f>
        <v>0</v>
      </c>
      <c r="DD240" s="9">
        <v>0</v>
      </c>
      <c r="DE240" s="5">
        <v>0</v>
      </c>
      <c r="DF240" s="7">
        <f t="shared" ref="DF240:DF251" si="2103">IF(DD240=0,0,DE240/DD240*1000)</f>
        <v>0</v>
      </c>
      <c r="DG240" s="9">
        <v>0</v>
      </c>
      <c r="DH240" s="5">
        <v>0</v>
      </c>
      <c r="DI240" s="7">
        <f t="shared" ref="DI240:DI251" si="2104">IF(DG240=0,0,DH240/DG240*1000)</f>
        <v>0</v>
      </c>
      <c r="DJ240" s="9">
        <v>0</v>
      </c>
      <c r="DK240" s="5">
        <v>0</v>
      </c>
      <c r="DL240" s="7">
        <f t="shared" ref="DL240:DL251" si="2105">IF(DJ240=0,0,DK240/DJ240*1000)</f>
        <v>0</v>
      </c>
      <c r="DM240" s="9">
        <v>0</v>
      </c>
      <c r="DN240" s="5">
        <v>0</v>
      </c>
      <c r="DO240" s="7">
        <f t="shared" ref="DO240:DO251" si="2106">IF(DM240=0,0,DN240/DM240*1000)</f>
        <v>0</v>
      </c>
      <c r="DP240" s="9">
        <v>0</v>
      </c>
      <c r="DQ240" s="5">
        <v>0</v>
      </c>
      <c r="DR240" s="7">
        <f t="shared" ref="DR240:DR251" si="2107">IF(DP240=0,0,DQ240/DP240*1000)</f>
        <v>0</v>
      </c>
      <c r="DS240" s="9">
        <v>0</v>
      </c>
      <c r="DT240" s="5">
        <v>0</v>
      </c>
      <c r="DU240" s="7">
        <f t="shared" ref="DU240:DU251" si="2108">IF(DS240=0,0,DT240/DS240*1000)</f>
        <v>0</v>
      </c>
      <c r="DV240" s="3">
        <v>228.26523999999998</v>
      </c>
      <c r="DW240" s="5">
        <v>19448.901999999998</v>
      </c>
      <c r="DX240" s="7">
        <f t="shared" ref="DX240:DX251" si="2109">IF(DV240=0,0,DW240/DV240*1000)</f>
        <v>85203.082168796274</v>
      </c>
      <c r="DY240" s="9">
        <v>0</v>
      </c>
      <c r="DZ240" s="5">
        <v>0</v>
      </c>
      <c r="EA240" s="7">
        <f t="shared" ref="EA240:EA251" si="2110">IF(DY240=0,0,DZ240/DY240*1000)</f>
        <v>0</v>
      </c>
      <c r="EB240" s="9">
        <v>0</v>
      </c>
      <c r="EC240" s="5">
        <v>0</v>
      </c>
      <c r="ED240" s="7">
        <f t="shared" ref="ED240:ED251" si="2111">IF(EB240=0,0,EC240/EB240*1000)</f>
        <v>0</v>
      </c>
      <c r="EE240" s="3">
        <v>66.878230000000002</v>
      </c>
      <c r="EF240" s="5">
        <v>277.875</v>
      </c>
      <c r="EG240" s="7">
        <f t="shared" ref="EG240:EG251" si="2112">IF(EE240=0,0,EF240/EE240*1000)</f>
        <v>4154.9395072208099</v>
      </c>
      <c r="EH240" s="9">
        <v>0</v>
      </c>
      <c r="EI240" s="5">
        <v>0</v>
      </c>
      <c r="EJ240" s="7">
        <f t="shared" ref="EJ240:EJ251" si="2113">IF(EH240=0,0,EI240/EH240*1000)</f>
        <v>0</v>
      </c>
      <c r="EK240" s="9">
        <v>0</v>
      </c>
      <c r="EL240" s="5">
        <v>0</v>
      </c>
      <c r="EM240" s="7">
        <f t="shared" ref="EM240:EM251" si="2114">IF(EK240=0,0,EL240/EK240*1000)</f>
        <v>0</v>
      </c>
      <c r="EN240" s="9">
        <v>0</v>
      </c>
      <c r="EO240" s="5">
        <v>0</v>
      </c>
      <c r="EP240" s="7">
        <f t="shared" ref="EP240:EP251" si="2115">IF(EN240=0,0,EO240/EN240*1000)</f>
        <v>0</v>
      </c>
      <c r="EQ240" s="9">
        <v>0</v>
      </c>
      <c r="ER240" s="5">
        <v>0</v>
      </c>
      <c r="ES240" s="7">
        <f t="shared" ref="ES240:ES251" si="2116">IF(EQ240=0,0,ER240/EQ240*1000)</f>
        <v>0</v>
      </c>
      <c r="ET240" s="9">
        <v>0</v>
      </c>
      <c r="EU240" s="5">
        <v>0</v>
      </c>
      <c r="EV240" s="7">
        <f t="shared" ref="EV240:EV251" si="2117">IF(ET240=0,0,EU240/ET240*1000)</f>
        <v>0</v>
      </c>
      <c r="EW240" s="9">
        <v>0</v>
      </c>
      <c r="EX240" s="5">
        <v>0</v>
      </c>
      <c r="EY240" s="7">
        <f t="shared" ref="EY240:EY251" si="2118">IF(EW240=0,0,EX240/EW240*1000)</f>
        <v>0</v>
      </c>
      <c r="EZ240" s="9">
        <v>0</v>
      </c>
      <c r="FA240" s="5">
        <v>0</v>
      </c>
      <c r="FB240" s="7">
        <f t="shared" ref="FB240:FB251" si="2119">IF(EZ240=0,0,FA240/EZ240*1000)</f>
        <v>0</v>
      </c>
      <c r="FC240" s="9">
        <v>0</v>
      </c>
      <c r="FD240" s="5">
        <v>0</v>
      </c>
      <c r="FE240" s="7">
        <f t="shared" ref="FE240:FE251" si="2120">IF(FC240=0,0,FD240/FC240*1000)</f>
        <v>0</v>
      </c>
      <c r="FF240" s="9">
        <v>0</v>
      </c>
      <c r="FG240" s="5">
        <v>0</v>
      </c>
      <c r="FH240" s="7">
        <f t="shared" ref="FH240:FH251" si="2121">IF(FF240=0,0,FG240/FF240*1000)</f>
        <v>0</v>
      </c>
      <c r="FI240" s="3">
        <v>1.25</v>
      </c>
      <c r="FJ240" s="5">
        <v>27.324000000000002</v>
      </c>
      <c r="FK240" s="7">
        <f t="shared" ref="FK240:FK251" si="2122">IF(FI240=0,0,FJ240/FI240*1000)</f>
        <v>21859.200000000001</v>
      </c>
      <c r="FL240" s="3">
        <v>0.85639999999999994</v>
      </c>
      <c r="FM240" s="5">
        <v>181.06899999999999</v>
      </c>
      <c r="FN240" s="7">
        <f t="shared" ref="FN240:FN251" si="2123">IF(FL240=0,0,FM240/FL240*1000)</f>
        <v>211430.40635217188</v>
      </c>
      <c r="FO240" s="3">
        <v>26.64</v>
      </c>
      <c r="FP240" s="5">
        <v>318.48599999999999</v>
      </c>
      <c r="FQ240" s="7">
        <f t="shared" ref="FQ240:FQ251" si="2124">IF(FO240=0,0,FP240/FO240*1000)</f>
        <v>11955.180180180179</v>
      </c>
      <c r="FR240" s="9">
        <v>0</v>
      </c>
      <c r="FS240" s="5">
        <v>0</v>
      </c>
      <c r="FT240" s="7">
        <f t="shared" ref="FT240:FT251" si="2125">IF(FR240=0,0,FS240/FR240*1000)</f>
        <v>0</v>
      </c>
      <c r="FU240" s="9">
        <v>0</v>
      </c>
      <c r="FV240" s="5">
        <v>0</v>
      </c>
      <c r="FW240" s="7">
        <f t="shared" ref="FW240:FW251" si="2126">IF(FU240=0,0,FV240/FU240*1000)</f>
        <v>0</v>
      </c>
      <c r="FX240" s="9">
        <v>0</v>
      </c>
      <c r="FY240" s="5">
        <v>0</v>
      </c>
      <c r="FZ240" s="7">
        <f t="shared" ref="FZ240:FZ265" si="2127">IF(FX240=0,0,FY240/FX240*1000)</f>
        <v>0</v>
      </c>
      <c r="GA240" s="9">
        <v>0</v>
      </c>
      <c r="GB240" s="5">
        <v>0</v>
      </c>
      <c r="GC240" s="7">
        <f t="shared" ref="GC240:GC251" si="2128">IF(GA240=0,0,GB240/GA240*1000)</f>
        <v>0</v>
      </c>
      <c r="GD240" s="9">
        <v>0</v>
      </c>
      <c r="GE240" s="5">
        <v>0</v>
      </c>
      <c r="GF240" s="7">
        <f t="shared" ref="GF240:GF251" si="2129">IF(GD240=0,0,GE240/GD240*1000)</f>
        <v>0</v>
      </c>
      <c r="GG240" s="9">
        <v>0</v>
      </c>
      <c r="GH240" s="5">
        <v>0</v>
      </c>
      <c r="GI240" s="7">
        <f t="shared" ref="GI240:GI251" si="2130">IF(GG240=0,0,GH240/GG240*1000)</f>
        <v>0</v>
      </c>
      <c r="GJ240" s="9">
        <v>0</v>
      </c>
      <c r="GK240" s="5">
        <v>0</v>
      </c>
      <c r="GL240" s="7">
        <f t="shared" ref="GL240:GL251" si="2131">IF(GJ240=0,0,GK240/GJ240*1000)</f>
        <v>0</v>
      </c>
      <c r="GM240" s="9">
        <v>0</v>
      </c>
      <c r="GN240" s="5">
        <v>0</v>
      </c>
      <c r="GO240" s="7">
        <f t="shared" ref="GO240:GO251" si="2132">IF(GM240=0,0,GN240/GM240*1000)</f>
        <v>0</v>
      </c>
      <c r="GP240" s="9">
        <v>0</v>
      </c>
      <c r="GQ240" s="5">
        <v>0</v>
      </c>
      <c r="GR240" s="7">
        <f t="shared" ref="GR240:GR251" si="2133">IF(GP240=0,0,GQ240/GP240*1000)</f>
        <v>0</v>
      </c>
      <c r="GS240" s="9">
        <v>0</v>
      </c>
      <c r="GT240" s="5">
        <v>0</v>
      </c>
      <c r="GU240" s="7">
        <f t="shared" ref="GU240:GU251" si="2134">IF(GS240=0,0,GT240/GS240*1000)</f>
        <v>0</v>
      </c>
      <c r="GV240" s="9">
        <v>0</v>
      </c>
      <c r="GW240" s="5">
        <v>0</v>
      </c>
      <c r="GX240" s="7">
        <f t="shared" ref="GX240:GX251" si="2135">IF(GV240=0,0,GW240/GV240*1000)</f>
        <v>0</v>
      </c>
      <c r="GY240" s="9">
        <v>0</v>
      </c>
      <c r="GZ240" s="5">
        <v>0</v>
      </c>
      <c r="HA240" s="7">
        <f t="shared" ref="HA240:HA251" si="2136">IF(GY240=0,0,GZ240/GY240*1000)</f>
        <v>0</v>
      </c>
      <c r="HB240" s="9">
        <v>0</v>
      </c>
      <c r="HC240" s="5">
        <v>0</v>
      </c>
      <c r="HD240" s="7">
        <f t="shared" ref="HD240:HD251" si="2137">IF(HB240=0,0,HC240/HB240*1000)</f>
        <v>0</v>
      </c>
      <c r="HE240" s="9">
        <v>0</v>
      </c>
      <c r="HF240" s="5">
        <v>0</v>
      </c>
      <c r="HG240" s="7">
        <f t="shared" ref="HG240:HG251" si="2138">IF(HE240=0,0,HF240/HE240*1000)</f>
        <v>0</v>
      </c>
      <c r="HH240" s="9">
        <v>0</v>
      </c>
      <c r="HI240" s="5">
        <v>0</v>
      </c>
      <c r="HJ240" s="7">
        <f t="shared" ref="HJ240:HJ251" si="2139">IF(HH240=0,0,HI240/HH240*1000)</f>
        <v>0</v>
      </c>
      <c r="HK240" s="9">
        <v>0</v>
      </c>
      <c r="HL240" s="5">
        <v>0</v>
      </c>
      <c r="HM240" s="7">
        <f t="shared" ref="HM240:HM251" si="2140">IF(HK240=0,0,HL240/HK240*1000)</f>
        <v>0</v>
      </c>
      <c r="HN240" s="9">
        <v>0</v>
      </c>
      <c r="HO240" s="5">
        <v>0</v>
      </c>
      <c r="HP240" s="7">
        <f t="shared" ref="HP240:HP251" si="2141">IF(HN240=0,0,HO240/HN240*1000)</f>
        <v>0</v>
      </c>
      <c r="HQ240" s="9">
        <v>0</v>
      </c>
      <c r="HR240" s="5">
        <v>0</v>
      </c>
      <c r="HS240" s="7">
        <f t="shared" ref="HS240:HS251" si="2142">IF(HQ240=0,0,HR240/HQ240*1000)</f>
        <v>0</v>
      </c>
      <c r="HT240" s="3">
        <v>0.92600000000000005</v>
      </c>
      <c r="HU240" s="5">
        <v>128.54499999999999</v>
      </c>
      <c r="HV240" s="7">
        <f t="shared" ref="HV240:HV251" si="2143">IF(HT240=0,0,HU240/HT240*1000)</f>
        <v>138817.49460043196</v>
      </c>
      <c r="HW240" s="9">
        <v>0</v>
      </c>
      <c r="HX240" s="5">
        <v>0</v>
      </c>
      <c r="HY240" s="7">
        <f t="shared" ref="HY240:HY251" si="2144">IF(HW240=0,0,HX240/HW240*1000)</f>
        <v>0</v>
      </c>
      <c r="HZ240" s="9">
        <v>0</v>
      </c>
      <c r="IA240" s="5">
        <v>0</v>
      </c>
      <c r="IB240" s="7">
        <f t="shared" ref="IB240:IB251" si="2145">IF(HZ240=0,0,IA240/HZ240*1000)</f>
        <v>0</v>
      </c>
      <c r="IC240" s="9">
        <v>0</v>
      </c>
      <c r="ID240" s="5">
        <v>0</v>
      </c>
      <c r="IE240" s="7">
        <f t="shared" ref="IE240:IE251" si="2146">IF(IC240=0,0,ID240/IC240*1000)</f>
        <v>0</v>
      </c>
      <c r="IF240" s="9">
        <v>0</v>
      </c>
      <c r="IG240" s="5">
        <v>0</v>
      </c>
      <c r="IH240" s="7">
        <f t="shared" ref="IH240:IH251" si="2147">IF(IF240=0,0,IG240/IF240*1000)</f>
        <v>0</v>
      </c>
      <c r="II240" s="9">
        <v>0</v>
      </c>
      <c r="IJ240" s="5">
        <v>0</v>
      </c>
      <c r="IK240" s="7">
        <f t="shared" ref="IK240:IK251" si="2148">IF(II240=0,0,IJ240/II240*1000)</f>
        <v>0</v>
      </c>
      <c r="IL240" s="3">
        <v>156.00200000000001</v>
      </c>
      <c r="IM240" s="5">
        <v>3416.7539999999999</v>
      </c>
      <c r="IN240" s="7">
        <f t="shared" ref="IN240:IN251" si="2149">IF(IL240=0,0,IM240/IL240*1000)</f>
        <v>21901.988436045693</v>
      </c>
      <c r="IO240" s="9">
        <v>0</v>
      </c>
      <c r="IP240" s="5">
        <v>0</v>
      </c>
      <c r="IQ240" s="7">
        <f t="shared" ref="IQ240:IQ251" si="2150">IF(IO240=0,0,IP240/IO240*1000)</f>
        <v>0</v>
      </c>
      <c r="IR240" s="3">
        <v>39</v>
      </c>
      <c r="IS240" s="5">
        <v>1611.9870000000001</v>
      </c>
      <c r="IT240" s="7">
        <f t="shared" ref="IT240:IT251" si="2151">IF(IR240=0,0,IS240/IR240*1000)</f>
        <v>41333.000000000007</v>
      </c>
      <c r="IU240" s="9">
        <v>0</v>
      </c>
      <c r="IV240" s="5">
        <v>0</v>
      </c>
      <c r="IW240" s="7">
        <f t="shared" ref="IW240:IW251" si="2152">IF(IU240=0,0,IV240/IU240*1000)</f>
        <v>0</v>
      </c>
      <c r="IX240" s="3">
        <v>8.0000000000000002E-3</v>
      </c>
      <c r="IY240" s="5">
        <v>0.14099999999999999</v>
      </c>
      <c r="IZ240" s="7">
        <f t="shared" ref="IZ240:IZ251" si="2153">IF(IX240=0,0,IY240/IX240*1000)</f>
        <v>17624.999999999996</v>
      </c>
      <c r="JA240" s="9">
        <v>0</v>
      </c>
      <c r="JB240" s="5">
        <v>0</v>
      </c>
      <c r="JC240" s="7">
        <f t="shared" ref="JC240:JC251" si="2154">IF(JA240=0,0,JB240/JA240*1000)</f>
        <v>0</v>
      </c>
      <c r="JD240" s="9">
        <v>0</v>
      </c>
      <c r="JE240" s="5">
        <v>0</v>
      </c>
      <c r="JF240" s="7">
        <f t="shared" ref="JF240:JF251" si="2155">IF(JD240=0,0,JE240/JD240*1000)</f>
        <v>0</v>
      </c>
      <c r="JG240" s="9">
        <v>0</v>
      </c>
      <c r="JH240" s="5">
        <v>0</v>
      </c>
      <c r="JI240" s="7">
        <f t="shared" ref="JI240:JI251" si="2156">IF(JG240=0,0,JH240/JG240*1000)</f>
        <v>0</v>
      </c>
      <c r="JJ240" s="3">
        <v>0.31563999999999998</v>
      </c>
      <c r="JK240" s="5">
        <v>1.0640000000000001</v>
      </c>
      <c r="JL240" s="7">
        <f t="shared" ref="JL240:JL251" si="2157">IF(JJ240=0,0,JK240/JJ240*1000)</f>
        <v>3370.928906349006</v>
      </c>
      <c r="JM240" s="9">
        <v>0</v>
      </c>
      <c r="JN240" s="5">
        <v>0</v>
      </c>
      <c r="JO240" s="7">
        <f t="shared" ref="JO240:JO251" si="2158">IF(JM240=0,0,JN240/JM240*1000)</f>
        <v>0</v>
      </c>
      <c r="JP240" s="9">
        <v>0</v>
      </c>
      <c r="JQ240" s="5">
        <v>0</v>
      </c>
      <c r="JR240" s="7">
        <f t="shared" ref="JR240:JR251" si="2159">IF(JP240=0,0,JQ240/JP240*1000)</f>
        <v>0</v>
      </c>
      <c r="JS240" s="9">
        <v>0</v>
      </c>
      <c r="JT240" s="5">
        <v>0</v>
      </c>
      <c r="JU240" s="7">
        <f t="shared" ref="JU240:JU251" si="2160">IF(JS240=0,0,JT240/JS240*1000)</f>
        <v>0</v>
      </c>
      <c r="JV240" s="3">
        <v>2.5520000000000001E-2</v>
      </c>
      <c r="JW240" s="5">
        <v>0.68300000000000005</v>
      </c>
      <c r="JX240" s="7">
        <f t="shared" ref="JX240:JX251" si="2161">IF(JV240=0,0,JW240/JV240*1000)</f>
        <v>26763.322884012541</v>
      </c>
      <c r="JY240" s="9">
        <v>0</v>
      </c>
      <c r="JZ240" s="5">
        <v>0</v>
      </c>
      <c r="KA240" s="7">
        <f t="shared" ref="KA240:KA251" si="2162">IF(JY240=0,0,JZ240/JY240*1000)</f>
        <v>0</v>
      </c>
      <c r="KB240" s="9">
        <f>SUMIF($C$5:$KA$5,"Ton",C240:KA240)</f>
        <v>540.09731000000011</v>
      </c>
      <c r="KC240" s="7">
        <f>SUMIF($C$5:KA$5,"F*",C240:KA240)</f>
        <v>25851.989999999998</v>
      </c>
    </row>
    <row r="241" spans="1:289" ht="15" customHeight="1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2163">IF(C241=0,0,D241/C241*1000)</f>
        <v>0</v>
      </c>
      <c r="F241" s="9">
        <v>0</v>
      </c>
      <c r="G241" s="5">
        <v>0</v>
      </c>
      <c r="H241" s="7">
        <f t="shared" si="2070"/>
        <v>0</v>
      </c>
      <c r="I241" s="9">
        <v>0</v>
      </c>
      <c r="J241" s="5">
        <v>0</v>
      </c>
      <c r="K241" s="7">
        <f t="shared" si="2071"/>
        <v>0</v>
      </c>
      <c r="L241" s="9">
        <v>0</v>
      </c>
      <c r="M241" s="5">
        <v>0</v>
      </c>
      <c r="N241" s="7">
        <f t="shared" si="2072"/>
        <v>0</v>
      </c>
      <c r="O241" s="9">
        <v>0</v>
      </c>
      <c r="P241" s="5">
        <v>0</v>
      </c>
      <c r="Q241" s="7">
        <f t="shared" si="2073"/>
        <v>0</v>
      </c>
      <c r="R241" s="9">
        <v>0</v>
      </c>
      <c r="S241" s="5">
        <v>0</v>
      </c>
      <c r="T241" s="7">
        <f t="shared" si="2074"/>
        <v>0</v>
      </c>
      <c r="U241" s="9">
        <v>0</v>
      </c>
      <c r="V241" s="5">
        <v>0</v>
      </c>
      <c r="W241" s="7">
        <f t="shared" si="2075"/>
        <v>0</v>
      </c>
      <c r="X241" s="9">
        <v>0</v>
      </c>
      <c r="Y241" s="5">
        <v>0</v>
      </c>
      <c r="Z241" s="7">
        <f t="shared" si="2076"/>
        <v>0</v>
      </c>
      <c r="AA241" s="3">
        <v>10.082360000000001</v>
      </c>
      <c r="AB241" s="5">
        <v>116.289</v>
      </c>
      <c r="AC241" s="7">
        <f t="shared" si="2077"/>
        <v>11533.906744055954</v>
      </c>
      <c r="AD241" s="9">
        <v>0</v>
      </c>
      <c r="AE241" s="5">
        <v>0</v>
      </c>
      <c r="AF241" s="7">
        <f t="shared" si="2078"/>
        <v>0</v>
      </c>
      <c r="AG241" s="9">
        <v>0</v>
      </c>
      <c r="AH241" s="5">
        <v>0</v>
      </c>
      <c r="AI241" s="7">
        <f t="shared" si="2079"/>
        <v>0</v>
      </c>
      <c r="AJ241" s="9">
        <v>0</v>
      </c>
      <c r="AK241" s="5">
        <v>0</v>
      </c>
      <c r="AL241" s="7">
        <f t="shared" si="2080"/>
        <v>0</v>
      </c>
      <c r="AM241" s="9">
        <v>0</v>
      </c>
      <c r="AN241" s="5">
        <v>0</v>
      </c>
      <c r="AO241" s="7">
        <f t="shared" si="2081"/>
        <v>0</v>
      </c>
      <c r="AP241" s="9">
        <v>0</v>
      </c>
      <c r="AQ241" s="5">
        <v>0</v>
      </c>
      <c r="AR241" s="7">
        <f t="shared" si="2082"/>
        <v>0</v>
      </c>
      <c r="AS241" s="9">
        <v>0</v>
      </c>
      <c r="AT241" s="5">
        <v>0</v>
      </c>
      <c r="AU241" s="7">
        <f t="shared" si="2083"/>
        <v>0</v>
      </c>
      <c r="AV241" s="9">
        <v>0</v>
      </c>
      <c r="AW241" s="5">
        <v>0</v>
      </c>
      <c r="AX241" s="7">
        <f t="shared" si="2084"/>
        <v>0</v>
      </c>
      <c r="AY241" s="9">
        <v>0</v>
      </c>
      <c r="AZ241" s="5">
        <v>0</v>
      </c>
      <c r="BA241" s="7">
        <f t="shared" si="2085"/>
        <v>0</v>
      </c>
      <c r="BB241" s="9">
        <v>0</v>
      </c>
      <c r="BC241" s="5">
        <v>0</v>
      </c>
      <c r="BD241" s="7">
        <f t="shared" si="2086"/>
        <v>0</v>
      </c>
      <c r="BE241" s="9">
        <v>0</v>
      </c>
      <c r="BF241" s="5">
        <v>0</v>
      </c>
      <c r="BG241" s="7">
        <f t="shared" si="2087"/>
        <v>0</v>
      </c>
      <c r="BH241" s="9">
        <v>0</v>
      </c>
      <c r="BI241" s="5">
        <v>0</v>
      </c>
      <c r="BJ241" s="7">
        <f t="shared" si="2088"/>
        <v>0</v>
      </c>
      <c r="BK241" s="9">
        <v>0</v>
      </c>
      <c r="BL241" s="5">
        <v>0</v>
      </c>
      <c r="BM241" s="7">
        <f t="shared" si="2089"/>
        <v>0</v>
      </c>
      <c r="BN241" s="9">
        <v>0</v>
      </c>
      <c r="BO241" s="5">
        <v>0</v>
      </c>
      <c r="BP241" s="7">
        <f t="shared" si="2090"/>
        <v>0</v>
      </c>
      <c r="BQ241" s="9">
        <v>0</v>
      </c>
      <c r="BR241" s="5">
        <v>0</v>
      </c>
      <c r="BS241" s="7">
        <f t="shared" si="2091"/>
        <v>0</v>
      </c>
      <c r="BT241" s="9">
        <v>0</v>
      </c>
      <c r="BU241" s="5">
        <v>0</v>
      </c>
      <c r="BV241" s="7">
        <f t="shared" si="2092"/>
        <v>0</v>
      </c>
      <c r="BW241" s="9">
        <v>0</v>
      </c>
      <c r="BX241" s="5">
        <v>0</v>
      </c>
      <c r="BY241" s="7">
        <f t="shared" si="2093"/>
        <v>0</v>
      </c>
      <c r="BZ241" s="3">
        <v>68.043300000000002</v>
      </c>
      <c r="CA241" s="5">
        <v>268.25400000000002</v>
      </c>
      <c r="CB241" s="7">
        <f t="shared" ref="CB241:CB251" si="2164">IF(BZ241=0,0,CA241/BZ241*1000)</f>
        <v>3942.4013826489895</v>
      </c>
      <c r="CC241" s="9">
        <v>0</v>
      </c>
      <c r="CD241" s="5">
        <v>0</v>
      </c>
      <c r="CE241" s="7">
        <f t="shared" si="2094"/>
        <v>0</v>
      </c>
      <c r="CF241" s="9">
        <v>0</v>
      </c>
      <c r="CG241" s="5">
        <v>0</v>
      </c>
      <c r="CH241" s="7">
        <f t="shared" si="2095"/>
        <v>0</v>
      </c>
      <c r="CI241" s="9">
        <v>0</v>
      </c>
      <c r="CJ241" s="5">
        <v>0</v>
      </c>
      <c r="CK241" s="7">
        <f t="shared" si="2096"/>
        <v>0</v>
      </c>
      <c r="CL241" s="9">
        <v>0</v>
      </c>
      <c r="CM241" s="5">
        <v>0</v>
      </c>
      <c r="CN241" s="7">
        <f t="shared" si="2097"/>
        <v>0</v>
      </c>
      <c r="CO241" s="9">
        <v>0</v>
      </c>
      <c r="CP241" s="5">
        <v>0</v>
      </c>
      <c r="CQ241" s="7">
        <f t="shared" si="2098"/>
        <v>0</v>
      </c>
      <c r="CR241" s="9">
        <v>0</v>
      </c>
      <c r="CS241" s="5">
        <v>0</v>
      </c>
      <c r="CT241" s="7">
        <f t="shared" si="2099"/>
        <v>0</v>
      </c>
      <c r="CU241" s="9">
        <v>0</v>
      </c>
      <c r="CV241" s="5">
        <v>0</v>
      </c>
      <c r="CW241" s="7">
        <f t="shared" si="2100"/>
        <v>0</v>
      </c>
      <c r="CX241" s="9">
        <v>0</v>
      </c>
      <c r="CY241" s="5">
        <v>0</v>
      </c>
      <c r="CZ241" s="7">
        <f t="shared" si="2101"/>
        <v>0</v>
      </c>
      <c r="DA241" s="9">
        <v>0</v>
      </c>
      <c r="DB241" s="5">
        <v>0</v>
      </c>
      <c r="DC241" s="7">
        <f t="shared" si="2102"/>
        <v>0</v>
      </c>
      <c r="DD241" s="9">
        <v>0</v>
      </c>
      <c r="DE241" s="5">
        <v>0</v>
      </c>
      <c r="DF241" s="7">
        <f t="shared" si="2103"/>
        <v>0</v>
      </c>
      <c r="DG241" s="9">
        <v>0</v>
      </c>
      <c r="DH241" s="5">
        <v>0</v>
      </c>
      <c r="DI241" s="7">
        <f t="shared" si="2104"/>
        <v>0</v>
      </c>
      <c r="DJ241" s="9">
        <v>0</v>
      </c>
      <c r="DK241" s="5">
        <v>0</v>
      </c>
      <c r="DL241" s="7">
        <f t="shared" si="2105"/>
        <v>0</v>
      </c>
      <c r="DM241" s="3">
        <v>48000</v>
      </c>
      <c r="DN241" s="5">
        <v>196885.704</v>
      </c>
      <c r="DO241" s="7">
        <f t="shared" si="2106"/>
        <v>4101.7855</v>
      </c>
      <c r="DP241" s="9">
        <v>0</v>
      </c>
      <c r="DQ241" s="5">
        <v>0</v>
      </c>
      <c r="DR241" s="7">
        <f t="shared" si="2107"/>
        <v>0</v>
      </c>
      <c r="DS241" s="9">
        <v>0</v>
      </c>
      <c r="DT241" s="5">
        <v>0</v>
      </c>
      <c r="DU241" s="7">
        <f t="shared" si="2108"/>
        <v>0</v>
      </c>
      <c r="DV241" s="3">
        <v>349.07400000000001</v>
      </c>
      <c r="DW241" s="5">
        <v>7190.6229999999996</v>
      </c>
      <c r="DX241" s="7">
        <f t="shared" si="2109"/>
        <v>20599.136572761076</v>
      </c>
      <c r="DY241" s="9">
        <v>0</v>
      </c>
      <c r="DZ241" s="5">
        <v>0</v>
      </c>
      <c r="EA241" s="7">
        <f t="shared" si="2110"/>
        <v>0</v>
      </c>
      <c r="EB241" s="9">
        <v>0</v>
      </c>
      <c r="EC241" s="5">
        <v>0</v>
      </c>
      <c r="ED241" s="7">
        <f t="shared" si="2111"/>
        <v>0</v>
      </c>
      <c r="EE241" s="3">
        <v>1</v>
      </c>
      <c r="EF241" s="5">
        <v>30</v>
      </c>
      <c r="EG241" s="7">
        <f t="shared" si="2112"/>
        <v>30000</v>
      </c>
      <c r="EH241" s="9">
        <v>0</v>
      </c>
      <c r="EI241" s="5">
        <v>0</v>
      </c>
      <c r="EJ241" s="7">
        <f t="shared" si="2113"/>
        <v>0</v>
      </c>
      <c r="EK241" s="3">
        <v>0.06</v>
      </c>
      <c r="EL241" s="5">
        <v>1.0980000000000001</v>
      </c>
      <c r="EM241" s="7">
        <f t="shared" si="2114"/>
        <v>18300</v>
      </c>
      <c r="EN241" s="9">
        <v>0</v>
      </c>
      <c r="EO241" s="5">
        <v>0</v>
      </c>
      <c r="EP241" s="7">
        <f t="shared" si="2115"/>
        <v>0</v>
      </c>
      <c r="EQ241" s="9">
        <v>0</v>
      </c>
      <c r="ER241" s="5">
        <v>0</v>
      </c>
      <c r="ES241" s="7">
        <f t="shared" si="2116"/>
        <v>0</v>
      </c>
      <c r="ET241" s="9">
        <v>0</v>
      </c>
      <c r="EU241" s="5">
        <v>0</v>
      </c>
      <c r="EV241" s="7">
        <f t="shared" si="2117"/>
        <v>0</v>
      </c>
      <c r="EW241" s="9">
        <v>0</v>
      </c>
      <c r="EX241" s="5">
        <v>0</v>
      </c>
      <c r="EY241" s="7">
        <f t="shared" si="2118"/>
        <v>0</v>
      </c>
      <c r="EZ241" s="9">
        <v>0</v>
      </c>
      <c r="FA241" s="5">
        <v>0</v>
      </c>
      <c r="FB241" s="7">
        <f t="shared" si="2119"/>
        <v>0</v>
      </c>
      <c r="FC241" s="9">
        <v>0</v>
      </c>
      <c r="FD241" s="5">
        <v>0</v>
      </c>
      <c r="FE241" s="7">
        <f t="shared" si="2120"/>
        <v>0</v>
      </c>
      <c r="FF241" s="9">
        <v>0</v>
      </c>
      <c r="FG241" s="5">
        <v>0</v>
      </c>
      <c r="FH241" s="7">
        <f t="shared" si="2121"/>
        <v>0</v>
      </c>
      <c r="FI241" s="3">
        <v>0.55500000000000005</v>
      </c>
      <c r="FJ241" s="5">
        <v>10.287000000000001</v>
      </c>
      <c r="FK241" s="7">
        <f t="shared" si="2122"/>
        <v>18535.135135135137</v>
      </c>
      <c r="FL241" s="3">
        <v>0.17476</v>
      </c>
      <c r="FM241" s="5">
        <v>2.0259999999999998</v>
      </c>
      <c r="FN241" s="7">
        <f t="shared" si="2123"/>
        <v>11593.041886015106</v>
      </c>
      <c r="FO241" s="3">
        <v>40</v>
      </c>
      <c r="FP241" s="5">
        <v>1175.4390000000001</v>
      </c>
      <c r="FQ241" s="7">
        <f t="shared" si="2124"/>
        <v>29385.975000000002</v>
      </c>
      <c r="FR241" s="9">
        <v>0</v>
      </c>
      <c r="FS241" s="5">
        <v>0</v>
      </c>
      <c r="FT241" s="7">
        <f t="shared" si="2125"/>
        <v>0</v>
      </c>
      <c r="FU241" s="9">
        <v>0</v>
      </c>
      <c r="FV241" s="5">
        <v>0</v>
      </c>
      <c r="FW241" s="7">
        <f t="shared" si="2126"/>
        <v>0</v>
      </c>
      <c r="FX241" s="9">
        <v>0</v>
      </c>
      <c r="FY241" s="5">
        <v>0</v>
      </c>
      <c r="FZ241" s="7">
        <f t="shared" si="2127"/>
        <v>0</v>
      </c>
      <c r="GA241" s="9">
        <v>0</v>
      </c>
      <c r="GB241" s="5">
        <v>0</v>
      </c>
      <c r="GC241" s="7">
        <f t="shared" si="2128"/>
        <v>0</v>
      </c>
      <c r="GD241" s="9">
        <v>0</v>
      </c>
      <c r="GE241" s="5">
        <v>0</v>
      </c>
      <c r="GF241" s="7">
        <f t="shared" si="2129"/>
        <v>0</v>
      </c>
      <c r="GG241" s="9">
        <v>0</v>
      </c>
      <c r="GH241" s="5">
        <v>0</v>
      </c>
      <c r="GI241" s="7">
        <f t="shared" si="2130"/>
        <v>0</v>
      </c>
      <c r="GJ241" s="9">
        <v>0</v>
      </c>
      <c r="GK241" s="5">
        <v>0</v>
      </c>
      <c r="GL241" s="7">
        <f t="shared" si="2131"/>
        <v>0</v>
      </c>
      <c r="GM241" s="3">
        <v>4.82E-2</v>
      </c>
      <c r="GN241" s="5">
        <v>2.427</v>
      </c>
      <c r="GO241" s="7">
        <f t="shared" si="2132"/>
        <v>50352.697095435688</v>
      </c>
      <c r="GP241" s="9">
        <v>0</v>
      </c>
      <c r="GQ241" s="5">
        <v>0</v>
      </c>
      <c r="GR241" s="7">
        <f t="shared" si="2133"/>
        <v>0</v>
      </c>
      <c r="GS241" s="9">
        <v>0</v>
      </c>
      <c r="GT241" s="5">
        <v>0</v>
      </c>
      <c r="GU241" s="7">
        <f t="shared" si="2134"/>
        <v>0</v>
      </c>
      <c r="GV241" s="9">
        <v>0</v>
      </c>
      <c r="GW241" s="5">
        <v>0</v>
      </c>
      <c r="GX241" s="7">
        <f t="shared" si="2135"/>
        <v>0</v>
      </c>
      <c r="GY241" s="9">
        <v>0</v>
      </c>
      <c r="GZ241" s="5">
        <v>0</v>
      </c>
      <c r="HA241" s="7">
        <f t="shared" si="2136"/>
        <v>0</v>
      </c>
      <c r="HB241" s="9">
        <v>0</v>
      </c>
      <c r="HC241" s="5">
        <v>0</v>
      </c>
      <c r="HD241" s="7">
        <f t="shared" si="2137"/>
        <v>0</v>
      </c>
      <c r="HE241" s="9">
        <v>0</v>
      </c>
      <c r="HF241" s="5">
        <v>0</v>
      </c>
      <c r="HG241" s="7">
        <f t="shared" si="2138"/>
        <v>0</v>
      </c>
      <c r="HH241" s="9">
        <v>0</v>
      </c>
      <c r="HI241" s="5">
        <v>0</v>
      </c>
      <c r="HJ241" s="7">
        <f t="shared" si="2139"/>
        <v>0</v>
      </c>
      <c r="HK241" s="9">
        <v>0</v>
      </c>
      <c r="HL241" s="5">
        <v>0</v>
      </c>
      <c r="HM241" s="7">
        <f t="shared" si="2140"/>
        <v>0</v>
      </c>
      <c r="HN241" s="9">
        <v>0</v>
      </c>
      <c r="HO241" s="5">
        <v>0</v>
      </c>
      <c r="HP241" s="7">
        <f t="shared" si="2141"/>
        <v>0</v>
      </c>
      <c r="HQ241" s="9">
        <v>0</v>
      </c>
      <c r="HR241" s="5">
        <v>0</v>
      </c>
      <c r="HS241" s="7">
        <f t="shared" si="2142"/>
        <v>0</v>
      </c>
      <c r="HT241" s="9">
        <v>0</v>
      </c>
      <c r="HU241" s="5">
        <v>0</v>
      </c>
      <c r="HV241" s="7">
        <f t="shared" si="2143"/>
        <v>0</v>
      </c>
      <c r="HW241" s="9">
        <v>0</v>
      </c>
      <c r="HX241" s="5">
        <v>0</v>
      </c>
      <c r="HY241" s="7">
        <f t="shared" si="2144"/>
        <v>0</v>
      </c>
      <c r="HZ241" s="9">
        <v>0</v>
      </c>
      <c r="IA241" s="5">
        <v>0</v>
      </c>
      <c r="IB241" s="7">
        <f t="shared" si="2145"/>
        <v>0</v>
      </c>
      <c r="IC241" s="9">
        <v>0</v>
      </c>
      <c r="ID241" s="5">
        <v>0</v>
      </c>
      <c r="IE241" s="7">
        <f t="shared" si="2146"/>
        <v>0</v>
      </c>
      <c r="IF241" s="9">
        <v>0</v>
      </c>
      <c r="IG241" s="5">
        <v>0</v>
      </c>
      <c r="IH241" s="7">
        <f t="shared" si="2147"/>
        <v>0</v>
      </c>
      <c r="II241" s="9">
        <v>0</v>
      </c>
      <c r="IJ241" s="5">
        <v>0</v>
      </c>
      <c r="IK241" s="7">
        <f t="shared" si="2148"/>
        <v>0</v>
      </c>
      <c r="IL241" s="9">
        <v>0</v>
      </c>
      <c r="IM241" s="5">
        <v>0</v>
      </c>
      <c r="IN241" s="7">
        <f t="shared" si="2149"/>
        <v>0</v>
      </c>
      <c r="IO241" s="9">
        <v>0</v>
      </c>
      <c r="IP241" s="5">
        <v>0</v>
      </c>
      <c r="IQ241" s="7">
        <f t="shared" si="2150"/>
        <v>0</v>
      </c>
      <c r="IR241" s="9">
        <v>0</v>
      </c>
      <c r="IS241" s="5">
        <v>0</v>
      </c>
      <c r="IT241" s="7">
        <f t="shared" si="2151"/>
        <v>0</v>
      </c>
      <c r="IU241" s="9">
        <v>0</v>
      </c>
      <c r="IV241" s="5">
        <v>0</v>
      </c>
      <c r="IW241" s="7">
        <f t="shared" si="2152"/>
        <v>0</v>
      </c>
      <c r="IX241" s="9">
        <v>0</v>
      </c>
      <c r="IY241" s="5">
        <v>0</v>
      </c>
      <c r="IZ241" s="7">
        <f t="shared" si="2153"/>
        <v>0</v>
      </c>
      <c r="JA241" s="9">
        <v>0</v>
      </c>
      <c r="JB241" s="5">
        <v>0</v>
      </c>
      <c r="JC241" s="7">
        <f t="shared" si="2154"/>
        <v>0</v>
      </c>
      <c r="JD241" s="9">
        <v>0</v>
      </c>
      <c r="JE241" s="5">
        <v>0</v>
      </c>
      <c r="JF241" s="7">
        <f t="shared" si="2155"/>
        <v>0</v>
      </c>
      <c r="JG241" s="9">
        <v>0</v>
      </c>
      <c r="JH241" s="5">
        <v>0</v>
      </c>
      <c r="JI241" s="7">
        <f t="shared" si="2156"/>
        <v>0</v>
      </c>
      <c r="JJ241" s="9">
        <v>0</v>
      </c>
      <c r="JK241" s="5">
        <v>0</v>
      </c>
      <c r="JL241" s="7">
        <f t="shared" si="2157"/>
        <v>0</v>
      </c>
      <c r="JM241" s="9">
        <v>0</v>
      </c>
      <c r="JN241" s="5">
        <v>0</v>
      </c>
      <c r="JO241" s="7">
        <f t="shared" si="2158"/>
        <v>0</v>
      </c>
      <c r="JP241" s="9">
        <v>0</v>
      </c>
      <c r="JQ241" s="5">
        <v>0</v>
      </c>
      <c r="JR241" s="7">
        <f t="shared" si="2159"/>
        <v>0</v>
      </c>
      <c r="JS241" s="9">
        <v>0</v>
      </c>
      <c r="JT241" s="5">
        <v>0</v>
      </c>
      <c r="JU241" s="7">
        <f t="shared" si="2160"/>
        <v>0</v>
      </c>
      <c r="JV241" s="9">
        <v>0</v>
      </c>
      <c r="JW241" s="5">
        <v>0</v>
      </c>
      <c r="JX241" s="7">
        <f t="shared" si="2161"/>
        <v>0</v>
      </c>
      <c r="JY241" s="3">
        <v>1.26</v>
      </c>
      <c r="JZ241" s="5">
        <v>17.88</v>
      </c>
      <c r="KA241" s="7">
        <f t="shared" si="2162"/>
        <v>14190.476190476189</v>
      </c>
      <c r="KB241" s="9">
        <f t="shared" ref="KB241:KB252" si="2165">SUMIF($C$5:$KA$5,"Ton",C241:KA241)</f>
        <v>48470.297619999998</v>
      </c>
      <c r="KC241" s="7">
        <f>SUMIF($C$5:KA$5,"F*",C241:KA241)</f>
        <v>205700.02700000003</v>
      </c>
    </row>
    <row r="242" spans="1:289" ht="15" customHeight="1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2163"/>
        <v>0</v>
      </c>
      <c r="F242" s="9">
        <v>0</v>
      </c>
      <c r="G242" s="5">
        <v>0</v>
      </c>
      <c r="H242" s="7">
        <f t="shared" si="2070"/>
        <v>0</v>
      </c>
      <c r="I242" s="9">
        <v>0</v>
      </c>
      <c r="J242" s="5">
        <v>0</v>
      </c>
      <c r="K242" s="7">
        <f t="shared" si="2071"/>
        <v>0</v>
      </c>
      <c r="L242" s="9">
        <v>0</v>
      </c>
      <c r="M242" s="5">
        <v>0</v>
      </c>
      <c r="N242" s="7">
        <f t="shared" si="2072"/>
        <v>0</v>
      </c>
      <c r="O242" s="9">
        <v>0</v>
      </c>
      <c r="P242" s="5">
        <v>0</v>
      </c>
      <c r="Q242" s="7">
        <f t="shared" si="2073"/>
        <v>0</v>
      </c>
      <c r="R242" s="9">
        <v>0</v>
      </c>
      <c r="S242" s="5">
        <v>0</v>
      </c>
      <c r="T242" s="7">
        <f t="shared" si="2074"/>
        <v>0</v>
      </c>
      <c r="U242" s="9">
        <v>0</v>
      </c>
      <c r="V242" s="5">
        <v>0</v>
      </c>
      <c r="W242" s="7">
        <f t="shared" si="2075"/>
        <v>0</v>
      </c>
      <c r="X242" s="9">
        <v>0</v>
      </c>
      <c r="Y242" s="5">
        <v>0</v>
      </c>
      <c r="Z242" s="7">
        <f t="shared" si="2076"/>
        <v>0</v>
      </c>
      <c r="AA242" s="3">
        <v>0.14074</v>
      </c>
      <c r="AB242" s="5">
        <v>2.9319999999999999</v>
      </c>
      <c r="AC242" s="7">
        <f t="shared" si="2077"/>
        <v>20832.741224953814</v>
      </c>
      <c r="AD242" s="9">
        <v>0</v>
      </c>
      <c r="AE242" s="5">
        <v>0</v>
      </c>
      <c r="AF242" s="7">
        <f t="shared" si="2078"/>
        <v>0</v>
      </c>
      <c r="AG242" s="9">
        <v>0</v>
      </c>
      <c r="AH242" s="5">
        <v>0</v>
      </c>
      <c r="AI242" s="7">
        <f t="shared" si="2079"/>
        <v>0</v>
      </c>
      <c r="AJ242" s="9">
        <v>0</v>
      </c>
      <c r="AK242" s="5">
        <v>0</v>
      </c>
      <c r="AL242" s="7">
        <f t="shared" si="2080"/>
        <v>0</v>
      </c>
      <c r="AM242" s="9">
        <v>0</v>
      </c>
      <c r="AN242" s="5">
        <v>0</v>
      </c>
      <c r="AO242" s="7">
        <f t="shared" si="2081"/>
        <v>0</v>
      </c>
      <c r="AP242" s="9">
        <v>0</v>
      </c>
      <c r="AQ242" s="5">
        <v>0</v>
      </c>
      <c r="AR242" s="7">
        <f t="shared" si="2082"/>
        <v>0</v>
      </c>
      <c r="AS242" s="3">
        <v>1.3470000000000001E-2</v>
      </c>
      <c r="AT242" s="5">
        <v>0.26800000000000002</v>
      </c>
      <c r="AU242" s="7">
        <f t="shared" si="2083"/>
        <v>19896.065330363774</v>
      </c>
      <c r="AV242" s="9">
        <v>0</v>
      </c>
      <c r="AW242" s="5">
        <v>0</v>
      </c>
      <c r="AX242" s="7">
        <f t="shared" si="2084"/>
        <v>0</v>
      </c>
      <c r="AY242" s="9">
        <v>0</v>
      </c>
      <c r="AZ242" s="5">
        <v>0</v>
      </c>
      <c r="BA242" s="7">
        <f t="shared" si="2085"/>
        <v>0</v>
      </c>
      <c r="BB242" s="9">
        <v>0</v>
      </c>
      <c r="BC242" s="5">
        <v>0</v>
      </c>
      <c r="BD242" s="7">
        <f t="shared" si="2086"/>
        <v>0</v>
      </c>
      <c r="BE242" s="9">
        <v>0</v>
      </c>
      <c r="BF242" s="5">
        <v>0</v>
      </c>
      <c r="BG242" s="7">
        <f t="shared" si="2087"/>
        <v>0</v>
      </c>
      <c r="BH242" s="9">
        <v>0</v>
      </c>
      <c r="BI242" s="5">
        <v>0</v>
      </c>
      <c r="BJ242" s="7">
        <f t="shared" si="2088"/>
        <v>0</v>
      </c>
      <c r="BK242" s="9">
        <v>0</v>
      </c>
      <c r="BL242" s="5">
        <v>0</v>
      </c>
      <c r="BM242" s="7">
        <f t="shared" si="2089"/>
        <v>0</v>
      </c>
      <c r="BN242" s="9">
        <v>0</v>
      </c>
      <c r="BO242" s="5">
        <v>0</v>
      </c>
      <c r="BP242" s="7">
        <f t="shared" si="2090"/>
        <v>0</v>
      </c>
      <c r="BQ242" s="9">
        <v>0</v>
      </c>
      <c r="BR242" s="5">
        <v>0</v>
      </c>
      <c r="BS242" s="7">
        <f t="shared" si="2091"/>
        <v>0</v>
      </c>
      <c r="BT242" s="9">
        <v>0</v>
      </c>
      <c r="BU242" s="5">
        <v>0</v>
      </c>
      <c r="BV242" s="7">
        <f t="shared" si="2092"/>
        <v>0</v>
      </c>
      <c r="BW242" s="9">
        <v>0</v>
      </c>
      <c r="BX242" s="5">
        <v>0</v>
      </c>
      <c r="BY242" s="7">
        <f t="shared" si="2093"/>
        <v>0</v>
      </c>
      <c r="BZ242" s="3">
        <v>39.3093</v>
      </c>
      <c r="CA242" s="5">
        <v>1159.29</v>
      </c>
      <c r="CB242" s="7">
        <f t="shared" si="2164"/>
        <v>29491.494379192707</v>
      </c>
      <c r="CC242" s="3">
        <v>19.401499999999999</v>
      </c>
      <c r="CD242" s="5">
        <v>9145.0419999999995</v>
      </c>
      <c r="CE242" s="7">
        <f t="shared" si="2094"/>
        <v>471357.47236038453</v>
      </c>
      <c r="CF242" s="3">
        <v>3.243E-2</v>
      </c>
      <c r="CG242" s="5">
        <v>15.242000000000001</v>
      </c>
      <c r="CH242" s="7">
        <f t="shared" si="2095"/>
        <v>469996.91643539933</v>
      </c>
      <c r="CI242" s="9">
        <v>0</v>
      </c>
      <c r="CJ242" s="5">
        <v>0</v>
      </c>
      <c r="CK242" s="7">
        <f t="shared" si="2096"/>
        <v>0</v>
      </c>
      <c r="CL242" s="9">
        <v>0</v>
      </c>
      <c r="CM242" s="5">
        <v>0</v>
      </c>
      <c r="CN242" s="7">
        <f t="shared" si="2097"/>
        <v>0</v>
      </c>
      <c r="CO242" s="3">
        <v>200</v>
      </c>
      <c r="CP242" s="5">
        <v>5740.1859999999997</v>
      </c>
      <c r="CQ242" s="7">
        <f t="shared" si="2098"/>
        <v>28700.93</v>
      </c>
      <c r="CR242" s="9">
        <v>0</v>
      </c>
      <c r="CS242" s="5">
        <v>0</v>
      </c>
      <c r="CT242" s="7">
        <f t="shared" si="2099"/>
        <v>0</v>
      </c>
      <c r="CU242" s="9">
        <v>0</v>
      </c>
      <c r="CV242" s="5">
        <v>0</v>
      </c>
      <c r="CW242" s="7">
        <f t="shared" si="2100"/>
        <v>0</v>
      </c>
      <c r="CX242" s="9">
        <v>0</v>
      </c>
      <c r="CY242" s="5">
        <v>0</v>
      </c>
      <c r="CZ242" s="7">
        <f t="shared" si="2101"/>
        <v>0</v>
      </c>
      <c r="DA242" s="9">
        <v>0</v>
      </c>
      <c r="DB242" s="5">
        <v>0</v>
      </c>
      <c r="DC242" s="7">
        <f t="shared" si="2102"/>
        <v>0</v>
      </c>
      <c r="DD242" s="9">
        <v>0</v>
      </c>
      <c r="DE242" s="5">
        <v>0</v>
      </c>
      <c r="DF242" s="7">
        <f t="shared" si="2103"/>
        <v>0</v>
      </c>
      <c r="DG242" s="9">
        <v>0</v>
      </c>
      <c r="DH242" s="5">
        <v>0</v>
      </c>
      <c r="DI242" s="7">
        <f t="shared" si="2104"/>
        <v>0</v>
      </c>
      <c r="DJ242" s="9">
        <v>0</v>
      </c>
      <c r="DK242" s="5">
        <v>0</v>
      </c>
      <c r="DL242" s="7">
        <f t="shared" si="2105"/>
        <v>0</v>
      </c>
      <c r="DM242" s="9">
        <v>0</v>
      </c>
      <c r="DN242" s="5">
        <v>0</v>
      </c>
      <c r="DO242" s="7">
        <f t="shared" si="2106"/>
        <v>0</v>
      </c>
      <c r="DP242" s="9">
        <v>0</v>
      </c>
      <c r="DQ242" s="5">
        <v>0</v>
      </c>
      <c r="DR242" s="7">
        <f t="shared" si="2107"/>
        <v>0</v>
      </c>
      <c r="DS242" s="9">
        <v>0</v>
      </c>
      <c r="DT242" s="5">
        <v>0</v>
      </c>
      <c r="DU242" s="7">
        <f t="shared" si="2108"/>
        <v>0</v>
      </c>
      <c r="DV242" s="3">
        <v>49.401379999999996</v>
      </c>
      <c r="DW242" s="5">
        <v>56.347999999999999</v>
      </c>
      <c r="DX242" s="7">
        <f t="shared" si="2109"/>
        <v>1140.6159099199253</v>
      </c>
      <c r="DY242" s="9">
        <v>0</v>
      </c>
      <c r="DZ242" s="5">
        <v>0</v>
      </c>
      <c r="EA242" s="7">
        <f t="shared" si="2110"/>
        <v>0</v>
      </c>
      <c r="EB242" s="9">
        <v>0</v>
      </c>
      <c r="EC242" s="5">
        <v>0</v>
      </c>
      <c r="ED242" s="7">
        <f t="shared" si="2111"/>
        <v>0</v>
      </c>
      <c r="EE242" s="3">
        <v>10.002000000000001</v>
      </c>
      <c r="EF242" s="5">
        <v>38.597000000000001</v>
      </c>
      <c r="EG242" s="7">
        <f t="shared" si="2112"/>
        <v>3858.9282143571286</v>
      </c>
      <c r="EH242" s="9">
        <v>0</v>
      </c>
      <c r="EI242" s="5">
        <v>0</v>
      </c>
      <c r="EJ242" s="7">
        <f t="shared" si="2113"/>
        <v>0</v>
      </c>
      <c r="EK242" s="9">
        <v>0</v>
      </c>
      <c r="EL242" s="5">
        <v>0</v>
      </c>
      <c r="EM242" s="7">
        <f t="shared" si="2114"/>
        <v>0</v>
      </c>
      <c r="EN242" s="9">
        <v>0</v>
      </c>
      <c r="EO242" s="5">
        <v>0</v>
      </c>
      <c r="EP242" s="7">
        <f t="shared" si="2115"/>
        <v>0</v>
      </c>
      <c r="EQ242" s="9">
        <v>0</v>
      </c>
      <c r="ER242" s="5">
        <v>0</v>
      </c>
      <c r="ES242" s="7">
        <f t="shared" si="2116"/>
        <v>0</v>
      </c>
      <c r="ET242" s="9">
        <v>0</v>
      </c>
      <c r="EU242" s="5">
        <v>0</v>
      </c>
      <c r="EV242" s="7">
        <f t="shared" si="2117"/>
        <v>0</v>
      </c>
      <c r="EW242" s="9">
        <v>0</v>
      </c>
      <c r="EX242" s="5">
        <v>0</v>
      </c>
      <c r="EY242" s="7">
        <f t="shared" si="2118"/>
        <v>0</v>
      </c>
      <c r="EZ242" s="9">
        <v>0</v>
      </c>
      <c r="FA242" s="5">
        <v>0</v>
      </c>
      <c r="FB242" s="7">
        <f t="shared" si="2119"/>
        <v>0</v>
      </c>
      <c r="FC242" s="9">
        <v>0</v>
      </c>
      <c r="FD242" s="5">
        <v>0</v>
      </c>
      <c r="FE242" s="7">
        <f t="shared" si="2120"/>
        <v>0</v>
      </c>
      <c r="FF242" s="3">
        <v>31.07</v>
      </c>
      <c r="FG242" s="5">
        <v>1454.43</v>
      </c>
      <c r="FH242" s="7">
        <f t="shared" si="2121"/>
        <v>46811.393627293211</v>
      </c>
      <c r="FI242" s="3">
        <v>4.01</v>
      </c>
      <c r="FJ242" s="5">
        <v>247.81700000000001</v>
      </c>
      <c r="FK242" s="7">
        <f t="shared" si="2122"/>
        <v>61799.750623441403</v>
      </c>
      <c r="FL242" s="3">
        <v>0.15406</v>
      </c>
      <c r="FM242" s="5">
        <v>8.8409999999999993</v>
      </c>
      <c r="FN242" s="7">
        <f t="shared" si="2123"/>
        <v>57386.73244190574</v>
      </c>
      <c r="FO242" s="3">
        <v>2E-3</v>
      </c>
      <c r="FP242" s="5">
        <v>3.5000000000000003E-2</v>
      </c>
      <c r="FQ242" s="7">
        <f t="shared" si="2124"/>
        <v>17500</v>
      </c>
      <c r="FR242" s="3">
        <v>0.13572000000000001</v>
      </c>
      <c r="FS242" s="5">
        <v>8.1050000000000004</v>
      </c>
      <c r="FT242" s="7">
        <f t="shared" si="2125"/>
        <v>59718.538166814025</v>
      </c>
      <c r="FU242" s="9">
        <v>0</v>
      </c>
      <c r="FV242" s="5">
        <v>0</v>
      </c>
      <c r="FW242" s="7">
        <f t="shared" si="2126"/>
        <v>0</v>
      </c>
      <c r="FX242" s="9">
        <v>0</v>
      </c>
      <c r="FY242" s="5">
        <v>0</v>
      </c>
      <c r="FZ242" s="7">
        <f t="shared" si="2127"/>
        <v>0</v>
      </c>
      <c r="GA242" s="9">
        <v>0</v>
      </c>
      <c r="GB242" s="5">
        <v>0</v>
      </c>
      <c r="GC242" s="7">
        <f t="shared" si="2128"/>
        <v>0</v>
      </c>
      <c r="GD242" s="9">
        <v>0</v>
      </c>
      <c r="GE242" s="5">
        <v>0</v>
      </c>
      <c r="GF242" s="7">
        <f t="shared" si="2129"/>
        <v>0</v>
      </c>
      <c r="GG242" s="9">
        <v>0</v>
      </c>
      <c r="GH242" s="5">
        <v>0</v>
      </c>
      <c r="GI242" s="7">
        <f t="shared" si="2130"/>
        <v>0</v>
      </c>
      <c r="GJ242" s="9">
        <v>0</v>
      </c>
      <c r="GK242" s="5">
        <v>0</v>
      </c>
      <c r="GL242" s="7">
        <f t="shared" si="2131"/>
        <v>0</v>
      </c>
      <c r="GM242" s="9">
        <v>0</v>
      </c>
      <c r="GN242" s="5">
        <v>0</v>
      </c>
      <c r="GO242" s="7">
        <f t="shared" si="2132"/>
        <v>0</v>
      </c>
      <c r="GP242" s="9">
        <v>0</v>
      </c>
      <c r="GQ242" s="5">
        <v>0</v>
      </c>
      <c r="GR242" s="7">
        <f t="shared" si="2133"/>
        <v>0</v>
      </c>
      <c r="GS242" s="9">
        <v>0</v>
      </c>
      <c r="GT242" s="5">
        <v>0</v>
      </c>
      <c r="GU242" s="7">
        <f t="shared" si="2134"/>
        <v>0</v>
      </c>
      <c r="GV242" s="9">
        <v>0</v>
      </c>
      <c r="GW242" s="5">
        <v>0</v>
      </c>
      <c r="GX242" s="7">
        <f t="shared" si="2135"/>
        <v>0</v>
      </c>
      <c r="GY242" s="9">
        <v>0</v>
      </c>
      <c r="GZ242" s="5">
        <v>0</v>
      </c>
      <c r="HA242" s="7">
        <f t="shared" si="2136"/>
        <v>0</v>
      </c>
      <c r="HB242" s="9">
        <v>0</v>
      </c>
      <c r="HC242" s="5">
        <v>0</v>
      </c>
      <c r="HD242" s="7">
        <f t="shared" si="2137"/>
        <v>0</v>
      </c>
      <c r="HE242" s="3">
        <v>0.28427999999999998</v>
      </c>
      <c r="HF242" s="5">
        <v>12.166</v>
      </c>
      <c r="HG242" s="7">
        <f t="shared" si="2138"/>
        <v>42795.835092162662</v>
      </c>
      <c r="HH242" s="9">
        <v>0</v>
      </c>
      <c r="HI242" s="5">
        <v>0</v>
      </c>
      <c r="HJ242" s="7">
        <f t="shared" si="2139"/>
        <v>0</v>
      </c>
      <c r="HK242" s="9">
        <v>0</v>
      </c>
      <c r="HL242" s="5">
        <v>0</v>
      </c>
      <c r="HM242" s="7">
        <f t="shared" si="2140"/>
        <v>0</v>
      </c>
      <c r="HN242" s="9">
        <v>0</v>
      </c>
      <c r="HO242" s="5">
        <v>0</v>
      </c>
      <c r="HP242" s="7">
        <f t="shared" si="2141"/>
        <v>0</v>
      </c>
      <c r="HQ242" s="9">
        <v>0</v>
      </c>
      <c r="HR242" s="5">
        <v>0</v>
      </c>
      <c r="HS242" s="7">
        <f t="shared" si="2142"/>
        <v>0</v>
      </c>
      <c r="HT242" s="9">
        <v>0</v>
      </c>
      <c r="HU242" s="5">
        <v>0</v>
      </c>
      <c r="HV242" s="7">
        <f t="shared" si="2143"/>
        <v>0</v>
      </c>
      <c r="HW242" s="9">
        <v>0</v>
      </c>
      <c r="HX242" s="5">
        <v>0</v>
      </c>
      <c r="HY242" s="7">
        <f t="shared" si="2144"/>
        <v>0</v>
      </c>
      <c r="HZ242" s="9">
        <v>0</v>
      </c>
      <c r="IA242" s="5">
        <v>0</v>
      </c>
      <c r="IB242" s="7">
        <f t="shared" si="2145"/>
        <v>0</v>
      </c>
      <c r="IC242" s="9">
        <v>0</v>
      </c>
      <c r="ID242" s="5">
        <v>0</v>
      </c>
      <c r="IE242" s="7">
        <f t="shared" si="2146"/>
        <v>0</v>
      </c>
      <c r="IF242" s="9">
        <v>0</v>
      </c>
      <c r="IG242" s="5">
        <v>0</v>
      </c>
      <c r="IH242" s="7">
        <f t="shared" si="2147"/>
        <v>0</v>
      </c>
      <c r="II242" s="9">
        <v>0</v>
      </c>
      <c r="IJ242" s="5">
        <v>0</v>
      </c>
      <c r="IK242" s="7">
        <f t="shared" si="2148"/>
        <v>0</v>
      </c>
      <c r="IL242" s="3">
        <v>138.65799999999999</v>
      </c>
      <c r="IM242" s="5">
        <v>2980.2869999999998</v>
      </c>
      <c r="IN242" s="7">
        <f t="shared" si="2149"/>
        <v>21493.797689278657</v>
      </c>
      <c r="IO242" s="9">
        <v>0</v>
      </c>
      <c r="IP242" s="5">
        <v>0</v>
      </c>
      <c r="IQ242" s="7">
        <f t="shared" si="2150"/>
        <v>0</v>
      </c>
      <c r="IR242" s="9">
        <v>0</v>
      </c>
      <c r="IS242" s="5">
        <v>0</v>
      </c>
      <c r="IT242" s="7">
        <f t="shared" si="2151"/>
        <v>0</v>
      </c>
      <c r="IU242" s="9">
        <v>0</v>
      </c>
      <c r="IV242" s="5">
        <v>0</v>
      </c>
      <c r="IW242" s="7">
        <f t="shared" si="2152"/>
        <v>0</v>
      </c>
      <c r="IX242" s="3">
        <v>1.6E-2</v>
      </c>
      <c r="IY242" s="5">
        <v>0.27900000000000003</v>
      </c>
      <c r="IZ242" s="7">
        <f t="shared" si="2153"/>
        <v>17437.5</v>
      </c>
      <c r="JA242" s="9">
        <v>0</v>
      </c>
      <c r="JB242" s="5">
        <v>0</v>
      </c>
      <c r="JC242" s="7">
        <f t="shared" si="2154"/>
        <v>0</v>
      </c>
      <c r="JD242" s="9">
        <v>0</v>
      </c>
      <c r="JE242" s="5">
        <v>0</v>
      </c>
      <c r="JF242" s="7">
        <f t="shared" si="2155"/>
        <v>0</v>
      </c>
      <c r="JG242" s="3">
        <v>7.2599999999999998E-2</v>
      </c>
      <c r="JH242" s="5">
        <v>0.4</v>
      </c>
      <c r="JI242" s="7">
        <f t="shared" si="2156"/>
        <v>5509.6418732782377</v>
      </c>
      <c r="JJ242" s="9">
        <v>0</v>
      </c>
      <c r="JK242" s="5">
        <v>0</v>
      </c>
      <c r="JL242" s="7">
        <f t="shared" si="2157"/>
        <v>0</v>
      </c>
      <c r="JM242" s="9">
        <v>0</v>
      </c>
      <c r="JN242" s="5">
        <v>0</v>
      </c>
      <c r="JO242" s="7">
        <f t="shared" si="2158"/>
        <v>0</v>
      </c>
      <c r="JP242" s="9">
        <v>0</v>
      </c>
      <c r="JQ242" s="5">
        <v>0</v>
      </c>
      <c r="JR242" s="7">
        <f t="shared" si="2159"/>
        <v>0</v>
      </c>
      <c r="JS242" s="9">
        <v>0</v>
      </c>
      <c r="JT242" s="5">
        <v>0</v>
      </c>
      <c r="JU242" s="7">
        <f t="shared" si="2160"/>
        <v>0</v>
      </c>
      <c r="JV242" s="3">
        <v>7.8399999999999997E-3</v>
      </c>
      <c r="JW242" s="5">
        <v>0.40200000000000002</v>
      </c>
      <c r="JX242" s="7">
        <f t="shared" si="2161"/>
        <v>51275.510204081635</v>
      </c>
      <c r="JY242" s="3">
        <v>30.58</v>
      </c>
      <c r="JZ242" s="5">
        <v>536.83399999999995</v>
      </c>
      <c r="KA242" s="7">
        <f t="shared" si="2162"/>
        <v>17555.068672334859</v>
      </c>
      <c r="KB242" s="9">
        <f t="shared" si="2165"/>
        <v>523.29132000000016</v>
      </c>
      <c r="KC242" s="7">
        <f>SUMIF($C$5:KA$5,"F*",C242:KA242)</f>
        <v>21407.500999999997</v>
      </c>
    </row>
    <row r="243" spans="1:289" ht="15" customHeight="1" x14ac:dyDescent="0.3">
      <c r="A243" s="84">
        <v>2022</v>
      </c>
      <c r="B243" s="85" t="s">
        <v>5</v>
      </c>
      <c r="C243" s="3">
        <v>1.9</v>
      </c>
      <c r="D243" s="5">
        <v>240.9</v>
      </c>
      <c r="E243" s="7">
        <f>IF(C243=0,0,D243/C243*1000)</f>
        <v>126789.47368421053</v>
      </c>
      <c r="F243" s="9">
        <v>0</v>
      </c>
      <c r="G243" s="5">
        <v>0</v>
      </c>
      <c r="H243" s="7">
        <f t="shared" si="2070"/>
        <v>0</v>
      </c>
      <c r="I243" s="9">
        <v>0</v>
      </c>
      <c r="J243" s="5">
        <v>0</v>
      </c>
      <c r="K243" s="7">
        <f t="shared" si="2071"/>
        <v>0</v>
      </c>
      <c r="L243" s="9">
        <v>0</v>
      </c>
      <c r="M243" s="5">
        <v>0</v>
      </c>
      <c r="N243" s="7">
        <f t="shared" si="2072"/>
        <v>0</v>
      </c>
      <c r="O243" s="9">
        <v>0</v>
      </c>
      <c r="P243" s="5">
        <v>0</v>
      </c>
      <c r="Q243" s="7">
        <f t="shared" si="2073"/>
        <v>0</v>
      </c>
      <c r="R243" s="3">
        <v>25.2</v>
      </c>
      <c r="S243" s="5">
        <v>305.38499999999999</v>
      </c>
      <c r="T243" s="7">
        <f t="shared" si="2074"/>
        <v>12118.45238095238</v>
      </c>
      <c r="U243" s="9">
        <v>0</v>
      </c>
      <c r="V243" s="5">
        <v>0</v>
      </c>
      <c r="W243" s="7">
        <f t="shared" si="2075"/>
        <v>0</v>
      </c>
      <c r="X243" s="9">
        <v>0</v>
      </c>
      <c r="Y243" s="5">
        <v>0</v>
      </c>
      <c r="Z243" s="7">
        <f t="shared" si="2076"/>
        <v>0</v>
      </c>
      <c r="AA243" s="3">
        <v>0.219</v>
      </c>
      <c r="AB243" s="5">
        <v>2.4470000000000001</v>
      </c>
      <c r="AC243" s="7">
        <f t="shared" si="2077"/>
        <v>11173.515981735161</v>
      </c>
      <c r="AD243" s="9">
        <v>0</v>
      </c>
      <c r="AE243" s="5">
        <v>0</v>
      </c>
      <c r="AF243" s="7">
        <f t="shared" si="2078"/>
        <v>0</v>
      </c>
      <c r="AG243" s="9">
        <v>0</v>
      </c>
      <c r="AH243" s="5">
        <v>0</v>
      </c>
      <c r="AI243" s="7">
        <f t="shared" si="2079"/>
        <v>0</v>
      </c>
      <c r="AJ243" s="9">
        <v>0</v>
      </c>
      <c r="AK243" s="5">
        <v>0</v>
      </c>
      <c r="AL243" s="7">
        <f t="shared" si="2080"/>
        <v>0</v>
      </c>
      <c r="AM243" s="3">
        <v>47.58</v>
      </c>
      <c r="AN243" s="5">
        <v>2532.0450000000001</v>
      </c>
      <c r="AO243" s="7">
        <f t="shared" si="2081"/>
        <v>53216.582597730143</v>
      </c>
      <c r="AP243" s="9">
        <v>0</v>
      </c>
      <c r="AQ243" s="5">
        <v>0</v>
      </c>
      <c r="AR243" s="7">
        <f t="shared" si="2082"/>
        <v>0</v>
      </c>
      <c r="AS243" s="9">
        <v>0</v>
      </c>
      <c r="AT243" s="5">
        <v>0</v>
      </c>
      <c r="AU243" s="7">
        <f t="shared" si="2083"/>
        <v>0</v>
      </c>
      <c r="AV243" s="9">
        <v>0</v>
      </c>
      <c r="AW243" s="5">
        <v>0</v>
      </c>
      <c r="AX243" s="7">
        <f t="shared" si="2084"/>
        <v>0</v>
      </c>
      <c r="AY243" s="9">
        <v>0</v>
      </c>
      <c r="AZ243" s="5">
        <v>0</v>
      </c>
      <c r="BA243" s="7">
        <f t="shared" si="2085"/>
        <v>0</v>
      </c>
      <c r="BB243" s="9">
        <v>0</v>
      </c>
      <c r="BC243" s="5">
        <v>0</v>
      </c>
      <c r="BD243" s="7">
        <f t="shared" si="2086"/>
        <v>0</v>
      </c>
      <c r="BE243" s="3">
        <v>2.5699999999999998E-3</v>
      </c>
      <c r="BF243" s="5">
        <v>0.13600000000000001</v>
      </c>
      <c r="BG243" s="7">
        <f t="shared" si="2087"/>
        <v>52918.287937743204</v>
      </c>
      <c r="BH243" s="3">
        <v>24.9833</v>
      </c>
      <c r="BI243" s="5">
        <v>1134.4259999999999</v>
      </c>
      <c r="BJ243" s="7">
        <f t="shared" si="2088"/>
        <v>45407.372124579219</v>
      </c>
      <c r="BK243" s="9">
        <v>0</v>
      </c>
      <c r="BL243" s="5">
        <v>0</v>
      </c>
      <c r="BM243" s="7">
        <f t="shared" si="2089"/>
        <v>0</v>
      </c>
      <c r="BN243" s="9">
        <v>0</v>
      </c>
      <c r="BO243" s="5">
        <v>0</v>
      </c>
      <c r="BP243" s="7">
        <f t="shared" si="2090"/>
        <v>0</v>
      </c>
      <c r="BQ243" s="9">
        <v>0</v>
      </c>
      <c r="BR243" s="5">
        <v>0</v>
      </c>
      <c r="BS243" s="7">
        <f t="shared" si="2091"/>
        <v>0</v>
      </c>
      <c r="BT243" s="9">
        <v>0</v>
      </c>
      <c r="BU243" s="5">
        <v>0</v>
      </c>
      <c r="BV243" s="7">
        <f t="shared" si="2092"/>
        <v>0</v>
      </c>
      <c r="BW243" s="9">
        <v>0</v>
      </c>
      <c r="BX243" s="5">
        <v>0</v>
      </c>
      <c r="BY243" s="7">
        <f t="shared" si="2093"/>
        <v>0</v>
      </c>
      <c r="BZ243" s="3">
        <v>1.24E-2</v>
      </c>
      <c r="CA243" s="5">
        <v>0.83799999999999997</v>
      </c>
      <c r="CB243" s="7">
        <f t="shared" si="2164"/>
        <v>67580.645161290318</v>
      </c>
      <c r="CC243" s="9">
        <v>0</v>
      </c>
      <c r="CD243" s="5">
        <v>0</v>
      </c>
      <c r="CE243" s="7">
        <f t="shared" si="2094"/>
        <v>0</v>
      </c>
      <c r="CF243" s="9">
        <v>0</v>
      </c>
      <c r="CG243" s="5">
        <v>0</v>
      </c>
      <c r="CH243" s="7">
        <f t="shared" si="2095"/>
        <v>0</v>
      </c>
      <c r="CI243" s="9">
        <v>0</v>
      </c>
      <c r="CJ243" s="5">
        <v>0</v>
      </c>
      <c r="CK243" s="7">
        <f t="shared" si="2096"/>
        <v>0</v>
      </c>
      <c r="CL243" s="9">
        <v>0</v>
      </c>
      <c r="CM243" s="5">
        <v>0</v>
      </c>
      <c r="CN243" s="7">
        <f t="shared" si="2097"/>
        <v>0</v>
      </c>
      <c r="CO243" s="3">
        <v>100.53</v>
      </c>
      <c r="CP243" s="5">
        <v>2751.6930000000002</v>
      </c>
      <c r="CQ243" s="7">
        <f t="shared" si="2098"/>
        <v>27371.859146523428</v>
      </c>
      <c r="CR243" s="3">
        <v>44.284999999999997</v>
      </c>
      <c r="CS243" s="5">
        <v>1845.825</v>
      </c>
      <c r="CT243" s="7">
        <f t="shared" si="2099"/>
        <v>41680.591622445529</v>
      </c>
      <c r="CU243" s="9">
        <v>0</v>
      </c>
      <c r="CV243" s="5">
        <v>0</v>
      </c>
      <c r="CW243" s="7">
        <f t="shared" si="2100"/>
        <v>0</v>
      </c>
      <c r="CX243" s="9">
        <v>0</v>
      </c>
      <c r="CY243" s="5">
        <v>0</v>
      </c>
      <c r="CZ243" s="7">
        <f t="shared" si="2101"/>
        <v>0</v>
      </c>
      <c r="DA243" s="9">
        <v>0</v>
      </c>
      <c r="DB243" s="5">
        <v>0</v>
      </c>
      <c r="DC243" s="7">
        <f t="shared" si="2102"/>
        <v>0</v>
      </c>
      <c r="DD243" s="9">
        <v>0</v>
      </c>
      <c r="DE243" s="5">
        <v>0</v>
      </c>
      <c r="DF243" s="7">
        <f t="shared" si="2103"/>
        <v>0</v>
      </c>
      <c r="DG243" s="9">
        <v>0</v>
      </c>
      <c r="DH243" s="5">
        <v>0</v>
      </c>
      <c r="DI243" s="7">
        <f t="shared" si="2104"/>
        <v>0</v>
      </c>
      <c r="DJ243" s="9">
        <v>0</v>
      </c>
      <c r="DK243" s="5">
        <v>0</v>
      </c>
      <c r="DL243" s="7">
        <f t="shared" si="2105"/>
        <v>0</v>
      </c>
      <c r="DM243" s="3">
        <v>45300</v>
      </c>
      <c r="DN243" s="5">
        <v>244012.94200000001</v>
      </c>
      <c r="DO243" s="7">
        <f t="shared" si="2106"/>
        <v>5386.599161147903</v>
      </c>
      <c r="DP243" s="3">
        <v>0.53900000000000003</v>
      </c>
      <c r="DQ243" s="5">
        <v>47.524000000000001</v>
      </c>
      <c r="DR243" s="7">
        <f t="shared" si="2107"/>
        <v>88170.686456400741</v>
      </c>
      <c r="DS243" s="9">
        <v>0</v>
      </c>
      <c r="DT243" s="5">
        <v>0</v>
      </c>
      <c r="DU243" s="7">
        <f t="shared" si="2108"/>
        <v>0</v>
      </c>
      <c r="DV243" s="3">
        <v>77.239999999999995</v>
      </c>
      <c r="DW243" s="5">
        <v>405.43</v>
      </c>
      <c r="DX243" s="7">
        <f t="shared" si="2109"/>
        <v>5248.9642672190575</v>
      </c>
      <c r="DY243" s="9">
        <v>0</v>
      </c>
      <c r="DZ243" s="5">
        <v>0</v>
      </c>
      <c r="EA243" s="7">
        <f t="shared" si="2110"/>
        <v>0</v>
      </c>
      <c r="EB243" s="9">
        <v>0</v>
      </c>
      <c r="EC243" s="5">
        <v>0</v>
      </c>
      <c r="ED243" s="7">
        <f t="shared" si="2111"/>
        <v>0</v>
      </c>
      <c r="EE243" s="3">
        <v>37</v>
      </c>
      <c r="EF243" s="5">
        <v>136</v>
      </c>
      <c r="EG243" s="7">
        <f t="shared" si="2112"/>
        <v>3675.6756756756758</v>
      </c>
      <c r="EH243" s="9">
        <v>0</v>
      </c>
      <c r="EI243" s="5">
        <v>0</v>
      </c>
      <c r="EJ243" s="7">
        <f t="shared" si="2113"/>
        <v>0</v>
      </c>
      <c r="EK243" s="3">
        <v>2.5000000000000001E-2</v>
      </c>
      <c r="EL243" s="5">
        <v>0.39</v>
      </c>
      <c r="EM243" s="7">
        <f t="shared" si="2114"/>
        <v>15600</v>
      </c>
      <c r="EN243" s="9">
        <v>0</v>
      </c>
      <c r="EO243" s="5">
        <v>0</v>
      </c>
      <c r="EP243" s="7">
        <f t="shared" si="2115"/>
        <v>0</v>
      </c>
      <c r="EQ243" s="9">
        <v>0</v>
      </c>
      <c r="ER243" s="5">
        <v>0</v>
      </c>
      <c r="ES243" s="7">
        <f t="shared" si="2116"/>
        <v>0</v>
      </c>
      <c r="ET243" s="9">
        <v>0</v>
      </c>
      <c r="EU243" s="5">
        <v>0</v>
      </c>
      <c r="EV243" s="7">
        <f t="shared" si="2117"/>
        <v>0</v>
      </c>
      <c r="EW243" s="9">
        <v>0</v>
      </c>
      <c r="EX243" s="5">
        <v>0</v>
      </c>
      <c r="EY243" s="7">
        <f t="shared" si="2118"/>
        <v>0</v>
      </c>
      <c r="EZ243" s="9">
        <v>0</v>
      </c>
      <c r="FA243" s="5">
        <v>0</v>
      </c>
      <c r="FB243" s="7">
        <f t="shared" si="2119"/>
        <v>0</v>
      </c>
      <c r="FC243" s="9">
        <v>0</v>
      </c>
      <c r="FD243" s="5">
        <v>0</v>
      </c>
      <c r="FE243" s="7">
        <f t="shared" si="2120"/>
        <v>0</v>
      </c>
      <c r="FF243" s="9">
        <v>0</v>
      </c>
      <c r="FG243" s="5">
        <v>0</v>
      </c>
      <c r="FH243" s="7">
        <f t="shared" si="2121"/>
        <v>0</v>
      </c>
      <c r="FI243" s="3">
        <v>6.51</v>
      </c>
      <c r="FJ243" s="5">
        <v>31.675000000000001</v>
      </c>
      <c r="FK243" s="7">
        <f t="shared" si="2122"/>
        <v>4865.5913978494627</v>
      </c>
      <c r="FL243" s="3">
        <v>0.40164999999999995</v>
      </c>
      <c r="FM243" s="5">
        <v>5.2949999999999999</v>
      </c>
      <c r="FN243" s="7">
        <f t="shared" si="2123"/>
        <v>13183.119631519981</v>
      </c>
      <c r="FO243" s="9">
        <v>0</v>
      </c>
      <c r="FP243" s="5">
        <v>0</v>
      </c>
      <c r="FQ243" s="7">
        <f t="shared" si="2124"/>
        <v>0</v>
      </c>
      <c r="FR243" s="9">
        <v>0</v>
      </c>
      <c r="FS243" s="5">
        <v>0</v>
      </c>
      <c r="FT243" s="7">
        <f t="shared" si="2125"/>
        <v>0</v>
      </c>
      <c r="FU243" s="9">
        <v>0</v>
      </c>
      <c r="FV243" s="5">
        <v>0</v>
      </c>
      <c r="FW243" s="7">
        <f t="shared" si="2126"/>
        <v>0</v>
      </c>
      <c r="FX243" s="9">
        <v>0</v>
      </c>
      <c r="FY243" s="5">
        <v>0</v>
      </c>
      <c r="FZ243" s="7">
        <f t="shared" si="2127"/>
        <v>0</v>
      </c>
      <c r="GA243" s="9">
        <v>0</v>
      </c>
      <c r="GB243" s="5">
        <v>0</v>
      </c>
      <c r="GC243" s="7">
        <f t="shared" si="2128"/>
        <v>0</v>
      </c>
      <c r="GD243" s="9">
        <v>0</v>
      </c>
      <c r="GE243" s="5">
        <v>0</v>
      </c>
      <c r="GF243" s="7">
        <f t="shared" si="2129"/>
        <v>0</v>
      </c>
      <c r="GG243" s="3">
        <v>13.56194</v>
      </c>
      <c r="GH243" s="5">
        <v>914.91499999999996</v>
      </c>
      <c r="GI243" s="7">
        <f t="shared" si="2130"/>
        <v>67461.956032838949</v>
      </c>
      <c r="GJ243" s="9">
        <v>0</v>
      </c>
      <c r="GK243" s="5">
        <v>0</v>
      </c>
      <c r="GL243" s="7">
        <f t="shared" si="2131"/>
        <v>0</v>
      </c>
      <c r="GM243" s="9">
        <v>0</v>
      </c>
      <c r="GN243" s="5">
        <v>0</v>
      </c>
      <c r="GO243" s="7">
        <f t="shared" si="2132"/>
        <v>0</v>
      </c>
      <c r="GP243" s="9">
        <v>0</v>
      </c>
      <c r="GQ243" s="5">
        <v>0</v>
      </c>
      <c r="GR243" s="7">
        <f t="shared" si="2133"/>
        <v>0</v>
      </c>
      <c r="GS243" s="9">
        <v>0</v>
      </c>
      <c r="GT243" s="5">
        <v>0</v>
      </c>
      <c r="GU243" s="7">
        <f t="shared" si="2134"/>
        <v>0</v>
      </c>
      <c r="GV243" s="9">
        <v>0</v>
      </c>
      <c r="GW243" s="5">
        <v>0</v>
      </c>
      <c r="GX243" s="7">
        <f t="shared" si="2135"/>
        <v>0</v>
      </c>
      <c r="GY243" s="9">
        <v>0</v>
      </c>
      <c r="GZ243" s="5">
        <v>0</v>
      </c>
      <c r="HA243" s="7">
        <f t="shared" si="2136"/>
        <v>0</v>
      </c>
      <c r="HB243" s="9">
        <v>0</v>
      </c>
      <c r="HC243" s="5">
        <v>0</v>
      </c>
      <c r="HD243" s="7">
        <f t="shared" si="2137"/>
        <v>0</v>
      </c>
      <c r="HE243" s="9">
        <v>0</v>
      </c>
      <c r="HF243" s="5">
        <v>0</v>
      </c>
      <c r="HG243" s="7">
        <f t="shared" si="2138"/>
        <v>0</v>
      </c>
      <c r="HH243" s="9">
        <v>0</v>
      </c>
      <c r="HI243" s="5">
        <v>0</v>
      </c>
      <c r="HJ243" s="7">
        <f t="shared" si="2139"/>
        <v>0</v>
      </c>
      <c r="HK243" s="9">
        <v>0</v>
      </c>
      <c r="HL243" s="5">
        <v>0</v>
      </c>
      <c r="HM243" s="7">
        <f t="shared" si="2140"/>
        <v>0</v>
      </c>
      <c r="HN243" s="9">
        <v>0</v>
      </c>
      <c r="HO243" s="5">
        <v>0</v>
      </c>
      <c r="HP243" s="7">
        <f t="shared" si="2141"/>
        <v>0</v>
      </c>
      <c r="HQ243" s="9">
        <v>0</v>
      </c>
      <c r="HR243" s="5">
        <v>0</v>
      </c>
      <c r="HS243" s="7">
        <f t="shared" si="2142"/>
        <v>0</v>
      </c>
      <c r="HT243" s="9">
        <v>0</v>
      </c>
      <c r="HU243" s="5">
        <v>0</v>
      </c>
      <c r="HV243" s="7">
        <f t="shared" si="2143"/>
        <v>0</v>
      </c>
      <c r="HW243" s="3">
        <v>1E-3</v>
      </c>
      <c r="HX243" s="5">
        <v>142.39400000000001</v>
      </c>
      <c r="HY243" s="83">
        <f t="shared" si="2144"/>
        <v>142394000</v>
      </c>
      <c r="HZ243" s="9">
        <v>0</v>
      </c>
      <c r="IA243" s="5">
        <v>0</v>
      </c>
      <c r="IB243" s="7">
        <f t="shared" si="2145"/>
        <v>0</v>
      </c>
      <c r="IC243" s="3">
        <v>8.9099999999999995E-3</v>
      </c>
      <c r="ID243" s="5">
        <v>0.317</v>
      </c>
      <c r="IE243" s="7">
        <f t="shared" si="2146"/>
        <v>35578.002244668918</v>
      </c>
      <c r="IF243" s="9">
        <v>0</v>
      </c>
      <c r="IG243" s="5">
        <v>0</v>
      </c>
      <c r="IH243" s="7">
        <f t="shared" si="2147"/>
        <v>0</v>
      </c>
      <c r="II243" s="9">
        <v>0</v>
      </c>
      <c r="IJ243" s="5">
        <v>0</v>
      </c>
      <c r="IK243" s="7">
        <f t="shared" si="2148"/>
        <v>0</v>
      </c>
      <c r="IL243" s="9">
        <v>0</v>
      </c>
      <c r="IM243" s="5">
        <v>0</v>
      </c>
      <c r="IN243" s="7">
        <f t="shared" si="2149"/>
        <v>0</v>
      </c>
      <c r="IO243" s="9">
        <v>0</v>
      </c>
      <c r="IP243" s="5">
        <v>0</v>
      </c>
      <c r="IQ243" s="7">
        <f t="shared" si="2150"/>
        <v>0</v>
      </c>
      <c r="IR243" s="9">
        <v>0</v>
      </c>
      <c r="IS243" s="5">
        <v>0</v>
      </c>
      <c r="IT243" s="7">
        <f t="shared" si="2151"/>
        <v>0</v>
      </c>
      <c r="IU243" s="9">
        <v>0</v>
      </c>
      <c r="IV243" s="5">
        <v>0</v>
      </c>
      <c r="IW243" s="7">
        <f t="shared" si="2152"/>
        <v>0</v>
      </c>
      <c r="IX243" s="3">
        <v>0.01</v>
      </c>
      <c r="IY243" s="5">
        <v>0.14599999999999999</v>
      </c>
      <c r="IZ243" s="7">
        <f t="shared" si="2153"/>
        <v>14600</v>
      </c>
      <c r="JA243" s="9">
        <v>0</v>
      </c>
      <c r="JB243" s="5">
        <v>0</v>
      </c>
      <c r="JC243" s="7">
        <f t="shared" si="2154"/>
        <v>0</v>
      </c>
      <c r="JD243" s="9">
        <v>0</v>
      </c>
      <c r="JE243" s="5">
        <v>0</v>
      </c>
      <c r="JF243" s="7">
        <f t="shared" si="2155"/>
        <v>0</v>
      </c>
      <c r="JG243" s="3">
        <v>7.2900000000000006E-2</v>
      </c>
      <c r="JH243" s="5">
        <v>0.5</v>
      </c>
      <c r="JI243" s="7">
        <f t="shared" si="2156"/>
        <v>6858.710562414266</v>
      </c>
      <c r="JJ243" s="9">
        <v>0</v>
      </c>
      <c r="JK243" s="5">
        <v>0</v>
      </c>
      <c r="JL243" s="7">
        <f t="shared" si="2157"/>
        <v>0</v>
      </c>
      <c r="JM243" s="9">
        <v>0</v>
      </c>
      <c r="JN243" s="5">
        <v>0</v>
      </c>
      <c r="JO243" s="7">
        <f t="shared" si="2158"/>
        <v>0</v>
      </c>
      <c r="JP243" s="9">
        <v>0</v>
      </c>
      <c r="JQ243" s="5">
        <v>0</v>
      </c>
      <c r="JR243" s="7">
        <f t="shared" si="2159"/>
        <v>0</v>
      </c>
      <c r="JS243" s="3">
        <v>55634</v>
      </c>
      <c r="JT243" s="5">
        <v>286001.21299999999</v>
      </c>
      <c r="JU243" s="7">
        <f t="shared" si="2160"/>
        <v>5140.7630765359308</v>
      </c>
      <c r="JV243" s="3">
        <v>1.8760000000000002E-2</v>
      </c>
      <c r="JW243" s="5">
        <v>0.98599999999999999</v>
      </c>
      <c r="JX243" s="7">
        <f t="shared" si="2161"/>
        <v>52558.63539445628</v>
      </c>
      <c r="JY243" s="9">
        <v>0</v>
      </c>
      <c r="JZ243" s="5">
        <v>0</v>
      </c>
      <c r="KA243" s="7">
        <f t="shared" si="2162"/>
        <v>0</v>
      </c>
      <c r="KB243" s="9">
        <f t="shared" si="2165"/>
        <v>101314.10143000001</v>
      </c>
      <c r="KC243" s="7">
        <f>SUMIF($C$5:KA$5,"F*",C243:KA243)</f>
        <v>540513.42200000002</v>
      </c>
    </row>
    <row r="244" spans="1:289" ht="15" customHeight="1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2166">IF(C244=0,0,D244/C244*1000)</f>
        <v>0</v>
      </c>
      <c r="F244" s="9">
        <v>0</v>
      </c>
      <c r="G244" s="5">
        <v>0</v>
      </c>
      <c r="H244" s="7">
        <f t="shared" si="2070"/>
        <v>0</v>
      </c>
      <c r="I244" s="9">
        <v>0</v>
      </c>
      <c r="J244" s="5">
        <v>0</v>
      </c>
      <c r="K244" s="7">
        <f t="shared" si="2071"/>
        <v>0</v>
      </c>
      <c r="L244" s="9">
        <v>0</v>
      </c>
      <c r="M244" s="5">
        <v>0</v>
      </c>
      <c r="N244" s="7">
        <f t="shared" si="2072"/>
        <v>0</v>
      </c>
      <c r="O244" s="9">
        <v>0</v>
      </c>
      <c r="P244" s="5">
        <v>0</v>
      </c>
      <c r="Q244" s="7">
        <f t="shared" si="2073"/>
        <v>0</v>
      </c>
      <c r="R244" s="9">
        <v>0</v>
      </c>
      <c r="S244" s="5">
        <v>0</v>
      </c>
      <c r="T244" s="7">
        <f t="shared" si="2074"/>
        <v>0</v>
      </c>
      <c r="U244" s="9">
        <v>0</v>
      </c>
      <c r="V244" s="5">
        <v>0</v>
      </c>
      <c r="W244" s="7">
        <f t="shared" si="2075"/>
        <v>0</v>
      </c>
      <c r="X244" s="9">
        <v>0</v>
      </c>
      <c r="Y244" s="5">
        <v>0</v>
      </c>
      <c r="Z244" s="7">
        <f t="shared" si="2076"/>
        <v>0</v>
      </c>
      <c r="AA244" s="3">
        <v>3.5999999999999997E-2</v>
      </c>
      <c r="AB244" s="5">
        <v>1.026</v>
      </c>
      <c r="AC244" s="7">
        <f t="shared" si="2077"/>
        <v>28500.000000000004</v>
      </c>
      <c r="AD244" s="9">
        <v>0</v>
      </c>
      <c r="AE244" s="5">
        <v>0</v>
      </c>
      <c r="AF244" s="7">
        <f t="shared" si="2078"/>
        <v>0</v>
      </c>
      <c r="AG244" s="9">
        <v>0</v>
      </c>
      <c r="AH244" s="5">
        <v>0</v>
      </c>
      <c r="AI244" s="7">
        <f t="shared" si="2079"/>
        <v>0</v>
      </c>
      <c r="AJ244" s="9">
        <v>0</v>
      </c>
      <c r="AK244" s="5">
        <v>0</v>
      </c>
      <c r="AL244" s="7">
        <f t="shared" si="2080"/>
        <v>0</v>
      </c>
      <c r="AM244" s="9">
        <v>0</v>
      </c>
      <c r="AN244" s="5">
        <v>0</v>
      </c>
      <c r="AO244" s="7">
        <f t="shared" si="2081"/>
        <v>0</v>
      </c>
      <c r="AP244" s="9">
        <v>0</v>
      </c>
      <c r="AQ244" s="5">
        <v>0</v>
      </c>
      <c r="AR244" s="7">
        <f t="shared" si="2082"/>
        <v>0</v>
      </c>
      <c r="AS244" s="9">
        <v>0</v>
      </c>
      <c r="AT244" s="5">
        <v>0</v>
      </c>
      <c r="AU244" s="7">
        <f t="shared" si="2083"/>
        <v>0</v>
      </c>
      <c r="AV244" s="9">
        <v>0</v>
      </c>
      <c r="AW244" s="5">
        <v>0</v>
      </c>
      <c r="AX244" s="7">
        <f t="shared" si="2084"/>
        <v>0</v>
      </c>
      <c r="AY244" s="9">
        <v>0</v>
      </c>
      <c r="AZ244" s="5">
        <v>0</v>
      </c>
      <c r="BA244" s="7">
        <f t="shared" si="2085"/>
        <v>0</v>
      </c>
      <c r="BB244" s="9">
        <v>0</v>
      </c>
      <c r="BC244" s="5">
        <v>0</v>
      </c>
      <c r="BD244" s="7">
        <f t="shared" si="2086"/>
        <v>0</v>
      </c>
      <c r="BE244" s="9">
        <v>0</v>
      </c>
      <c r="BF244" s="5">
        <v>0</v>
      </c>
      <c r="BG244" s="7">
        <f t="shared" si="2087"/>
        <v>0</v>
      </c>
      <c r="BH244" s="9">
        <v>0</v>
      </c>
      <c r="BI244" s="5">
        <v>0</v>
      </c>
      <c r="BJ244" s="7">
        <f t="shared" si="2088"/>
        <v>0</v>
      </c>
      <c r="BK244" s="9">
        <v>0</v>
      </c>
      <c r="BL244" s="5">
        <v>0</v>
      </c>
      <c r="BM244" s="7">
        <f t="shared" si="2089"/>
        <v>0</v>
      </c>
      <c r="BN244" s="9">
        <v>0</v>
      </c>
      <c r="BO244" s="5">
        <v>0</v>
      </c>
      <c r="BP244" s="7">
        <f t="shared" si="2090"/>
        <v>0</v>
      </c>
      <c r="BQ244" s="9">
        <v>0</v>
      </c>
      <c r="BR244" s="5">
        <v>0</v>
      </c>
      <c r="BS244" s="7">
        <f t="shared" si="2091"/>
        <v>0</v>
      </c>
      <c r="BT244" s="9">
        <v>0</v>
      </c>
      <c r="BU244" s="5">
        <v>0</v>
      </c>
      <c r="BV244" s="7">
        <f t="shared" si="2092"/>
        <v>0</v>
      </c>
      <c r="BW244" s="9">
        <v>0</v>
      </c>
      <c r="BX244" s="5">
        <v>0</v>
      </c>
      <c r="BY244" s="7">
        <f t="shared" si="2093"/>
        <v>0</v>
      </c>
      <c r="BZ244" s="3">
        <v>132.01650000000001</v>
      </c>
      <c r="CA244" s="5">
        <v>3466.0639999999999</v>
      </c>
      <c r="CB244" s="7">
        <f t="shared" si="2164"/>
        <v>26254.778758715762</v>
      </c>
      <c r="CC244" s="9">
        <v>0</v>
      </c>
      <c r="CD244" s="5">
        <v>0</v>
      </c>
      <c r="CE244" s="7">
        <f t="shared" si="2094"/>
        <v>0</v>
      </c>
      <c r="CF244" s="3">
        <v>1827.954</v>
      </c>
      <c r="CG244" s="5">
        <v>20753.558000000001</v>
      </c>
      <c r="CH244" s="7">
        <f t="shared" si="2095"/>
        <v>11353.435589735847</v>
      </c>
      <c r="CI244" s="9">
        <v>0</v>
      </c>
      <c r="CJ244" s="5">
        <v>0</v>
      </c>
      <c r="CK244" s="7">
        <f t="shared" si="2096"/>
        <v>0</v>
      </c>
      <c r="CL244" s="9">
        <v>0</v>
      </c>
      <c r="CM244" s="5">
        <v>0</v>
      </c>
      <c r="CN244" s="7">
        <f t="shared" si="2097"/>
        <v>0</v>
      </c>
      <c r="CO244" s="9">
        <v>0</v>
      </c>
      <c r="CP244" s="5">
        <v>0</v>
      </c>
      <c r="CQ244" s="7">
        <f t="shared" si="2098"/>
        <v>0</v>
      </c>
      <c r="CR244" s="9">
        <v>0</v>
      </c>
      <c r="CS244" s="5">
        <v>0</v>
      </c>
      <c r="CT244" s="7">
        <f t="shared" si="2099"/>
        <v>0</v>
      </c>
      <c r="CU244" s="9">
        <v>0</v>
      </c>
      <c r="CV244" s="5">
        <v>0</v>
      </c>
      <c r="CW244" s="7">
        <f t="shared" si="2100"/>
        <v>0</v>
      </c>
      <c r="CX244" s="9">
        <v>0</v>
      </c>
      <c r="CY244" s="5">
        <v>0</v>
      </c>
      <c r="CZ244" s="7">
        <f t="shared" si="2101"/>
        <v>0</v>
      </c>
      <c r="DA244" s="9">
        <v>0</v>
      </c>
      <c r="DB244" s="5">
        <v>0</v>
      </c>
      <c r="DC244" s="7">
        <f t="shared" si="2102"/>
        <v>0</v>
      </c>
      <c r="DD244" s="9">
        <v>0</v>
      </c>
      <c r="DE244" s="5">
        <v>0</v>
      </c>
      <c r="DF244" s="7">
        <f t="shared" si="2103"/>
        <v>0</v>
      </c>
      <c r="DG244" s="9">
        <v>0</v>
      </c>
      <c r="DH244" s="5">
        <v>0</v>
      </c>
      <c r="DI244" s="7">
        <f t="shared" si="2104"/>
        <v>0</v>
      </c>
      <c r="DJ244" s="9">
        <v>0</v>
      </c>
      <c r="DK244" s="5">
        <v>0</v>
      </c>
      <c r="DL244" s="7">
        <f t="shared" si="2105"/>
        <v>0</v>
      </c>
      <c r="DM244" s="9">
        <v>0</v>
      </c>
      <c r="DN244" s="5">
        <v>0</v>
      </c>
      <c r="DO244" s="7">
        <f t="shared" si="2106"/>
        <v>0</v>
      </c>
      <c r="DP244" s="3">
        <v>49500</v>
      </c>
      <c r="DQ244" s="5">
        <v>258905.56599999999</v>
      </c>
      <c r="DR244" s="7">
        <f t="shared" si="2107"/>
        <v>5230.4154747474749</v>
      </c>
      <c r="DS244" s="9">
        <v>0</v>
      </c>
      <c r="DT244" s="5">
        <v>0</v>
      </c>
      <c r="DU244" s="7">
        <f t="shared" si="2108"/>
        <v>0</v>
      </c>
      <c r="DV244" s="9">
        <v>0</v>
      </c>
      <c r="DW244" s="5">
        <v>0</v>
      </c>
      <c r="DX244" s="7">
        <f t="shared" si="2109"/>
        <v>0</v>
      </c>
      <c r="DY244" s="9">
        <v>0</v>
      </c>
      <c r="DZ244" s="5">
        <v>0</v>
      </c>
      <c r="EA244" s="7">
        <f t="shared" si="2110"/>
        <v>0</v>
      </c>
      <c r="EB244" s="9">
        <v>0</v>
      </c>
      <c r="EC244" s="5">
        <v>0</v>
      </c>
      <c r="ED244" s="7">
        <f t="shared" si="2111"/>
        <v>0</v>
      </c>
      <c r="EE244" s="3">
        <v>5.1050000000000004</v>
      </c>
      <c r="EF244" s="5">
        <v>24.052</v>
      </c>
      <c r="EG244" s="7">
        <f t="shared" si="2112"/>
        <v>4711.4593535749264</v>
      </c>
      <c r="EH244" s="9">
        <v>0</v>
      </c>
      <c r="EI244" s="5">
        <v>0</v>
      </c>
      <c r="EJ244" s="7">
        <f t="shared" si="2113"/>
        <v>0</v>
      </c>
      <c r="EK244" s="9">
        <v>0</v>
      </c>
      <c r="EL244" s="5">
        <v>0</v>
      </c>
      <c r="EM244" s="7">
        <f t="shared" si="2114"/>
        <v>0</v>
      </c>
      <c r="EN244" s="9">
        <v>0</v>
      </c>
      <c r="EO244" s="5">
        <v>0</v>
      </c>
      <c r="EP244" s="7">
        <f t="shared" si="2115"/>
        <v>0</v>
      </c>
      <c r="EQ244" s="9">
        <v>0</v>
      </c>
      <c r="ER244" s="5">
        <v>0</v>
      </c>
      <c r="ES244" s="7">
        <f t="shared" si="2116"/>
        <v>0</v>
      </c>
      <c r="ET244" s="9">
        <v>0</v>
      </c>
      <c r="EU244" s="5">
        <v>0</v>
      </c>
      <c r="EV244" s="7">
        <f t="shared" si="2117"/>
        <v>0</v>
      </c>
      <c r="EW244" s="9">
        <v>0</v>
      </c>
      <c r="EX244" s="5">
        <v>0</v>
      </c>
      <c r="EY244" s="7">
        <f t="shared" si="2118"/>
        <v>0</v>
      </c>
      <c r="EZ244" s="9">
        <v>0</v>
      </c>
      <c r="FA244" s="5">
        <v>0</v>
      </c>
      <c r="FB244" s="7">
        <f t="shared" si="2119"/>
        <v>0</v>
      </c>
      <c r="FC244" s="9">
        <v>0</v>
      </c>
      <c r="FD244" s="5">
        <v>0</v>
      </c>
      <c r="FE244" s="7">
        <f t="shared" si="2120"/>
        <v>0</v>
      </c>
      <c r="FF244" s="9">
        <v>0</v>
      </c>
      <c r="FG244" s="5">
        <v>0</v>
      </c>
      <c r="FH244" s="7">
        <f t="shared" si="2121"/>
        <v>0</v>
      </c>
      <c r="FI244" s="3">
        <v>3.4409999999999998</v>
      </c>
      <c r="FJ244" s="5">
        <v>48.767000000000003</v>
      </c>
      <c r="FK244" s="7">
        <f t="shared" si="2122"/>
        <v>14172.333623946528</v>
      </c>
      <c r="FL244" s="3">
        <v>7.3819699999999999</v>
      </c>
      <c r="FM244" s="5">
        <v>1003.551</v>
      </c>
      <c r="FN244" s="7">
        <f t="shared" si="2123"/>
        <v>135946.23115509815</v>
      </c>
      <c r="FO244" s="9">
        <v>0</v>
      </c>
      <c r="FP244" s="5">
        <v>0</v>
      </c>
      <c r="FQ244" s="7">
        <f t="shared" si="2124"/>
        <v>0</v>
      </c>
      <c r="FR244" s="9">
        <v>0</v>
      </c>
      <c r="FS244" s="5">
        <v>0</v>
      </c>
      <c r="FT244" s="7">
        <f t="shared" si="2125"/>
        <v>0</v>
      </c>
      <c r="FU244" s="9">
        <v>0</v>
      </c>
      <c r="FV244" s="5">
        <v>0</v>
      </c>
      <c r="FW244" s="7">
        <f t="shared" si="2126"/>
        <v>0</v>
      </c>
      <c r="FX244" s="9">
        <v>0</v>
      </c>
      <c r="FY244" s="5">
        <v>0</v>
      </c>
      <c r="FZ244" s="7">
        <f t="shared" si="2127"/>
        <v>0</v>
      </c>
      <c r="GA244" s="9">
        <v>0</v>
      </c>
      <c r="GB244" s="5">
        <v>0</v>
      </c>
      <c r="GC244" s="7">
        <f t="shared" si="2128"/>
        <v>0</v>
      </c>
      <c r="GD244" s="9">
        <v>0</v>
      </c>
      <c r="GE244" s="5">
        <v>0</v>
      </c>
      <c r="GF244" s="7">
        <f t="shared" si="2129"/>
        <v>0</v>
      </c>
      <c r="GG244" s="9">
        <v>0</v>
      </c>
      <c r="GH244" s="5">
        <v>0</v>
      </c>
      <c r="GI244" s="7">
        <f t="shared" si="2130"/>
        <v>0</v>
      </c>
      <c r="GJ244" s="9">
        <v>0</v>
      </c>
      <c r="GK244" s="5">
        <v>0</v>
      </c>
      <c r="GL244" s="7">
        <f t="shared" si="2131"/>
        <v>0</v>
      </c>
      <c r="GM244" s="9">
        <v>0</v>
      </c>
      <c r="GN244" s="5">
        <v>0</v>
      </c>
      <c r="GO244" s="7">
        <f t="shared" si="2132"/>
        <v>0</v>
      </c>
      <c r="GP244" s="9">
        <v>0</v>
      </c>
      <c r="GQ244" s="5">
        <v>0</v>
      </c>
      <c r="GR244" s="7">
        <f t="shared" si="2133"/>
        <v>0</v>
      </c>
      <c r="GS244" s="9">
        <v>0</v>
      </c>
      <c r="GT244" s="5">
        <v>0</v>
      </c>
      <c r="GU244" s="7">
        <f t="shared" si="2134"/>
        <v>0</v>
      </c>
      <c r="GV244" s="9">
        <v>0</v>
      </c>
      <c r="GW244" s="5">
        <v>0</v>
      </c>
      <c r="GX244" s="7">
        <f t="shared" si="2135"/>
        <v>0</v>
      </c>
      <c r="GY244" s="3">
        <v>39.225999999999999</v>
      </c>
      <c r="GZ244" s="5">
        <v>2088.6019999999999</v>
      </c>
      <c r="HA244" s="7">
        <f t="shared" si="2136"/>
        <v>53245.347473614434</v>
      </c>
      <c r="HB244" s="9">
        <v>0</v>
      </c>
      <c r="HC244" s="5">
        <v>0</v>
      </c>
      <c r="HD244" s="7">
        <f t="shared" si="2137"/>
        <v>0</v>
      </c>
      <c r="HE244" s="3">
        <v>0.11266</v>
      </c>
      <c r="HF244" s="5">
        <v>5.2919999999999998</v>
      </c>
      <c r="HG244" s="7">
        <f t="shared" si="2138"/>
        <v>46973.193680099415</v>
      </c>
      <c r="HH244" s="9">
        <v>0</v>
      </c>
      <c r="HI244" s="5">
        <v>0</v>
      </c>
      <c r="HJ244" s="7">
        <f t="shared" si="2139"/>
        <v>0</v>
      </c>
      <c r="HK244" s="9">
        <v>0</v>
      </c>
      <c r="HL244" s="5">
        <v>0</v>
      </c>
      <c r="HM244" s="7">
        <f t="shared" si="2140"/>
        <v>0</v>
      </c>
      <c r="HN244" s="9">
        <v>0</v>
      </c>
      <c r="HO244" s="5">
        <v>0</v>
      </c>
      <c r="HP244" s="7">
        <f t="shared" si="2141"/>
        <v>0</v>
      </c>
      <c r="HQ244" s="9">
        <v>0</v>
      </c>
      <c r="HR244" s="5">
        <v>0</v>
      </c>
      <c r="HS244" s="7">
        <f t="shared" si="2142"/>
        <v>0</v>
      </c>
      <c r="HT244" s="9">
        <v>0</v>
      </c>
      <c r="HU244" s="5">
        <v>0</v>
      </c>
      <c r="HV244" s="7">
        <f t="shared" si="2143"/>
        <v>0</v>
      </c>
      <c r="HW244" s="9">
        <v>0</v>
      </c>
      <c r="HX244" s="5">
        <v>0</v>
      </c>
      <c r="HY244" s="7">
        <f t="shared" si="2144"/>
        <v>0</v>
      </c>
      <c r="HZ244" s="9">
        <v>0</v>
      </c>
      <c r="IA244" s="5">
        <v>0</v>
      </c>
      <c r="IB244" s="7">
        <f t="shared" si="2145"/>
        <v>0</v>
      </c>
      <c r="IC244" s="9">
        <v>0</v>
      </c>
      <c r="ID244" s="5">
        <v>0</v>
      </c>
      <c r="IE244" s="7">
        <f t="shared" si="2146"/>
        <v>0</v>
      </c>
      <c r="IF244" s="9">
        <v>0</v>
      </c>
      <c r="IG244" s="5">
        <v>0</v>
      </c>
      <c r="IH244" s="7">
        <f t="shared" si="2147"/>
        <v>0</v>
      </c>
      <c r="II244" s="3">
        <v>54470</v>
      </c>
      <c r="IJ244" s="5">
        <v>288105.20899999997</v>
      </c>
      <c r="IK244" s="7">
        <f t="shared" si="2148"/>
        <v>5289.2456214429958</v>
      </c>
      <c r="IL244" s="3">
        <v>9.2439999999999994E-2</v>
      </c>
      <c r="IM244" s="5">
        <v>3.052</v>
      </c>
      <c r="IN244" s="7">
        <f t="shared" si="2149"/>
        <v>33016.01038511467</v>
      </c>
      <c r="IO244" s="9">
        <v>0</v>
      </c>
      <c r="IP244" s="5">
        <v>0</v>
      </c>
      <c r="IQ244" s="7">
        <f t="shared" si="2150"/>
        <v>0</v>
      </c>
      <c r="IR244" s="9">
        <v>0</v>
      </c>
      <c r="IS244" s="5">
        <v>0</v>
      </c>
      <c r="IT244" s="7">
        <f t="shared" si="2151"/>
        <v>0</v>
      </c>
      <c r="IU244" s="9">
        <v>0</v>
      </c>
      <c r="IV244" s="5">
        <v>0</v>
      </c>
      <c r="IW244" s="7">
        <f t="shared" si="2152"/>
        <v>0</v>
      </c>
      <c r="IX244" s="3">
        <v>0.02</v>
      </c>
      <c r="IY244" s="5">
        <v>0.318</v>
      </c>
      <c r="IZ244" s="7">
        <f t="shared" si="2153"/>
        <v>15900</v>
      </c>
      <c r="JA244" s="9">
        <v>0</v>
      </c>
      <c r="JB244" s="5">
        <v>0</v>
      </c>
      <c r="JC244" s="7">
        <f t="shared" si="2154"/>
        <v>0</v>
      </c>
      <c r="JD244" s="9">
        <v>0</v>
      </c>
      <c r="JE244" s="5">
        <v>0</v>
      </c>
      <c r="JF244" s="7">
        <f t="shared" si="2155"/>
        <v>0</v>
      </c>
      <c r="JG244" s="9">
        <v>0</v>
      </c>
      <c r="JH244" s="5">
        <v>0</v>
      </c>
      <c r="JI244" s="7">
        <f t="shared" si="2156"/>
        <v>0</v>
      </c>
      <c r="JJ244" s="9">
        <v>0</v>
      </c>
      <c r="JK244" s="5">
        <v>0</v>
      </c>
      <c r="JL244" s="7">
        <f t="shared" si="2157"/>
        <v>0</v>
      </c>
      <c r="JM244" s="9">
        <v>0</v>
      </c>
      <c r="JN244" s="5">
        <v>0</v>
      </c>
      <c r="JO244" s="7">
        <f t="shared" si="2158"/>
        <v>0</v>
      </c>
      <c r="JP244" s="9">
        <v>0</v>
      </c>
      <c r="JQ244" s="5">
        <v>0</v>
      </c>
      <c r="JR244" s="7">
        <f t="shared" si="2159"/>
        <v>0</v>
      </c>
      <c r="JS244" s="9">
        <v>0</v>
      </c>
      <c r="JT244" s="5">
        <v>0</v>
      </c>
      <c r="JU244" s="7">
        <f t="shared" si="2160"/>
        <v>0</v>
      </c>
      <c r="JV244" s="3">
        <v>2.444E-2</v>
      </c>
      <c r="JW244" s="5">
        <v>1.381</v>
      </c>
      <c r="JX244" s="7">
        <f t="shared" si="2161"/>
        <v>56505.72831423895</v>
      </c>
      <c r="JY244" s="9">
        <v>0</v>
      </c>
      <c r="JZ244" s="5">
        <v>0</v>
      </c>
      <c r="KA244" s="7">
        <f t="shared" si="2162"/>
        <v>0</v>
      </c>
      <c r="KB244" s="9">
        <f t="shared" si="2165"/>
        <v>105985.41001000001</v>
      </c>
      <c r="KC244" s="7">
        <f>SUMIF($C$5:KA$5,"F*",C244:KA244)</f>
        <v>574406.43799999997</v>
      </c>
    </row>
    <row r="245" spans="1:289" ht="15" customHeight="1" x14ac:dyDescent="0.3">
      <c r="A245" s="84">
        <v>2022</v>
      </c>
      <c r="B245" s="85" t="s">
        <v>7</v>
      </c>
      <c r="C245" s="9">
        <v>0</v>
      </c>
      <c r="D245" s="5">
        <v>0</v>
      </c>
      <c r="E245" s="7">
        <f t="shared" si="2166"/>
        <v>0</v>
      </c>
      <c r="F245" s="9">
        <v>0</v>
      </c>
      <c r="G245" s="5">
        <v>0</v>
      </c>
      <c r="H245" s="7">
        <f t="shared" si="2070"/>
        <v>0</v>
      </c>
      <c r="I245" s="9">
        <v>0</v>
      </c>
      <c r="J245" s="5">
        <v>0</v>
      </c>
      <c r="K245" s="7">
        <f t="shared" si="2071"/>
        <v>0</v>
      </c>
      <c r="L245" s="9">
        <v>0</v>
      </c>
      <c r="M245" s="5">
        <v>0</v>
      </c>
      <c r="N245" s="7">
        <f t="shared" si="2072"/>
        <v>0</v>
      </c>
      <c r="O245" s="9">
        <v>0</v>
      </c>
      <c r="P245" s="5">
        <v>0</v>
      </c>
      <c r="Q245" s="7">
        <f t="shared" si="2073"/>
        <v>0</v>
      </c>
      <c r="R245" s="9">
        <v>0</v>
      </c>
      <c r="S245" s="5">
        <v>0</v>
      </c>
      <c r="T245" s="7">
        <f t="shared" si="2074"/>
        <v>0</v>
      </c>
      <c r="U245" s="9">
        <v>0</v>
      </c>
      <c r="V245" s="5">
        <v>0</v>
      </c>
      <c r="W245" s="7">
        <f t="shared" si="2075"/>
        <v>0</v>
      </c>
      <c r="X245" s="9">
        <v>0</v>
      </c>
      <c r="Y245" s="5">
        <v>0</v>
      </c>
      <c r="Z245" s="7">
        <f t="shared" si="2076"/>
        <v>0</v>
      </c>
      <c r="AA245" s="3">
        <v>25.004000000000001</v>
      </c>
      <c r="AB245" s="5">
        <v>255.685</v>
      </c>
      <c r="AC245" s="7">
        <f t="shared" si="2077"/>
        <v>10225.763877779555</v>
      </c>
      <c r="AD245" s="9">
        <v>0</v>
      </c>
      <c r="AE245" s="5">
        <v>0</v>
      </c>
      <c r="AF245" s="7">
        <f t="shared" si="2078"/>
        <v>0</v>
      </c>
      <c r="AG245" s="9">
        <v>0</v>
      </c>
      <c r="AH245" s="5">
        <v>0</v>
      </c>
      <c r="AI245" s="7">
        <f t="shared" si="2079"/>
        <v>0</v>
      </c>
      <c r="AJ245" s="9">
        <v>0</v>
      </c>
      <c r="AK245" s="5">
        <v>0</v>
      </c>
      <c r="AL245" s="7">
        <f t="shared" si="2080"/>
        <v>0</v>
      </c>
      <c r="AM245" s="9">
        <v>0</v>
      </c>
      <c r="AN245" s="5">
        <v>0</v>
      </c>
      <c r="AO245" s="7">
        <f t="shared" si="2081"/>
        <v>0</v>
      </c>
      <c r="AP245" s="9">
        <v>0</v>
      </c>
      <c r="AQ245" s="5">
        <v>0</v>
      </c>
      <c r="AR245" s="7">
        <f t="shared" si="2082"/>
        <v>0</v>
      </c>
      <c r="AS245" s="9">
        <v>0</v>
      </c>
      <c r="AT245" s="5">
        <v>0</v>
      </c>
      <c r="AU245" s="7">
        <f t="shared" si="2083"/>
        <v>0</v>
      </c>
      <c r="AV245" s="9">
        <v>0</v>
      </c>
      <c r="AW245" s="5">
        <v>0</v>
      </c>
      <c r="AX245" s="7">
        <f t="shared" si="2084"/>
        <v>0</v>
      </c>
      <c r="AY245" s="9">
        <v>0</v>
      </c>
      <c r="AZ245" s="5">
        <v>0</v>
      </c>
      <c r="BA245" s="7">
        <f t="shared" si="2085"/>
        <v>0</v>
      </c>
      <c r="BB245" s="9">
        <v>0</v>
      </c>
      <c r="BC245" s="5">
        <v>0</v>
      </c>
      <c r="BD245" s="7">
        <f t="shared" si="2086"/>
        <v>0</v>
      </c>
      <c r="BE245" s="3">
        <v>2</v>
      </c>
      <c r="BF245" s="5">
        <v>23.891999999999999</v>
      </c>
      <c r="BG245" s="7">
        <f t="shared" si="2087"/>
        <v>11946</v>
      </c>
      <c r="BH245" s="9">
        <v>0</v>
      </c>
      <c r="BI245" s="5">
        <v>0</v>
      </c>
      <c r="BJ245" s="7">
        <f t="shared" si="2088"/>
        <v>0</v>
      </c>
      <c r="BK245" s="9">
        <v>0</v>
      </c>
      <c r="BL245" s="5">
        <v>0</v>
      </c>
      <c r="BM245" s="7">
        <f t="shared" si="2089"/>
        <v>0</v>
      </c>
      <c r="BN245" s="9">
        <v>0</v>
      </c>
      <c r="BO245" s="5">
        <v>0</v>
      </c>
      <c r="BP245" s="7">
        <f t="shared" si="2090"/>
        <v>0</v>
      </c>
      <c r="BQ245" s="9">
        <v>0</v>
      </c>
      <c r="BR245" s="5">
        <v>0</v>
      </c>
      <c r="BS245" s="7">
        <f t="shared" si="2091"/>
        <v>0</v>
      </c>
      <c r="BT245" s="9">
        <v>0</v>
      </c>
      <c r="BU245" s="5">
        <v>0</v>
      </c>
      <c r="BV245" s="7">
        <f t="shared" si="2092"/>
        <v>0</v>
      </c>
      <c r="BW245" s="9">
        <v>0</v>
      </c>
      <c r="BX245" s="5">
        <v>0</v>
      </c>
      <c r="BY245" s="7">
        <f t="shared" si="2093"/>
        <v>0</v>
      </c>
      <c r="BZ245" s="3">
        <v>33.009300000000003</v>
      </c>
      <c r="CA245" s="5">
        <v>866.88</v>
      </c>
      <c r="CB245" s="7">
        <f t="shared" si="2164"/>
        <v>26261.689887395365</v>
      </c>
      <c r="CC245" s="9">
        <v>0</v>
      </c>
      <c r="CD245" s="5">
        <v>0</v>
      </c>
      <c r="CE245" s="7">
        <f t="shared" si="2094"/>
        <v>0</v>
      </c>
      <c r="CF245" s="3">
        <v>663.03790000000004</v>
      </c>
      <c r="CG245" s="5">
        <v>5292.4690000000001</v>
      </c>
      <c r="CH245" s="7">
        <f t="shared" si="2095"/>
        <v>7982.151548199583</v>
      </c>
      <c r="CI245" s="9">
        <v>0</v>
      </c>
      <c r="CJ245" s="5">
        <v>0</v>
      </c>
      <c r="CK245" s="7">
        <f t="shared" si="2096"/>
        <v>0</v>
      </c>
      <c r="CL245" s="9">
        <v>0</v>
      </c>
      <c r="CM245" s="5">
        <v>0</v>
      </c>
      <c r="CN245" s="7">
        <f t="shared" si="2097"/>
        <v>0</v>
      </c>
      <c r="CO245" s="3">
        <v>141.25</v>
      </c>
      <c r="CP245" s="5">
        <v>3529.2779999999998</v>
      </c>
      <c r="CQ245" s="7">
        <f t="shared" si="2098"/>
        <v>24986.038938053094</v>
      </c>
      <c r="CR245" s="9">
        <v>0</v>
      </c>
      <c r="CS245" s="5">
        <v>0</v>
      </c>
      <c r="CT245" s="7">
        <f t="shared" si="2099"/>
        <v>0</v>
      </c>
      <c r="CU245" s="9">
        <v>0</v>
      </c>
      <c r="CV245" s="5">
        <v>0</v>
      </c>
      <c r="CW245" s="7">
        <f t="shared" si="2100"/>
        <v>0</v>
      </c>
      <c r="CX245" s="9">
        <v>0</v>
      </c>
      <c r="CY245" s="5">
        <v>0</v>
      </c>
      <c r="CZ245" s="7">
        <f t="shared" si="2101"/>
        <v>0</v>
      </c>
      <c r="DA245" s="9">
        <v>0</v>
      </c>
      <c r="DB245" s="5">
        <v>0</v>
      </c>
      <c r="DC245" s="7">
        <f t="shared" si="2102"/>
        <v>0</v>
      </c>
      <c r="DD245" s="9">
        <v>0</v>
      </c>
      <c r="DE245" s="5">
        <v>0</v>
      </c>
      <c r="DF245" s="7">
        <f t="shared" si="2103"/>
        <v>0</v>
      </c>
      <c r="DG245" s="3">
        <v>42.835999999999999</v>
      </c>
      <c r="DH245" s="5">
        <v>2562.5529999999999</v>
      </c>
      <c r="DI245" s="7">
        <f t="shared" si="2104"/>
        <v>59822.415725091043</v>
      </c>
      <c r="DJ245" s="9">
        <v>0</v>
      </c>
      <c r="DK245" s="5">
        <v>0</v>
      </c>
      <c r="DL245" s="7">
        <f t="shared" si="2105"/>
        <v>0</v>
      </c>
      <c r="DM245" s="9">
        <v>0</v>
      </c>
      <c r="DN245" s="5">
        <v>0</v>
      </c>
      <c r="DO245" s="7">
        <f t="shared" si="2106"/>
        <v>0</v>
      </c>
      <c r="DP245" s="3">
        <v>54377</v>
      </c>
      <c r="DQ245" s="5">
        <v>275126.386</v>
      </c>
      <c r="DR245" s="7">
        <f t="shared" si="2107"/>
        <v>5059.6095040182436</v>
      </c>
      <c r="DS245" s="9">
        <v>0</v>
      </c>
      <c r="DT245" s="5">
        <v>0</v>
      </c>
      <c r="DU245" s="7">
        <f t="shared" si="2108"/>
        <v>0</v>
      </c>
      <c r="DV245" s="9">
        <v>203.12779999999998</v>
      </c>
      <c r="DW245" s="5">
        <v>3949.739</v>
      </c>
      <c r="DX245" s="7">
        <f t="shared" si="2109"/>
        <v>19444.600886732394</v>
      </c>
      <c r="DY245" s="9">
        <v>0</v>
      </c>
      <c r="DZ245" s="5">
        <v>0</v>
      </c>
      <c r="EA245" s="7">
        <f t="shared" si="2110"/>
        <v>0</v>
      </c>
      <c r="EB245" s="9">
        <v>0</v>
      </c>
      <c r="EC245" s="5">
        <v>0</v>
      </c>
      <c r="ED245" s="7">
        <f t="shared" si="2111"/>
        <v>0</v>
      </c>
      <c r="EE245" s="3">
        <v>24.015000000000001</v>
      </c>
      <c r="EF245" s="5">
        <v>74.116</v>
      </c>
      <c r="EG245" s="7">
        <f t="shared" si="2112"/>
        <v>3086.2377680616282</v>
      </c>
      <c r="EH245" s="9">
        <v>0</v>
      </c>
      <c r="EI245" s="5">
        <v>0</v>
      </c>
      <c r="EJ245" s="7">
        <f t="shared" si="2113"/>
        <v>0</v>
      </c>
      <c r="EK245" s="3">
        <v>0.01</v>
      </c>
      <c r="EL245" s="5">
        <v>0.156</v>
      </c>
      <c r="EM245" s="7">
        <f t="shared" si="2114"/>
        <v>15600</v>
      </c>
      <c r="EN245" s="9">
        <v>0</v>
      </c>
      <c r="EO245" s="5">
        <v>0</v>
      </c>
      <c r="EP245" s="7">
        <f t="shared" si="2115"/>
        <v>0</v>
      </c>
      <c r="EQ245" s="9">
        <v>0</v>
      </c>
      <c r="ER245" s="5">
        <v>0</v>
      </c>
      <c r="ES245" s="7">
        <f t="shared" si="2116"/>
        <v>0</v>
      </c>
      <c r="ET245" s="9">
        <v>0</v>
      </c>
      <c r="EU245" s="5">
        <v>0</v>
      </c>
      <c r="EV245" s="7">
        <f t="shared" si="2117"/>
        <v>0</v>
      </c>
      <c r="EW245" s="9">
        <v>0</v>
      </c>
      <c r="EX245" s="5">
        <v>0</v>
      </c>
      <c r="EY245" s="7">
        <f t="shared" si="2118"/>
        <v>0</v>
      </c>
      <c r="EZ245" s="9">
        <v>0</v>
      </c>
      <c r="FA245" s="5">
        <v>0</v>
      </c>
      <c r="FB245" s="7">
        <f t="shared" si="2119"/>
        <v>0</v>
      </c>
      <c r="FC245" s="9">
        <v>0</v>
      </c>
      <c r="FD245" s="5">
        <v>0</v>
      </c>
      <c r="FE245" s="7">
        <f t="shared" si="2120"/>
        <v>0</v>
      </c>
      <c r="FF245" s="9">
        <v>0</v>
      </c>
      <c r="FG245" s="5">
        <v>0</v>
      </c>
      <c r="FH245" s="7">
        <f t="shared" si="2121"/>
        <v>0</v>
      </c>
      <c r="FI245" s="3">
        <v>4.5830000000000002</v>
      </c>
      <c r="FJ245" s="5">
        <v>69.948999999999998</v>
      </c>
      <c r="FK245" s="7">
        <f t="shared" si="2122"/>
        <v>15262.710015273837</v>
      </c>
      <c r="FL245" s="3">
        <v>0.45835999999999999</v>
      </c>
      <c r="FM245" s="5">
        <v>5.7549999999999999</v>
      </c>
      <c r="FN245" s="7">
        <f t="shared" si="2123"/>
        <v>12555.633126799896</v>
      </c>
      <c r="FO245" s="3">
        <v>2.3E-3</v>
      </c>
      <c r="FP245" s="5">
        <v>3.2000000000000001E-2</v>
      </c>
      <c r="FQ245" s="7">
        <f t="shared" si="2124"/>
        <v>13913.043478260872</v>
      </c>
      <c r="FR245" s="9">
        <v>0</v>
      </c>
      <c r="FS245" s="5">
        <v>0</v>
      </c>
      <c r="FT245" s="7">
        <f t="shared" si="2125"/>
        <v>0</v>
      </c>
      <c r="FU245" s="9">
        <v>0</v>
      </c>
      <c r="FV245" s="5">
        <v>0</v>
      </c>
      <c r="FW245" s="7">
        <f t="shared" si="2126"/>
        <v>0</v>
      </c>
      <c r="FX245" s="9">
        <v>0</v>
      </c>
      <c r="FY245" s="5">
        <v>0</v>
      </c>
      <c r="FZ245" s="7">
        <f t="shared" si="2127"/>
        <v>0</v>
      </c>
      <c r="GA245" s="9">
        <v>0</v>
      </c>
      <c r="GB245" s="5">
        <v>0</v>
      </c>
      <c r="GC245" s="7">
        <f t="shared" si="2128"/>
        <v>0</v>
      </c>
      <c r="GD245" s="3">
        <v>3.0000000000000001E-3</v>
      </c>
      <c r="GE245" s="5">
        <v>4.6820000000000004</v>
      </c>
      <c r="GF245" s="7">
        <f t="shared" si="2129"/>
        <v>1560666.6666666667</v>
      </c>
      <c r="GG245" s="3">
        <v>31.99671</v>
      </c>
      <c r="GH245" s="5">
        <v>2243.625</v>
      </c>
      <c r="GI245" s="7">
        <f t="shared" si="2130"/>
        <v>70120.490512930861</v>
      </c>
      <c r="GJ245" s="9">
        <v>0</v>
      </c>
      <c r="GK245" s="5">
        <v>0</v>
      </c>
      <c r="GL245" s="7">
        <f t="shared" si="2131"/>
        <v>0</v>
      </c>
      <c r="GM245" s="9">
        <v>0</v>
      </c>
      <c r="GN245" s="5">
        <v>0</v>
      </c>
      <c r="GO245" s="7">
        <f t="shared" si="2132"/>
        <v>0</v>
      </c>
      <c r="GP245" s="9">
        <v>0</v>
      </c>
      <c r="GQ245" s="5">
        <v>0</v>
      </c>
      <c r="GR245" s="7">
        <f t="shared" si="2133"/>
        <v>0</v>
      </c>
      <c r="GS245" s="9">
        <v>0</v>
      </c>
      <c r="GT245" s="5">
        <v>0</v>
      </c>
      <c r="GU245" s="7">
        <f t="shared" si="2134"/>
        <v>0</v>
      </c>
      <c r="GV245" s="9">
        <v>0</v>
      </c>
      <c r="GW245" s="5">
        <v>0</v>
      </c>
      <c r="GX245" s="7">
        <f t="shared" si="2135"/>
        <v>0</v>
      </c>
      <c r="GY245" s="9">
        <v>0</v>
      </c>
      <c r="GZ245" s="5">
        <v>0</v>
      </c>
      <c r="HA245" s="7">
        <f t="shared" si="2136"/>
        <v>0</v>
      </c>
      <c r="HB245" s="9">
        <v>0</v>
      </c>
      <c r="HC245" s="5">
        <v>0</v>
      </c>
      <c r="HD245" s="7">
        <f t="shared" si="2137"/>
        <v>0</v>
      </c>
      <c r="HE245" s="3">
        <v>2.8120000000000003E-2</v>
      </c>
      <c r="HF245" s="5">
        <v>13.6</v>
      </c>
      <c r="HG245" s="7">
        <f t="shared" si="2138"/>
        <v>483641.53627311514</v>
      </c>
      <c r="HH245" s="9">
        <v>0</v>
      </c>
      <c r="HI245" s="5">
        <v>0</v>
      </c>
      <c r="HJ245" s="7">
        <f t="shared" si="2139"/>
        <v>0</v>
      </c>
      <c r="HK245" s="9">
        <v>0</v>
      </c>
      <c r="HL245" s="5">
        <v>0</v>
      </c>
      <c r="HM245" s="7">
        <f t="shared" si="2140"/>
        <v>0</v>
      </c>
      <c r="HN245" s="9">
        <v>0</v>
      </c>
      <c r="HO245" s="5">
        <v>0</v>
      </c>
      <c r="HP245" s="7">
        <f t="shared" si="2141"/>
        <v>0</v>
      </c>
      <c r="HQ245" s="9">
        <v>0</v>
      </c>
      <c r="HR245" s="5">
        <v>0</v>
      </c>
      <c r="HS245" s="7">
        <f t="shared" si="2142"/>
        <v>0</v>
      </c>
      <c r="HT245" s="9">
        <v>0</v>
      </c>
      <c r="HU245" s="5">
        <v>0</v>
      </c>
      <c r="HV245" s="7">
        <f t="shared" si="2143"/>
        <v>0</v>
      </c>
      <c r="HW245" s="9">
        <v>0</v>
      </c>
      <c r="HX245" s="5">
        <v>0</v>
      </c>
      <c r="HY245" s="7">
        <f t="shared" si="2144"/>
        <v>0</v>
      </c>
      <c r="HZ245" s="9">
        <v>0</v>
      </c>
      <c r="IA245" s="5">
        <v>0</v>
      </c>
      <c r="IB245" s="7">
        <f t="shared" si="2145"/>
        <v>0</v>
      </c>
      <c r="IC245" s="9">
        <v>0</v>
      </c>
      <c r="ID245" s="5">
        <v>0</v>
      </c>
      <c r="IE245" s="7">
        <f t="shared" si="2146"/>
        <v>0</v>
      </c>
      <c r="IF245" s="9">
        <v>0</v>
      </c>
      <c r="IG245" s="5">
        <v>0</v>
      </c>
      <c r="IH245" s="7">
        <f t="shared" si="2147"/>
        <v>0</v>
      </c>
      <c r="II245" s="9">
        <v>0</v>
      </c>
      <c r="IJ245" s="5">
        <v>0</v>
      </c>
      <c r="IK245" s="7">
        <f t="shared" si="2148"/>
        <v>0</v>
      </c>
      <c r="IL245" s="3">
        <v>343.10700000000003</v>
      </c>
      <c r="IM245" s="5">
        <v>7377.8829999999998</v>
      </c>
      <c r="IN245" s="7">
        <f t="shared" si="2149"/>
        <v>21503.154992465905</v>
      </c>
      <c r="IO245" s="9">
        <v>0</v>
      </c>
      <c r="IP245" s="5">
        <v>0</v>
      </c>
      <c r="IQ245" s="7">
        <f t="shared" si="2150"/>
        <v>0</v>
      </c>
      <c r="IR245" s="9">
        <v>0</v>
      </c>
      <c r="IS245" s="5">
        <v>0</v>
      </c>
      <c r="IT245" s="7">
        <f t="shared" si="2151"/>
        <v>0</v>
      </c>
      <c r="IU245" s="9">
        <v>0</v>
      </c>
      <c r="IV245" s="5">
        <v>0</v>
      </c>
      <c r="IW245" s="7">
        <f t="shared" si="2152"/>
        <v>0</v>
      </c>
      <c r="IX245" s="9">
        <v>0</v>
      </c>
      <c r="IY245" s="5">
        <v>0</v>
      </c>
      <c r="IZ245" s="7">
        <f t="shared" si="2153"/>
        <v>0</v>
      </c>
      <c r="JA245" s="9">
        <v>0</v>
      </c>
      <c r="JB245" s="5">
        <v>0</v>
      </c>
      <c r="JC245" s="7">
        <f t="shared" si="2154"/>
        <v>0</v>
      </c>
      <c r="JD245" s="9">
        <v>0</v>
      </c>
      <c r="JE245" s="5">
        <v>0</v>
      </c>
      <c r="JF245" s="7">
        <f t="shared" si="2155"/>
        <v>0</v>
      </c>
      <c r="JG245" s="3">
        <v>0.02</v>
      </c>
      <c r="JH245" s="5">
        <v>0.28999999999999998</v>
      </c>
      <c r="JI245" s="7">
        <f t="shared" si="2156"/>
        <v>14499.999999999998</v>
      </c>
      <c r="JJ245" s="9">
        <v>0</v>
      </c>
      <c r="JK245" s="5">
        <v>0</v>
      </c>
      <c r="JL245" s="7">
        <f t="shared" si="2157"/>
        <v>0</v>
      </c>
      <c r="JM245" s="9">
        <v>0</v>
      </c>
      <c r="JN245" s="5">
        <v>0</v>
      </c>
      <c r="JO245" s="7">
        <f t="shared" si="2158"/>
        <v>0</v>
      </c>
      <c r="JP245" s="9">
        <v>0</v>
      </c>
      <c r="JQ245" s="5">
        <v>0</v>
      </c>
      <c r="JR245" s="7">
        <f t="shared" si="2159"/>
        <v>0</v>
      </c>
      <c r="JS245" s="3">
        <v>15.82887</v>
      </c>
      <c r="JT245" s="5">
        <v>1163.4780000000001</v>
      </c>
      <c r="JU245" s="7">
        <f t="shared" si="2160"/>
        <v>73503.541314067275</v>
      </c>
      <c r="JV245" s="3">
        <v>2.1239999999999998E-2</v>
      </c>
      <c r="JW245" s="5">
        <v>1.135</v>
      </c>
      <c r="JX245" s="7">
        <f t="shared" si="2161"/>
        <v>53436.911487758945</v>
      </c>
      <c r="JY245" s="9">
        <v>0</v>
      </c>
      <c r="JZ245" s="5">
        <v>0</v>
      </c>
      <c r="KA245" s="7">
        <f t="shared" si="2162"/>
        <v>0</v>
      </c>
      <c r="KB245" s="9">
        <f t="shared" si="2165"/>
        <v>55907.338599999995</v>
      </c>
      <c r="KC245" s="7">
        <f>SUMIF($C$5:KA$5,"F*",C245:KA245)</f>
        <v>302561.58299999993</v>
      </c>
    </row>
    <row r="246" spans="1:289" ht="15" customHeight="1" x14ac:dyDescent="0.3">
      <c r="A246" s="84">
        <v>2022</v>
      </c>
      <c r="B246" s="85" t="s">
        <v>8</v>
      </c>
      <c r="C246" s="3">
        <v>18.100000000000001</v>
      </c>
      <c r="D246" s="5">
        <v>1102.133</v>
      </c>
      <c r="E246" s="7">
        <f t="shared" si="2166"/>
        <v>60891.325966850825</v>
      </c>
      <c r="F246" s="9">
        <v>0</v>
      </c>
      <c r="G246" s="5">
        <v>0</v>
      </c>
      <c r="H246" s="7">
        <f t="shared" si="2070"/>
        <v>0</v>
      </c>
      <c r="I246" s="9">
        <v>0</v>
      </c>
      <c r="J246" s="5">
        <v>0</v>
      </c>
      <c r="K246" s="7">
        <f t="shared" si="2071"/>
        <v>0</v>
      </c>
      <c r="L246" s="9">
        <v>0</v>
      </c>
      <c r="M246" s="5">
        <v>0</v>
      </c>
      <c r="N246" s="7">
        <f t="shared" si="2072"/>
        <v>0</v>
      </c>
      <c r="O246" s="9">
        <v>0</v>
      </c>
      <c r="P246" s="5">
        <v>0</v>
      </c>
      <c r="Q246" s="7">
        <f t="shared" si="2073"/>
        <v>0</v>
      </c>
      <c r="R246" s="9">
        <v>0</v>
      </c>
      <c r="S246" s="5">
        <v>0</v>
      </c>
      <c r="T246" s="7">
        <f t="shared" si="2074"/>
        <v>0</v>
      </c>
      <c r="U246" s="9">
        <v>0</v>
      </c>
      <c r="V246" s="5">
        <v>0</v>
      </c>
      <c r="W246" s="7">
        <f t="shared" si="2075"/>
        <v>0</v>
      </c>
      <c r="X246" s="9">
        <v>0</v>
      </c>
      <c r="Y246" s="5">
        <v>0</v>
      </c>
      <c r="Z246" s="7">
        <f t="shared" si="2076"/>
        <v>0</v>
      </c>
      <c r="AA246" s="3">
        <v>8.9999999999999993E-3</v>
      </c>
      <c r="AB246" s="5">
        <v>0.247</v>
      </c>
      <c r="AC246" s="7">
        <f t="shared" si="2077"/>
        <v>27444.444444444445</v>
      </c>
      <c r="AD246" s="9">
        <v>0</v>
      </c>
      <c r="AE246" s="5">
        <v>0</v>
      </c>
      <c r="AF246" s="7">
        <f t="shared" si="2078"/>
        <v>0</v>
      </c>
      <c r="AG246" s="9">
        <v>0</v>
      </c>
      <c r="AH246" s="5">
        <v>0</v>
      </c>
      <c r="AI246" s="7">
        <f t="shared" si="2079"/>
        <v>0</v>
      </c>
      <c r="AJ246" s="9">
        <v>0</v>
      </c>
      <c r="AK246" s="5">
        <v>0</v>
      </c>
      <c r="AL246" s="7">
        <f t="shared" si="2080"/>
        <v>0</v>
      </c>
      <c r="AM246" s="9">
        <v>0</v>
      </c>
      <c r="AN246" s="5">
        <v>0</v>
      </c>
      <c r="AO246" s="7">
        <f t="shared" si="2081"/>
        <v>0</v>
      </c>
      <c r="AP246" s="9">
        <v>0</v>
      </c>
      <c r="AQ246" s="5">
        <v>0</v>
      </c>
      <c r="AR246" s="7">
        <f t="shared" si="2082"/>
        <v>0</v>
      </c>
      <c r="AS246" s="9">
        <v>0</v>
      </c>
      <c r="AT246" s="5">
        <v>0</v>
      </c>
      <c r="AU246" s="7">
        <f t="shared" si="2083"/>
        <v>0</v>
      </c>
      <c r="AV246" s="9">
        <v>0</v>
      </c>
      <c r="AW246" s="5">
        <v>0</v>
      </c>
      <c r="AX246" s="7">
        <f t="shared" si="2084"/>
        <v>0</v>
      </c>
      <c r="AY246" s="9">
        <v>0</v>
      </c>
      <c r="AZ246" s="5">
        <v>0</v>
      </c>
      <c r="BA246" s="7">
        <f t="shared" si="2085"/>
        <v>0</v>
      </c>
      <c r="BB246" s="9">
        <v>0</v>
      </c>
      <c r="BC246" s="5">
        <v>0</v>
      </c>
      <c r="BD246" s="7">
        <f t="shared" si="2086"/>
        <v>0</v>
      </c>
      <c r="BE246" s="3">
        <v>2.1</v>
      </c>
      <c r="BF246" s="5">
        <v>25.314</v>
      </c>
      <c r="BG246" s="7">
        <f t="shared" si="2087"/>
        <v>12054.285714285714</v>
      </c>
      <c r="BH246" s="9">
        <v>0</v>
      </c>
      <c r="BI246" s="5">
        <v>0</v>
      </c>
      <c r="BJ246" s="7">
        <f t="shared" si="2088"/>
        <v>0</v>
      </c>
      <c r="BK246" s="9">
        <v>0</v>
      </c>
      <c r="BL246" s="5">
        <v>0</v>
      </c>
      <c r="BM246" s="7">
        <f t="shared" si="2089"/>
        <v>0</v>
      </c>
      <c r="BN246" s="9">
        <v>0</v>
      </c>
      <c r="BO246" s="5">
        <v>0</v>
      </c>
      <c r="BP246" s="7">
        <f t="shared" si="2090"/>
        <v>0</v>
      </c>
      <c r="BQ246" s="9">
        <v>0</v>
      </c>
      <c r="BR246" s="5">
        <v>0</v>
      </c>
      <c r="BS246" s="7">
        <f t="shared" si="2091"/>
        <v>0</v>
      </c>
      <c r="BT246" s="9">
        <v>0</v>
      </c>
      <c r="BU246" s="5">
        <v>0</v>
      </c>
      <c r="BV246" s="7">
        <f t="shared" si="2092"/>
        <v>0</v>
      </c>
      <c r="BW246" s="9">
        <v>0</v>
      </c>
      <c r="BX246" s="5">
        <v>0</v>
      </c>
      <c r="BY246" s="7">
        <f t="shared" si="2093"/>
        <v>0</v>
      </c>
      <c r="BZ246" s="3">
        <v>3.0999999999999999E-3</v>
      </c>
      <c r="CA246" s="5">
        <v>0.20899999999999999</v>
      </c>
      <c r="CB246" s="7">
        <f t="shared" si="2164"/>
        <v>67419.354838709682</v>
      </c>
      <c r="CC246" s="9">
        <v>0</v>
      </c>
      <c r="CD246" s="5">
        <v>0</v>
      </c>
      <c r="CE246" s="7">
        <f t="shared" si="2094"/>
        <v>0</v>
      </c>
      <c r="CF246" s="3">
        <v>1645.0036</v>
      </c>
      <c r="CG246" s="5">
        <v>14651.59</v>
      </c>
      <c r="CH246" s="7">
        <f t="shared" si="2095"/>
        <v>8906.7221494226524</v>
      </c>
      <c r="CI246" s="9">
        <v>0</v>
      </c>
      <c r="CJ246" s="5">
        <v>0</v>
      </c>
      <c r="CK246" s="7">
        <f t="shared" si="2096"/>
        <v>0</v>
      </c>
      <c r="CL246" s="9">
        <v>0</v>
      </c>
      <c r="CM246" s="5">
        <v>0</v>
      </c>
      <c r="CN246" s="7">
        <f t="shared" si="2097"/>
        <v>0</v>
      </c>
      <c r="CO246" s="3">
        <v>0.01</v>
      </c>
      <c r="CP246" s="5">
        <v>0.17199999999999999</v>
      </c>
      <c r="CQ246" s="7">
        <f t="shared" si="2098"/>
        <v>17200</v>
      </c>
      <c r="CR246" s="9">
        <v>0</v>
      </c>
      <c r="CS246" s="5">
        <v>0</v>
      </c>
      <c r="CT246" s="7">
        <f t="shared" si="2099"/>
        <v>0</v>
      </c>
      <c r="CU246" s="9">
        <v>0</v>
      </c>
      <c r="CV246" s="5">
        <v>0</v>
      </c>
      <c r="CW246" s="7">
        <f t="shared" si="2100"/>
        <v>0</v>
      </c>
      <c r="CX246" s="9">
        <v>0</v>
      </c>
      <c r="CY246" s="5">
        <v>0</v>
      </c>
      <c r="CZ246" s="7">
        <f t="shared" si="2101"/>
        <v>0</v>
      </c>
      <c r="DA246" s="9">
        <v>0</v>
      </c>
      <c r="DB246" s="5">
        <v>0</v>
      </c>
      <c r="DC246" s="7">
        <f t="shared" si="2102"/>
        <v>0</v>
      </c>
      <c r="DD246" s="9">
        <v>0</v>
      </c>
      <c r="DE246" s="5">
        <v>0</v>
      </c>
      <c r="DF246" s="7">
        <f t="shared" si="2103"/>
        <v>0</v>
      </c>
      <c r="DG246" s="9">
        <v>0</v>
      </c>
      <c r="DH246" s="5">
        <v>0</v>
      </c>
      <c r="DI246" s="7">
        <f t="shared" si="2104"/>
        <v>0</v>
      </c>
      <c r="DJ246" s="9">
        <v>0</v>
      </c>
      <c r="DK246" s="5">
        <v>0</v>
      </c>
      <c r="DL246" s="7">
        <f t="shared" si="2105"/>
        <v>0</v>
      </c>
      <c r="DM246" s="9">
        <v>0</v>
      </c>
      <c r="DN246" s="5">
        <v>0</v>
      </c>
      <c r="DO246" s="7">
        <f t="shared" si="2106"/>
        <v>0</v>
      </c>
      <c r="DP246" s="3">
        <v>54280</v>
      </c>
      <c r="DQ246" s="5">
        <v>280669.64199999999</v>
      </c>
      <c r="DR246" s="7">
        <f t="shared" si="2107"/>
        <v>5170.7745394252033</v>
      </c>
      <c r="DS246" s="9">
        <v>0</v>
      </c>
      <c r="DT246" s="5">
        <v>0</v>
      </c>
      <c r="DU246" s="7">
        <f t="shared" si="2108"/>
        <v>0</v>
      </c>
      <c r="DV246" s="3">
        <v>173.405</v>
      </c>
      <c r="DW246" s="5">
        <v>3474.2649999999999</v>
      </c>
      <c r="DX246" s="7">
        <f t="shared" si="2109"/>
        <v>20035.552608056281</v>
      </c>
      <c r="DY246" s="9">
        <v>0</v>
      </c>
      <c r="DZ246" s="5">
        <v>0</v>
      </c>
      <c r="EA246" s="7">
        <f t="shared" si="2110"/>
        <v>0</v>
      </c>
      <c r="EB246" s="9">
        <v>0</v>
      </c>
      <c r="EC246" s="5">
        <v>0</v>
      </c>
      <c r="ED246" s="7">
        <f t="shared" si="2111"/>
        <v>0</v>
      </c>
      <c r="EE246" s="3">
        <v>304.94331</v>
      </c>
      <c r="EF246" s="5">
        <v>12876.641</v>
      </c>
      <c r="EG246" s="7">
        <f t="shared" si="2112"/>
        <v>42226.343644003864</v>
      </c>
      <c r="EH246" s="9">
        <v>0</v>
      </c>
      <c r="EI246" s="5">
        <v>0</v>
      </c>
      <c r="EJ246" s="7">
        <f t="shared" si="2113"/>
        <v>0</v>
      </c>
      <c r="EK246" s="9">
        <v>0</v>
      </c>
      <c r="EL246" s="5">
        <v>0</v>
      </c>
      <c r="EM246" s="7">
        <f t="shared" si="2114"/>
        <v>0</v>
      </c>
      <c r="EN246" s="9">
        <v>0</v>
      </c>
      <c r="EO246" s="5">
        <v>0</v>
      </c>
      <c r="EP246" s="7">
        <f t="shared" si="2115"/>
        <v>0</v>
      </c>
      <c r="EQ246" s="9">
        <v>0</v>
      </c>
      <c r="ER246" s="5">
        <v>0</v>
      </c>
      <c r="ES246" s="7">
        <f t="shared" si="2116"/>
        <v>0</v>
      </c>
      <c r="ET246" s="9">
        <v>0</v>
      </c>
      <c r="EU246" s="5">
        <v>0</v>
      </c>
      <c r="EV246" s="7">
        <f t="shared" si="2117"/>
        <v>0</v>
      </c>
      <c r="EW246" s="9">
        <v>0</v>
      </c>
      <c r="EX246" s="5">
        <v>0</v>
      </c>
      <c r="EY246" s="7">
        <f t="shared" si="2118"/>
        <v>0</v>
      </c>
      <c r="EZ246" s="9">
        <v>0</v>
      </c>
      <c r="FA246" s="5">
        <v>0</v>
      </c>
      <c r="FB246" s="7">
        <f t="shared" si="2119"/>
        <v>0</v>
      </c>
      <c r="FC246" s="9">
        <v>0</v>
      </c>
      <c r="FD246" s="5">
        <v>0</v>
      </c>
      <c r="FE246" s="7">
        <f t="shared" si="2120"/>
        <v>0</v>
      </c>
      <c r="FF246" s="9">
        <v>0</v>
      </c>
      <c r="FG246" s="5">
        <v>0</v>
      </c>
      <c r="FH246" s="7">
        <f t="shared" si="2121"/>
        <v>0</v>
      </c>
      <c r="FI246" s="3">
        <v>4.76</v>
      </c>
      <c r="FJ246" s="5">
        <v>68.552000000000007</v>
      </c>
      <c r="FK246" s="7">
        <f t="shared" si="2122"/>
        <v>14401.680672268909</v>
      </c>
      <c r="FL246" s="3">
        <v>0.26144000000000001</v>
      </c>
      <c r="FM246" s="5">
        <v>5.0810000000000004</v>
      </c>
      <c r="FN246" s="7">
        <f t="shared" si="2123"/>
        <v>19434.669522643821</v>
      </c>
      <c r="FO246" s="3">
        <v>60</v>
      </c>
      <c r="FP246" s="5">
        <v>1281.075</v>
      </c>
      <c r="FQ246" s="7">
        <f t="shared" si="2124"/>
        <v>21351.25</v>
      </c>
      <c r="FR246" s="9">
        <v>0</v>
      </c>
      <c r="FS246" s="5">
        <v>0</v>
      </c>
      <c r="FT246" s="7">
        <f t="shared" si="2125"/>
        <v>0</v>
      </c>
      <c r="FU246" s="9">
        <v>0</v>
      </c>
      <c r="FV246" s="5">
        <v>0</v>
      </c>
      <c r="FW246" s="7">
        <f t="shared" si="2126"/>
        <v>0</v>
      </c>
      <c r="FX246" s="9">
        <v>0</v>
      </c>
      <c r="FY246" s="5">
        <v>0</v>
      </c>
      <c r="FZ246" s="7">
        <f t="shared" si="2127"/>
        <v>0</v>
      </c>
      <c r="GA246" s="9">
        <v>0</v>
      </c>
      <c r="GB246" s="5">
        <v>0</v>
      </c>
      <c r="GC246" s="7">
        <f t="shared" si="2128"/>
        <v>0</v>
      </c>
      <c r="GD246" s="9">
        <v>0</v>
      </c>
      <c r="GE246" s="5">
        <v>0</v>
      </c>
      <c r="GF246" s="7">
        <f t="shared" si="2129"/>
        <v>0</v>
      </c>
      <c r="GG246" s="9">
        <v>0</v>
      </c>
      <c r="GH246" s="5">
        <v>0</v>
      </c>
      <c r="GI246" s="7">
        <f t="shared" si="2130"/>
        <v>0</v>
      </c>
      <c r="GJ246" s="9">
        <v>0</v>
      </c>
      <c r="GK246" s="5">
        <v>0</v>
      </c>
      <c r="GL246" s="7">
        <f t="shared" si="2131"/>
        <v>0</v>
      </c>
      <c r="GM246" s="9">
        <v>0</v>
      </c>
      <c r="GN246" s="5">
        <v>0</v>
      </c>
      <c r="GO246" s="7">
        <f t="shared" si="2132"/>
        <v>0</v>
      </c>
      <c r="GP246" s="9">
        <v>0</v>
      </c>
      <c r="GQ246" s="5">
        <v>0</v>
      </c>
      <c r="GR246" s="7">
        <f t="shared" si="2133"/>
        <v>0</v>
      </c>
      <c r="GS246" s="9">
        <v>0</v>
      </c>
      <c r="GT246" s="5">
        <v>0</v>
      </c>
      <c r="GU246" s="7">
        <f t="shared" si="2134"/>
        <v>0</v>
      </c>
      <c r="GV246" s="9">
        <v>0</v>
      </c>
      <c r="GW246" s="5">
        <v>0</v>
      </c>
      <c r="GX246" s="7">
        <f t="shared" si="2135"/>
        <v>0</v>
      </c>
      <c r="GY246" s="9">
        <v>0</v>
      </c>
      <c r="GZ246" s="5">
        <v>0</v>
      </c>
      <c r="HA246" s="7">
        <f t="shared" si="2136"/>
        <v>0</v>
      </c>
      <c r="HB246" s="9">
        <v>0</v>
      </c>
      <c r="HC246" s="5">
        <v>0</v>
      </c>
      <c r="HD246" s="7">
        <f t="shared" si="2137"/>
        <v>0</v>
      </c>
      <c r="HE246" s="9">
        <v>0</v>
      </c>
      <c r="HF246" s="5">
        <v>0</v>
      </c>
      <c r="HG246" s="7">
        <f t="shared" si="2138"/>
        <v>0</v>
      </c>
      <c r="HH246" s="9">
        <v>0</v>
      </c>
      <c r="HI246" s="5">
        <v>0</v>
      </c>
      <c r="HJ246" s="7">
        <f t="shared" si="2139"/>
        <v>0</v>
      </c>
      <c r="HK246" s="9">
        <v>0</v>
      </c>
      <c r="HL246" s="5">
        <v>0</v>
      </c>
      <c r="HM246" s="7">
        <f t="shared" si="2140"/>
        <v>0</v>
      </c>
      <c r="HN246" s="9">
        <v>0</v>
      </c>
      <c r="HO246" s="5">
        <v>0</v>
      </c>
      <c r="HP246" s="7">
        <f t="shared" si="2141"/>
        <v>0</v>
      </c>
      <c r="HQ246" s="9">
        <v>0</v>
      </c>
      <c r="HR246" s="5">
        <v>0</v>
      </c>
      <c r="HS246" s="7">
        <f t="shared" si="2142"/>
        <v>0</v>
      </c>
      <c r="HT246" s="9">
        <v>0</v>
      </c>
      <c r="HU246" s="5">
        <v>0</v>
      </c>
      <c r="HV246" s="7">
        <f t="shared" si="2143"/>
        <v>0</v>
      </c>
      <c r="HW246" s="9">
        <v>0</v>
      </c>
      <c r="HX246" s="5">
        <v>0</v>
      </c>
      <c r="HY246" s="7">
        <f t="shared" si="2144"/>
        <v>0</v>
      </c>
      <c r="HZ246" s="9">
        <v>0</v>
      </c>
      <c r="IA246" s="5">
        <v>0</v>
      </c>
      <c r="IB246" s="7">
        <f t="shared" si="2145"/>
        <v>0</v>
      </c>
      <c r="IC246" s="9">
        <v>0</v>
      </c>
      <c r="ID246" s="5">
        <v>0</v>
      </c>
      <c r="IE246" s="7">
        <f t="shared" si="2146"/>
        <v>0</v>
      </c>
      <c r="IF246" s="9">
        <v>0</v>
      </c>
      <c r="IG246" s="5">
        <v>0</v>
      </c>
      <c r="IH246" s="7">
        <f t="shared" si="2147"/>
        <v>0</v>
      </c>
      <c r="II246" s="9">
        <v>0</v>
      </c>
      <c r="IJ246" s="5">
        <v>0</v>
      </c>
      <c r="IK246" s="7">
        <f t="shared" si="2148"/>
        <v>0</v>
      </c>
      <c r="IL246" s="3">
        <v>209.41800000000001</v>
      </c>
      <c r="IM246" s="5">
        <v>4817.174</v>
      </c>
      <c r="IN246" s="7">
        <f t="shared" si="2149"/>
        <v>23002.674077681957</v>
      </c>
      <c r="IO246" s="9">
        <v>0</v>
      </c>
      <c r="IP246" s="5">
        <v>0</v>
      </c>
      <c r="IQ246" s="7">
        <f t="shared" si="2150"/>
        <v>0</v>
      </c>
      <c r="IR246" s="9">
        <v>0</v>
      </c>
      <c r="IS246" s="5">
        <v>0</v>
      </c>
      <c r="IT246" s="7">
        <f t="shared" si="2151"/>
        <v>0</v>
      </c>
      <c r="IU246" s="9">
        <v>0</v>
      </c>
      <c r="IV246" s="5">
        <v>0</v>
      </c>
      <c r="IW246" s="7">
        <f t="shared" si="2152"/>
        <v>0</v>
      </c>
      <c r="IX246" s="3">
        <v>6.7000000000000004E-2</v>
      </c>
      <c r="IY246" s="5">
        <v>1.139</v>
      </c>
      <c r="IZ246" s="7">
        <f t="shared" si="2153"/>
        <v>17000</v>
      </c>
      <c r="JA246" s="9">
        <v>0</v>
      </c>
      <c r="JB246" s="5">
        <v>0</v>
      </c>
      <c r="JC246" s="7">
        <f t="shared" si="2154"/>
        <v>0</v>
      </c>
      <c r="JD246" s="9">
        <v>0</v>
      </c>
      <c r="JE246" s="5">
        <v>0</v>
      </c>
      <c r="JF246" s="7">
        <f t="shared" si="2155"/>
        <v>0</v>
      </c>
      <c r="JG246" s="3">
        <v>6.2E-2</v>
      </c>
      <c r="JH246" s="5">
        <v>0.1</v>
      </c>
      <c r="JI246" s="7">
        <f t="shared" si="2156"/>
        <v>1612.9032258064517</v>
      </c>
      <c r="JJ246" s="9">
        <v>0</v>
      </c>
      <c r="JK246" s="5">
        <v>0</v>
      </c>
      <c r="JL246" s="7">
        <f t="shared" si="2157"/>
        <v>0</v>
      </c>
      <c r="JM246" s="9">
        <v>0</v>
      </c>
      <c r="JN246" s="5">
        <v>0</v>
      </c>
      <c r="JO246" s="7">
        <f t="shared" si="2158"/>
        <v>0</v>
      </c>
      <c r="JP246" s="9">
        <v>0</v>
      </c>
      <c r="JQ246" s="5">
        <v>0</v>
      </c>
      <c r="JR246" s="7">
        <f t="shared" si="2159"/>
        <v>0</v>
      </c>
      <c r="JS246" s="3">
        <v>8.4</v>
      </c>
      <c r="JT246" s="5">
        <v>520.60699999999997</v>
      </c>
      <c r="JU246" s="7">
        <f t="shared" si="2160"/>
        <v>61977.023809523802</v>
      </c>
      <c r="JV246" s="3">
        <v>71.659800000000004</v>
      </c>
      <c r="JW246" s="5">
        <v>35752.870000000003</v>
      </c>
      <c r="JX246" s="7">
        <f t="shared" si="2161"/>
        <v>498925.05979642703</v>
      </c>
      <c r="JY246" s="3">
        <v>0.06</v>
      </c>
      <c r="JZ246" s="5">
        <v>2.25</v>
      </c>
      <c r="KA246" s="7">
        <f t="shared" si="2162"/>
        <v>37500</v>
      </c>
      <c r="KB246" s="9">
        <f t="shared" si="2165"/>
        <v>56778.262250000007</v>
      </c>
      <c r="KC246" s="7">
        <f>SUMIF($C$5:KA$5,"F*",C246:KA246)</f>
        <v>355249.06100000005</v>
      </c>
    </row>
    <row r="247" spans="1:289" ht="15" customHeight="1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2166"/>
        <v>0</v>
      </c>
      <c r="F247" s="9">
        <v>0</v>
      </c>
      <c r="G247" s="5">
        <v>0</v>
      </c>
      <c r="H247" s="7">
        <f t="shared" si="2070"/>
        <v>0</v>
      </c>
      <c r="I247" s="9">
        <v>0</v>
      </c>
      <c r="J247" s="5">
        <v>0</v>
      </c>
      <c r="K247" s="7">
        <f t="shared" si="2071"/>
        <v>0</v>
      </c>
      <c r="L247" s="9">
        <v>0</v>
      </c>
      <c r="M247" s="5">
        <v>0</v>
      </c>
      <c r="N247" s="7">
        <f t="shared" si="2072"/>
        <v>0</v>
      </c>
      <c r="O247" s="9">
        <v>0</v>
      </c>
      <c r="P247" s="5">
        <v>0</v>
      </c>
      <c r="Q247" s="7">
        <f t="shared" si="2073"/>
        <v>0</v>
      </c>
      <c r="R247" s="9">
        <v>0</v>
      </c>
      <c r="S247" s="5">
        <v>0</v>
      </c>
      <c r="T247" s="7">
        <f t="shared" si="2074"/>
        <v>0</v>
      </c>
      <c r="U247" s="9">
        <v>0</v>
      </c>
      <c r="V247" s="5">
        <v>0</v>
      </c>
      <c r="W247" s="7">
        <f t="shared" si="2075"/>
        <v>0</v>
      </c>
      <c r="X247" s="9">
        <v>0</v>
      </c>
      <c r="Y247" s="5">
        <v>0</v>
      </c>
      <c r="Z247" s="7">
        <f t="shared" si="2076"/>
        <v>0</v>
      </c>
      <c r="AA247" s="3">
        <v>5.0068000000000001</v>
      </c>
      <c r="AB247" s="5">
        <v>53.037999999999997</v>
      </c>
      <c r="AC247" s="7">
        <f t="shared" si="2077"/>
        <v>10593.193257170247</v>
      </c>
      <c r="AD247" s="3">
        <v>1.7600000000000001E-2</v>
      </c>
      <c r="AE247" s="5">
        <v>2.2919999999999998</v>
      </c>
      <c r="AF247" s="7">
        <f t="shared" si="2078"/>
        <v>130227.27272727272</v>
      </c>
      <c r="AG247" s="9">
        <v>0</v>
      </c>
      <c r="AH247" s="5">
        <v>0</v>
      </c>
      <c r="AI247" s="7">
        <f t="shared" si="2079"/>
        <v>0</v>
      </c>
      <c r="AJ247" s="9">
        <v>0</v>
      </c>
      <c r="AK247" s="5">
        <v>0</v>
      </c>
      <c r="AL247" s="7">
        <f t="shared" si="2080"/>
        <v>0</v>
      </c>
      <c r="AM247" s="9">
        <v>0</v>
      </c>
      <c r="AN247" s="5">
        <v>0</v>
      </c>
      <c r="AO247" s="7">
        <f t="shared" si="2081"/>
        <v>0</v>
      </c>
      <c r="AP247" s="9">
        <v>0</v>
      </c>
      <c r="AQ247" s="5">
        <v>0</v>
      </c>
      <c r="AR247" s="7">
        <f t="shared" si="2082"/>
        <v>0</v>
      </c>
      <c r="AS247" s="9">
        <v>0</v>
      </c>
      <c r="AT247" s="5">
        <v>0</v>
      </c>
      <c r="AU247" s="7">
        <f t="shared" si="2083"/>
        <v>0</v>
      </c>
      <c r="AV247" s="9">
        <v>0</v>
      </c>
      <c r="AW247" s="5">
        <v>0</v>
      </c>
      <c r="AX247" s="7">
        <f t="shared" si="2084"/>
        <v>0</v>
      </c>
      <c r="AY247" s="9">
        <v>0</v>
      </c>
      <c r="AZ247" s="5">
        <v>0</v>
      </c>
      <c r="BA247" s="7">
        <f t="shared" si="2085"/>
        <v>0</v>
      </c>
      <c r="BB247" s="9">
        <v>0</v>
      </c>
      <c r="BC247" s="5">
        <v>0</v>
      </c>
      <c r="BD247" s="7">
        <f t="shared" si="2086"/>
        <v>0</v>
      </c>
      <c r="BE247" s="3">
        <v>1</v>
      </c>
      <c r="BF247" s="5">
        <v>12.173999999999999</v>
      </c>
      <c r="BG247" s="7">
        <f t="shared" si="2087"/>
        <v>12174</v>
      </c>
      <c r="BH247" s="3">
        <v>4.1999999999999997E-3</v>
      </c>
      <c r="BI247" s="5">
        <v>2.5000000000000001E-2</v>
      </c>
      <c r="BJ247" s="7">
        <f t="shared" si="2088"/>
        <v>5952.3809523809532</v>
      </c>
      <c r="BK247" s="9">
        <v>0</v>
      </c>
      <c r="BL247" s="5">
        <v>0</v>
      </c>
      <c r="BM247" s="7">
        <f t="shared" si="2089"/>
        <v>0</v>
      </c>
      <c r="BN247" s="9">
        <v>0</v>
      </c>
      <c r="BO247" s="5">
        <v>0</v>
      </c>
      <c r="BP247" s="7">
        <f t="shared" si="2090"/>
        <v>0</v>
      </c>
      <c r="BQ247" s="9">
        <v>0</v>
      </c>
      <c r="BR247" s="5">
        <v>0</v>
      </c>
      <c r="BS247" s="7">
        <f t="shared" si="2091"/>
        <v>0</v>
      </c>
      <c r="BT247" s="9">
        <v>0</v>
      </c>
      <c r="BU247" s="5">
        <v>0</v>
      </c>
      <c r="BV247" s="7">
        <f t="shared" si="2092"/>
        <v>0</v>
      </c>
      <c r="BW247" s="9">
        <v>0</v>
      </c>
      <c r="BX247" s="5">
        <v>0</v>
      </c>
      <c r="BY247" s="7">
        <f t="shared" si="2093"/>
        <v>0</v>
      </c>
      <c r="BZ247" s="3">
        <v>170.09360000000001</v>
      </c>
      <c r="CA247" s="5">
        <v>6711.2150000000001</v>
      </c>
      <c r="CB247" s="7">
        <f t="shared" si="2164"/>
        <v>39456.011278496073</v>
      </c>
      <c r="CC247" s="3">
        <v>9.2379999999999995</v>
      </c>
      <c r="CD247" s="5">
        <v>4734.8549999999996</v>
      </c>
      <c r="CE247" s="7">
        <f t="shared" si="2094"/>
        <v>512541.13444468501</v>
      </c>
      <c r="CF247" s="9">
        <v>0</v>
      </c>
      <c r="CG247" s="5">
        <v>0</v>
      </c>
      <c r="CH247" s="7">
        <f t="shared" si="2095"/>
        <v>0</v>
      </c>
      <c r="CI247" s="9">
        <v>0</v>
      </c>
      <c r="CJ247" s="5">
        <v>0</v>
      </c>
      <c r="CK247" s="7">
        <f t="shared" si="2096"/>
        <v>0</v>
      </c>
      <c r="CL247" s="9">
        <v>0</v>
      </c>
      <c r="CM247" s="5">
        <v>0</v>
      </c>
      <c r="CN247" s="7">
        <f t="shared" si="2097"/>
        <v>0</v>
      </c>
      <c r="CO247" s="9">
        <v>0</v>
      </c>
      <c r="CP247" s="5">
        <v>0</v>
      </c>
      <c r="CQ247" s="7">
        <f t="shared" si="2098"/>
        <v>0</v>
      </c>
      <c r="CR247" s="9">
        <v>0</v>
      </c>
      <c r="CS247" s="5">
        <v>0</v>
      </c>
      <c r="CT247" s="7">
        <f t="shared" si="2099"/>
        <v>0</v>
      </c>
      <c r="CU247" s="9">
        <v>0</v>
      </c>
      <c r="CV247" s="5">
        <v>0</v>
      </c>
      <c r="CW247" s="7">
        <f t="shared" si="2100"/>
        <v>0</v>
      </c>
      <c r="CX247" s="9">
        <v>0</v>
      </c>
      <c r="CY247" s="5">
        <v>0</v>
      </c>
      <c r="CZ247" s="7">
        <f t="shared" si="2101"/>
        <v>0</v>
      </c>
      <c r="DA247" s="9">
        <v>0</v>
      </c>
      <c r="DB247" s="5">
        <v>0</v>
      </c>
      <c r="DC247" s="7">
        <f t="shared" si="2102"/>
        <v>0</v>
      </c>
      <c r="DD247" s="9">
        <v>0</v>
      </c>
      <c r="DE247" s="5">
        <v>0</v>
      </c>
      <c r="DF247" s="7">
        <f t="shared" si="2103"/>
        <v>0</v>
      </c>
      <c r="DG247" s="9">
        <v>0</v>
      </c>
      <c r="DH247" s="5">
        <v>0</v>
      </c>
      <c r="DI247" s="7">
        <f t="shared" si="2104"/>
        <v>0</v>
      </c>
      <c r="DJ247" s="9">
        <v>0</v>
      </c>
      <c r="DK247" s="5">
        <v>0</v>
      </c>
      <c r="DL247" s="7">
        <f t="shared" si="2105"/>
        <v>0</v>
      </c>
      <c r="DM247" s="9">
        <v>0</v>
      </c>
      <c r="DN247" s="5">
        <v>0</v>
      </c>
      <c r="DO247" s="7">
        <f t="shared" si="2106"/>
        <v>0</v>
      </c>
      <c r="DP247" s="9">
        <v>0</v>
      </c>
      <c r="DQ247" s="5">
        <v>0</v>
      </c>
      <c r="DR247" s="7">
        <f t="shared" si="2107"/>
        <v>0</v>
      </c>
      <c r="DS247" s="9">
        <v>0</v>
      </c>
      <c r="DT247" s="5">
        <v>0</v>
      </c>
      <c r="DU247" s="7">
        <f t="shared" si="2108"/>
        <v>0</v>
      </c>
      <c r="DV247" s="9">
        <v>0</v>
      </c>
      <c r="DW247" s="5">
        <v>0</v>
      </c>
      <c r="DX247" s="7">
        <f t="shared" si="2109"/>
        <v>0</v>
      </c>
      <c r="DY247" s="9">
        <v>0</v>
      </c>
      <c r="DZ247" s="5">
        <v>0</v>
      </c>
      <c r="EA247" s="7">
        <f t="shared" si="2110"/>
        <v>0</v>
      </c>
      <c r="EB247" s="9">
        <v>0</v>
      </c>
      <c r="EC247" s="5">
        <v>0</v>
      </c>
      <c r="ED247" s="7">
        <f t="shared" si="2111"/>
        <v>0</v>
      </c>
      <c r="EE247" s="3">
        <v>140.7801</v>
      </c>
      <c r="EF247" s="5">
        <v>4662.9589999999998</v>
      </c>
      <c r="EG247" s="7">
        <f t="shared" si="2112"/>
        <v>33122.287880176242</v>
      </c>
      <c r="EH247" s="9">
        <v>0</v>
      </c>
      <c r="EI247" s="5">
        <v>0</v>
      </c>
      <c r="EJ247" s="7">
        <f t="shared" si="2113"/>
        <v>0</v>
      </c>
      <c r="EK247" s="9">
        <v>0</v>
      </c>
      <c r="EL247" s="5">
        <v>0</v>
      </c>
      <c r="EM247" s="7">
        <f t="shared" si="2114"/>
        <v>0</v>
      </c>
      <c r="EN247" s="9">
        <v>0</v>
      </c>
      <c r="EO247" s="5">
        <v>0</v>
      </c>
      <c r="EP247" s="7">
        <f t="shared" si="2115"/>
        <v>0</v>
      </c>
      <c r="EQ247" s="9">
        <v>0</v>
      </c>
      <c r="ER247" s="5">
        <v>0</v>
      </c>
      <c r="ES247" s="7">
        <f t="shared" si="2116"/>
        <v>0</v>
      </c>
      <c r="ET247" s="9">
        <v>0</v>
      </c>
      <c r="EU247" s="5">
        <v>0</v>
      </c>
      <c r="EV247" s="7">
        <f t="shared" si="2117"/>
        <v>0</v>
      </c>
      <c r="EW247" s="9">
        <v>0</v>
      </c>
      <c r="EX247" s="5">
        <v>0</v>
      </c>
      <c r="EY247" s="7">
        <f t="shared" si="2118"/>
        <v>0</v>
      </c>
      <c r="EZ247" s="9">
        <v>0</v>
      </c>
      <c r="FA247" s="5">
        <v>0</v>
      </c>
      <c r="FB247" s="7">
        <f t="shared" si="2119"/>
        <v>0</v>
      </c>
      <c r="FC247" s="9">
        <v>0</v>
      </c>
      <c r="FD247" s="5">
        <v>0</v>
      </c>
      <c r="FE247" s="7">
        <f t="shared" si="2120"/>
        <v>0</v>
      </c>
      <c r="FF247" s="9">
        <v>0</v>
      </c>
      <c r="FG247" s="5">
        <v>0</v>
      </c>
      <c r="FH247" s="7">
        <f t="shared" si="2121"/>
        <v>0</v>
      </c>
      <c r="FI247" s="3">
        <v>311.39299999999997</v>
      </c>
      <c r="FJ247" s="5">
        <v>7391.6469999999999</v>
      </c>
      <c r="FK247" s="7">
        <f t="shared" si="2122"/>
        <v>23737.357615617566</v>
      </c>
      <c r="FL247" s="3">
        <v>3.7802500000000001</v>
      </c>
      <c r="FM247" s="5">
        <v>402.22800000000001</v>
      </c>
      <c r="FN247" s="7">
        <f t="shared" si="2123"/>
        <v>106402.48660802857</v>
      </c>
      <c r="FO247" s="9">
        <v>0</v>
      </c>
      <c r="FP247" s="5">
        <v>0</v>
      </c>
      <c r="FQ247" s="7">
        <f t="shared" si="2124"/>
        <v>0</v>
      </c>
      <c r="FR247" s="9">
        <v>0</v>
      </c>
      <c r="FS247" s="5">
        <v>0</v>
      </c>
      <c r="FT247" s="7">
        <f t="shared" si="2125"/>
        <v>0</v>
      </c>
      <c r="FU247" s="9">
        <v>0</v>
      </c>
      <c r="FV247" s="5">
        <v>0</v>
      </c>
      <c r="FW247" s="7">
        <f t="shared" si="2126"/>
        <v>0</v>
      </c>
      <c r="FX247" s="9">
        <v>0</v>
      </c>
      <c r="FY247" s="5">
        <v>0</v>
      </c>
      <c r="FZ247" s="7">
        <f t="shared" si="2127"/>
        <v>0</v>
      </c>
      <c r="GA247" s="9">
        <v>0</v>
      </c>
      <c r="GB247" s="5">
        <v>0</v>
      </c>
      <c r="GC247" s="7">
        <f t="shared" si="2128"/>
        <v>0</v>
      </c>
      <c r="GD247" s="9">
        <v>0</v>
      </c>
      <c r="GE247" s="5">
        <v>0</v>
      </c>
      <c r="GF247" s="7">
        <f t="shared" si="2129"/>
        <v>0</v>
      </c>
      <c r="GG247" s="3">
        <v>12.20567</v>
      </c>
      <c r="GH247" s="5">
        <v>984.64099999999996</v>
      </c>
      <c r="GI247" s="7">
        <f t="shared" si="2130"/>
        <v>80670.786609829694</v>
      </c>
      <c r="GJ247" s="9">
        <v>0</v>
      </c>
      <c r="GK247" s="5">
        <v>0</v>
      </c>
      <c r="GL247" s="7">
        <f t="shared" si="2131"/>
        <v>0</v>
      </c>
      <c r="GM247" s="9">
        <v>0</v>
      </c>
      <c r="GN247" s="5">
        <v>0</v>
      </c>
      <c r="GO247" s="7">
        <f t="shared" si="2132"/>
        <v>0</v>
      </c>
      <c r="GP247" s="9">
        <v>0</v>
      </c>
      <c r="GQ247" s="5">
        <v>0</v>
      </c>
      <c r="GR247" s="7">
        <f t="shared" si="2133"/>
        <v>0</v>
      </c>
      <c r="GS247" s="9">
        <v>0</v>
      </c>
      <c r="GT247" s="5">
        <v>0</v>
      </c>
      <c r="GU247" s="7">
        <f t="shared" si="2134"/>
        <v>0</v>
      </c>
      <c r="GV247" s="9">
        <v>0</v>
      </c>
      <c r="GW247" s="5">
        <v>0</v>
      </c>
      <c r="GX247" s="7">
        <f t="shared" si="2135"/>
        <v>0</v>
      </c>
      <c r="GY247" s="9">
        <v>0</v>
      </c>
      <c r="GZ247" s="5">
        <v>0</v>
      </c>
      <c r="HA247" s="7">
        <f t="shared" si="2136"/>
        <v>0</v>
      </c>
      <c r="HB247" s="9">
        <v>0</v>
      </c>
      <c r="HC247" s="5">
        <v>0</v>
      </c>
      <c r="HD247" s="7">
        <f t="shared" si="2137"/>
        <v>0</v>
      </c>
      <c r="HE247" s="9">
        <v>0</v>
      </c>
      <c r="HF247" s="5">
        <v>0</v>
      </c>
      <c r="HG247" s="7">
        <f t="shared" si="2138"/>
        <v>0</v>
      </c>
      <c r="HH247" s="9">
        <v>0</v>
      </c>
      <c r="HI247" s="5">
        <v>0</v>
      </c>
      <c r="HJ247" s="7">
        <f t="shared" si="2139"/>
        <v>0</v>
      </c>
      <c r="HK247" s="9">
        <v>0</v>
      </c>
      <c r="HL247" s="5">
        <v>0</v>
      </c>
      <c r="HM247" s="7">
        <f t="shared" si="2140"/>
        <v>0</v>
      </c>
      <c r="HN247" s="9">
        <v>0</v>
      </c>
      <c r="HO247" s="5">
        <v>0</v>
      </c>
      <c r="HP247" s="7">
        <f t="shared" si="2141"/>
        <v>0</v>
      </c>
      <c r="HQ247" s="9">
        <v>0</v>
      </c>
      <c r="HR247" s="5">
        <v>0</v>
      </c>
      <c r="HS247" s="7">
        <f t="shared" si="2142"/>
        <v>0</v>
      </c>
      <c r="HT247" s="9">
        <v>0</v>
      </c>
      <c r="HU247" s="5">
        <v>0</v>
      </c>
      <c r="HV247" s="7">
        <f t="shared" si="2143"/>
        <v>0</v>
      </c>
      <c r="HW247" s="9">
        <v>0</v>
      </c>
      <c r="HX247" s="5">
        <v>0</v>
      </c>
      <c r="HY247" s="7">
        <f t="shared" si="2144"/>
        <v>0</v>
      </c>
      <c r="HZ247" s="9">
        <v>0</v>
      </c>
      <c r="IA247" s="5">
        <v>0</v>
      </c>
      <c r="IB247" s="7">
        <f t="shared" si="2145"/>
        <v>0</v>
      </c>
      <c r="IC247" s="9">
        <v>0</v>
      </c>
      <c r="ID247" s="5">
        <v>0</v>
      </c>
      <c r="IE247" s="7">
        <f t="shared" si="2146"/>
        <v>0</v>
      </c>
      <c r="IF247" s="9">
        <v>0</v>
      </c>
      <c r="IG247" s="5">
        <v>0</v>
      </c>
      <c r="IH247" s="7">
        <f t="shared" si="2147"/>
        <v>0</v>
      </c>
      <c r="II247" s="9">
        <v>0</v>
      </c>
      <c r="IJ247" s="5">
        <v>0</v>
      </c>
      <c r="IK247" s="7">
        <f t="shared" si="2148"/>
        <v>0</v>
      </c>
      <c r="IL247" s="9">
        <v>0</v>
      </c>
      <c r="IM247" s="5">
        <v>0</v>
      </c>
      <c r="IN247" s="7">
        <f t="shared" si="2149"/>
        <v>0</v>
      </c>
      <c r="IO247" s="9">
        <v>0</v>
      </c>
      <c r="IP247" s="5">
        <v>0</v>
      </c>
      <c r="IQ247" s="7">
        <f t="shared" si="2150"/>
        <v>0</v>
      </c>
      <c r="IR247" s="9">
        <v>0</v>
      </c>
      <c r="IS247" s="5">
        <v>0</v>
      </c>
      <c r="IT247" s="7">
        <f t="shared" si="2151"/>
        <v>0</v>
      </c>
      <c r="IU247" s="9">
        <v>0</v>
      </c>
      <c r="IV247" s="5">
        <v>0</v>
      </c>
      <c r="IW247" s="7">
        <f t="shared" si="2152"/>
        <v>0</v>
      </c>
      <c r="IX247" s="9">
        <v>0</v>
      </c>
      <c r="IY247" s="5">
        <v>0</v>
      </c>
      <c r="IZ247" s="7">
        <f t="shared" si="2153"/>
        <v>0</v>
      </c>
      <c r="JA247" s="9">
        <v>0</v>
      </c>
      <c r="JB247" s="5">
        <v>0</v>
      </c>
      <c r="JC247" s="7">
        <f t="shared" si="2154"/>
        <v>0</v>
      </c>
      <c r="JD247" s="9">
        <v>0</v>
      </c>
      <c r="JE247" s="5">
        <v>0</v>
      </c>
      <c r="JF247" s="7">
        <f t="shared" si="2155"/>
        <v>0</v>
      </c>
      <c r="JG247" s="9">
        <v>0</v>
      </c>
      <c r="JH247" s="5">
        <v>0</v>
      </c>
      <c r="JI247" s="7">
        <f t="shared" si="2156"/>
        <v>0</v>
      </c>
      <c r="JJ247" s="9">
        <v>0</v>
      </c>
      <c r="JK247" s="5">
        <v>0</v>
      </c>
      <c r="JL247" s="7">
        <f t="shared" si="2157"/>
        <v>0</v>
      </c>
      <c r="JM247" s="9">
        <v>0</v>
      </c>
      <c r="JN247" s="5">
        <v>0</v>
      </c>
      <c r="JO247" s="7">
        <f t="shared" si="2158"/>
        <v>0</v>
      </c>
      <c r="JP247" s="9">
        <v>0</v>
      </c>
      <c r="JQ247" s="5">
        <v>0</v>
      </c>
      <c r="JR247" s="7">
        <f t="shared" si="2159"/>
        <v>0</v>
      </c>
      <c r="JS247" s="9">
        <v>0</v>
      </c>
      <c r="JT247" s="5">
        <v>0</v>
      </c>
      <c r="JU247" s="7">
        <f t="shared" si="2160"/>
        <v>0</v>
      </c>
      <c r="JV247" s="3">
        <v>3.3799999999999997E-2</v>
      </c>
      <c r="JW247" s="5">
        <v>1.8089999999999999</v>
      </c>
      <c r="JX247" s="7">
        <f t="shared" si="2161"/>
        <v>53520.710059171601</v>
      </c>
      <c r="JY247" s="3">
        <v>21.175000000000001</v>
      </c>
      <c r="JZ247" s="5">
        <v>10909.53</v>
      </c>
      <c r="KA247" s="7">
        <f t="shared" si="2162"/>
        <v>515208.02833530103</v>
      </c>
      <c r="KB247" s="9">
        <f t="shared" si="2165"/>
        <v>674.72802000000013</v>
      </c>
      <c r="KC247" s="7">
        <f>SUMIF($C$5:KA$5,"F*",C247:KA247)</f>
        <v>35866.413</v>
      </c>
    </row>
    <row r="248" spans="1:289" ht="15" customHeight="1" x14ac:dyDescent="0.3">
      <c r="A248" s="84">
        <v>2022</v>
      </c>
      <c r="B248" s="85" t="s">
        <v>10</v>
      </c>
      <c r="C248" s="3">
        <v>393.5</v>
      </c>
      <c r="D248" s="5">
        <v>5863.6239999999998</v>
      </c>
      <c r="E248" s="7">
        <f t="shared" si="2166"/>
        <v>14901.204574332911</v>
      </c>
      <c r="F248" s="3">
        <v>3.2400000000000003E-3</v>
      </c>
      <c r="G248" s="5">
        <v>0.20200000000000001</v>
      </c>
      <c r="H248" s="7">
        <f t="shared" si="2070"/>
        <v>62345.679012345674</v>
      </c>
      <c r="I248" s="9">
        <v>0</v>
      </c>
      <c r="J248" s="5">
        <v>0</v>
      </c>
      <c r="K248" s="7">
        <f t="shared" si="2071"/>
        <v>0</v>
      </c>
      <c r="L248" s="9">
        <v>0</v>
      </c>
      <c r="M248" s="5">
        <v>0</v>
      </c>
      <c r="N248" s="7">
        <f t="shared" si="2072"/>
        <v>0</v>
      </c>
      <c r="O248" s="9">
        <v>0</v>
      </c>
      <c r="P248" s="5">
        <v>0</v>
      </c>
      <c r="Q248" s="7">
        <f t="shared" si="2073"/>
        <v>0</v>
      </c>
      <c r="R248" s="9">
        <v>0</v>
      </c>
      <c r="S248" s="5">
        <v>0</v>
      </c>
      <c r="T248" s="7">
        <f t="shared" si="2074"/>
        <v>0</v>
      </c>
      <c r="U248" s="9">
        <v>0</v>
      </c>
      <c r="V248" s="5">
        <v>0</v>
      </c>
      <c r="W248" s="7">
        <f t="shared" si="2075"/>
        <v>0</v>
      </c>
      <c r="X248" s="9">
        <v>0</v>
      </c>
      <c r="Y248" s="5">
        <v>0</v>
      </c>
      <c r="Z248" s="7">
        <f t="shared" si="2076"/>
        <v>0</v>
      </c>
      <c r="AA248" s="3">
        <v>6.9249999999999998</v>
      </c>
      <c r="AB248" s="5">
        <v>111.155</v>
      </c>
      <c r="AC248" s="7">
        <f t="shared" si="2077"/>
        <v>16051.263537906138</v>
      </c>
      <c r="AD248" s="9">
        <v>0</v>
      </c>
      <c r="AE248" s="5">
        <v>0</v>
      </c>
      <c r="AF248" s="7">
        <f t="shared" si="2078"/>
        <v>0</v>
      </c>
      <c r="AG248" s="9">
        <v>0</v>
      </c>
      <c r="AH248" s="5">
        <v>0</v>
      </c>
      <c r="AI248" s="7">
        <f t="shared" si="2079"/>
        <v>0</v>
      </c>
      <c r="AJ248" s="9">
        <v>0</v>
      </c>
      <c r="AK248" s="5">
        <v>0</v>
      </c>
      <c r="AL248" s="7">
        <f t="shared" si="2080"/>
        <v>0</v>
      </c>
      <c r="AM248" s="9">
        <v>0</v>
      </c>
      <c r="AN248" s="5">
        <v>0</v>
      </c>
      <c r="AO248" s="7">
        <f t="shared" si="2081"/>
        <v>0</v>
      </c>
      <c r="AP248" s="9">
        <v>0</v>
      </c>
      <c r="AQ248" s="5">
        <v>0</v>
      </c>
      <c r="AR248" s="7">
        <f t="shared" si="2082"/>
        <v>0</v>
      </c>
      <c r="AS248" s="9">
        <v>0</v>
      </c>
      <c r="AT248" s="5">
        <v>0</v>
      </c>
      <c r="AU248" s="7">
        <f t="shared" si="2083"/>
        <v>0</v>
      </c>
      <c r="AV248" s="9">
        <v>0</v>
      </c>
      <c r="AW248" s="5">
        <v>0</v>
      </c>
      <c r="AX248" s="7">
        <f t="shared" si="2084"/>
        <v>0</v>
      </c>
      <c r="AY248" s="9">
        <v>0</v>
      </c>
      <c r="AZ248" s="5">
        <v>0</v>
      </c>
      <c r="BA248" s="7">
        <f t="shared" si="2085"/>
        <v>0</v>
      </c>
      <c r="BB248" s="9">
        <v>0</v>
      </c>
      <c r="BC248" s="5">
        <v>0</v>
      </c>
      <c r="BD248" s="7">
        <f t="shared" si="2086"/>
        <v>0</v>
      </c>
      <c r="BE248" s="3">
        <v>0.9</v>
      </c>
      <c r="BF248" s="5">
        <v>10.956</v>
      </c>
      <c r="BG248" s="7">
        <f t="shared" si="2087"/>
        <v>12173.333333333332</v>
      </c>
      <c r="BH248" s="9">
        <v>0</v>
      </c>
      <c r="BI248" s="5">
        <v>0</v>
      </c>
      <c r="BJ248" s="7">
        <f t="shared" si="2088"/>
        <v>0</v>
      </c>
      <c r="BK248" s="9">
        <v>0</v>
      </c>
      <c r="BL248" s="5">
        <v>0</v>
      </c>
      <c r="BM248" s="7">
        <f t="shared" si="2089"/>
        <v>0</v>
      </c>
      <c r="BN248" s="9">
        <v>0</v>
      </c>
      <c r="BO248" s="5">
        <v>0</v>
      </c>
      <c r="BP248" s="7">
        <f t="shared" si="2090"/>
        <v>0</v>
      </c>
      <c r="BQ248" s="9">
        <v>0</v>
      </c>
      <c r="BR248" s="5">
        <v>0</v>
      </c>
      <c r="BS248" s="7">
        <f t="shared" si="2091"/>
        <v>0</v>
      </c>
      <c r="BT248" s="9">
        <v>0</v>
      </c>
      <c r="BU248" s="5">
        <v>0</v>
      </c>
      <c r="BV248" s="7">
        <f t="shared" si="2092"/>
        <v>0</v>
      </c>
      <c r="BW248" s="9">
        <v>0</v>
      </c>
      <c r="BX248" s="5">
        <v>0</v>
      </c>
      <c r="BY248" s="7">
        <f t="shared" si="2093"/>
        <v>0</v>
      </c>
      <c r="BZ248" s="3">
        <v>150.94810000000001</v>
      </c>
      <c r="CA248" s="5">
        <v>4441.549</v>
      </c>
      <c r="CB248" s="7">
        <f t="shared" si="2164"/>
        <v>29424.345188843054</v>
      </c>
      <c r="CC248" s="9">
        <v>0</v>
      </c>
      <c r="CD248" s="5">
        <v>0</v>
      </c>
      <c r="CE248" s="7">
        <f t="shared" si="2094"/>
        <v>0</v>
      </c>
      <c r="CF248" s="3">
        <v>765</v>
      </c>
      <c r="CG248" s="5">
        <v>6104.7</v>
      </c>
      <c r="CH248" s="7">
        <f t="shared" si="2095"/>
        <v>7979.9999999999991</v>
      </c>
      <c r="CI248" s="9">
        <v>0</v>
      </c>
      <c r="CJ248" s="5">
        <v>0</v>
      </c>
      <c r="CK248" s="7">
        <f t="shared" si="2096"/>
        <v>0</v>
      </c>
      <c r="CL248" s="9">
        <v>0</v>
      </c>
      <c r="CM248" s="5">
        <v>0</v>
      </c>
      <c r="CN248" s="7">
        <f t="shared" si="2097"/>
        <v>0</v>
      </c>
      <c r="CO248" s="3">
        <v>0.01</v>
      </c>
      <c r="CP248" s="5">
        <v>0.16400000000000001</v>
      </c>
      <c r="CQ248" s="7">
        <f t="shared" si="2098"/>
        <v>16400</v>
      </c>
      <c r="CR248" s="9">
        <v>0</v>
      </c>
      <c r="CS248" s="5">
        <v>0</v>
      </c>
      <c r="CT248" s="7">
        <f t="shared" si="2099"/>
        <v>0</v>
      </c>
      <c r="CU248" s="9">
        <v>0</v>
      </c>
      <c r="CV248" s="5">
        <v>0</v>
      </c>
      <c r="CW248" s="7">
        <f t="shared" si="2100"/>
        <v>0</v>
      </c>
      <c r="CX248" s="9">
        <v>0</v>
      </c>
      <c r="CY248" s="5">
        <v>0</v>
      </c>
      <c r="CZ248" s="7">
        <f t="shared" si="2101"/>
        <v>0</v>
      </c>
      <c r="DA248" s="9">
        <v>0</v>
      </c>
      <c r="DB248" s="5">
        <v>0</v>
      </c>
      <c r="DC248" s="7">
        <f t="shared" si="2102"/>
        <v>0</v>
      </c>
      <c r="DD248" s="9">
        <v>0</v>
      </c>
      <c r="DE248" s="5">
        <v>0</v>
      </c>
      <c r="DF248" s="7">
        <f t="shared" si="2103"/>
        <v>0</v>
      </c>
      <c r="DG248" s="9">
        <v>0</v>
      </c>
      <c r="DH248" s="5">
        <v>0</v>
      </c>
      <c r="DI248" s="7">
        <f t="shared" si="2104"/>
        <v>0</v>
      </c>
      <c r="DJ248" s="9">
        <v>0</v>
      </c>
      <c r="DK248" s="5">
        <v>0</v>
      </c>
      <c r="DL248" s="7">
        <f t="shared" si="2105"/>
        <v>0</v>
      </c>
      <c r="DM248" s="9">
        <v>0</v>
      </c>
      <c r="DN248" s="5">
        <v>0</v>
      </c>
      <c r="DO248" s="7">
        <f t="shared" si="2106"/>
        <v>0</v>
      </c>
      <c r="DP248" s="9">
        <v>0</v>
      </c>
      <c r="DQ248" s="5">
        <v>0</v>
      </c>
      <c r="DR248" s="7">
        <f t="shared" si="2107"/>
        <v>0</v>
      </c>
      <c r="DS248" s="9">
        <v>0</v>
      </c>
      <c r="DT248" s="5">
        <v>0</v>
      </c>
      <c r="DU248" s="7">
        <f t="shared" si="2108"/>
        <v>0</v>
      </c>
      <c r="DV248" s="3">
        <v>181.03299999999999</v>
      </c>
      <c r="DW248" s="5">
        <v>1581.4059999999999</v>
      </c>
      <c r="DX248" s="7">
        <f t="shared" si="2109"/>
        <v>8735.4570713626799</v>
      </c>
      <c r="DY248" s="9">
        <v>0</v>
      </c>
      <c r="DZ248" s="5">
        <v>0</v>
      </c>
      <c r="EA248" s="7">
        <f t="shared" si="2110"/>
        <v>0</v>
      </c>
      <c r="EB248" s="9">
        <v>0</v>
      </c>
      <c r="EC248" s="5">
        <v>0</v>
      </c>
      <c r="ED248" s="7">
        <f t="shared" si="2111"/>
        <v>0</v>
      </c>
      <c r="EE248" s="3">
        <v>50.22</v>
      </c>
      <c r="EF248" s="5">
        <v>1601.65</v>
      </c>
      <c r="EG248" s="7">
        <f t="shared" si="2112"/>
        <v>31892.672242134609</v>
      </c>
      <c r="EH248" s="9">
        <v>0</v>
      </c>
      <c r="EI248" s="5">
        <v>0</v>
      </c>
      <c r="EJ248" s="7">
        <f t="shared" si="2113"/>
        <v>0</v>
      </c>
      <c r="EK248" s="3">
        <v>4.4999999999999998E-2</v>
      </c>
      <c r="EL248" s="5">
        <v>0.74199999999999999</v>
      </c>
      <c r="EM248" s="7">
        <f t="shared" si="2114"/>
        <v>16488.888888888891</v>
      </c>
      <c r="EN248" s="9">
        <v>0</v>
      </c>
      <c r="EO248" s="5">
        <v>0</v>
      </c>
      <c r="EP248" s="7">
        <f t="shared" si="2115"/>
        <v>0</v>
      </c>
      <c r="EQ248" s="9">
        <v>0</v>
      </c>
      <c r="ER248" s="5">
        <v>0</v>
      </c>
      <c r="ES248" s="7">
        <f t="shared" si="2116"/>
        <v>0</v>
      </c>
      <c r="ET248" s="9">
        <v>0</v>
      </c>
      <c r="EU248" s="5">
        <v>0</v>
      </c>
      <c r="EV248" s="7">
        <f t="shared" si="2117"/>
        <v>0</v>
      </c>
      <c r="EW248" s="9">
        <v>0</v>
      </c>
      <c r="EX248" s="5">
        <v>0</v>
      </c>
      <c r="EY248" s="7">
        <f t="shared" si="2118"/>
        <v>0</v>
      </c>
      <c r="EZ248" s="9">
        <v>0</v>
      </c>
      <c r="FA248" s="5">
        <v>0</v>
      </c>
      <c r="FB248" s="7">
        <f t="shared" si="2119"/>
        <v>0</v>
      </c>
      <c r="FC248" s="9">
        <v>0</v>
      </c>
      <c r="FD248" s="5">
        <v>0</v>
      </c>
      <c r="FE248" s="7">
        <f t="shared" si="2120"/>
        <v>0</v>
      </c>
      <c r="FF248" s="9">
        <v>0</v>
      </c>
      <c r="FG248" s="5">
        <v>0</v>
      </c>
      <c r="FH248" s="7">
        <f t="shared" si="2121"/>
        <v>0</v>
      </c>
      <c r="FI248" s="3">
        <v>607.1</v>
      </c>
      <c r="FJ248" s="5">
        <v>16410.355</v>
      </c>
      <c r="FK248" s="7">
        <f t="shared" si="2122"/>
        <v>27030.728051391859</v>
      </c>
      <c r="FL248" s="3">
        <v>1.5E-3</v>
      </c>
      <c r="FM248" s="5">
        <v>0.52200000000000002</v>
      </c>
      <c r="FN248" s="7">
        <f t="shared" si="2123"/>
        <v>348000</v>
      </c>
      <c r="FO248" s="9">
        <v>0</v>
      </c>
      <c r="FP248" s="5">
        <v>0</v>
      </c>
      <c r="FQ248" s="7">
        <f t="shared" si="2124"/>
        <v>0</v>
      </c>
      <c r="FR248" s="9">
        <v>0</v>
      </c>
      <c r="FS248" s="5">
        <v>0</v>
      </c>
      <c r="FT248" s="7">
        <f t="shared" si="2125"/>
        <v>0</v>
      </c>
      <c r="FU248" s="9">
        <v>0</v>
      </c>
      <c r="FV248" s="5">
        <v>0</v>
      </c>
      <c r="FW248" s="7">
        <f t="shared" si="2126"/>
        <v>0</v>
      </c>
      <c r="FX248" s="9">
        <v>0</v>
      </c>
      <c r="FY248" s="5">
        <v>0</v>
      </c>
      <c r="FZ248" s="7">
        <f t="shared" si="2127"/>
        <v>0</v>
      </c>
      <c r="GA248" s="9">
        <v>0</v>
      </c>
      <c r="GB248" s="5">
        <v>0</v>
      </c>
      <c r="GC248" s="7">
        <f t="shared" si="2128"/>
        <v>0</v>
      </c>
      <c r="GD248" s="9">
        <v>0</v>
      </c>
      <c r="GE248" s="5">
        <v>0</v>
      </c>
      <c r="GF248" s="7">
        <f t="shared" si="2129"/>
        <v>0</v>
      </c>
      <c r="GG248" s="9">
        <v>0</v>
      </c>
      <c r="GH248" s="5">
        <v>0</v>
      </c>
      <c r="GI248" s="7">
        <f t="shared" si="2130"/>
        <v>0</v>
      </c>
      <c r="GJ248" s="9">
        <v>0</v>
      </c>
      <c r="GK248" s="5">
        <v>0</v>
      </c>
      <c r="GL248" s="7">
        <f t="shared" si="2131"/>
        <v>0</v>
      </c>
      <c r="GM248" s="9">
        <v>0</v>
      </c>
      <c r="GN248" s="5">
        <v>0</v>
      </c>
      <c r="GO248" s="7">
        <f t="shared" si="2132"/>
        <v>0</v>
      </c>
      <c r="GP248" s="9">
        <v>0</v>
      </c>
      <c r="GQ248" s="5">
        <v>0</v>
      </c>
      <c r="GR248" s="7">
        <f t="shared" si="2133"/>
        <v>0</v>
      </c>
      <c r="GS248" s="9">
        <v>0</v>
      </c>
      <c r="GT248" s="5">
        <v>0</v>
      </c>
      <c r="GU248" s="7">
        <f t="shared" si="2134"/>
        <v>0</v>
      </c>
      <c r="GV248" s="9">
        <v>0</v>
      </c>
      <c r="GW248" s="5">
        <v>0</v>
      </c>
      <c r="GX248" s="7">
        <f t="shared" si="2135"/>
        <v>0</v>
      </c>
      <c r="GY248" s="9">
        <v>0</v>
      </c>
      <c r="GZ248" s="5">
        <v>0</v>
      </c>
      <c r="HA248" s="7">
        <f t="shared" si="2136"/>
        <v>0</v>
      </c>
      <c r="HB248" s="9">
        <v>0</v>
      </c>
      <c r="HC248" s="5">
        <v>0</v>
      </c>
      <c r="HD248" s="7">
        <f t="shared" si="2137"/>
        <v>0</v>
      </c>
      <c r="HE248" s="9">
        <v>0</v>
      </c>
      <c r="HF248" s="5">
        <v>0</v>
      </c>
      <c r="HG248" s="7">
        <f t="shared" si="2138"/>
        <v>0</v>
      </c>
      <c r="HH248" s="9">
        <v>0</v>
      </c>
      <c r="HI248" s="5">
        <v>0</v>
      </c>
      <c r="HJ248" s="7">
        <f t="shared" si="2139"/>
        <v>0</v>
      </c>
      <c r="HK248" s="9">
        <v>0</v>
      </c>
      <c r="HL248" s="5">
        <v>0</v>
      </c>
      <c r="HM248" s="7">
        <f t="shared" si="2140"/>
        <v>0</v>
      </c>
      <c r="HN248" s="9">
        <v>0</v>
      </c>
      <c r="HO248" s="5">
        <v>0</v>
      </c>
      <c r="HP248" s="7">
        <f t="shared" si="2141"/>
        <v>0</v>
      </c>
      <c r="HQ248" s="9">
        <v>0</v>
      </c>
      <c r="HR248" s="5">
        <v>0</v>
      </c>
      <c r="HS248" s="7">
        <f t="shared" si="2142"/>
        <v>0</v>
      </c>
      <c r="HT248" s="9">
        <v>0</v>
      </c>
      <c r="HU248" s="5">
        <v>0</v>
      </c>
      <c r="HV248" s="7">
        <f t="shared" si="2143"/>
        <v>0</v>
      </c>
      <c r="HW248" s="9">
        <v>0</v>
      </c>
      <c r="HX248" s="5">
        <v>0</v>
      </c>
      <c r="HY248" s="7">
        <f t="shared" si="2144"/>
        <v>0</v>
      </c>
      <c r="HZ248" s="9">
        <v>0</v>
      </c>
      <c r="IA248" s="5">
        <v>0</v>
      </c>
      <c r="IB248" s="7">
        <f t="shared" si="2145"/>
        <v>0</v>
      </c>
      <c r="IC248" s="9">
        <v>0</v>
      </c>
      <c r="ID248" s="5">
        <v>0</v>
      </c>
      <c r="IE248" s="7">
        <f t="shared" si="2146"/>
        <v>0</v>
      </c>
      <c r="IF248" s="9">
        <v>0</v>
      </c>
      <c r="IG248" s="5">
        <v>0</v>
      </c>
      <c r="IH248" s="7">
        <f t="shared" si="2147"/>
        <v>0</v>
      </c>
      <c r="II248" s="9">
        <v>0</v>
      </c>
      <c r="IJ248" s="5">
        <v>0</v>
      </c>
      <c r="IK248" s="7">
        <f t="shared" si="2148"/>
        <v>0</v>
      </c>
      <c r="IL248" s="3">
        <v>138.49600000000001</v>
      </c>
      <c r="IM248" s="5">
        <v>3302.3040000000001</v>
      </c>
      <c r="IN248" s="7">
        <f t="shared" si="2149"/>
        <v>23844.038817005545</v>
      </c>
      <c r="IO248" s="9">
        <v>0</v>
      </c>
      <c r="IP248" s="5">
        <v>0</v>
      </c>
      <c r="IQ248" s="7">
        <f t="shared" si="2150"/>
        <v>0</v>
      </c>
      <c r="IR248" s="9">
        <v>0</v>
      </c>
      <c r="IS248" s="5">
        <v>0</v>
      </c>
      <c r="IT248" s="7">
        <f t="shared" si="2151"/>
        <v>0</v>
      </c>
      <c r="IU248" s="9">
        <v>0</v>
      </c>
      <c r="IV248" s="5">
        <v>0</v>
      </c>
      <c r="IW248" s="7">
        <f t="shared" si="2152"/>
        <v>0</v>
      </c>
      <c r="IX248" s="3">
        <v>2.5000000000000001E-2</v>
      </c>
      <c r="IY248" s="5">
        <v>0.41499999999999998</v>
      </c>
      <c r="IZ248" s="7">
        <f t="shared" si="2153"/>
        <v>16599.999999999996</v>
      </c>
      <c r="JA248" s="9">
        <v>0</v>
      </c>
      <c r="JB248" s="5">
        <v>0</v>
      </c>
      <c r="JC248" s="7">
        <f t="shared" si="2154"/>
        <v>0</v>
      </c>
      <c r="JD248" s="9">
        <v>0</v>
      </c>
      <c r="JE248" s="5">
        <v>0</v>
      </c>
      <c r="JF248" s="7">
        <f t="shared" si="2155"/>
        <v>0</v>
      </c>
      <c r="JG248" s="9">
        <v>0</v>
      </c>
      <c r="JH248" s="5">
        <v>0</v>
      </c>
      <c r="JI248" s="7">
        <f t="shared" si="2156"/>
        <v>0</v>
      </c>
      <c r="JJ248" s="9">
        <v>0</v>
      </c>
      <c r="JK248" s="5">
        <v>0</v>
      </c>
      <c r="JL248" s="7">
        <f t="shared" si="2157"/>
        <v>0</v>
      </c>
      <c r="JM248" s="9">
        <v>0</v>
      </c>
      <c r="JN248" s="5">
        <v>0</v>
      </c>
      <c r="JO248" s="7">
        <f t="shared" si="2158"/>
        <v>0</v>
      </c>
      <c r="JP248" s="9">
        <v>0</v>
      </c>
      <c r="JQ248" s="5">
        <v>0</v>
      </c>
      <c r="JR248" s="7">
        <f t="shared" si="2159"/>
        <v>0</v>
      </c>
      <c r="JS248" s="9">
        <v>0</v>
      </c>
      <c r="JT248" s="5">
        <v>0</v>
      </c>
      <c r="JU248" s="7">
        <f t="shared" si="2160"/>
        <v>0</v>
      </c>
      <c r="JV248" s="3">
        <v>55.071120000000001</v>
      </c>
      <c r="JW248" s="5">
        <v>27539.847000000002</v>
      </c>
      <c r="JX248" s="7">
        <f t="shared" si="2161"/>
        <v>500077.8447941498</v>
      </c>
      <c r="JY248" s="3">
        <v>10.276999999999999</v>
      </c>
      <c r="JZ248" s="5">
        <v>5436.8149999999996</v>
      </c>
      <c r="KA248" s="7">
        <f t="shared" si="2162"/>
        <v>529027.43991437193</v>
      </c>
      <c r="KB248" s="9">
        <f t="shared" si="2165"/>
        <v>2359.5549599999999</v>
      </c>
      <c r="KC248" s="7">
        <f>SUMIF($C$5:KA$5,"F*",C248:KA248)</f>
        <v>72406.406000000003</v>
      </c>
    </row>
    <row r="249" spans="1:289" ht="15" customHeight="1" x14ac:dyDescent="0.3">
      <c r="A249" s="84">
        <v>2022</v>
      </c>
      <c r="B249" s="85" t="s">
        <v>11</v>
      </c>
      <c r="C249" s="3">
        <v>223.625</v>
      </c>
      <c r="D249" s="5">
        <v>3025.873</v>
      </c>
      <c r="E249" s="7">
        <f t="shared" si="2166"/>
        <v>13531.013974287313</v>
      </c>
      <c r="F249" s="9">
        <v>0</v>
      </c>
      <c r="G249" s="5">
        <v>0</v>
      </c>
      <c r="H249" s="7">
        <f t="shared" si="2070"/>
        <v>0</v>
      </c>
      <c r="I249" s="9">
        <v>0</v>
      </c>
      <c r="J249" s="5">
        <v>0</v>
      </c>
      <c r="K249" s="7">
        <f t="shared" si="2071"/>
        <v>0</v>
      </c>
      <c r="L249" s="9">
        <v>0</v>
      </c>
      <c r="M249" s="5">
        <v>0</v>
      </c>
      <c r="N249" s="7">
        <f t="shared" si="2072"/>
        <v>0</v>
      </c>
      <c r="O249" s="9">
        <v>0</v>
      </c>
      <c r="P249" s="5">
        <v>0</v>
      </c>
      <c r="Q249" s="7">
        <f t="shared" si="2073"/>
        <v>0</v>
      </c>
      <c r="R249" s="9">
        <v>0</v>
      </c>
      <c r="S249" s="5">
        <v>0</v>
      </c>
      <c r="T249" s="7">
        <f t="shared" si="2074"/>
        <v>0</v>
      </c>
      <c r="U249" s="9">
        <v>0</v>
      </c>
      <c r="V249" s="5">
        <v>0</v>
      </c>
      <c r="W249" s="7">
        <f t="shared" si="2075"/>
        <v>0</v>
      </c>
      <c r="X249" s="9">
        <v>0</v>
      </c>
      <c r="Y249" s="5">
        <v>0</v>
      </c>
      <c r="Z249" s="7">
        <f t="shared" si="2076"/>
        <v>0</v>
      </c>
      <c r="AA249" s="3">
        <v>103.73</v>
      </c>
      <c r="AB249" s="5">
        <v>1638.655</v>
      </c>
      <c r="AC249" s="7">
        <f t="shared" si="2077"/>
        <v>15797.310324881904</v>
      </c>
      <c r="AD249" s="9">
        <v>0</v>
      </c>
      <c r="AE249" s="5">
        <v>0</v>
      </c>
      <c r="AF249" s="7">
        <f t="shared" si="2078"/>
        <v>0</v>
      </c>
      <c r="AG249" s="9">
        <v>0</v>
      </c>
      <c r="AH249" s="5">
        <v>0</v>
      </c>
      <c r="AI249" s="7">
        <f t="shared" si="2079"/>
        <v>0</v>
      </c>
      <c r="AJ249" s="9">
        <v>0</v>
      </c>
      <c r="AK249" s="5">
        <v>0</v>
      </c>
      <c r="AL249" s="7">
        <f t="shared" si="2080"/>
        <v>0</v>
      </c>
      <c r="AM249" s="9">
        <v>0</v>
      </c>
      <c r="AN249" s="5">
        <v>0</v>
      </c>
      <c r="AO249" s="7">
        <f t="shared" si="2081"/>
        <v>0</v>
      </c>
      <c r="AP249" s="9">
        <v>0</v>
      </c>
      <c r="AQ249" s="5">
        <v>0</v>
      </c>
      <c r="AR249" s="7">
        <f t="shared" si="2082"/>
        <v>0</v>
      </c>
      <c r="AS249" s="9">
        <v>0</v>
      </c>
      <c r="AT249" s="5">
        <v>0</v>
      </c>
      <c r="AU249" s="7">
        <f t="shared" si="2083"/>
        <v>0</v>
      </c>
      <c r="AV249" s="9">
        <v>0</v>
      </c>
      <c r="AW249" s="5">
        <v>0</v>
      </c>
      <c r="AX249" s="7">
        <f t="shared" si="2084"/>
        <v>0</v>
      </c>
      <c r="AY249" s="9">
        <v>0</v>
      </c>
      <c r="AZ249" s="5">
        <v>0</v>
      </c>
      <c r="BA249" s="7">
        <f t="shared" si="2085"/>
        <v>0</v>
      </c>
      <c r="BB249" s="9">
        <v>0</v>
      </c>
      <c r="BC249" s="5">
        <v>0</v>
      </c>
      <c r="BD249" s="7">
        <f t="shared" si="2086"/>
        <v>0</v>
      </c>
      <c r="BE249" s="3">
        <v>13.421280000000001</v>
      </c>
      <c r="BF249" s="5">
        <v>886.35799999999995</v>
      </c>
      <c r="BG249" s="7">
        <f t="shared" si="2087"/>
        <v>66041.241967979207</v>
      </c>
      <c r="BH249" s="9">
        <v>0</v>
      </c>
      <c r="BI249" s="5">
        <v>0</v>
      </c>
      <c r="BJ249" s="7">
        <f t="shared" si="2088"/>
        <v>0</v>
      </c>
      <c r="BK249" s="9">
        <v>0</v>
      </c>
      <c r="BL249" s="5">
        <v>0</v>
      </c>
      <c r="BM249" s="7">
        <f t="shared" si="2089"/>
        <v>0</v>
      </c>
      <c r="BN249" s="9">
        <v>0</v>
      </c>
      <c r="BO249" s="5">
        <v>0</v>
      </c>
      <c r="BP249" s="7">
        <f t="shared" si="2090"/>
        <v>0</v>
      </c>
      <c r="BQ249" s="9">
        <v>0</v>
      </c>
      <c r="BR249" s="5">
        <v>0</v>
      </c>
      <c r="BS249" s="7">
        <f t="shared" si="2091"/>
        <v>0</v>
      </c>
      <c r="BT249" s="9">
        <v>0</v>
      </c>
      <c r="BU249" s="5">
        <v>0</v>
      </c>
      <c r="BV249" s="7">
        <f t="shared" si="2092"/>
        <v>0</v>
      </c>
      <c r="BW249" s="9">
        <v>0</v>
      </c>
      <c r="BX249" s="5">
        <v>0</v>
      </c>
      <c r="BY249" s="7">
        <f t="shared" si="2093"/>
        <v>0</v>
      </c>
      <c r="BZ249" s="3">
        <v>1329.28196</v>
      </c>
      <c r="CA249" s="5">
        <v>13537.897999999999</v>
      </c>
      <c r="CB249" s="7">
        <f t="shared" si="2164"/>
        <v>10184.369010770295</v>
      </c>
      <c r="CC249" s="9">
        <v>0</v>
      </c>
      <c r="CD249" s="5">
        <v>0</v>
      </c>
      <c r="CE249" s="7">
        <f t="shared" si="2094"/>
        <v>0</v>
      </c>
      <c r="CF249" s="3">
        <v>612.00199999999995</v>
      </c>
      <c r="CG249" s="5">
        <v>4885.0609999999997</v>
      </c>
      <c r="CH249" s="7">
        <f t="shared" si="2095"/>
        <v>7982.0997317002229</v>
      </c>
      <c r="CI249" s="9">
        <v>0</v>
      </c>
      <c r="CJ249" s="5">
        <v>0</v>
      </c>
      <c r="CK249" s="7">
        <f t="shared" si="2096"/>
        <v>0</v>
      </c>
      <c r="CL249" s="9">
        <v>0</v>
      </c>
      <c r="CM249" s="5">
        <v>0</v>
      </c>
      <c r="CN249" s="7">
        <f t="shared" si="2097"/>
        <v>0</v>
      </c>
      <c r="CO249" s="9">
        <v>0</v>
      </c>
      <c r="CP249" s="5">
        <v>0</v>
      </c>
      <c r="CQ249" s="7">
        <f t="shared" si="2098"/>
        <v>0</v>
      </c>
      <c r="CR249" s="9">
        <v>0</v>
      </c>
      <c r="CS249" s="5">
        <v>0</v>
      </c>
      <c r="CT249" s="7">
        <f t="shared" si="2099"/>
        <v>0</v>
      </c>
      <c r="CU249" s="9">
        <v>0</v>
      </c>
      <c r="CV249" s="5">
        <v>0</v>
      </c>
      <c r="CW249" s="7">
        <f t="shared" si="2100"/>
        <v>0</v>
      </c>
      <c r="CX249" s="9">
        <v>0</v>
      </c>
      <c r="CY249" s="5">
        <v>0</v>
      </c>
      <c r="CZ249" s="7">
        <f t="shared" si="2101"/>
        <v>0</v>
      </c>
      <c r="DA249" s="9">
        <v>0</v>
      </c>
      <c r="DB249" s="5">
        <v>0</v>
      </c>
      <c r="DC249" s="7">
        <f t="shared" si="2102"/>
        <v>0</v>
      </c>
      <c r="DD249" s="9">
        <v>0</v>
      </c>
      <c r="DE249" s="5">
        <v>0</v>
      </c>
      <c r="DF249" s="7">
        <f t="shared" si="2103"/>
        <v>0</v>
      </c>
      <c r="DG249" s="9">
        <v>0</v>
      </c>
      <c r="DH249" s="5">
        <v>0</v>
      </c>
      <c r="DI249" s="7">
        <f t="shared" si="2104"/>
        <v>0</v>
      </c>
      <c r="DJ249" s="9">
        <v>0</v>
      </c>
      <c r="DK249" s="5">
        <v>0</v>
      </c>
      <c r="DL249" s="7">
        <f t="shared" si="2105"/>
        <v>0</v>
      </c>
      <c r="DM249" s="9">
        <v>0</v>
      </c>
      <c r="DN249" s="5">
        <v>0</v>
      </c>
      <c r="DO249" s="7">
        <f t="shared" si="2106"/>
        <v>0</v>
      </c>
      <c r="DP249" s="9">
        <v>0</v>
      </c>
      <c r="DQ249" s="5">
        <v>0</v>
      </c>
      <c r="DR249" s="7">
        <f t="shared" si="2107"/>
        <v>0</v>
      </c>
      <c r="DS249" s="9">
        <v>0</v>
      </c>
      <c r="DT249" s="5">
        <v>0</v>
      </c>
      <c r="DU249" s="7">
        <f t="shared" si="2108"/>
        <v>0</v>
      </c>
      <c r="DV249" s="9">
        <v>0</v>
      </c>
      <c r="DW249" s="5">
        <v>0</v>
      </c>
      <c r="DX249" s="7">
        <f t="shared" si="2109"/>
        <v>0</v>
      </c>
      <c r="DY249" s="9">
        <v>0</v>
      </c>
      <c r="DZ249" s="5">
        <v>0</v>
      </c>
      <c r="EA249" s="7">
        <f t="shared" si="2110"/>
        <v>0</v>
      </c>
      <c r="EB249" s="9">
        <v>0</v>
      </c>
      <c r="EC249" s="5">
        <v>0</v>
      </c>
      <c r="ED249" s="7">
        <f t="shared" si="2111"/>
        <v>0</v>
      </c>
      <c r="EE249" s="3">
        <v>65.97</v>
      </c>
      <c r="EF249" s="5">
        <v>2271.7420000000002</v>
      </c>
      <c r="EG249" s="7">
        <f t="shared" si="2112"/>
        <v>34435.986054267094</v>
      </c>
      <c r="EH249" s="3">
        <v>32.125</v>
      </c>
      <c r="EI249" s="5">
        <v>546.74099999999999</v>
      </c>
      <c r="EJ249" s="7">
        <f t="shared" si="2113"/>
        <v>17019.175097276264</v>
      </c>
      <c r="EK249" s="3">
        <v>10</v>
      </c>
      <c r="EL249" s="5">
        <v>100</v>
      </c>
      <c r="EM249" s="7">
        <f t="shared" si="2114"/>
        <v>10000</v>
      </c>
      <c r="EN249" s="9">
        <v>0</v>
      </c>
      <c r="EO249" s="5">
        <v>0</v>
      </c>
      <c r="EP249" s="7">
        <f t="shared" si="2115"/>
        <v>0</v>
      </c>
      <c r="EQ249" s="9">
        <v>0</v>
      </c>
      <c r="ER249" s="5">
        <v>0</v>
      </c>
      <c r="ES249" s="7">
        <f t="shared" si="2116"/>
        <v>0</v>
      </c>
      <c r="ET249" s="9">
        <v>0</v>
      </c>
      <c r="EU249" s="5">
        <v>0</v>
      </c>
      <c r="EV249" s="7">
        <f t="shared" si="2117"/>
        <v>0</v>
      </c>
      <c r="EW249" s="9">
        <v>0</v>
      </c>
      <c r="EX249" s="5">
        <v>0</v>
      </c>
      <c r="EY249" s="7">
        <f t="shared" si="2118"/>
        <v>0</v>
      </c>
      <c r="EZ249" s="9">
        <v>0</v>
      </c>
      <c r="FA249" s="5">
        <v>0</v>
      </c>
      <c r="FB249" s="7">
        <f t="shared" si="2119"/>
        <v>0</v>
      </c>
      <c r="FC249" s="9">
        <v>0</v>
      </c>
      <c r="FD249" s="5">
        <v>0</v>
      </c>
      <c r="FE249" s="7">
        <f t="shared" si="2120"/>
        <v>0</v>
      </c>
      <c r="FF249" s="9">
        <v>0</v>
      </c>
      <c r="FG249" s="5">
        <v>0</v>
      </c>
      <c r="FH249" s="7">
        <f t="shared" si="2121"/>
        <v>0</v>
      </c>
      <c r="FI249" s="3">
        <v>28.08</v>
      </c>
      <c r="FJ249" s="5">
        <v>744.68799999999999</v>
      </c>
      <c r="FK249" s="7">
        <f t="shared" si="2122"/>
        <v>26520.227920227921</v>
      </c>
      <c r="FL249" s="3">
        <v>94.492199999999997</v>
      </c>
      <c r="FM249" s="5">
        <v>6361.81</v>
      </c>
      <c r="FN249" s="7">
        <f t="shared" si="2123"/>
        <v>67326.297831990378</v>
      </c>
      <c r="FO249" s="9">
        <v>0</v>
      </c>
      <c r="FP249" s="5">
        <v>0</v>
      </c>
      <c r="FQ249" s="7">
        <f t="shared" si="2124"/>
        <v>0</v>
      </c>
      <c r="FR249" s="9">
        <v>0</v>
      </c>
      <c r="FS249" s="5">
        <v>0</v>
      </c>
      <c r="FT249" s="7">
        <f t="shared" si="2125"/>
        <v>0</v>
      </c>
      <c r="FU249" s="9">
        <v>0</v>
      </c>
      <c r="FV249" s="5">
        <v>0</v>
      </c>
      <c r="FW249" s="7">
        <f t="shared" si="2126"/>
        <v>0</v>
      </c>
      <c r="FX249" s="9">
        <v>0</v>
      </c>
      <c r="FY249" s="5">
        <v>0</v>
      </c>
      <c r="FZ249" s="7">
        <f t="shared" si="2127"/>
        <v>0</v>
      </c>
      <c r="GA249" s="9">
        <v>0</v>
      </c>
      <c r="GB249" s="5">
        <v>0</v>
      </c>
      <c r="GC249" s="7">
        <f t="shared" si="2128"/>
        <v>0</v>
      </c>
      <c r="GD249" s="9">
        <v>0</v>
      </c>
      <c r="GE249" s="5">
        <v>0</v>
      </c>
      <c r="GF249" s="7">
        <f t="shared" si="2129"/>
        <v>0</v>
      </c>
      <c r="GG249" s="9">
        <v>0</v>
      </c>
      <c r="GH249" s="5">
        <v>0</v>
      </c>
      <c r="GI249" s="7">
        <f t="shared" si="2130"/>
        <v>0</v>
      </c>
      <c r="GJ249" s="9">
        <v>0</v>
      </c>
      <c r="GK249" s="5">
        <v>0</v>
      </c>
      <c r="GL249" s="7">
        <f t="shared" si="2131"/>
        <v>0</v>
      </c>
      <c r="GM249" s="9">
        <v>0</v>
      </c>
      <c r="GN249" s="5">
        <v>0</v>
      </c>
      <c r="GO249" s="7">
        <f t="shared" si="2132"/>
        <v>0</v>
      </c>
      <c r="GP249" s="9">
        <v>0</v>
      </c>
      <c r="GQ249" s="5">
        <v>0</v>
      </c>
      <c r="GR249" s="7">
        <f t="shared" si="2133"/>
        <v>0</v>
      </c>
      <c r="GS249" s="9">
        <v>0</v>
      </c>
      <c r="GT249" s="5">
        <v>0</v>
      </c>
      <c r="GU249" s="7">
        <f t="shared" si="2134"/>
        <v>0</v>
      </c>
      <c r="GV249" s="9">
        <v>0</v>
      </c>
      <c r="GW249" s="5">
        <v>0</v>
      </c>
      <c r="GX249" s="7">
        <f t="shared" si="2135"/>
        <v>0</v>
      </c>
      <c r="GY249" s="9">
        <v>0</v>
      </c>
      <c r="GZ249" s="5">
        <v>0</v>
      </c>
      <c r="HA249" s="7">
        <f t="shared" si="2136"/>
        <v>0</v>
      </c>
      <c r="HB249" s="9">
        <v>0</v>
      </c>
      <c r="HC249" s="5">
        <v>0</v>
      </c>
      <c r="HD249" s="7">
        <f t="shared" si="2137"/>
        <v>0</v>
      </c>
      <c r="HE249" s="9">
        <v>0</v>
      </c>
      <c r="HF249" s="5">
        <v>0</v>
      </c>
      <c r="HG249" s="7">
        <f t="shared" si="2138"/>
        <v>0</v>
      </c>
      <c r="HH249" s="9">
        <v>0</v>
      </c>
      <c r="HI249" s="5">
        <v>0</v>
      </c>
      <c r="HJ249" s="7">
        <f t="shared" si="2139"/>
        <v>0</v>
      </c>
      <c r="HK249" s="9">
        <v>0</v>
      </c>
      <c r="HL249" s="5">
        <v>0</v>
      </c>
      <c r="HM249" s="7">
        <f t="shared" si="2140"/>
        <v>0</v>
      </c>
      <c r="HN249" s="9">
        <v>0</v>
      </c>
      <c r="HO249" s="5">
        <v>0</v>
      </c>
      <c r="HP249" s="7">
        <f t="shared" si="2141"/>
        <v>0</v>
      </c>
      <c r="HQ249" s="9">
        <v>0</v>
      </c>
      <c r="HR249" s="5">
        <v>0</v>
      </c>
      <c r="HS249" s="7">
        <f t="shared" si="2142"/>
        <v>0</v>
      </c>
      <c r="HT249" s="9">
        <v>0</v>
      </c>
      <c r="HU249" s="5">
        <v>0</v>
      </c>
      <c r="HV249" s="7">
        <f t="shared" si="2143"/>
        <v>0</v>
      </c>
      <c r="HW249" s="9">
        <v>0</v>
      </c>
      <c r="HX249" s="5">
        <v>0</v>
      </c>
      <c r="HY249" s="7">
        <f t="shared" si="2144"/>
        <v>0</v>
      </c>
      <c r="HZ249" s="9">
        <v>0</v>
      </c>
      <c r="IA249" s="5">
        <v>0</v>
      </c>
      <c r="IB249" s="7">
        <f t="shared" si="2145"/>
        <v>0</v>
      </c>
      <c r="IC249" s="9">
        <v>0</v>
      </c>
      <c r="ID249" s="5">
        <v>0</v>
      </c>
      <c r="IE249" s="7">
        <f t="shared" si="2146"/>
        <v>0</v>
      </c>
      <c r="IF249" s="9">
        <v>0</v>
      </c>
      <c r="IG249" s="5">
        <v>0</v>
      </c>
      <c r="IH249" s="7">
        <f t="shared" si="2147"/>
        <v>0</v>
      </c>
      <c r="II249" s="9">
        <v>0</v>
      </c>
      <c r="IJ249" s="5">
        <v>0</v>
      </c>
      <c r="IK249" s="7">
        <f t="shared" si="2148"/>
        <v>0</v>
      </c>
      <c r="IL249" s="3">
        <v>7.9000000000000001E-2</v>
      </c>
      <c r="IM249" s="5">
        <v>5.5270000000000001</v>
      </c>
      <c r="IN249" s="7">
        <f t="shared" si="2149"/>
        <v>69962.025316455693</v>
      </c>
      <c r="IO249" s="9">
        <v>0</v>
      </c>
      <c r="IP249" s="5">
        <v>0</v>
      </c>
      <c r="IQ249" s="7">
        <f t="shared" si="2150"/>
        <v>0</v>
      </c>
      <c r="IR249" s="9">
        <v>0</v>
      </c>
      <c r="IS249" s="5">
        <v>0</v>
      </c>
      <c r="IT249" s="7">
        <f t="shared" si="2151"/>
        <v>0</v>
      </c>
      <c r="IU249" s="9">
        <v>0</v>
      </c>
      <c r="IV249" s="5">
        <v>0</v>
      </c>
      <c r="IW249" s="7">
        <f t="shared" si="2152"/>
        <v>0</v>
      </c>
      <c r="IX249" s="9">
        <v>0</v>
      </c>
      <c r="IY249" s="5">
        <v>0</v>
      </c>
      <c r="IZ249" s="7">
        <f t="shared" si="2153"/>
        <v>0</v>
      </c>
      <c r="JA249" s="9">
        <v>0</v>
      </c>
      <c r="JB249" s="5">
        <v>0</v>
      </c>
      <c r="JC249" s="7">
        <f t="shared" si="2154"/>
        <v>0</v>
      </c>
      <c r="JD249" s="9">
        <v>0</v>
      </c>
      <c r="JE249" s="5">
        <v>0</v>
      </c>
      <c r="JF249" s="7">
        <f t="shared" si="2155"/>
        <v>0</v>
      </c>
      <c r="JG249" s="3">
        <v>6.9999999999999999E-4</v>
      </c>
      <c r="JH249" s="5">
        <v>7.2999999999999995E-2</v>
      </c>
      <c r="JI249" s="7">
        <f t="shared" si="2156"/>
        <v>104285.71428571428</v>
      </c>
      <c r="JJ249" s="9">
        <v>0</v>
      </c>
      <c r="JK249" s="5">
        <v>0</v>
      </c>
      <c r="JL249" s="7">
        <f t="shared" si="2157"/>
        <v>0</v>
      </c>
      <c r="JM249" s="9">
        <v>0</v>
      </c>
      <c r="JN249" s="5">
        <v>0</v>
      </c>
      <c r="JO249" s="7">
        <f t="shared" si="2158"/>
        <v>0</v>
      </c>
      <c r="JP249" s="9">
        <v>0</v>
      </c>
      <c r="JQ249" s="5">
        <v>0</v>
      </c>
      <c r="JR249" s="7">
        <f t="shared" si="2159"/>
        <v>0</v>
      </c>
      <c r="JS249" s="9">
        <v>0</v>
      </c>
      <c r="JT249" s="5">
        <v>0</v>
      </c>
      <c r="JU249" s="7">
        <f t="shared" si="2160"/>
        <v>0</v>
      </c>
      <c r="JV249" s="3">
        <v>57.754760000000005</v>
      </c>
      <c r="JW249" s="5">
        <v>2903.364</v>
      </c>
      <c r="JX249" s="7">
        <f t="shared" si="2161"/>
        <v>50270.557786059537</v>
      </c>
      <c r="JY249" s="3">
        <v>0.33</v>
      </c>
      <c r="JZ249" s="5">
        <v>5.7</v>
      </c>
      <c r="KA249" s="7">
        <f t="shared" si="2162"/>
        <v>17272.727272727272</v>
      </c>
      <c r="KB249" s="9">
        <f t="shared" si="2165"/>
        <v>2570.8918999999996</v>
      </c>
      <c r="KC249" s="7">
        <f>SUMIF($C$5:KA$5,"F*",C249:KA249)</f>
        <v>36913.49</v>
      </c>
    </row>
    <row r="250" spans="1:289" ht="15" customHeight="1" x14ac:dyDescent="0.3">
      <c r="A250" s="106">
        <v>2022</v>
      </c>
      <c r="B250" s="107" t="s">
        <v>12</v>
      </c>
      <c r="C250" s="3">
        <v>74.974999999999994</v>
      </c>
      <c r="D250" s="5">
        <v>3356.8159999999998</v>
      </c>
      <c r="E250" s="7">
        <f t="shared" si="2166"/>
        <v>44772.470823607866</v>
      </c>
      <c r="F250" s="9">
        <v>0</v>
      </c>
      <c r="G250" s="5">
        <v>0</v>
      </c>
      <c r="H250" s="7">
        <f t="shared" si="2070"/>
        <v>0</v>
      </c>
      <c r="I250" s="9">
        <v>0</v>
      </c>
      <c r="J250" s="5">
        <v>0</v>
      </c>
      <c r="K250" s="7">
        <f t="shared" si="2071"/>
        <v>0</v>
      </c>
      <c r="L250" s="9">
        <v>0</v>
      </c>
      <c r="M250" s="5">
        <v>0</v>
      </c>
      <c r="N250" s="7">
        <f t="shared" si="2072"/>
        <v>0</v>
      </c>
      <c r="O250" s="9">
        <v>0</v>
      </c>
      <c r="P250" s="5">
        <v>0</v>
      </c>
      <c r="Q250" s="7">
        <f t="shared" si="2073"/>
        <v>0</v>
      </c>
      <c r="R250" s="9">
        <v>0</v>
      </c>
      <c r="S250" s="5">
        <v>0</v>
      </c>
      <c r="T250" s="7">
        <f t="shared" si="2074"/>
        <v>0</v>
      </c>
      <c r="U250" s="9">
        <v>0</v>
      </c>
      <c r="V250" s="5">
        <v>0</v>
      </c>
      <c r="W250" s="7">
        <f t="shared" si="2075"/>
        <v>0</v>
      </c>
      <c r="X250" s="9">
        <v>0</v>
      </c>
      <c r="Y250" s="5">
        <v>0</v>
      </c>
      <c r="Z250" s="7">
        <f t="shared" si="2076"/>
        <v>0</v>
      </c>
      <c r="AA250" s="3">
        <v>311.65350999999998</v>
      </c>
      <c r="AB250" s="5">
        <v>7137.4920000000002</v>
      </c>
      <c r="AC250" s="7">
        <f t="shared" si="2077"/>
        <v>22902.010633539794</v>
      </c>
      <c r="AD250" s="3">
        <v>1.6999999999999999E-3</v>
      </c>
      <c r="AE250" s="5">
        <v>8.5999999999999993E-2</v>
      </c>
      <c r="AF250" s="7">
        <f t="shared" si="2078"/>
        <v>50588.235294117643</v>
      </c>
      <c r="AG250" s="9">
        <v>0</v>
      </c>
      <c r="AH250" s="5">
        <v>0</v>
      </c>
      <c r="AI250" s="7">
        <f t="shared" si="2079"/>
        <v>0</v>
      </c>
      <c r="AJ250" s="9">
        <v>0</v>
      </c>
      <c r="AK250" s="5">
        <v>0</v>
      </c>
      <c r="AL250" s="7">
        <f t="shared" si="2080"/>
        <v>0</v>
      </c>
      <c r="AM250" s="9">
        <v>0</v>
      </c>
      <c r="AN250" s="5">
        <v>0</v>
      </c>
      <c r="AO250" s="7">
        <f t="shared" si="2081"/>
        <v>0</v>
      </c>
      <c r="AP250" s="9">
        <v>0</v>
      </c>
      <c r="AQ250" s="5">
        <v>0</v>
      </c>
      <c r="AR250" s="7">
        <f t="shared" si="2082"/>
        <v>0</v>
      </c>
      <c r="AS250" s="9">
        <v>0</v>
      </c>
      <c r="AT250" s="5">
        <v>0</v>
      </c>
      <c r="AU250" s="7">
        <f t="shared" si="2083"/>
        <v>0</v>
      </c>
      <c r="AV250" s="9">
        <v>0</v>
      </c>
      <c r="AW250" s="5">
        <v>0</v>
      </c>
      <c r="AX250" s="7">
        <f t="shared" si="2084"/>
        <v>0</v>
      </c>
      <c r="AY250" s="9">
        <v>0</v>
      </c>
      <c r="AZ250" s="5">
        <v>0</v>
      </c>
      <c r="BA250" s="7">
        <f t="shared" si="2085"/>
        <v>0</v>
      </c>
      <c r="BB250" s="3">
        <v>12.7</v>
      </c>
      <c r="BC250" s="5">
        <v>1725.8430000000001</v>
      </c>
      <c r="BD250" s="7">
        <f t="shared" si="2086"/>
        <v>135893.14960629924</v>
      </c>
      <c r="BE250" s="3">
        <v>57</v>
      </c>
      <c r="BF250" s="5">
        <v>3623.2159999999999</v>
      </c>
      <c r="BG250" s="7">
        <f t="shared" si="2087"/>
        <v>63565.192982456138</v>
      </c>
      <c r="BH250" s="9">
        <v>0</v>
      </c>
      <c r="BI250" s="5">
        <v>0</v>
      </c>
      <c r="BJ250" s="7">
        <f t="shared" si="2088"/>
        <v>0</v>
      </c>
      <c r="BK250" s="9">
        <v>0</v>
      </c>
      <c r="BL250" s="5">
        <v>0</v>
      </c>
      <c r="BM250" s="7">
        <f t="shared" si="2089"/>
        <v>0</v>
      </c>
      <c r="BN250" s="9">
        <v>0</v>
      </c>
      <c r="BO250" s="5">
        <v>0</v>
      </c>
      <c r="BP250" s="7">
        <f t="shared" si="2090"/>
        <v>0</v>
      </c>
      <c r="BQ250" s="9">
        <v>0</v>
      </c>
      <c r="BR250" s="5">
        <v>0</v>
      </c>
      <c r="BS250" s="7">
        <f t="shared" si="2091"/>
        <v>0</v>
      </c>
      <c r="BT250" s="9">
        <v>0</v>
      </c>
      <c r="BU250" s="5">
        <v>0</v>
      </c>
      <c r="BV250" s="7">
        <f t="shared" si="2092"/>
        <v>0</v>
      </c>
      <c r="BW250" s="9">
        <v>0</v>
      </c>
      <c r="BX250" s="5">
        <v>0</v>
      </c>
      <c r="BY250" s="7">
        <f t="shared" si="2093"/>
        <v>0</v>
      </c>
      <c r="BZ250" s="3">
        <v>3035.75</v>
      </c>
      <c r="CA250" s="5">
        <v>14432.216</v>
      </c>
      <c r="CB250" s="7">
        <f t="shared" si="2164"/>
        <v>4754.0858107551676</v>
      </c>
      <c r="CC250" s="9">
        <v>0</v>
      </c>
      <c r="CD250" s="5">
        <v>0</v>
      </c>
      <c r="CE250" s="7">
        <f t="shared" si="2094"/>
        <v>0</v>
      </c>
      <c r="CF250" s="3">
        <v>2100.0010000000002</v>
      </c>
      <c r="CG250" s="5">
        <v>16759.256000000001</v>
      </c>
      <c r="CH250" s="7">
        <f t="shared" si="2095"/>
        <v>7980.5942949550972</v>
      </c>
      <c r="CI250" s="9">
        <v>0</v>
      </c>
      <c r="CJ250" s="5">
        <v>0</v>
      </c>
      <c r="CK250" s="7">
        <f t="shared" si="2096"/>
        <v>0</v>
      </c>
      <c r="CL250" s="9">
        <v>0</v>
      </c>
      <c r="CM250" s="5">
        <v>0</v>
      </c>
      <c r="CN250" s="7">
        <f t="shared" si="2097"/>
        <v>0</v>
      </c>
      <c r="CO250" s="9">
        <v>0</v>
      </c>
      <c r="CP250" s="5">
        <v>0</v>
      </c>
      <c r="CQ250" s="7">
        <f t="shared" si="2098"/>
        <v>0</v>
      </c>
      <c r="CR250" s="9">
        <v>0</v>
      </c>
      <c r="CS250" s="5">
        <v>0</v>
      </c>
      <c r="CT250" s="7">
        <f t="shared" si="2099"/>
        <v>0</v>
      </c>
      <c r="CU250" s="9">
        <v>0</v>
      </c>
      <c r="CV250" s="5">
        <v>0</v>
      </c>
      <c r="CW250" s="7">
        <f t="shared" si="2100"/>
        <v>0</v>
      </c>
      <c r="CX250" s="9">
        <v>0</v>
      </c>
      <c r="CY250" s="5">
        <v>0</v>
      </c>
      <c r="CZ250" s="7">
        <f t="shared" si="2101"/>
        <v>0</v>
      </c>
      <c r="DA250" s="9">
        <v>0</v>
      </c>
      <c r="DB250" s="5">
        <v>0</v>
      </c>
      <c r="DC250" s="7">
        <f t="shared" si="2102"/>
        <v>0</v>
      </c>
      <c r="DD250" s="9">
        <v>0</v>
      </c>
      <c r="DE250" s="5">
        <v>0</v>
      </c>
      <c r="DF250" s="7">
        <f t="shared" si="2103"/>
        <v>0</v>
      </c>
      <c r="DG250" s="9">
        <v>0</v>
      </c>
      <c r="DH250" s="5">
        <v>0</v>
      </c>
      <c r="DI250" s="7">
        <f t="shared" si="2104"/>
        <v>0</v>
      </c>
      <c r="DJ250" s="3">
        <v>4.0000000000000001E-3</v>
      </c>
      <c r="DK250" s="5">
        <v>0.36199999999999999</v>
      </c>
      <c r="DL250" s="7">
        <f t="shared" si="2105"/>
        <v>90500</v>
      </c>
      <c r="DM250" s="9">
        <v>0</v>
      </c>
      <c r="DN250" s="5">
        <v>0</v>
      </c>
      <c r="DO250" s="7">
        <f t="shared" si="2106"/>
        <v>0</v>
      </c>
      <c r="DP250" s="9">
        <v>0</v>
      </c>
      <c r="DQ250" s="5">
        <v>0</v>
      </c>
      <c r="DR250" s="7">
        <f t="shared" si="2107"/>
        <v>0</v>
      </c>
      <c r="DS250" s="9">
        <v>0</v>
      </c>
      <c r="DT250" s="5">
        <v>0</v>
      </c>
      <c r="DU250" s="7">
        <f t="shared" si="2108"/>
        <v>0</v>
      </c>
      <c r="DV250" s="9">
        <v>0</v>
      </c>
      <c r="DW250" s="5">
        <v>0</v>
      </c>
      <c r="DX250" s="7">
        <f t="shared" si="2109"/>
        <v>0</v>
      </c>
      <c r="DY250" s="9">
        <v>0</v>
      </c>
      <c r="DZ250" s="5">
        <v>0</v>
      </c>
      <c r="EA250" s="7">
        <f t="shared" si="2110"/>
        <v>0</v>
      </c>
      <c r="EB250" s="9">
        <v>0</v>
      </c>
      <c r="EC250" s="5">
        <v>0</v>
      </c>
      <c r="ED250" s="7">
        <f t="shared" si="2111"/>
        <v>0</v>
      </c>
      <c r="EE250" s="3">
        <v>124.568</v>
      </c>
      <c r="EF250" s="5">
        <v>3331.7249999999999</v>
      </c>
      <c r="EG250" s="7">
        <f t="shared" si="2112"/>
        <v>26746.23498811894</v>
      </c>
      <c r="EH250" s="3">
        <v>20.057389999999998</v>
      </c>
      <c r="EI250" s="5">
        <v>1528.06</v>
      </c>
      <c r="EJ250" s="7">
        <f t="shared" si="2113"/>
        <v>76184.388896062752</v>
      </c>
      <c r="EK250" s="9">
        <v>0</v>
      </c>
      <c r="EL250" s="5">
        <v>0</v>
      </c>
      <c r="EM250" s="7">
        <f t="shared" si="2114"/>
        <v>0</v>
      </c>
      <c r="EN250" s="9">
        <v>0</v>
      </c>
      <c r="EO250" s="5">
        <v>0</v>
      </c>
      <c r="EP250" s="7">
        <f t="shared" si="2115"/>
        <v>0</v>
      </c>
      <c r="EQ250" s="9">
        <v>0</v>
      </c>
      <c r="ER250" s="5">
        <v>0</v>
      </c>
      <c r="ES250" s="7">
        <f t="shared" si="2116"/>
        <v>0</v>
      </c>
      <c r="ET250" s="9">
        <v>0</v>
      </c>
      <c r="EU250" s="5">
        <v>0</v>
      </c>
      <c r="EV250" s="7">
        <f t="shared" si="2117"/>
        <v>0</v>
      </c>
      <c r="EW250" s="3">
        <v>10.202</v>
      </c>
      <c r="EX250" s="5">
        <v>914.55200000000002</v>
      </c>
      <c r="EY250" s="7">
        <f t="shared" si="2118"/>
        <v>89644.383454224662</v>
      </c>
      <c r="EZ250" s="9">
        <v>0</v>
      </c>
      <c r="FA250" s="5">
        <v>0</v>
      </c>
      <c r="FB250" s="7">
        <f t="shared" si="2119"/>
        <v>0</v>
      </c>
      <c r="FC250" s="3">
        <v>29287.46</v>
      </c>
      <c r="FD250" s="5">
        <v>182387.43700000001</v>
      </c>
      <c r="FE250" s="7">
        <f t="shared" si="2120"/>
        <v>6227.4924831310063</v>
      </c>
      <c r="FF250" s="9">
        <v>0</v>
      </c>
      <c r="FG250" s="5">
        <v>0</v>
      </c>
      <c r="FH250" s="7">
        <f t="shared" si="2121"/>
        <v>0</v>
      </c>
      <c r="FI250" s="3">
        <v>155.041</v>
      </c>
      <c r="FJ250" s="5">
        <v>3342.7330000000002</v>
      </c>
      <c r="FK250" s="7">
        <f t="shared" si="2122"/>
        <v>21560.316303429416</v>
      </c>
      <c r="FL250" s="3">
        <v>65.798190000000005</v>
      </c>
      <c r="FM250" s="5">
        <v>6759.8159999999998</v>
      </c>
      <c r="FN250" s="7">
        <f t="shared" si="2123"/>
        <v>102735.59196689147</v>
      </c>
      <c r="FO250" s="3">
        <v>3.9450000000000006E-2</v>
      </c>
      <c r="FP250" s="5">
        <v>1.2669999999999999</v>
      </c>
      <c r="FQ250" s="7">
        <f t="shared" si="2124"/>
        <v>32116.603295310513</v>
      </c>
      <c r="FR250" s="9">
        <v>0</v>
      </c>
      <c r="FS250" s="5">
        <v>0</v>
      </c>
      <c r="FT250" s="7">
        <f t="shared" si="2125"/>
        <v>0</v>
      </c>
      <c r="FU250" s="9">
        <v>0</v>
      </c>
      <c r="FV250" s="5">
        <v>0</v>
      </c>
      <c r="FW250" s="7">
        <f t="shared" si="2126"/>
        <v>0</v>
      </c>
      <c r="FX250" s="9">
        <v>0</v>
      </c>
      <c r="FY250" s="5">
        <v>0</v>
      </c>
      <c r="FZ250" s="7">
        <f t="shared" si="2127"/>
        <v>0</v>
      </c>
      <c r="GA250" s="9">
        <v>0</v>
      </c>
      <c r="GB250" s="5">
        <v>0</v>
      </c>
      <c r="GC250" s="7">
        <f t="shared" si="2128"/>
        <v>0</v>
      </c>
      <c r="GD250" s="9">
        <v>0</v>
      </c>
      <c r="GE250" s="5">
        <v>0</v>
      </c>
      <c r="GF250" s="7">
        <f t="shared" si="2129"/>
        <v>0</v>
      </c>
      <c r="GG250" s="9">
        <v>0</v>
      </c>
      <c r="GH250" s="5">
        <v>0</v>
      </c>
      <c r="GI250" s="7">
        <f t="shared" si="2130"/>
        <v>0</v>
      </c>
      <c r="GJ250" s="9">
        <v>0</v>
      </c>
      <c r="GK250" s="5">
        <v>0</v>
      </c>
      <c r="GL250" s="7">
        <f t="shared" si="2131"/>
        <v>0</v>
      </c>
      <c r="GM250" s="9">
        <v>0</v>
      </c>
      <c r="GN250" s="5">
        <v>0</v>
      </c>
      <c r="GO250" s="7">
        <f t="shared" si="2132"/>
        <v>0</v>
      </c>
      <c r="GP250" s="9">
        <v>0</v>
      </c>
      <c r="GQ250" s="5">
        <v>0</v>
      </c>
      <c r="GR250" s="7">
        <f t="shared" si="2133"/>
        <v>0</v>
      </c>
      <c r="GS250" s="9">
        <v>0</v>
      </c>
      <c r="GT250" s="5">
        <v>0</v>
      </c>
      <c r="GU250" s="7">
        <f t="shared" si="2134"/>
        <v>0</v>
      </c>
      <c r="GV250" s="9">
        <v>0</v>
      </c>
      <c r="GW250" s="5">
        <v>0</v>
      </c>
      <c r="GX250" s="7">
        <f t="shared" si="2135"/>
        <v>0</v>
      </c>
      <c r="GY250" s="9">
        <v>0</v>
      </c>
      <c r="GZ250" s="5">
        <v>0</v>
      </c>
      <c r="HA250" s="7">
        <f t="shared" si="2136"/>
        <v>0</v>
      </c>
      <c r="HB250" s="9">
        <v>0</v>
      </c>
      <c r="HC250" s="5">
        <v>0</v>
      </c>
      <c r="HD250" s="7">
        <f t="shared" si="2137"/>
        <v>0</v>
      </c>
      <c r="HE250" s="9">
        <v>0</v>
      </c>
      <c r="HF250" s="5">
        <v>0</v>
      </c>
      <c r="HG250" s="7">
        <f t="shared" si="2138"/>
        <v>0</v>
      </c>
      <c r="HH250" s="9">
        <v>0</v>
      </c>
      <c r="HI250" s="5">
        <v>0</v>
      </c>
      <c r="HJ250" s="7">
        <f t="shared" si="2139"/>
        <v>0</v>
      </c>
      <c r="HK250" s="9">
        <v>0</v>
      </c>
      <c r="HL250" s="5">
        <v>0</v>
      </c>
      <c r="HM250" s="7">
        <f t="shared" si="2140"/>
        <v>0</v>
      </c>
      <c r="HN250" s="9">
        <v>0</v>
      </c>
      <c r="HO250" s="5">
        <v>0</v>
      </c>
      <c r="HP250" s="7">
        <f t="shared" si="2141"/>
        <v>0</v>
      </c>
      <c r="HQ250" s="9">
        <v>0</v>
      </c>
      <c r="HR250" s="5">
        <v>0</v>
      </c>
      <c r="HS250" s="7">
        <f t="shared" si="2142"/>
        <v>0</v>
      </c>
      <c r="HT250" s="9">
        <v>0</v>
      </c>
      <c r="HU250" s="5">
        <v>0</v>
      </c>
      <c r="HV250" s="7">
        <f t="shared" si="2143"/>
        <v>0</v>
      </c>
      <c r="HW250" s="9">
        <v>0</v>
      </c>
      <c r="HX250" s="5">
        <v>0</v>
      </c>
      <c r="HY250" s="7">
        <f t="shared" si="2144"/>
        <v>0</v>
      </c>
      <c r="HZ250" s="3">
        <v>12</v>
      </c>
      <c r="IA250" s="5">
        <v>921.92399999999998</v>
      </c>
      <c r="IB250" s="7">
        <f t="shared" si="2145"/>
        <v>76827</v>
      </c>
      <c r="IC250" s="9">
        <v>0</v>
      </c>
      <c r="ID250" s="5">
        <v>0</v>
      </c>
      <c r="IE250" s="7">
        <f t="shared" si="2146"/>
        <v>0</v>
      </c>
      <c r="IF250" s="9">
        <v>0</v>
      </c>
      <c r="IG250" s="5">
        <v>0</v>
      </c>
      <c r="IH250" s="7">
        <f t="shared" si="2147"/>
        <v>0</v>
      </c>
      <c r="II250" s="9">
        <v>0</v>
      </c>
      <c r="IJ250" s="5">
        <v>0</v>
      </c>
      <c r="IK250" s="7">
        <f t="shared" si="2148"/>
        <v>0</v>
      </c>
      <c r="IL250" s="3">
        <v>39.692</v>
      </c>
      <c r="IM250" s="5">
        <v>58.652999999999999</v>
      </c>
      <c r="IN250" s="7">
        <f t="shared" si="2149"/>
        <v>1477.7033155295778</v>
      </c>
      <c r="IO250" s="9">
        <v>0</v>
      </c>
      <c r="IP250" s="5">
        <v>0</v>
      </c>
      <c r="IQ250" s="7">
        <f t="shared" si="2150"/>
        <v>0</v>
      </c>
      <c r="IR250" s="9">
        <v>0</v>
      </c>
      <c r="IS250" s="5">
        <v>0</v>
      </c>
      <c r="IT250" s="7">
        <f t="shared" si="2151"/>
        <v>0</v>
      </c>
      <c r="IU250" s="9">
        <v>0</v>
      </c>
      <c r="IV250" s="5">
        <v>0</v>
      </c>
      <c r="IW250" s="7">
        <f t="shared" si="2152"/>
        <v>0</v>
      </c>
      <c r="IX250" s="9">
        <v>0</v>
      </c>
      <c r="IY250" s="5">
        <v>0</v>
      </c>
      <c r="IZ250" s="7">
        <f t="shared" si="2153"/>
        <v>0</v>
      </c>
      <c r="JA250" s="9">
        <v>0</v>
      </c>
      <c r="JB250" s="5">
        <v>0</v>
      </c>
      <c r="JC250" s="7">
        <f t="shared" si="2154"/>
        <v>0</v>
      </c>
      <c r="JD250" s="9">
        <v>0</v>
      </c>
      <c r="JE250" s="5">
        <v>0</v>
      </c>
      <c r="JF250" s="7">
        <f t="shared" si="2155"/>
        <v>0</v>
      </c>
      <c r="JG250" s="3">
        <v>1.8699999999999998E-2</v>
      </c>
      <c r="JH250" s="5">
        <v>0.2</v>
      </c>
      <c r="JI250" s="7">
        <f t="shared" si="2156"/>
        <v>10695.187165775404</v>
      </c>
      <c r="JJ250" s="9">
        <v>0</v>
      </c>
      <c r="JK250" s="5">
        <v>0</v>
      </c>
      <c r="JL250" s="7">
        <f t="shared" si="2157"/>
        <v>0</v>
      </c>
      <c r="JM250" s="9">
        <v>0</v>
      </c>
      <c r="JN250" s="5">
        <v>0</v>
      </c>
      <c r="JO250" s="7">
        <f t="shared" si="2158"/>
        <v>0</v>
      </c>
      <c r="JP250" s="9">
        <v>0</v>
      </c>
      <c r="JQ250" s="5">
        <v>0</v>
      </c>
      <c r="JR250" s="7">
        <f t="shared" si="2159"/>
        <v>0</v>
      </c>
      <c r="JS250" s="9">
        <v>0</v>
      </c>
      <c r="JT250" s="5">
        <v>0</v>
      </c>
      <c r="JU250" s="7">
        <f t="shared" si="2160"/>
        <v>0</v>
      </c>
      <c r="JV250" s="3">
        <v>68.625799999999998</v>
      </c>
      <c r="JW250" s="5">
        <v>2031.463</v>
      </c>
      <c r="JX250" s="7">
        <f t="shared" si="2161"/>
        <v>29602.030140267947</v>
      </c>
      <c r="JY250" s="3">
        <v>102.315</v>
      </c>
      <c r="JZ250" s="5">
        <v>4152.9949999999999</v>
      </c>
      <c r="KA250" s="7">
        <f t="shared" si="2162"/>
        <v>40590.284904461711</v>
      </c>
      <c r="KB250" s="9">
        <f t="shared" si="2165"/>
        <v>35477.902740000005</v>
      </c>
      <c r="KC250" s="7">
        <f>SUMIF($C$5:KA$5,"F*",C250:KA250)</f>
        <v>252466.11199999999</v>
      </c>
    </row>
    <row r="251" spans="1:289" ht="15" customHeight="1" x14ac:dyDescent="0.3">
      <c r="A251" s="84">
        <v>2022</v>
      </c>
      <c r="B251" s="85" t="s">
        <v>13</v>
      </c>
      <c r="C251" s="3">
        <v>37.763469999999998</v>
      </c>
      <c r="D251" s="5">
        <v>2762.6289999999999</v>
      </c>
      <c r="E251" s="7">
        <f t="shared" si="2166"/>
        <v>73156.121511079356</v>
      </c>
      <c r="F251" s="9">
        <v>0</v>
      </c>
      <c r="G251" s="5">
        <v>0</v>
      </c>
      <c r="H251" s="7">
        <f t="shared" si="2070"/>
        <v>0</v>
      </c>
      <c r="I251" s="9">
        <v>0</v>
      </c>
      <c r="J251" s="5">
        <v>0</v>
      </c>
      <c r="K251" s="7">
        <f t="shared" si="2071"/>
        <v>0</v>
      </c>
      <c r="L251" s="9">
        <v>0</v>
      </c>
      <c r="M251" s="5">
        <v>0</v>
      </c>
      <c r="N251" s="7">
        <f t="shared" si="2072"/>
        <v>0</v>
      </c>
      <c r="O251" s="9">
        <v>0</v>
      </c>
      <c r="P251" s="5">
        <v>0</v>
      </c>
      <c r="Q251" s="7">
        <f t="shared" si="2073"/>
        <v>0</v>
      </c>
      <c r="R251" s="9">
        <v>0</v>
      </c>
      <c r="S251" s="5">
        <v>0</v>
      </c>
      <c r="T251" s="7">
        <f t="shared" si="2074"/>
        <v>0</v>
      </c>
      <c r="U251" s="9">
        <v>0</v>
      </c>
      <c r="V251" s="5">
        <v>0</v>
      </c>
      <c r="W251" s="7">
        <f t="shared" si="2075"/>
        <v>0</v>
      </c>
      <c r="X251" s="9">
        <v>0</v>
      </c>
      <c r="Y251" s="5">
        <v>0</v>
      </c>
      <c r="Z251" s="7">
        <f t="shared" si="2076"/>
        <v>0</v>
      </c>
      <c r="AA251" s="3">
        <v>453.72333000000003</v>
      </c>
      <c r="AB251" s="5">
        <v>8577.6010000000006</v>
      </c>
      <c r="AC251" s="7">
        <f t="shared" si="2077"/>
        <v>18904.915028283867</v>
      </c>
      <c r="AD251" s="9">
        <v>0</v>
      </c>
      <c r="AE251" s="5">
        <v>0</v>
      </c>
      <c r="AF251" s="7">
        <f t="shared" si="2078"/>
        <v>0</v>
      </c>
      <c r="AG251" s="9">
        <v>0</v>
      </c>
      <c r="AH251" s="5">
        <v>0</v>
      </c>
      <c r="AI251" s="7">
        <f t="shared" si="2079"/>
        <v>0</v>
      </c>
      <c r="AJ251" s="9">
        <v>0</v>
      </c>
      <c r="AK251" s="5">
        <v>0</v>
      </c>
      <c r="AL251" s="7">
        <f t="shared" si="2080"/>
        <v>0</v>
      </c>
      <c r="AM251" s="9">
        <v>0</v>
      </c>
      <c r="AN251" s="5">
        <v>0</v>
      </c>
      <c r="AO251" s="7">
        <f t="shared" si="2081"/>
        <v>0</v>
      </c>
      <c r="AP251" s="9">
        <v>0</v>
      </c>
      <c r="AQ251" s="5">
        <v>0</v>
      </c>
      <c r="AR251" s="7">
        <f t="shared" si="2082"/>
        <v>0</v>
      </c>
      <c r="AS251" s="9">
        <v>0</v>
      </c>
      <c r="AT251" s="5">
        <v>0</v>
      </c>
      <c r="AU251" s="7">
        <f t="shared" si="2083"/>
        <v>0</v>
      </c>
      <c r="AV251" s="9">
        <v>0</v>
      </c>
      <c r="AW251" s="5">
        <v>0</v>
      </c>
      <c r="AX251" s="7">
        <f t="shared" si="2084"/>
        <v>0</v>
      </c>
      <c r="AY251" s="9">
        <v>0</v>
      </c>
      <c r="AZ251" s="5">
        <v>0</v>
      </c>
      <c r="BA251" s="7">
        <f t="shared" si="2085"/>
        <v>0</v>
      </c>
      <c r="BB251" s="9">
        <v>0</v>
      </c>
      <c r="BC251" s="5">
        <v>0</v>
      </c>
      <c r="BD251" s="7">
        <f t="shared" si="2086"/>
        <v>0</v>
      </c>
      <c r="BE251" s="9">
        <v>0</v>
      </c>
      <c r="BF251" s="5">
        <v>0</v>
      </c>
      <c r="BG251" s="7">
        <f t="shared" si="2087"/>
        <v>0</v>
      </c>
      <c r="BH251" s="9">
        <v>0</v>
      </c>
      <c r="BI251" s="5">
        <v>0</v>
      </c>
      <c r="BJ251" s="7">
        <f t="shared" si="2088"/>
        <v>0</v>
      </c>
      <c r="BK251" s="9">
        <v>0</v>
      </c>
      <c r="BL251" s="5">
        <v>0</v>
      </c>
      <c r="BM251" s="7">
        <f t="shared" si="2089"/>
        <v>0</v>
      </c>
      <c r="BN251" s="9">
        <v>0</v>
      </c>
      <c r="BO251" s="5">
        <v>0</v>
      </c>
      <c r="BP251" s="7">
        <f t="shared" si="2090"/>
        <v>0</v>
      </c>
      <c r="BQ251" s="9">
        <v>0</v>
      </c>
      <c r="BR251" s="5">
        <v>0</v>
      </c>
      <c r="BS251" s="7">
        <f t="shared" si="2091"/>
        <v>0</v>
      </c>
      <c r="BT251" s="9">
        <v>0</v>
      </c>
      <c r="BU251" s="5">
        <v>0</v>
      </c>
      <c r="BV251" s="7">
        <f t="shared" si="2092"/>
        <v>0</v>
      </c>
      <c r="BW251" s="9">
        <v>0</v>
      </c>
      <c r="BX251" s="5">
        <v>0</v>
      </c>
      <c r="BY251" s="7">
        <f t="shared" si="2093"/>
        <v>0</v>
      </c>
      <c r="BZ251" s="9">
        <v>0</v>
      </c>
      <c r="CA251" s="5">
        <v>0</v>
      </c>
      <c r="CB251" s="7">
        <f t="shared" si="2164"/>
        <v>0</v>
      </c>
      <c r="CC251" s="9">
        <v>0</v>
      </c>
      <c r="CD251" s="5">
        <v>0</v>
      </c>
      <c r="CE251" s="7">
        <f t="shared" si="2094"/>
        <v>0</v>
      </c>
      <c r="CF251" s="3">
        <v>599.38699999999994</v>
      </c>
      <c r="CG251" s="5">
        <v>8604.2330000000002</v>
      </c>
      <c r="CH251" s="7">
        <f t="shared" si="2095"/>
        <v>14355.054413926229</v>
      </c>
      <c r="CI251" s="9">
        <v>0</v>
      </c>
      <c r="CJ251" s="5">
        <v>0</v>
      </c>
      <c r="CK251" s="7">
        <f t="shared" si="2096"/>
        <v>0</v>
      </c>
      <c r="CL251" s="9">
        <v>0</v>
      </c>
      <c r="CM251" s="5">
        <v>0</v>
      </c>
      <c r="CN251" s="7">
        <f t="shared" si="2097"/>
        <v>0</v>
      </c>
      <c r="CO251" s="9">
        <v>0</v>
      </c>
      <c r="CP251" s="5">
        <v>0</v>
      </c>
      <c r="CQ251" s="7">
        <f t="shared" si="2098"/>
        <v>0</v>
      </c>
      <c r="CR251" s="9">
        <v>0</v>
      </c>
      <c r="CS251" s="5">
        <v>0</v>
      </c>
      <c r="CT251" s="7">
        <f t="shared" si="2099"/>
        <v>0</v>
      </c>
      <c r="CU251" s="9">
        <v>0</v>
      </c>
      <c r="CV251" s="5">
        <v>0</v>
      </c>
      <c r="CW251" s="7">
        <f t="shared" si="2100"/>
        <v>0</v>
      </c>
      <c r="CX251" s="9">
        <v>0</v>
      </c>
      <c r="CY251" s="5">
        <v>0</v>
      </c>
      <c r="CZ251" s="7">
        <f t="shared" si="2101"/>
        <v>0</v>
      </c>
      <c r="DA251" s="9">
        <v>0</v>
      </c>
      <c r="DB251" s="5">
        <v>0</v>
      </c>
      <c r="DC251" s="7">
        <f t="shared" si="2102"/>
        <v>0</v>
      </c>
      <c r="DD251" s="9">
        <v>0</v>
      </c>
      <c r="DE251" s="5">
        <v>0</v>
      </c>
      <c r="DF251" s="7">
        <f t="shared" si="2103"/>
        <v>0</v>
      </c>
      <c r="DG251" s="9">
        <v>0</v>
      </c>
      <c r="DH251" s="5">
        <v>0</v>
      </c>
      <c r="DI251" s="7">
        <f t="shared" si="2104"/>
        <v>0</v>
      </c>
      <c r="DJ251" s="9">
        <v>0</v>
      </c>
      <c r="DK251" s="5">
        <v>0</v>
      </c>
      <c r="DL251" s="7">
        <f t="shared" si="2105"/>
        <v>0</v>
      </c>
      <c r="DM251" s="9">
        <v>0</v>
      </c>
      <c r="DN251" s="5">
        <v>0</v>
      </c>
      <c r="DO251" s="7">
        <f t="shared" si="2106"/>
        <v>0</v>
      </c>
      <c r="DP251" s="3">
        <v>0.37</v>
      </c>
      <c r="DQ251" s="5">
        <v>50.320999999999998</v>
      </c>
      <c r="DR251" s="7">
        <f t="shared" si="2107"/>
        <v>136002.70270270269</v>
      </c>
      <c r="DS251" s="9">
        <v>0</v>
      </c>
      <c r="DT251" s="5">
        <v>0</v>
      </c>
      <c r="DU251" s="7">
        <f t="shared" si="2108"/>
        <v>0</v>
      </c>
      <c r="DV251" s="9">
        <v>0</v>
      </c>
      <c r="DW251" s="5">
        <v>0</v>
      </c>
      <c r="DX251" s="7">
        <f t="shared" si="2109"/>
        <v>0</v>
      </c>
      <c r="DY251" s="9">
        <v>0</v>
      </c>
      <c r="DZ251" s="5">
        <v>0</v>
      </c>
      <c r="EA251" s="7">
        <f t="shared" si="2110"/>
        <v>0</v>
      </c>
      <c r="EB251" s="9">
        <v>0</v>
      </c>
      <c r="EC251" s="5">
        <v>0</v>
      </c>
      <c r="ED251" s="7">
        <f t="shared" si="2111"/>
        <v>0</v>
      </c>
      <c r="EE251" s="3">
        <v>18.754999999999999</v>
      </c>
      <c r="EF251" s="5">
        <v>341.95400000000001</v>
      </c>
      <c r="EG251" s="7">
        <f t="shared" si="2112"/>
        <v>18232.684617435352</v>
      </c>
      <c r="EH251" s="3">
        <v>0.25</v>
      </c>
      <c r="EI251" s="5">
        <v>4.0190000000000001</v>
      </c>
      <c r="EJ251" s="7">
        <f t="shared" si="2113"/>
        <v>16076</v>
      </c>
      <c r="EK251" s="3">
        <v>0.02</v>
      </c>
      <c r="EL251" s="5">
        <v>0.14199999999999999</v>
      </c>
      <c r="EM251" s="7">
        <f t="shared" si="2114"/>
        <v>7100</v>
      </c>
      <c r="EN251" s="9">
        <v>0</v>
      </c>
      <c r="EO251" s="5">
        <v>0</v>
      </c>
      <c r="EP251" s="7">
        <f t="shared" si="2115"/>
        <v>0</v>
      </c>
      <c r="EQ251" s="9">
        <v>0</v>
      </c>
      <c r="ER251" s="5">
        <v>0</v>
      </c>
      <c r="ES251" s="7">
        <f t="shared" si="2116"/>
        <v>0</v>
      </c>
      <c r="ET251" s="9">
        <v>0</v>
      </c>
      <c r="EU251" s="5">
        <v>0</v>
      </c>
      <c r="EV251" s="7">
        <f t="shared" si="2117"/>
        <v>0</v>
      </c>
      <c r="EW251" s="9">
        <v>0</v>
      </c>
      <c r="EX251" s="5">
        <v>0</v>
      </c>
      <c r="EY251" s="7">
        <f t="shared" si="2118"/>
        <v>0</v>
      </c>
      <c r="EZ251" s="9">
        <v>0</v>
      </c>
      <c r="FA251" s="5">
        <v>0</v>
      </c>
      <c r="FB251" s="7">
        <f t="shared" si="2119"/>
        <v>0</v>
      </c>
      <c r="FC251" s="9">
        <v>0</v>
      </c>
      <c r="FD251" s="5">
        <v>0</v>
      </c>
      <c r="FE251" s="7">
        <f t="shared" si="2120"/>
        <v>0</v>
      </c>
      <c r="FF251" s="9">
        <v>0</v>
      </c>
      <c r="FG251" s="5">
        <v>0</v>
      </c>
      <c r="FH251" s="7">
        <f t="shared" si="2121"/>
        <v>0</v>
      </c>
      <c r="FI251" s="3">
        <v>1.5</v>
      </c>
      <c r="FJ251" s="5">
        <v>426.40800000000002</v>
      </c>
      <c r="FK251" s="7">
        <f t="shared" si="2122"/>
        <v>284272</v>
      </c>
      <c r="FL251" s="3">
        <v>42.676209999999998</v>
      </c>
      <c r="FM251" s="5">
        <v>4100.7110000000002</v>
      </c>
      <c r="FN251" s="7">
        <f t="shared" si="2123"/>
        <v>96088.921673222634</v>
      </c>
      <c r="FO251" s="3">
        <v>95</v>
      </c>
      <c r="FP251" s="5">
        <v>2289.81</v>
      </c>
      <c r="FQ251" s="7">
        <f t="shared" si="2124"/>
        <v>24103.263157894737</v>
      </c>
      <c r="FR251" s="9">
        <v>0</v>
      </c>
      <c r="FS251" s="5">
        <v>0</v>
      </c>
      <c r="FT251" s="7">
        <f t="shared" si="2125"/>
        <v>0</v>
      </c>
      <c r="FU251" s="9">
        <v>0</v>
      </c>
      <c r="FV251" s="5">
        <v>0</v>
      </c>
      <c r="FW251" s="7">
        <f t="shared" si="2126"/>
        <v>0</v>
      </c>
      <c r="FX251" s="9">
        <v>0</v>
      </c>
      <c r="FY251" s="5">
        <v>0</v>
      </c>
      <c r="FZ251" s="7">
        <f t="shared" si="2127"/>
        <v>0</v>
      </c>
      <c r="GA251" s="9">
        <v>0</v>
      </c>
      <c r="GB251" s="5">
        <v>0</v>
      </c>
      <c r="GC251" s="7">
        <f t="shared" si="2128"/>
        <v>0</v>
      </c>
      <c r="GD251" s="9">
        <v>0</v>
      </c>
      <c r="GE251" s="5">
        <v>0</v>
      </c>
      <c r="GF251" s="7">
        <f t="shared" si="2129"/>
        <v>0</v>
      </c>
      <c r="GG251" s="9">
        <v>0</v>
      </c>
      <c r="GH251" s="5">
        <v>0</v>
      </c>
      <c r="GI251" s="7">
        <f t="shared" si="2130"/>
        <v>0</v>
      </c>
      <c r="GJ251" s="9">
        <v>0</v>
      </c>
      <c r="GK251" s="5">
        <v>0</v>
      </c>
      <c r="GL251" s="7">
        <f t="shared" si="2131"/>
        <v>0</v>
      </c>
      <c r="GM251" s="9">
        <v>0</v>
      </c>
      <c r="GN251" s="5">
        <v>0</v>
      </c>
      <c r="GO251" s="7">
        <f t="shared" si="2132"/>
        <v>0</v>
      </c>
      <c r="GP251" s="9">
        <v>0</v>
      </c>
      <c r="GQ251" s="5">
        <v>0</v>
      </c>
      <c r="GR251" s="7">
        <f t="shared" si="2133"/>
        <v>0</v>
      </c>
      <c r="GS251" s="9">
        <v>0</v>
      </c>
      <c r="GT251" s="5">
        <v>0</v>
      </c>
      <c r="GU251" s="7">
        <f t="shared" si="2134"/>
        <v>0</v>
      </c>
      <c r="GV251" s="9">
        <v>0</v>
      </c>
      <c r="GW251" s="5">
        <v>0</v>
      </c>
      <c r="GX251" s="7">
        <f t="shared" si="2135"/>
        <v>0</v>
      </c>
      <c r="GY251" s="9">
        <v>0</v>
      </c>
      <c r="GZ251" s="5">
        <v>0</v>
      </c>
      <c r="HA251" s="7">
        <f t="shared" si="2136"/>
        <v>0</v>
      </c>
      <c r="HB251" s="9">
        <v>0</v>
      </c>
      <c r="HC251" s="5">
        <v>0</v>
      </c>
      <c r="HD251" s="7">
        <f t="shared" si="2137"/>
        <v>0</v>
      </c>
      <c r="HE251" s="9">
        <v>0</v>
      </c>
      <c r="HF251" s="5">
        <v>0</v>
      </c>
      <c r="HG251" s="7">
        <f t="shared" si="2138"/>
        <v>0</v>
      </c>
      <c r="HH251" s="9">
        <v>0</v>
      </c>
      <c r="HI251" s="5">
        <v>0</v>
      </c>
      <c r="HJ251" s="7">
        <f t="shared" si="2139"/>
        <v>0</v>
      </c>
      <c r="HK251" s="9">
        <v>0</v>
      </c>
      <c r="HL251" s="5">
        <v>0</v>
      </c>
      <c r="HM251" s="7">
        <f t="shared" si="2140"/>
        <v>0</v>
      </c>
      <c r="HN251" s="9">
        <v>0</v>
      </c>
      <c r="HO251" s="5">
        <v>0</v>
      </c>
      <c r="HP251" s="7">
        <f t="shared" si="2141"/>
        <v>0</v>
      </c>
      <c r="HQ251" s="3">
        <v>2925.1212</v>
      </c>
      <c r="HR251" s="5">
        <v>11647.574000000001</v>
      </c>
      <c r="HS251" s="7">
        <f t="shared" si="2142"/>
        <v>3981.9115871164586</v>
      </c>
      <c r="HT251" s="9">
        <v>0</v>
      </c>
      <c r="HU251" s="5">
        <v>0</v>
      </c>
      <c r="HV251" s="7">
        <f t="shared" si="2143"/>
        <v>0</v>
      </c>
      <c r="HW251" s="9">
        <v>0</v>
      </c>
      <c r="HX251" s="5">
        <v>0</v>
      </c>
      <c r="HY251" s="7">
        <f t="shared" si="2144"/>
        <v>0</v>
      </c>
      <c r="HZ251" s="9">
        <v>0</v>
      </c>
      <c r="IA251" s="5">
        <v>0</v>
      </c>
      <c r="IB251" s="7">
        <f t="shared" si="2145"/>
        <v>0</v>
      </c>
      <c r="IC251" s="9">
        <v>0</v>
      </c>
      <c r="ID251" s="5">
        <v>0</v>
      </c>
      <c r="IE251" s="7">
        <f t="shared" si="2146"/>
        <v>0</v>
      </c>
      <c r="IF251" s="9">
        <v>0</v>
      </c>
      <c r="IG251" s="5">
        <v>0</v>
      </c>
      <c r="IH251" s="7">
        <f t="shared" si="2147"/>
        <v>0</v>
      </c>
      <c r="II251" s="9">
        <v>0</v>
      </c>
      <c r="IJ251" s="5">
        <v>0</v>
      </c>
      <c r="IK251" s="7">
        <f t="shared" si="2148"/>
        <v>0</v>
      </c>
      <c r="IL251" s="3">
        <v>85.488</v>
      </c>
      <c r="IM251" s="5">
        <v>1977.402</v>
      </c>
      <c r="IN251" s="7">
        <f t="shared" si="2149"/>
        <v>23130.755193711397</v>
      </c>
      <c r="IO251" s="9">
        <v>0</v>
      </c>
      <c r="IP251" s="5">
        <v>0</v>
      </c>
      <c r="IQ251" s="7">
        <f t="shared" si="2150"/>
        <v>0</v>
      </c>
      <c r="IR251" s="9">
        <v>0</v>
      </c>
      <c r="IS251" s="5">
        <v>0</v>
      </c>
      <c r="IT251" s="7">
        <f t="shared" si="2151"/>
        <v>0</v>
      </c>
      <c r="IU251" s="9">
        <v>0</v>
      </c>
      <c r="IV251" s="5">
        <v>0</v>
      </c>
      <c r="IW251" s="7">
        <f t="shared" si="2152"/>
        <v>0</v>
      </c>
      <c r="IX251" s="9">
        <v>0</v>
      </c>
      <c r="IY251" s="5">
        <v>0</v>
      </c>
      <c r="IZ251" s="7">
        <f t="shared" si="2153"/>
        <v>0</v>
      </c>
      <c r="JA251" s="9">
        <v>0</v>
      </c>
      <c r="JB251" s="5">
        <v>0</v>
      </c>
      <c r="JC251" s="7">
        <f t="shared" si="2154"/>
        <v>0</v>
      </c>
      <c r="JD251" s="9">
        <v>0</v>
      </c>
      <c r="JE251" s="5">
        <v>0</v>
      </c>
      <c r="JF251" s="7">
        <f t="shared" si="2155"/>
        <v>0</v>
      </c>
      <c r="JG251" s="3">
        <v>0.12240000000000001</v>
      </c>
      <c r="JH251" s="5">
        <v>1.4</v>
      </c>
      <c r="JI251" s="7">
        <f t="shared" si="2156"/>
        <v>11437.908496732025</v>
      </c>
      <c r="JJ251" s="9">
        <v>0</v>
      </c>
      <c r="JK251" s="5">
        <v>0</v>
      </c>
      <c r="JL251" s="7">
        <f t="shared" si="2157"/>
        <v>0</v>
      </c>
      <c r="JM251" s="9">
        <v>0</v>
      </c>
      <c r="JN251" s="5">
        <v>0</v>
      </c>
      <c r="JO251" s="7">
        <f t="shared" si="2158"/>
        <v>0</v>
      </c>
      <c r="JP251" s="9">
        <v>0</v>
      </c>
      <c r="JQ251" s="5">
        <v>0</v>
      </c>
      <c r="JR251" s="7">
        <f t="shared" si="2159"/>
        <v>0</v>
      </c>
      <c r="JS251" s="9">
        <v>0</v>
      </c>
      <c r="JT251" s="5">
        <v>0</v>
      </c>
      <c r="JU251" s="7">
        <f t="shared" si="2160"/>
        <v>0</v>
      </c>
      <c r="JV251" s="3">
        <v>1.0359999999999999E-2</v>
      </c>
      <c r="JW251" s="5">
        <v>0.58799999999999997</v>
      </c>
      <c r="JX251" s="7">
        <f t="shared" si="2161"/>
        <v>56756.75675675676</v>
      </c>
      <c r="JY251" s="3">
        <v>1.194</v>
      </c>
      <c r="JZ251" s="5">
        <v>25.55</v>
      </c>
      <c r="KA251" s="7">
        <f t="shared" si="2162"/>
        <v>21398.659966499163</v>
      </c>
      <c r="KB251" s="9">
        <f t="shared" si="2165"/>
        <v>4261.3809700000011</v>
      </c>
      <c r="KC251" s="7">
        <f>SUMIF($C$5:KA$5,"F*",C251:KA251)</f>
        <v>40810.342000000011</v>
      </c>
    </row>
    <row r="252" spans="1:289" ht="15" customHeight="1" thickBot="1" x14ac:dyDescent="0.35">
      <c r="A252" s="58"/>
      <c r="B252" s="88" t="s">
        <v>14</v>
      </c>
      <c r="C252" s="89">
        <f t="shared" ref="C252:D252" si="2167">SUM(C240:C251)</f>
        <v>768.80286999999998</v>
      </c>
      <c r="D252" s="90">
        <f t="shared" si="2167"/>
        <v>16723.542000000001</v>
      </c>
      <c r="E252" s="38"/>
      <c r="F252" s="89">
        <f t="shared" ref="F252:G252" si="2168">SUM(F240:F251)</f>
        <v>3.2400000000000003E-3</v>
      </c>
      <c r="G252" s="90">
        <f t="shared" si="2168"/>
        <v>0.20200000000000001</v>
      </c>
      <c r="H252" s="38"/>
      <c r="I252" s="89">
        <f t="shared" ref="I252:J252" si="2169">SUM(I240:I251)</f>
        <v>0.6214400000000001</v>
      </c>
      <c r="J252" s="90">
        <f t="shared" si="2169"/>
        <v>33.96</v>
      </c>
      <c r="K252" s="38"/>
      <c r="L252" s="89">
        <f t="shared" ref="L252:M252" si="2170">SUM(L240:L251)</f>
        <v>0</v>
      </c>
      <c r="M252" s="90">
        <f t="shared" si="2170"/>
        <v>0</v>
      </c>
      <c r="N252" s="38"/>
      <c r="O252" s="89">
        <f t="shared" ref="O252:P252" si="2171">SUM(O240:O251)</f>
        <v>0</v>
      </c>
      <c r="P252" s="90">
        <f t="shared" si="2171"/>
        <v>0</v>
      </c>
      <c r="Q252" s="38"/>
      <c r="R252" s="89">
        <f t="shared" ref="R252:S252" si="2172">SUM(R240:R251)</f>
        <v>25.2</v>
      </c>
      <c r="S252" s="90">
        <f t="shared" si="2172"/>
        <v>305.38499999999999</v>
      </c>
      <c r="T252" s="38"/>
      <c r="U252" s="89">
        <f t="shared" ref="U252:V252" si="2173">SUM(U240:U251)</f>
        <v>0</v>
      </c>
      <c r="V252" s="90">
        <f t="shared" si="2173"/>
        <v>0</v>
      </c>
      <c r="W252" s="38"/>
      <c r="X252" s="89">
        <f t="shared" ref="X252:Y252" si="2174">SUM(X240:X251)</f>
        <v>0</v>
      </c>
      <c r="Y252" s="90">
        <f t="shared" si="2174"/>
        <v>0</v>
      </c>
      <c r="Z252" s="38"/>
      <c r="AA252" s="89">
        <f t="shared" ref="AA252:AB252" si="2175">SUM(AA240:AA251)</f>
        <v>916.56277999999998</v>
      </c>
      <c r="AB252" s="90">
        <f t="shared" si="2175"/>
        <v>17897.510999999999</v>
      </c>
      <c r="AC252" s="38"/>
      <c r="AD252" s="89">
        <f t="shared" ref="AD252:AE252" si="2176">SUM(AD240:AD251)</f>
        <v>1.9300000000000001E-2</v>
      </c>
      <c r="AE252" s="90">
        <f t="shared" si="2176"/>
        <v>2.3779999999999997</v>
      </c>
      <c r="AF252" s="38"/>
      <c r="AG252" s="89">
        <f t="shared" ref="AG252:AH252" si="2177">SUM(AG240:AG251)</f>
        <v>0</v>
      </c>
      <c r="AH252" s="90">
        <f t="shared" si="2177"/>
        <v>0</v>
      </c>
      <c r="AI252" s="38"/>
      <c r="AJ252" s="89">
        <f t="shared" ref="AJ252:AK252" si="2178">SUM(AJ240:AJ251)</f>
        <v>0</v>
      </c>
      <c r="AK252" s="90">
        <f t="shared" si="2178"/>
        <v>0</v>
      </c>
      <c r="AL252" s="38"/>
      <c r="AM252" s="89">
        <f t="shared" ref="AM252:AN252" si="2179">SUM(AM240:AM251)</f>
        <v>47.58</v>
      </c>
      <c r="AN252" s="90">
        <f t="shared" si="2179"/>
        <v>2532.0450000000001</v>
      </c>
      <c r="AO252" s="38"/>
      <c r="AP252" s="89">
        <f t="shared" ref="AP252:AQ252" si="2180">SUM(AP240:AP251)</f>
        <v>0</v>
      </c>
      <c r="AQ252" s="90">
        <f t="shared" si="2180"/>
        <v>0</v>
      </c>
      <c r="AR252" s="38"/>
      <c r="AS252" s="89">
        <f t="shared" ref="AS252:AT252" si="2181">SUM(AS240:AS251)</f>
        <v>1.3470000000000001E-2</v>
      </c>
      <c r="AT252" s="90">
        <f t="shared" si="2181"/>
        <v>0.26800000000000002</v>
      </c>
      <c r="AU252" s="38"/>
      <c r="AV252" s="89">
        <f t="shared" ref="AV252:AW252" si="2182">SUM(AV240:AV251)</f>
        <v>0</v>
      </c>
      <c r="AW252" s="90">
        <f t="shared" si="2182"/>
        <v>0</v>
      </c>
      <c r="AX252" s="38"/>
      <c r="AY252" s="89">
        <f t="shared" ref="AY252:AZ252" si="2183">SUM(AY240:AY251)</f>
        <v>0</v>
      </c>
      <c r="AZ252" s="90">
        <f t="shared" si="2183"/>
        <v>0</v>
      </c>
      <c r="BA252" s="38"/>
      <c r="BB252" s="89">
        <f t="shared" ref="BB252:BC252" si="2184">SUM(BB240:BB251)</f>
        <v>12.7</v>
      </c>
      <c r="BC252" s="90">
        <f t="shared" si="2184"/>
        <v>1725.8430000000001</v>
      </c>
      <c r="BD252" s="38"/>
      <c r="BE252" s="89">
        <f t="shared" ref="BE252:BF252" si="2185">SUM(BE240:BE251)</f>
        <v>76.423850000000002</v>
      </c>
      <c r="BF252" s="90">
        <f t="shared" si="2185"/>
        <v>4582.0460000000003</v>
      </c>
      <c r="BG252" s="38"/>
      <c r="BH252" s="89">
        <f t="shared" ref="BH252:BI252" si="2186">SUM(BH240:BH251)</f>
        <v>25.205500000000001</v>
      </c>
      <c r="BI252" s="90">
        <f t="shared" si="2186"/>
        <v>1163.7149999999999</v>
      </c>
      <c r="BJ252" s="38"/>
      <c r="BK252" s="89">
        <f t="shared" ref="BK252:BL252" si="2187">SUM(BK240:BK251)</f>
        <v>0</v>
      </c>
      <c r="BL252" s="90">
        <f t="shared" si="2187"/>
        <v>0</v>
      </c>
      <c r="BM252" s="38"/>
      <c r="BN252" s="89">
        <f t="shared" ref="BN252:BO252" si="2188">SUM(BN240:BN251)</f>
        <v>0</v>
      </c>
      <c r="BO252" s="90">
        <f t="shared" si="2188"/>
        <v>0</v>
      </c>
      <c r="BP252" s="38"/>
      <c r="BQ252" s="89">
        <f t="shared" ref="BQ252:BR252" si="2189">SUM(BQ240:BQ251)</f>
        <v>0</v>
      </c>
      <c r="BR252" s="90">
        <f t="shared" si="2189"/>
        <v>0</v>
      </c>
      <c r="BS252" s="38"/>
      <c r="BT252" s="89">
        <f t="shared" ref="BT252:BU252" si="2190">SUM(BT240:BT251)</f>
        <v>0</v>
      </c>
      <c r="BU252" s="90">
        <f t="shared" si="2190"/>
        <v>0</v>
      </c>
      <c r="BV252" s="38"/>
      <c r="BW252" s="89">
        <f t="shared" ref="BW252:BX252" si="2191">SUM(BW240:BW251)</f>
        <v>0</v>
      </c>
      <c r="BX252" s="90">
        <f t="shared" si="2191"/>
        <v>0</v>
      </c>
      <c r="BY252" s="38"/>
      <c r="BZ252" s="89">
        <f>SUM(BZ240:BZ251)</f>
        <v>4958.5859600000003</v>
      </c>
      <c r="CA252" s="90">
        <f>SUM(CA240:CA251)</f>
        <v>44887.837999999996</v>
      </c>
      <c r="CB252" s="38"/>
      <c r="CC252" s="89">
        <f t="shared" ref="CC252:CD252" si="2192">SUM(CC240:CC251)</f>
        <v>28.639499999999998</v>
      </c>
      <c r="CD252" s="90">
        <f t="shared" si="2192"/>
        <v>13879.896999999999</v>
      </c>
      <c r="CE252" s="38"/>
      <c r="CF252" s="89">
        <f t="shared" ref="CF252:CG252" si="2193">SUM(CF240:CF251)</f>
        <v>8212.4179300000014</v>
      </c>
      <c r="CG252" s="90">
        <f t="shared" si="2193"/>
        <v>77066.108999999997</v>
      </c>
      <c r="CH252" s="38"/>
      <c r="CI252" s="89">
        <f t="shared" ref="CI252:CJ252" si="2194">SUM(CI240:CI251)</f>
        <v>0</v>
      </c>
      <c r="CJ252" s="90">
        <f t="shared" si="2194"/>
        <v>0</v>
      </c>
      <c r="CK252" s="38"/>
      <c r="CL252" s="89">
        <f t="shared" ref="CL252:CM252" si="2195">SUM(CL240:CL251)</f>
        <v>0</v>
      </c>
      <c r="CM252" s="90">
        <f t="shared" si="2195"/>
        <v>0</v>
      </c>
      <c r="CN252" s="38"/>
      <c r="CO252" s="89">
        <f t="shared" ref="CO252:CP252" si="2196">SUM(CO240:CO251)</f>
        <v>441.79999999999995</v>
      </c>
      <c r="CP252" s="90">
        <f t="shared" si="2196"/>
        <v>12021.493000000002</v>
      </c>
      <c r="CQ252" s="38"/>
      <c r="CR252" s="89">
        <f t="shared" ref="CR252:CS252" si="2197">SUM(CR240:CR251)</f>
        <v>44.284999999999997</v>
      </c>
      <c r="CS252" s="90">
        <f t="shared" si="2197"/>
        <v>1845.825</v>
      </c>
      <c r="CT252" s="38"/>
      <c r="CU252" s="89">
        <f t="shared" ref="CU252:CV252" si="2198">SUM(CU240:CU251)</f>
        <v>0</v>
      </c>
      <c r="CV252" s="90">
        <f t="shared" si="2198"/>
        <v>0</v>
      </c>
      <c r="CW252" s="38"/>
      <c r="CX252" s="89">
        <f t="shared" ref="CX252:CY252" si="2199">SUM(CX240:CX251)</f>
        <v>0</v>
      </c>
      <c r="CY252" s="90">
        <f t="shared" si="2199"/>
        <v>0</v>
      </c>
      <c r="CZ252" s="38"/>
      <c r="DA252" s="89">
        <f t="shared" ref="DA252:DB252" si="2200">SUM(DA240:DA251)</f>
        <v>0</v>
      </c>
      <c r="DB252" s="90">
        <f t="shared" si="2200"/>
        <v>0</v>
      </c>
      <c r="DC252" s="38"/>
      <c r="DD252" s="89">
        <f t="shared" ref="DD252:DE252" si="2201">SUM(DD240:DD251)</f>
        <v>0</v>
      </c>
      <c r="DE252" s="90">
        <f t="shared" si="2201"/>
        <v>0</v>
      </c>
      <c r="DF252" s="38"/>
      <c r="DG252" s="89">
        <f t="shared" ref="DG252:DH252" si="2202">SUM(DG240:DG251)</f>
        <v>42.835999999999999</v>
      </c>
      <c r="DH252" s="90">
        <f t="shared" si="2202"/>
        <v>2562.5529999999999</v>
      </c>
      <c r="DI252" s="38"/>
      <c r="DJ252" s="89">
        <f t="shared" ref="DJ252:DK252" si="2203">SUM(DJ240:DJ251)</f>
        <v>4.0000000000000001E-3</v>
      </c>
      <c r="DK252" s="90">
        <f t="shared" si="2203"/>
        <v>0.36199999999999999</v>
      </c>
      <c r="DL252" s="38"/>
      <c r="DM252" s="89">
        <f t="shared" ref="DM252:DN252" si="2204">SUM(DM240:DM251)</f>
        <v>93300</v>
      </c>
      <c r="DN252" s="90">
        <f t="shared" si="2204"/>
        <v>440898.64600000001</v>
      </c>
      <c r="DO252" s="38"/>
      <c r="DP252" s="89">
        <f t="shared" ref="DP252:DQ252" si="2205">SUM(DP240:DP251)</f>
        <v>158157.90899999999</v>
      </c>
      <c r="DQ252" s="90">
        <f t="shared" si="2205"/>
        <v>814799.43900000001</v>
      </c>
      <c r="DR252" s="38"/>
      <c r="DS252" s="89">
        <f t="shared" ref="DS252:DT252" si="2206">SUM(DS240:DS251)</f>
        <v>0</v>
      </c>
      <c r="DT252" s="90">
        <f t="shared" si="2206"/>
        <v>0</v>
      </c>
      <c r="DU252" s="38"/>
      <c r="DV252" s="89">
        <f t="shared" ref="DV252:DW252" si="2207">SUM(DV240:DV251)</f>
        <v>1261.5464199999999</v>
      </c>
      <c r="DW252" s="90">
        <f t="shared" si="2207"/>
        <v>36106.713000000003</v>
      </c>
      <c r="DX252" s="38"/>
      <c r="DY252" s="89">
        <f t="shared" ref="DY252:DZ252" si="2208">SUM(DY240:DY251)</f>
        <v>0</v>
      </c>
      <c r="DZ252" s="90">
        <f t="shared" si="2208"/>
        <v>0</v>
      </c>
      <c r="EA252" s="38"/>
      <c r="EB252" s="89">
        <f t="shared" ref="EB252:EC252" si="2209">SUM(EB240:EB251)</f>
        <v>0</v>
      </c>
      <c r="EC252" s="90">
        <f t="shared" si="2209"/>
        <v>0</v>
      </c>
      <c r="ED252" s="38"/>
      <c r="EE252" s="89">
        <f t="shared" ref="EE252:EF252" si="2210">SUM(EE240:EE251)</f>
        <v>849.23663999999997</v>
      </c>
      <c r="EF252" s="90">
        <f t="shared" si="2210"/>
        <v>25667.310999999998</v>
      </c>
      <c r="EG252" s="38"/>
      <c r="EH252" s="89">
        <f t="shared" ref="EH252:EI252" si="2211">SUM(EH240:EH251)</f>
        <v>52.432389999999998</v>
      </c>
      <c r="EI252" s="90">
        <f t="shared" si="2211"/>
        <v>2078.8199999999997</v>
      </c>
      <c r="EJ252" s="38"/>
      <c r="EK252" s="89">
        <f t="shared" ref="EK252:EL252" si="2212">SUM(EK240:EK251)</f>
        <v>10.16</v>
      </c>
      <c r="EL252" s="90">
        <f t="shared" si="2212"/>
        <v>102.52799999999999</v>
      </c>
      <c r="EM252" s="38"/>
      <c r="EN252" s="89">
        <f t="shared" ref="EN252:EO252" si="2213">SUM(EN240:EN251)</f>
        <v>0</v>
      </c>
      <c r="EO252" s="90">
        <f t="shared" si="2213"/>
        <v>0</v>
      </c>
      <c r="EP252" s="38"/>
      <c r="EQ252" s="89">
        <f t="shared" ref="EQ252:ER252" si="2214">SUM(EQ240:EQ251)</f>
        <v>0</v>
      </c>
      <c r="ER252" s="90">
        <f t="shared" si="2214"/>
        <v>0</v>
      </c>
      <c r="ES252" s="38"/>
      <c r="ET252" s="89">
        <f t="shared" ref="ET252:EU252" si="2215">SUM(ET240:ET251)</f>
        <v>0</v>
      </c>
      <c r="EU252" s="90">
        <f t="shared" si="2215"/>
        <v>0</v>
      </c>
      <c r="EV252" s="38"/>
      <c r="EW252" s="89">
        <f t="shared" ref="EW252:EX252" si="2216">SUM(EW240:EW251)</f>
        <v>10.202</v>
      </c>
      <c r="EX252" s="90">
        <f t="shared" si="2216"/>
        <v>914.55200000000002</v>
      </c>
      <c r="EY252" s="38"/>
      <c r="EZ252" s="89">
        <f t="shared" ref="EZ252:FA252" si="2217">SUM(EZ240:EZ251)</f>
        <v>0</v>
      </c>
      <c r="FA252" s="90">
        <f t="shared" si="2217"/>
        <v>0</v>
      </c>
      <c r="FB252" s="38"/>
      <c r="FC252" s="89">
        <f t="shared" ref="FC252:FD252" si="2218">SUM(FC240:FC251)</f>
        <v>29287.46</v>
      </c>
      <c r="FD252" s="90">
        <f t="shared" si="2218"/>
        <v>182387.43700000001</v>
      </c>
      <c r="FE252" s="38"/>
      <c r="FF252" s="89">
        <f t="shared" ref="FF252:FG252" si="2219">SUM(FF240:FF251)</f>
        <v>31.07</v>
      </c>
      <c r="FG252" s="90">
        <f t="shared" si="2219"/>
        <v>1454.43</v>
      </c>
      <c r="FH252" s="38"/>
      <c r="FI252" s="89">
        <f t="shared" ref="FI252:FJ252" si="2220">SUM(FI240:FI251)</f>
        <v>1128.223</v>
      </c>
      <c r="FJ252" s="90">
        <f t="shared" si="2220"/>
        <v>28820.201999999997</v>
      </c>
      <c r="FK252" s="38"/>
      <c r="FL252" s="89">
        <f t="shared" ref="FL252:FM252" si="2221">SUM(FL240:FL251)</f>
        <v>216.43699000000001</v>
      </c>
      <c r="FM252" s="90">
        <f t="shared" si="2221"/>
        <v>18836.705000000002</v>
      </c>
      <c r="FN252" s="38"/>
      <c r="FO252" s="89">
        <f t="shared" ref="FO252:FP252" si="2222">SUM(FO240:FO251)</f>
        <v>221.68375</v>
      </c>
      <c r="FP252" s="90">
        <f t="shared" si="2222"/>
        <v>5066.1440000000002</v>
      </c>
      <c r="FQ252" s="38"/>
      <c r="FR252" s="89">
        <f t="shared" ref="FR252:FS252" si="2223">SUM(FR240:FR251)</f>
        <v>0.13572000000000001</v>
      </c>
      <c r="FS252" s="90">
        <f t="shared" si="2223"/>
        <v>8.1050000000000004</v>
      </c>
      <c r="FT252" s="38"/>
      <c r="FU252" s="89">
        <f t="shared" ref="FU252:FV252" si="2224">SUM(FU240:FU251)</f>
        <v>0</v>
      </c>
      <c r="FV252" s="90">
        <f t="shared" si="2224"/>
        <v>0</v>
      </c>
      <c r="FW252" s="38"/>
      <c r="FX252" s="89">
        <f t="shared" ref="FX252:FY252" si="2225">SUM(FX240:FX251)</f>
        <v>0</v>
      </c>
      <c r="FY252" s="90">
        <f t="shared" si="2225"/>
        <v>0</v>
      </c>
      <c r="FZ252" s="38"/>
      <c r="GA252" s="89">
        <f t="shared" ref="GA252:GB252" si="2226">SUM(GA240:GA251)</f>
        <v>0</v>
      </c>
      <c r="GB252" s="90">
        <f t="shared" si="2226"/>
        <v>0</v>
      </c>
      <c r="GC252" s="38"/>
      <c r="GD252" s="89">
        <f t="shared" ref="GD252:GE252" si="2227">SUM(GD240:GD251)</f>
        <v>3.0000000000000001E-3</v>
      </c>
      <c r="GE252" s="90">
        <f t="shared" si="2227"/>
        <v>4.6820000000000004</v>
      </c>
      <c r="GF252" s="38"/>
      <c r="GG252" s="89">
        <f t="shared" ref="GG252:GH252" si="2228">SUM(GG240:GG251)</f>
        <v>57.764319999999998</v>
      </c>
      <c r="GH252" s="90">
        <f t="shared" si="2228"/>
        <v>4143.1809999999996</v>
      </c>
      <c r="GI252" s="38"/>
      <c r="GJ252" s="89">
        <f t="shared" ref="GJ252:GK252" si="2229">SUM(GJ240:GJ251)</f>
        <v>0</v>
      </c>
      <c r="GK252" s="90">
        <f t="shared" si="2229"/>
        <v>0</v>
      </c>
      <c r="GL252" s="38"/>
      <c r="GM252" s="89">
        <f t="shared" ref="GM252:GN252" si="2230">SUM(GM240:GM251)</f>
        <v>4.82E-2</v>
      </c>
      <c r="GN252" s="90">
        <f t="shared" si="2230"/>
        <v>2.427</v>
      </c>
      <c r="GO252" s="38"/>
      <c r="GP252" s="89">
        <f t="shared" ref="GP252:GQ252" si="2231">SUM(GP240:GP251)</f>
        <v>0</v>
      </c>
      <c r="GQ252" s="90">
        <f t="shared" si="2231"/>
        <v>0</v>
      </c>
      <c r="GR252" s="38"/>
      <c r="GS252" s="89">
        <f t="shared" ref="GS252:GT252" si="2232">SUM(GS240:GS251)</f>
        <v>0</v>
      </c>
      <c r="GT252" s="90">
        <f t="shared" si="2232"/>
        <v>0</v>
      </c>
      <c r="GU252" s="38"/>
      <c r="GV252" s="89">
        <f t="shared" ref="GV252:GW252" si="2233">SUM(GV240:GV251)</f>
        <v>0</v>
      </c>
      <c r="GW252" s="90">
        <f t="shared" si="2233"/>
        <v>0</v>
      </c>
      <c r="GX252" s="38"/>
      <c r="GY252" s="89">
        <f t="shared" ref="GY252:GZ252" si="2234">SUM(GY240:GY251)</f>
        <v>39.225999999999999</v>
      </c>
      <c r="GZ252" s="90">
        <f t="shared" si="2234"/>
        <v>2088.6019999999999</v>
      </c>
      <c r="HA252" s="38"/>
      <c r="HB252" s="89">
        <f t="shared" ref="HB252:HC252" si="2235">SUM(HB240:HB251)</f>
        <v>0</v>
      </c>
      <c r="HC252" s="90">
        <f t="shared" si="2235"/>
        <v>0</v>
      </c>
      <c r="HD252" s="38"/>
      <c r="HE252" s="89">
        <f t="shared" ref="HE252:HF252" si="2236">SUM(HE240:HE251)</f>
        <v>0.42505999999999994</v>
      </c>
      <c r="HF252" s="90">
        <f t="shared" si="2236"/>
        <v>31.058</v>
      </c>
      <c r="HG252" s="38"/>
      <c r="HH252" s="89">
        <f t="shared" ref="HH252:HI252" si="2237">SUM(HH240:HH251)</f>
        <v>0</v>
      </c>
      <c r="HI252" s="90">
        <f t="shared" si="2237"/>
        <v>0</v>
      </c>
      <c r="HJ252" s="38"/>
      <c r="HK252" s="89">
        <f t="shared" ref="HK252:HL252" si="2238">SUM(HK240:HK251)</f>
        <v>0</v>
      </c>
      <c r="HL252" s="90">
        <f t="shared" si="2238"/>
        <v>0</v>
      </c>
      <c r="HM252" s="38"/>
      <c r="HN252" s="89">
        <f t="shared" ref="HN252:HO252" si="2239">SUM(HN240:HN251)</f>
        <v>0</v>
      </c>
      <c r="HO252" s="90">
        <f t="shared" si="2239"/>
        <v>0</v>
      </c>
      <c r="HP252" s="38"/>
      <c r="HQ252" s="89">
        <f t="shared" ref="HQ252:HR252" si="2240">SUM(HQ240:HQ251)</f>
        <v>2925.1212</v>
      </c>
      <c r="HR252" s="90">
        <f t="shared" si="2240"/>
        <v>11647.574000000001</v>
      </c>
      <c r="HS252" s="38"/>
      <c r="HT252" s="89">
        <f t="shared" ref="HT252:HU252" si="2241">SUM(HT240:HT251)</f>
        <v>0.92600000000000005</v>
      </c>
      <c r="HU252" s="90">
        <f t="shared" si="2241"/>
        <v>128.54499999999999</v>
      </c>
      <c r="HV252" s="38"/>
      <c r="HW252" s="89">
        <f t="shared" ref="HW252:HX252" si="2242">SUM(HW240:HW251)</f>
        <v>1E-3</v>
      </c>
      <c r="HX252" s="90">
        <f t="shared" si="2242"/>
        <v>142.39400000000001</v>
      </c>
      <c r="HY252" s="38"/>
      <c r="HZ252" s="89">
        <f t="shared" ref="HZ252:IA252" si="2243">SUM(HZ240:HZ251)</f>
        <v>12</v>
      </c>
      <c r="IA252" s="90">
        <f t="shared" si="2243"/>
        <v>921.92399999999998</v>
      </c>
      <c r="IB252" s="38"/>
      <c r="IC252" s="89">
        <f t="shared" ref="IC252:ID252" si="2244">SUM(IC240:IC251)</f>
        <v>8.9099999999999995E-3</v>
      </c>
      <c r="ID252" s="90">
        <f t="shared" si="2244"/>
        <v>0.317</v>
      </c>
      <c r="IE252" s="38"/>
      <c r="IF252" s="89">
        <f t="shared" ref="IF252:IG252" si="2245">SUM(IF240:IF251)</f>
        <v>0</v>
      </c>
      <c r="IG252" s="90">
        <f t="shared" si="2245"/>
        <v>0</v>
      </c>
      <c r="IH252" s="38"/>
      <c r="II252" s="89">
        <f t="shared" ref="II252:IJ252" si="2246">SUM(II240:II251)</f>
        <v>54470</v>
      </c>
      <c r="IJ252" s="90">
        <f t="shared" si="2246"/>
        <v>288105.20899999997</v>
      </c>
      <c r="IK252" s="38"/>
      <c r="IL252" s="89">
        <f t="shared" ref="IL252:IM252" si="2247">SUM(IL240:IL251)</f>
        <v>1111.03244</v>
      </c>
      <c r="IM252" s="90">
        <f t="shared" si="2247"/>
        <v>23939.035999999993</v>
      </c>
      <c r="IN252" s="38"/>
      <c r="IO252" s="89">
        <f t="shared" ref="IO252:IP252" si="2248">SUM(IO240:IO251)</f>
        <v>0</v>
      </c>
      <c r="IP252" s="90">
        <f t="shared" si="2248"/>
        <v>0</v>
      </c>
      <c r="IQ252" s="38"/>
      <c r="IR252" s="89">
        <f t="shared" ref="IR252:IS252" si="2249">SUM(IR240:IR251)</f>
        <v>39</v>
      </c>
      <c r="IS252" s="90">
        <f t="shared" si="2249"/>
        <v>1611.9870000000001</v>
      </c>
      <c r="IT252" s="38"/>
      <c r="IU252" s="89">
        <f t="shared" ref="IU252:IV252" si="2250">SUM(IU240:IU251)</f>
        <v>0</v>
      </c>
      <c r="IV252" s="90">
        <f t="shared" si="2250"/>
        <v>0</v>
      </c>
      <c r="IW252" s="38"/>
      <c r="IX252" s="89">
        <f t="shared" ref="IX252:IY252" si="2251">SUM(IX240:IX251)</f>
        <v>0.14600000000000002</v>
      </c>
      <c r="IY252" s="90">
        <f t="shared" si="2251"/>
        <v>2.4380000000000002</v>
      </c>
      <c r="IZ252" s="38"/>
      <c r="JA252" s="89">
        <f t="shared" ref="JA252:JB252" si="2252">SUM(JA240:JA251)</f>
        <v>0</v>
      </c>
      <c r="JB252" s="90">
        <f t="shared" si="2252"/>
        <v>0</v>
      </c>
      <c r="JC252" s="38"/>
      <c r="JD252" s="89">
        <f t="shared" ref="JD252:JE252" si="2253">SUM(JD240:JD251)</f>
        <v>0</v>
      </c>
      <c r="JE252" s="90">
        <f t="shared" si="2253"/>
        <v>0</v>
      </c>
      <c r="JF252" s="38"/>
      <c r="JG252" s="89">
        <f t="shared" ref="JG252:JH252" si="2254">SUM(JG240:JG251)</f>
        <v>0.36930000000000002</v>
      </c>
      <c r="JH252" s="90">
        <f t="shared" si="2254"/>
        <v>2.9630000000000001</v>
      </c>
      <c r="JI252" s="38"/>
      <c r="JJ252" s="89">
        <f t="shared" ref="JJ252:JK252" si="2255">SUM(JJ240:JJ251)</f>
        <v>0.31563999999999998</v>
      </c>
      <c r="JK252" s="90">
        <f t="shared" si="2255"/>
        <v>1.0640000000000001</v>
      </c>
      <c r="JL252" s="38"/>
      <c r="JM252" s="89">
        <f t="shared" ref="JM252:JN252" si="2256">SUM(JM240:JM251)</f>
        <v>0</v>
      </c>
      <c r="JN252" s="90">
        <f t="shared" si="2256"/>
        <v>0</v>
      </c>
      <c r="JO252" s="38"/>
      <c r="JP252" s="89">
        <f t="shared" ref="JP252:JQ252" si="2257">SUM(JP240:JP251)</f>
        <v>0</v>
      </c>
      <c r="JQ252" s="90">
        <f t="shared" si="2257"/>
        <v>0</v>
      </c>
      <c r="JR252" s="38"/>
      <c r="JS252" s="89">
        <f t="shared" ref="JS252:JT252" si="2258">SUM(JS240:JS251)</f>
        <v>55658.228869999999</v>
      </c>
      <c r="JT252" s="90">
        <f t="shared" si="2258"/>
        <v>287685.29800000001</v>
      </c>
      <c r="JU252" s="38"/>
      <c r="JV252" s="89">
        <f t="shared" ref="JV252:JW252" si="2259">SUM(JV240:JV251)</f>
        <v>253.25344000000001</v>
      </c>
      <c r="JW252" s="90">
        <f t="shared" si="2259"/>
        <v>68234.528000000006</v>
      </c>
      <c r="JX252" s="38"/>
      <c r="JY252" s="89">
        <f t="shared" ref="JY252:JZ252" si="2260">SUM(JY240:JY251)</f>
        <v>167.191</v>
      </c>
      <c r="JZ252" s="90">
        <f t="shared" si="2260"/>
        <v>21087.554</v>
      </c>
      <c r="KA252" s="38"/>
      <c r="KB252" s="49">
        <f t="shared" si="2165"/>
        <v>414863.25713000004</v>
      </c>
      <c r="KC252" s="50">
        <f>SUMIF($C$5:KA$5,"F*",C252:KA252)</f>
        <v>2464152.7850000001</v>
      </c>
    </row>
    <row r="253" spans="1:289" ht="15" customHeight="1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2261">IF(F253=0,0,G253/F253*1000)</f>
        <v>0</v>
      </c>
      <c r="I253" s="9">
        <v>0</v>
      </c>
      <c r="J253" s="5">
        <v>0</v>
      </c>
      <c r="K253" s="7">
        <f t="shared" ref="K253:K264" si="2262">IF(I253=0,0,J253/I253*1000)</f>
        <v>0</v>
      </c>
      <c r="L253" s="9">
        <v>0</v>
      </c>
      <c r="M253" s="5">
        <v>0</v>
      </c>
      <c r="N253" s="7">
        <f t="shared" ref="N253:N264" si="2263">IF(L253=0,0,M253/L253*1000)</f>
        <v>0</v>
      </c>
      <c r="O253" s="9">
        <v>0</v>
      </c>
      <c r="P253" s="5">
        <v>0</v>
      </c>
      <c r="Q253" s="7">
        <f t="shared" ref="Q253:Q264" si="2264">IF(O253=0,0,P253/O253*1000)</f>
        <v>0</v>
      </c>
      <c r="R253" s="9">
        <v>0</v>
      </c>
      <c r="S253" s="5">
        <v>0</v>
      </c>
      <c r="T253" s="7">
        <f t="shared" ref="T253:T264" si="2265">IF(R253=0,0,S253/R253*1000)</f>
        <v>0</v>
      </c>
      <c r="U253" s="9">
        <v>0</v>
      </c>
      <c r="V253" s="5">
        <v>0</v>
      </c>
      <c r="W253" s="7">
        <f t="shared" ref="W253:W264" si="2266">IF(U253=0,0,V253/U253*1000)</f>
        <v>0</v>
      </c>
      <c r="X253" s="9">
        <v>0</v>
      </c>
      <c r="Y253" s="5">
        <v>0</v>
      </c>
      <c r="Z253" s="7">
        <f t="shared" ref="Z253:Z264" si="2267">IF(X253=0,0,Y253/X253*1000)</f>
        <v>0</v>
      </c>
      <c r="AA253" s="9">
        <v>0</v>
      </c>
      <c r="AB253" s="5">
        <v>0</v>
      </c>
      <c r="AC253" s="7">
        <f t="shared" ref="AC253:AC264" si="2268">IF(AA253=0,0,AB253/AA253*1000)</f>
        <v>0</v>
      </c>
      <c r="AD253" s="9">
        <v>0</v>
      </c>
      <c r="AE253" s="5">
        <v>0</v>
      </c>
      <c r="AF253" s="7">
        <f t="shared" ref="AF253:AF264" si="2269">IF(AD253=0,0,AE253/AD253*1000)</f>
        <v>0</v>
      </c>
      <c r="AG253" s="9">
        <v>0</v>
      </c>
      <c r="AH253" s="5">
        <v>0</v>
      </c>
      <c r="AI253" s="7">
        <f t="shared" ref="AI253:AI264" si="2270">IF(AG253=0,0,AH253/AG253*1000)</f>
        <v>0</v>
      </c>
      <c r="AJ253" s="9">
        <v>0</v>
      </c>
      <c r="AK253" s="5">
        <v>0</v>
      </c>
      <c r="AL253" s="7">
        <f t="shared" ref="AL253:AL264" si="2271">IF(AJ253=0,0,AK253/AJ253*1000)</f>
        <v>0</v>
      </c>
      <c r="AM253" s="9">
        <v>0</v>
      </c>
      <c r="AN253" s="5">
        <v>0</v>
      </c>
      <c r="AO253" s="7">
        <f t="shared" ref="AO253:AO264" si="2272">IF(AM253=0,0,AN253/AM253*1000)</f>
        <v>0</v>
      </c>
      <c r="AP253" s="9">
        <v>0</v>
      </c>
      <c r="AQ253" s="5">
        <v>0</v>
      </c>
      <c r="AR253" s="7">
        <f t="shared" ref="AR253:AR264" si="2273">IF(AP253=0,0,AQ253/AP253*1000)</f>
        <v>0</v>
      </c>
      <c r="AS253" s="9">
        <v>0</v>
      </c>
      <c r="AT253" s="5">
        <v>0</v>
      </c>
      <c r="AU253" s="7">
        <f t="shared" ref="AU253:AU264" si="2274">IF(AS253=0,0,AT253/AS253*1000)</f>
        <v>0</v>
      </c>
      <c r="AV253" s="9">
        <v>0</v>
      </c>
      <c r="AW253" s="5">
        <v>0</v>
      </c>
      <c r="AX253" s="7">
        <f t="shared" ref="AX253:AX264" si="2275">IF(AV253=0,0,AW253/AV253*1000)</f>
        <v>0</v>
      </c>
      <c r="AY253" s="9">
        <v>0</v>
      </c>
      <c r="AZ253" s="5">
        <v>0</v>
      </c>
      <c r="BA253" s="7">
        <f t="shared" ref="BA253:BA264" si="2276">IF(AY253=0,0,AZ253/AY253*1000)</f>
        <v>0</v>
      </c>
      <c r="BB253" s="9">
        <v>0</v>
      </c>
      <c r="BC253" s="5">
        <v>0</v>
      </c>
      <c r="BD253" s="7">
        <f t="shared" ref="BD253:BD264" si="2277">IF(BB253=0,0,BC253/BB253*1000)</f>
        <v>0</v>
      </c>
      <c r="BE253" s="9">
        <v>0</v>
      </c>
      <c r="BF253" s="5">
        <v>0</v>
      </c>
      <c r="BG253" s="7">
        <f t="shared" ref="BG253:BG264" si="2278">IF(BE253=0,0,BF253/BE253*1000)</f>
        <v>0</v>
      </c>
      <c r="BH253" s="9">
        <v>0</v>
      </c>
      <c r="BI253" s="5">
        <v>0</v>
      </c>
      <c r="BJ253" s="7">
        <f t="shared" ref="BJ253:BJ264" si="2279">IF(BH253=0,0,BI253/BH253*1000)</f>
        <v>0</v>
      </c>
      <c r="BK253" s="9">
        <v>0</v>
      </c>
      <c r="BL253" s="5">
        <v>0</v>
      </c>
      <c r="BM253" s="7">
        <f t="shared" ref="BM253:BM264" si="2280">IF(BK253=0,0,BL253/BK253*1000)</f>
        <v>0</v>
      </c>
      <c r="BN253" s="9">
        <v>0</v>
      </c>
      <c r="BO253" s="5">
        <v>0</v>
      </c>
      <c r="BP253" s="7">
        <f t="shared" ref="BP253:BP264" si="2281">IF(BN253=0,0,BO253/BN253*1000)</f>
        <v>0</v>
      </c>
      <c r="BQ253" s="9">
        <v>0</v>
      </c>
      <c r="BR253" s="5">
        <v>0</v>
      </c>
      <c r="BS253" s="7">
        <f t="shared" ref="BS253:BS264" si="2282">IF(BQ253=0,0,BR253/BQ253*1000)</f>
        <v>0</v>
      </c>
      <c r="BT253" s="9">
        <v>0</v>
      </c>
      <c r="BU253" s="5">
        <v>0</v>
      </c>
      <c r="BV253" s="7">
        <f t="shared" ref="BV253:BV264" si="2283">IF(BT253=0,0,BU253/BT253*1000)</f>
        <v>0</v>
      </c>
      <c r="BW253" s="9">
        <v>0</v>
      </c>
      <c r="BX253" s="5">
        <v>0</v>
      </c>
      <c r="BY253" s="7">
        <f t="shared" ref="BY253:BY264" si="2284">IF(BW253=0,0,BX253/BW253*1000)</f>
        <v>0</v>
      </c>
      <c r="BZ253" s="9">
        <v>0</v>
      </c>
      <c r="CA253" s="5">
        <v>0</v>
      </c>
      <c r="CB253" s="7">
        <f t="shared" ref="CB253:CB264" si="2285">IF(BZ253=0,0,CA253/BZ253*1000)</f>
        <v>0</v>
      </c>
      <c r="CC253" s="9">
        <v>0</v>
      </c>
      <c r="CD253" s="5">
        <v>0</v>
      </c>
      <c r="CE253" s="7">
        <f t="shared" ref="CE253:CE264" si="2286">IF(CC253=0,0,CD253/CC253*1000)</f>
        <v>0</v>
      </c>
      <c r="CF253" s="9">
        <v>0</v>
      </c>
      <c r="CG253" s="5">
        <v>0</v>
      </c>
      <c r="CH253" s="7">
        <f t="shared" ref="CH253:CH264" si="2287">IF(CF253=0,0,CG253/CF253*1000)</f>
        <v>0</v>
      </c>
      <c r="CI253" s="9">
        <v>0</v>
      </c>
      <c r="CJ253" s="5">
        <v>0</v>
      </c>
      <c r="CK253" s="7">
        <f t="shared" ref="CK253:CK264" si="2288">IF(CI253=0,0,CJ253/CI253*1000)</f>
        <v>0</v>
      </c>
      <c r="CL253" s="9">
        <v>0</v>
      </c>
      <c r="CM253" s="5">
        <v>0</v>
      </c>
      <c r="CN253" s="7">
        <f t="shared" ref="CN253:CN264" si="2289">IF(CL253=0,0,CM253/CL253*1000)</f>
        <v>0</v>
      </c>
      <c r="CO253" s="9">
        <v>0</v>
      </c>
      <c r="CP253" s="5">
        <v>0</v>
      </c>
      <c r="CQ253" s="7">
        <f t="shared" ref="CQ253:CQ264" si="2290">IF(CO253=0,0,CP253/CO253*1000)</f>
        <v>0</v>
      </c>
      <c r="CR253" s="9">
        <v>0</v>
      </c>
      <c r="CS253" s="5">
        <v>0</v>
      </c>
      <c r="CT253" s="7">
        <f t="shared" ref="CT253:CT264" si="2291">IF(CR253=0,0,CS253/CR253*1000)</f>
        <v>0</v>
      </c>
      <c r="CU253" s="9">
        <v>0</v>
      </c>
      <c r="CV253" s="5">
        <v>0</v>
      </c>
      <c r="CW253" s="7">
        <f t="shared" ref="CW253:CW264" si="2292">IF(CU253=0,0,CV253/CU253*1000)</f>
        <v>0</v>
      </c>
      <c r="CX253" s="9">
        <v>0</v>
      </c>
      <c r="CY253" s="5">
        <v>0</v>
      </c>
      <c r="CZ253" s="7">
        <f t="shared" ref="CZ253:CZ264" si="2293">IF(CX253=0,0,CY253/CX253*1000)</f>
        <v>0</v>
      </c>
      <c r="DA253" s="9">
        <v>0</v>
      </c>
      <c r="DB253" s="5">
        <v>0</v>
      </c>
      <c r="DC253" s="7">
        <f t="shared" ref="DC253:DC264" si="2294">IF(DA253=0,0,DB253/DA253*1000)</f>
        <v>0</v>
      </c>
      <c r="DD253" s="9">
        <v>0</v>
      </c>
      <c r="DE253" s="5">
        <v>0</v>
      </c>
      <c r="DF253" s="7">
        <f t="shared" ref="DF253:DF264" si="2295">IF(DD253=0,0,DE253/DD253*1000)</f>
        <v>0</v>
      </c>
      <c r="DG253" s="9">
        <v>0</v>
      </c>
      <c r="DH253" s="5">
        <v>0</v>
      </c>
      <c r="DI253" s="7">
        <f t="shared" ref="DI253:DI264" si="2296">IF(DG253=0,0,DH253/DG253*1000)</f>
        <v>0</v>
      </c>
      <c r="DJ253" s="9">
        <v>0</v>
      </c>
      <c r="DK253" s="5">
        <v>0</v>
      </c>
      <c r="DL253" s="7">
        <f t="shared" ref="DL253:DL264" si="2297">IF(DJ253=0,0,DK253/DJ253*1000)</f>
        <v>0</v>
      </c>
      <c r="DM253" s="9">
        <v>0</v>
      </c>
      <c r="DN253" s="5">
        <v>0</v>
      </c>
      <c r="DO253" s="7">
        <f t="shared" ref="DO253:DO264" si="2298">IF(DM253=0,0,DN253/DM253*1000)</f>
        <v>0</v>
      </c>
      <c r="DP253" s="9">
        <v>0</v>
      </c>
      <c r="DQ253" s="5">
        <v>0</v>
      </c>
      <c r="DR253" s="7">
        <f t="shared" ref="DR253:DR264" si="2299">IF(DP253=0,0,DQ253/DP253*1000)</f>
        <v>0</v>
      </c>
      <c r="DS253" s="9">
        <v>0</v>
      </c>
      <c r="DT253" s="5">
        <v>0</v>
      </c>
      <c r="DU253" s="7">
        <f t="shared" ref="DU253:DU264" si="2300">IF(DS253=0,0,DT253/DS253*1000)</f>
        <v>0</v>
      </c>
      <c r="DV253" s="9">
        <v>0</v>
      </c>
      <c r="DW253" s="5">
        <v>0</v>
      </c>
      <c r="DX253" s="7">
        <f t="shared" ref="DX253:DX264" si="2301">IF(DV253=0,0,DW253/DV253*1000)</f>
        <v>0</v>
      </c>
      <c r="DY253" s="9">
        <v>0</v>
      </c>
      <c r="DZ253" s="5">
        <v>0</v>
      </c>
      <c r="EA253" s="7">
        <f t="shared" ref="EA253:EA264" si="2302">IF(DY253=0,0,DZ253/DY253*1000)</f>
        <v>0</v>
      </c>
      <c r="EB253" s="9">
        <v>0</v>
      </c>
      <c r="EC253" s="5">
        <v>0</v>
      </c>
      <c r="ED253" s="7">
        <f t="shared" ref="ED253:ED264" si="2303">IF(EB253=0,0,EC253/EB253*1000)</f>
        <v>0</v>
      </c>
      <c r="EE253" s="9">
        <v>0</v>
      </c>
      <c r="EF253" s="5">
        <v>0</v>
      </c>
      <c r="EG253" s="7">
        <f t="shared" ref="EG253:EG264" si="2304">IF(EE253=0,0,EF253/EE253*1000)</f>
        <v>0</v>
      </c>
      <c r="EH253" s="9">
        <v>0</v>
      </c>
      <c r="EI253" s="5">
        <v>0</v>
      </c>
      <c r="EJ253" s="7">
        <f t="shared" ref="EJ253:EJ264" si="2305">IF(EH253=0,0,EI253/EH253*1000)</f>
        <v>0</v>
      </c>
      <c r="EK253" s="9">
        <v>0</v>
      </c>
      <c r="EL253" s="5">
        <v>0</v>
      </c>
      <c r="EM253" s="7">
        <f t="shared" ref="EM253:EM264" si="2306">IF(EK253=0,0,EL253/EK253*1000)</f>
        <v>0</v>
      </c>
      <c r="EN253" s="9">
        <v>0</v>
      </c>
      <c r="EO253" s="5">
        <v>0</v>
      </c>
      <c r="EP253" s="7">
        <f t="shared" ref="EP253:EP264" si="2307">IF(EN253=0,0,EO253/EN253*1000)</f>
        <v>0</v>
      </c>
      <c r="EQ253" s="9">
        <v>0</v>
      </c>
      <c r="ER253" s="5">
        <v>0</v>
      </c>
      <c r="ES253" s="7">
        <f t="shared" ref="ES253:ES264" si="2308">IF(EQ253=0,0,ER253/EQ253*1000)</f>
        <v>0</v>
      </c>
      <c r="ET253" s="9">
        <v>0</v>
      </c>
      <c r="EU253" s="5">
        <v>0</v>
      </c>
      <c r="EV253" s="7">
        <f t="shared" ref="EV253:EV264" si="2309">IF(ET253=0,0,EU253/ET253*1000)</f>
        <v>0</v>
      </c>
      <c r="EW253" s="9">
        <v>0</v>
      </c>
      <c r="EX253" s="5">
        <v>0</v>
      </c>
      <c r="EY253" s="7">
        <f t="shared" ref="EY253:EY264" si="2310">IF(EW253=0,0,EX253/EW253*1000)</f>
        <v>0</v>
      </c>
      <c r="EZ253" s="9">
        <v>0</v>
      </c>
      <c r="FA253" s="5">
        <v>0</v>
      </c>
      <c r="FB253" s="7">
        <f t="shared" ref="FB253:FB264" si="2311">IF(EZ253=0,0,FA253/EZ253*1000)</f>
        <v>0</v>
      </c>
      <c r="FC253" s="9">
        <v>0</v>
      </c>
      <c r="FD253" s="5">
        <v>0</v>
      </c>
      <c r="FE253" s="7">
        <f t="shared" ref="FE253:FE264" si="2312">IF(FC253=0,0,FD253/FC253*1000)</f>
        <v>0</v>
      </c>
      <c r="FF253" s="9">
        <v>0</v>
      </c>
      <c r="FG253" s="5">
        <v>0</v>
      </c>
      <c r="FH253" s="7">
        <f t="shared" ref="FH253:FH264" si="2313">IF(FF253=0,0,FG253/FF253*1000)</f>
        <v>0</v>
      </c>
      <c r="FI253" s="9">
        <v>0</v>
      </c>
      <c r="FJ253" s="5">
        <v>0</v>
      </c>
      <c r="FK253" s="7">
        <f t="shared" ref="FK253:FK264" si="2314">IF(FI253=0,0,FJ253/FI253*1000)</f>
        <v>0</v>
      </c>
      <c r="FL253" s="9">
        <v>0</v>
      </c>
      <c r="FM253" s="5">
        <v>0</v>
      </c>
      <c r="FN253" s="7">
        <f t="shared" ref="FN253:FN264" si="2315">IF(FL253=0,0,FM253/FL253*1000)</f>
        <v>0</v>
      </c>
      <c r="FO253" s="9">
        <v>0</v>
      </c>
      <c r="FP253" s="5">
        <v>0</v>
      </c>
      <c r="FQ253" s="7">
        <f t="shared" ref="FQ253:FQ264" si="2316">IF(FO253=0,0,FP253/FO253*1000)</f>
        <v>0</v>
      </c>
      <c r="FR253" s="9">
        <v>0</v>
      </c>
      <c r="FS253" s="5">
        <v>0</v>
      </c>
      <c r="FT253" s="7">
        <f t="shared" ref="FT253:FT264" si="2317">IF(FR253=0,0,FS253/FR253*1000)</f>
        <v>0</v>
      </c>
      <c r="FU253" s="9">
        <v>0</v>
      </c>
      <c r="FV253" s="5">
        <v>0</v>
      </c>
      <c r="FW253" s="7">
        <f t="shared" ref="FW253:FW264" si="2318">IF(FU253=0,0,FV253/FU253*1000)</f>
        <v>0</v>
      </c>
      <c r="FX253" s="9">
        <v>0</v>
      </c>
      <c r="FY253" s="5">
        <v>0</v>
      </c>
      <c r="FZ253" s="7">
        <f t="shared" ref="FZ253:FZ265" si="2319">IF(FX253=0,0,FY253/FX253*1000)</f>
        <v>0</v>
      </c>
      <c r="GA253" s="9">
        <v>0</v>
      </c>
      <c r="GB253" s="5">
        <v>0</v>
      </c>
      <c r="GC253" s="7">
        <f t="shared" ref="GC253:GC264" si="2320">IF(GA253=0,0,GB253/GA253*1000)</f>
        <v>0</v>
      </c>
      <c r="GD253" s="9">
        <v>0</v>
      </c>
      <c r="GE253" s="5">
        <v>0</v>
      </c>
      <c r="GF253" s="7">
        <f t="shared" ref="GF253:GF264" si="2321">IF(GD253=0,0,GE253/GD253*1000)</f>
        <v>0</v>
      </c>
      <c r="GG253" s="9">
        <v>0</v>
      </c>
      <c r="GH253" s="5">
        <v>0</v>
      </c>
      <c r="GI253" s="7">
        <f t="shared" ref="GI253:GI264" si="2322">IF(GG253=0,0,GH253/GG253*1000)</f>
        <v>0</v>
      </c>
      <c r="GJ253" s="9">
        <v>0</v>
      </c>
      <c r="GK253" s="5">
        <v>0</v>
      </c>
      <c r="GL253" s="7">
        <f t="shared" ref="GL253:GL264" si="2323">IF(GJ253=0,0,GK253/GJ253*1000)</f>
        <v>0</v>
      </c>
      <c r="GM253" s="9">
        <v>0</v>
      </c>
      <c r="GN253" s="5">
        <v>0</v>
      </c>
      <c r="GO253" s="7">
        <f t="shared" ref="GO253:GO264" si="2324">IF(GM253=0,0,GN253/GM253*1000)</f>
        <v>0</v>
      </c>
      <c r="GP253" s="9">
        <v>0</v>
      </c>
      <c r="GQ253" s="5">
        <v>0</v>
      </c>
      <c r="GR253" s="7">
        <f t="shared" ref="GR253:GR264" si="2325">IF(GP253=0,0,GQ253/GP253*1000)</f>
        <v>0</v>
      </c>
      <c r="GS253" s="9">
        <v>0</v>
      </c>
      <c r="GT253" s="5">
        <v>0</v>
      </c>
      <c r="GU253" s="7">
        <f t="shared" ref="GU253:GU264" si="2326">IF(GS253=0,0,GT253/GS253*1000)</f>
        <v>0</v>
      </c>
      <c r="GV253" s="9">
        <v>0</v>
      </c>
      <c r="GW253" s="5">
        <v>0</v>
      </c>
      <c r="GX253" s="7">
        <f t="shared" ref="GX253:GX264" si="2327">IF(GV253=0,0,GW253/GV253*1000)</f>
        <v>0</v>
      </c>
      <c r="GY253" s="9">
        <v>0</v>
      </c>
      <c r="GZ253" s="5">
        <v>0</v>
      </c>
      <c r="HA253" s="7">
        <f t="shared" ref="HA253:HA264" si="2328">IF(GY253=0,0,GZ253/GY253*1000)</f>
        <v>0</v>
      </c>
      <c r="HB253" s="9">
        <v>0</v>
      </c>
      <c r="HC253" s="5">
        <v>0</v>
      </c>
      <c r="HD253" s="7">
        <f t="shared" ref="HD253:HD264" si="2329">IF(HB253=0,0,HC253/HB253*1000)</f>
        <v>0</v>
      </c>
      <c r="HE253" s="9">
        <v>0</v>
      </c>
      <c r="HF253" s="5">
        <v>0</v>
      </c>
      <c r="HG253" s="7">
        <f t="shared" ref="HG253:HG264" si="2330">IF(HE253=0,0,HF253/HE253*1000)</f>
        <v>0</v>
      </c>
      <c r="HH253" s="9">
        <v>0</v>
      </c>
      <c r="HI253" s="5">
        <v>0</v>
      </c>
      <c r="HJ253" s="7">
        <f t="shared" ref="HJ253:HJ264" si="2331">IF(HH253=0,0,HI253/HH253*1000)</f>
        <v>0</v>
      </c>
      <c r="HK253" s="9">
        <v>0</v>
      </c>
      <c r="HL253" s="5">
        <v>0</v>
      </c>
      <c r="HM253" s="7">
        <f t="shared" ref="HM253:HM264" si="2332">IF(HK253=0,0,HL253/HK253*1000)</f>
        <v>0</v>
      </c>
      <c r="HN253" s="9">
        <v>0</v>
      </c>
      <c r="HO253" s="5">
        <v>0</v>
      </c>
      <c r="HP253" s="7">
        <f t="shared" ref="HP253:HP264" si="2333">IF(HN253=0,0,HO253/HN253*1000)</f>
        <v>0</v>
      </c>
      <c r="HQ253" s="9">
        <v>0</v>
      </c>
      <c r="HR253" s="5">
        <v>0</v>
      </c>
      <c r="HS253" s="7">
        <f t="shared" ref="HS253:HS264" si="2334">IF(HQ253=0,0,HR253/HQ253*1000)</f>
        <v>0</v>
      </c>
      <c r="HT253" s="9">
        <v>0</v>
      </c>
      <c r="HU253" s="5">
        <v>0</v>
      </c>
      <c r="HV253" s="7">
        <f t="shared" ref="HV253:HV264" si="2335">IF(HT253=0,0,HU253/HT253*1000)</f>
        <v>0</v>
      </c>
      <c r="HW253" s="9">
        <v>0</v>
      </c>
      <c r="HX253" s="5">
        <v>0</v>
      </c>
      <c r="HY253" s="7">
        <f t="shared" ref="HY253:HY264" si="2336">IF(HW253=0,0,HX253/HW253*1000)</f>
        <v>0</v>
      </c>
      <c r="HZ253" s="9">
        <v>0</v>
      </c>
      <c r="IA253" s="5">
        <v>0</v>
      </c>
      <c r="IB253" s="7">
        <f t="shared" ref="IB253:IB264" si="2337">IF(HZ253=0,0,IA253/HZ253*1000)</f>
        <v>0</v>
      </c>
      <c r="IC253" s="9">
        <v>0</v>
      </c>
      <c r="ID253" s="5">
        <v>0</v>
      </c>
      <c r="IE253" s="7">
        <f t="shared" ref="IE253:IE264" si="2338">IF(IC253=0,0,ID253/IC253*1000)</f>
        <v>0</v>
      </c>
      <c r="IF253" s="9">
        <v>0</v>
      </c>
      <c r="IG253" s="5">
        <v>0</v>
      </c>
      <c r="IH253" s="7">
        <f t="shared" ref="IH253:IH264" si="2339">IF(IF253=0,0,IG253/IF253*1000)</f>
        <v>0</v>
      </c>
      <c r="II253" s="9">
        <v>0</v>
      </c>
      <c r="IJ253" s="5">
        <v>0</v>
      </c>
      <c r="IK253" s="7">
        <f t="shared" ref="IK253:IK264" si="2340">IF(II253=0,0,IJ253/II253*1000)</f>
        <v>0</v>
      </c>
      <c r="IL253" s="9">
        <v>0</v>
      </c>
      <c r="IM253" s="5">
        <v>0</v>
      </c>
      <c r="IN253" s="7">
        <f t="shared" ref="IN253:IN264" si="2341">IF(IL253=0,0,IM253/IL253*1000)</f>
        <v>0</v>
      </c>
      <c r="IO253" s="9">
        <v>0</v>
      </c>
      <c r="IP253" s="5">
        <v>0</v>
      </c>
      <c r="IQ253" s="7">
        <f t="shared" ref="IQ253:IQ264" si="2342">IF(IO253=0,0,IP253/IO253*1000)</f>
        <v>0</v>
      </c>
      <c r="IR253" s="9">
        <v>0</v>
      </c>
      <c r="IS253" s="5">
        <v>0</v>
      </c>
      <c r="IT253" s="7">
        <f t="shared" ref="IT253:IT264" si="2343">IF(IR253=0,0,IS253/IR253*1000)</f>
        <v>0</v>
      </c>
      <c r="IU253" s="9">
        <v>0</v>
      </c>
      <c r="IV253" s="5">
        <v>0</v>
      </c>
      <c r="IW253" s="7">
        <f t="shared" ref="IW253:IW264" si="2344">IF(IU253=0,0,IV253/IU253*1000)</f>
        <v>0</v>
      </c>
      <c r="IX253" s="9">
        <v>0</v>
      </c>
      <c r="IY253" s="5">
        <v>0</v>
      </c>
      <c r="IZ253" s="7">
        <f t="shared" ref="IZ253:IZ264" si="2345">IF(IX253=0,0,IY253/IX253*1000)</f>
        <v>0</v>
      </c>
      <c r="JA253" s="9">
        <v>0</v>
      </c>
      <c r="JB253" s="5">
        <v>0</v>
      </c>
      <c r="JC253" s="7">
        <f t="shared" ref="JC253:JC264" si="2346">IF(JA253=0,0,JB253/JA253*1000)</f>
        <v>0</v>
      </c>
      <c r="JD253" s="9">
        <v>0</v>
      </c>
      <c r="JE253" s="5">
        <v>0</v>
      </c>
      <c r="JF253" s="7">
        <f t="shared" ref="JF253:JF264" si="2347">IF(JD253=0,0,JE253/JD253*1000)</f>
        <v>0</v>
      </c>
      <c r="JG253" s="9">
        <v>0</v>
      </c>
      <c r="JH253" s="5">
        <v>0</v>
      </c>
      <c r="JI253" s="7">
        <f t="shared" ref="JI253:JI264" si="2348">IF(JG253=0,0,JH253/JG253*1000)</f>
        <v>0</v>
      </c>
      <c r="JJ253" s="9">
        <v>0</v>
      </c>
      <c r="JK253" s="5">
        <v>0</v>
      </c>
      <c r="JL253" s="7">
        <f t="shared" ref="JL253:JL264" si="2349">IF(JJ253=0,0,JK253/JJ253*1000)</f>
        <v>0</v>
      </c>
      <c r="JM253" s="9">
        <v>0</v>
      </c>
      <c r="JN253" s="5">
        <v>0</v>
      </c>
      <c r="JO253" s="7">
        <f t="shared" ref="JO253:JO264" si="2350">IF(JM253=0,0,JN253/JM253*1000)</f>
        <v>0</v>
      </c>
      <c r="JP253" s="9">
        <v>0</v>
      </c>
      <c r="JQ253" s="5">
        <v>0</v>
      </c>
      <c r="JR253" s="7">
        <f t="shared" ref="JR253:JR264" si="2351">IF(JP253=0,0,JQ253/JP253*1000)</f>
        <v>0</v>
      </c>
      <c r="JS253" s="9">
        <v>0</v>
      </c>
      <c r="JT253" s="5">
        <v>0</v>
      </c>
      <c r="JU253" s="7">
        <f t="shared" ref="JU253:JU264" si="2352">IF(JS253=0,0,JT253/JS253*1000)</f>
        <v>0</v>
      </c>
      <c r="JV253" s="9">
        <v>0</v>
      </c>
      <c r="JW253" s="5">
        <v>0</v>
      </c>
      <c r="JX253" s="7">
        <f t="shared" ref="JX253:JX264" si="2353">IF(JV253=0,0,JW253/JV253*1000)</f>
        <v>0</v>
      </c>
      <c r="JY253" s="9">
        <v>0</v>
      </c>
      <c r="JZ253" s="5">
        <v>0</v>
      </c>
      <c r="KA253" s="7">
        <f t="shared" ref="KA253:KA264" si="2354">IF(JY253=0,0,JZ253/JY253*1000)</f>
        <v>0</v>
      </c>
      <c r="KB253" s="9">
        <f>SUMIF($C$5:$KA$5,"Ton",C253:KA253)</f>
        <v>0</v>
      </c>
      <c r="KC253" s="7">
        <f>SUMIF($C$5:KA$5,"F*",C253:KA253)</f>
        <v>0</v>
      </c>
    </row>
    <row r="254" spans="1:289" ht="15" customHeight="1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2355">IF(C254=0,0,D254/C254*1000)</f>
        <v>0</v>
      </c>
      <c r="F254" s="9">
        <v>0</v>
      </c>
      <c r="G254" s="5">
        <v>0</v>
      </c>
      <c r="H254" s="7">
        <f t="shared" si="2261"/>
        <v>0</v>
      </c>
      <c r="I254" s="9">
        <v>0</v>
      </c>
      <c r="J254" s="5">
        <v>0</v>
      </c>
      <c r="K254" s="7">
        <f t="shared" si="2262"/>
        <v>0</v>
      </c>
      <c r="L254" s="9">
        <v>0</v>
      </c>
      <c r="M254" s="5">
        <v>0</v>
      </c>
      <c r="N254" s="7">
        <f t="shared" si="2263"/>
        <v>0</v>
      </c>
      <c r="O254" s="9">
        <v>0</v>
      </c>
      <c r="P254" s="5">
        <v>0</v>
      </c>
      <c r="Q254" s="7">
        <f t="shared" si="2264"/>
        <v>0</v>
      </c>
      <c r="R254" s="9">
        <v>0</v>
      </c>
      <c r="S254" s="5">
        <v>0</v>
      </c>
      <c r="T254" s="7">
        <f t="shared" si="2265"/>
        <v>0</v>
      </c>
      <c r="U254" s="9">
        <v>0</v>
      </c>
      <c r="V254" s="5">
        <v>0</v>
      </c>
      <c r="W254" s="7">
        <f t="shared" si="2266"/>
        <v>0</v>
      </c>
      <c r="X254" s="9">
        <v>0</v>
      </c>
      <c r="Y254" s="5">
        <v>0</v>
      </c>
      <c r="Z254" s="7">
        <f t="shared" si="2267"/>
        <v>0</v>
      </c>
      <c r="AA254" s="9">
        <v>0</v>
      </c>
      <c r="AB254" s="5">
        <v>0</v>
      </c>
      <c r="AC254" s="7">
        <f t="shared" si="2268"/>
        <v>0</v>
      </c>
      <c r="AD254" s="9">
        <v>0</v>
      </c>
      <c r="AE254" s="5">
        <v>0</v>
      </c>
      <c r="AF254" s="7">
        <f t="shared" si="2269"/>
        <v>0</v>
      </c>
      <c r="AG254" s="9">
        <v>0</v>
      </c>
      <c r="AH254" s="5">
        <v>0</v>
      </c>
      <c r="AI254" s="7">
        <f t="shared" si="2270"/>
        <v>0</v>
      </c>
      <c r="AJ254" s="9">
        <v>0</v>
      </c>
      <c r="AK254" s="5">
        <v>0</v>
      </c>
      <c r="AL254" s="7">
        <f t="shared" si="2271"/>
        <v>0</v>
      </c>
      <c r="AM254" s="9">
        <v>0</v>
      </c>
      <c r="AN254" s="5">
        <v>0</v>
      </c>
      <c r="AO254" s="7">
        <f t="shared" si="2272"/>
        <v>0</v>
      </c>
      <c r="AP254" s="9">
        <v>0</v>
      </c>
      <c r="AQ254" s="5">
        <v>0</v>
      </c>
      <c r="AR254" s="7">
        <f t="shared" si="2273"/>
        <v>0</v>
      </c>
      <c r="AS254" s="9">
        <v>0</v>
      </c>
      <c r="AT254" s="5">
        <v>0</v>
      </c>
      <c r="AU254" s="7">
        <f t="shared" si="2274"/>
        <v>0</v>
      </c>
      <c r="AV254" s="9">
        <v>0</v>
      </c>
      <c r="AW254" s="5">
        <v>0</v>
      </c>
      <c r="AX254" s="7">
        <f t="shared" si="2275"/>
        <v>0</v>
      </c>
      <c r="AY254" s="9">
        <v>0</v>
      </c>
      <c r="AZ254" s="5">
        <v>0</v>
      </c>
      <c r="BA254" s="7">
        <f t="shared" si="2276"/>
        <v>0</v>
      </c>
      <c r="BB254" s="9">
        <v>0</v>
      </c>
      <c r="BC254" s="5">
        <v>0</v>
      </c>
      <c r="BD254" s="7">
        <f t="shared" si="2277"/>
        <v>0</v>
      </c>
      <c r="BE254" s="9">
        <v>0</v>
      </c>
      <c r="BF254" s="5">
        <v>0</v>
      </c>
      <c r="BG254" s="7">
        <f t="shared" si="2278"/>
        <v>0</v>
      </c>
      <c r="BH254" s="9">
        <v>0</v>
      </c>
      <c r="BI254" s="5">
        <v>0</v>
      </c>
      <c r="BJ254" s="7">
        <f t="shared" si="2279"/>
        <v>0</v>
      </c>
      <c r="BK254" s="9">
        <v>0</v>
      </c>
      <c r="BL254" s="5">
        <v>0</v>
      </c>
      <c r="BM254" s="7">
        <f t="shared" si="2280"/>
        <v>0</v>
      </c>
      <c r="BN254" s="9">
        <v>0</v>
      </c>
      <c r="BO254" s="5">
        <v>0</v>
      </c>
      <c r="BP254" s="7">
        <f t="shared" si="2281"/>
        <v>0</v>
      </c>
      <c r="BQ254" s="9">
        <v>0</v>
      </c>
      <c r="BR254" s="5">
        <v>0</v>
      </c>
      <c r="BS254" s="7">
        <f t="shared" si="2282"/>
        <v>0</v>
      </c>
      <c r="BT254" s="9">
        <v>0</v>
      </c>
      <c r="BU254" s="5">
        <v>0</v>
      </c>
      <c r="BV254" s="7">
        <f t="shared" si="2283"/>
        <v>0</v>
      </c>
      <c r="BW254" s="9">
        <v>0</v>
      </c>
      <c r="BX254" s="5">
        <v>0</v>
      </c>
      <c r="BY254" s="7">
        <f t="shared" si="2284"/>
        <v>0</v>
      </c>
      <c r="BZ254" s="9">
        <v>0</v>
      </c>
      <c r="CA254" s="5">
        <v>0</v>
      </c>
      <c r="CB254" s="7">
        <f t="shared" si="2285"/>
        <v>0</v>
      </c>
      <c r="CC254" s="9">
        <v>0</v>
      </c>
      <c r="CD254" s="5">
        <v>0</v>
      </c>
      <c r="CE254" s="7">
        <f t="shared" si="2286"/>
        <v>0</v>
      </c>
      <c r="CF254" s="9">
        <v>0</v>
      </c>
      <c r="CG254" s="5">
        <v>0</v>
      </c>
      <c r="CH254" s="7">
        <f t="shared" si="2287"/>
        <v>0</v>
      </c>
      <c r="CI254" s="9">
        <v>0</v>
      </c>
      <c r="CJ254" s="5">
        <v>0</v>
      </c>
      <c r="CK254" s="7">
        <f t="shared" si="2288"/>
        <v>0</v>
      </c>
      <c r="CL254" s="9">
        <v>0</v>
      </c>
      <c r="CM254" s="5">
        <v>0</v>
      </c>
      <c r="CN254" s="7">
        <f t="shared" si="2289"/>
        <v>0</v>
      </c>
      <c r="CO254" s="9">
        <v>0</v>
      </c>
      <c r="CP254" s="5">
        <v>0</v>
      </c>
      <c r="CQ254" s="7">
        <f t="shared" si="2290"/>
        <v>0</v>
      </c>
      <c r="CR254" s="9">
        <v>0</v>
      </c>
      <c r="CS254" s="5">
        <v>0</v>
      </c>
      <c r="CT254" s="7">
        <f t="shared" si="2291"/>
        <v>0</v>
      </c>
      <c r="CU254" s="9">
        <v>0</v>
      </c>
      <c r="CV254" s="5">
        <v>0</v>
      </c>
      <c r="CW254" s="7">
        <f t="shared" si="2292"/>
        <v>0</v>
      </c>
      <c r="CX254" s="9">
        <v>0</v>
      </c>
      <c r="CY254" s="5">
        <v>0</v>
      </c>
      <c r="CZ254" s="7">
        <f t="shared" si="2293"/>
        <v>0</v>
      </c>
      <c r="DA254" s="9">
        <v>0</v>
      </c>
      <c r="DB254" s="5">
        <v>0</v>
      </c>
      <c r="DC254" s="7">
        <f t="shared" si="2294"/>
        <v>0</v>
      </c>
      <c r="DD254" s="9">
        <v>0</v>
      </c>
      <c r="DE254" s="5">
        <v>0</v>
      </c>
      <c r="DF254" s="7">
        <f t="shared" si="2295"/>
        <v>0</v>
      </c>
      <c r="DG254" s="9">
        <v>0</v>
      </c>
      <c r="DH254" s="5">
        <v>0</v>
      </c>
      <c r="DI254" s="7">
        <f t="shared" si="2296"/>
        <v>0</v>
      </c>
      <c r="DJ254" s="9">
        <v>0</v>
      </c>
      <c r="DK254" s="5">
        <v>0</v>
      </c>
      <c r="DL254" s="7">
        <f t="shared" si="2297"/>
        <v>0</v>
      </c>
      <c r="DM254" s="9">
        <v>0</v>
      </c>
      <c r="DN254" s="5">
        <v>0</v>
      </c>
      <c r="DO254" s="7">
        <f t="shared" si="2298"/>
        <v>0</v>
      </c>
      <c r="DP254" s="9">
        <v>0</v>
      </c>
      <c r="DQ254" s="5">
        <v>0</v>
      </c>
      <c r="DR254" s="7">
        <f t="shared" si="2299"/>
        <v>0</v>
      </c>
      <c r="DS254" s="9">
        <v>0</v>
      </c>
      <c r="DT254" s="5">
        <v>0</v>
      </c>
      <c r="DU254" s="7">
        <f t="shared" si="2300"/>
        <v>0</v>
      </c>
      <c r="DV254" s="9">
        <v>0</v>
      </c>
      <c r="DW254" s="5">
        <v>0</v>
      </c>
      <c r="DX254" s="7">
        <f t="shared" si="2301"/>
        <v>0</v>
      </c>
      <c r="DY254" s="9">
        <v>0</v>
      </c>
      <c r="DZ254" s="5">
        <v>0</v>
      </c>
      <c r="EA254" s="7">
        <f t="shared" si="2302"/>
        <v>0</v>
      </c>
      <c r="EB254" s="9">
        <v>0</v>
      </c>
      <c r="EC254" s="5">
        <v>0</v>
      </c>
      <c r="ED254" s="7">
        <f t="shared" si="2303"/>
        <v>0</v>
      </c>
      <c r="EE254" s="9">
        <v>0</v>
      </c>
      <c r="EF254" s="5">
        <v>0</v>
      </c>
      <c r="EG254" s="7">
        <f t="shared" si="2304"/>
        <v>0</v>
      </c>
      <c r="EH254" s="9">
        <v>0</v>
      </c>
      <c r="EI254" s="5">
        <v>0</v>
      </c>
      <c r="EJ254" s="7">
        <f t="shared" si="2305"/>
        <v>0</v>
      </c>
      <c r="EK254" s="9">
        <v>0</v>
      </c>
      <c r="EL254" s="5">
        <v>0</v>
      </c>
      <c r="EM254" s="7">
        <f t="shared" si="2306"/>
        <v>0</v>
      </c>
      <c r="EN254" s="9">
        <v>0</v>
      </c>
      <c r="EO254" s="5">
        <v>0</v>
      </c>
      <c r="EP254" s="7">
        <f t="shared" si="2307"/>
        <v>0</v>
      </c>
      <c r="EQ254" s="9">
        <v>0</v>
      </c>
      <c r="ER254" s="5">
        <v>0</v>
      </c>
      <c r="ES254" s="7">
        <f t="shared" si="2308"/>
        <v>0</v>
      </c>
      <c r="ET254" s="9">
        <v>0</v>
      </c>
      <c r="EU254" s="5">
        <v>0</v>
      </c>
      <c r="EV254" s="7">
        <f t="shared" si="2309"/>
        <v>0</v>
      </c>
      <c r="EW254" s="9">
        <v>0</v>
      </c>
      <c r="EX254" s="5">
        <v>0</v>
      </c>
      <c r="EY254" s="7">
        <f t="shared" si="2310"/>
        <v>0</v>
      </c>
      <c r="EZ254" s="9">
        <v>0</v>
      </c>
      <c r="FA254" s="5">
        <v>0</v>
      </c>
      <c r="FB254" s="7">
        <f t="shared" si="2311"/>
        <v>0</v>
      </c>
      <c r="FC254" s="9">
        <v>0</v>
      </c>
      <c r="FD254" s="5">
        <v>0</v>
      </c>
      <c r="FE254" s="7">
        <f t="shared" si="2312"/>
        <v>0</v>
      </c>
      <c r="FF254" s="9">
        <v>0</v>
      </c>
      <c r="FG254" s="5">
        <v>0</v>
      </c>
      <c r="FH254" s="7">
        <f t="shared" si="2313"/>
        <v>0</v>
      </c>
      <c r="FI254" s="9">
        <v>0</v>
      </c>
      <c r="FJ254" s="5">
        <v>0</v>
      </c>
      <c r="FK254" s="7">
        <f t="shared" si="2314"/>
        <v>0</v>
      </c>
      <c r="FL254" s="9">
        <v>0</v>
      </c>
      <c r="FM254" s="5">
        <v>0</v>
      </c>
      <c r="FN254" s="7">
        <f t="shared" si="2315"/>
        <v>0</v>
      </c>
      <c r="FO254" s="9">
        <v>0</v>
      </c>
      <c r="FP254" s="5">
        <v>0</v>
      </c>
      <c r="FQ254" s="7">
        <f t="shared" si="2316"/>
        <v>0</v>
      </c>
      <c r="FR254" s="9">
        <v>0</v>
      </c>
      <c r="FS254" s="5">
        <v>0</v>
      </c>
      <c r="FT254" s="7">
        <f t="shared" si="2317"/>
        <v>0</v>
      </c>
      <c r="FU254" s="9">
        <v>0</v>
      </c>
      <c r="FV254" s="5">
        <v>0</v>
      </c>
      <c r="FW254" s="7">
        <f t="shared" si="2318"/>
        <v>0</v>
      </c>
      <c r="FX254" s="9">
        <v>0</v>
      </c>
      <c r="FY254" s="5">
        <v>0</v>
      </c>
      <c r="FZ254" s="7">
        <f t="shared" si="2319"/>
        <v>0</v>
      </c>
      <c r="GA254" s="9">
        <v>0</v>
      </c>
      <c r="GB254" s="5">
        <v>0</v>
      </c>
      <c r="GC254" s="7">
        <f t="shared" si="2320"/>
        <v>0</v>
      </c>
      <c r="GD254" s="9">
        <v>0</v>
      </c>
      <c r="GE254" s="5">
        <v>0</v>
      </c>
      <c r="GF254" s="7">
        <f t="shared" si="2321"/>
        <v>0</v>
      </c>
      <c r="GG254" s="9">
        <v>0</v>
      </c>
      <c r="GH254" s="5">
        <v>0</v>
      </c>
      <c r="GI254" s="7">
        <f t="shared" si="2322"/>
        <v>0</v>
      </c>
      <c r="GJ254" s="9">
        <v>0</v>
      </c>
      <c r="GK254" s="5">
        <v>0</v>
      </c>
      <c r="GL254" s="7">
        <f t="shared" si="2323"/>
        <v>0</v>
      </c>
      <c r="GM254" s="9">
        <v>0</v>
      </c>
      <c r="GN254" s="5">
        <v>0</v>
      </c>
      <c r="GO254" s="7">
        <f t="shared" si="2324"/>
        <v>0</v>
      </c>
      <c r="GP254" s="9">
        <v>0</v>
      </c>
      <c r="GQ254" s="5">
        <v>0</v>
      </c>
      <c r="GR254" s="7">
        <f t="shared" si="2325"/>
        <v>0</v>
      </c>
      <c r="GS254" s="9">
        <v>0</v>
      </c>
      <c r="GT254" s="5">
        <v>0</v>
      </c>
      <c r="GU254" s="7">
        <f t="shared" si="2326"/>
        <v>0</v>
      </c>
      <c r="GV254" s="9">
        <v>0</v>
      </c>
      <c r="GW254" s="5">
        <v>0</v>
      </c>
      <c r="GX254" s="7">
        <f t="shared" si="2327"/>
        <v>0</v>
      </c>
      <c r="GY254" s="9">
        <v>0</v>
      </c>
      <c r="GZ254" s="5">
        <v>0</v>
      </c>
      <c r="HA254" s="7">
        <f t="shared" si="2328"/>
        <v>0</v>
      </c>
      <c r="HB254" s="9">
        <v>0</v>
      </c>
      <c r="HC254" s="5">
        <v>0</v>
      </c>
      <c r="HD254" s="7">
        <f t="shared" si="2329"/>
        <v>0</v>
      </c>
      <c r="HE254" s="9">
        <v>0</v>
      </c>
      <c r="HF254" s="5">
        <v>0</v>
      </c>
      <c r="HG254" s="7">
        <f t="shared" si="2330"/>
        <v>0</v>
      </c>
      <c r="HH254" s="9">
        <v>0</v>
      </c>
      <c r="HI254" s="5">
        <v>0</v>
      </c>
      <c r="HJ254" s="7">
        <f t="shared" si="2331"/>
        <v>0</v>
      </c>
      <c r="HK254" s="9">
        <v>0</v>
      </c>
      <c r="HL254" s="5">
        <v>0</v>
      </c>
      <c r="HM254" s="7">
        <f t="shared" si="2332"/>
        <v>0</v>
      </c>
      <c r="HN254" s="9">
        <v>0</v>
      </c>
      <c r="HO254" s="5">
        <v>0</v>
      </c>
      <c r="HP254" s="7">
        <f t="shared" si="2333"/>
        <v>0</v>
      </c>
      <c r="HQ254" s="9">
        <v>0</v>
      </c>
      <c r="HR254" s="5">
        <v>0</v>
      </c>
      <c r="HS254" s="7">
        <f t="shared" si="2334"/>
        <v>0</v>
      </c>
      <c r="HT254" s="9">
        <v>0</v>
      </c>
      <c r="HU254" s="5">
        <v>0</v>
      </c>
      <c r="HV254" s="7">
        <f t="shared" si="2335"/>
        <v>0</v>
      </c>
      <c r="HW254" s="9">
        <v>0</v>
      </c>
      <c r="HX254" s="5">
        <v>0</v>
      </c>
      <c r="HY254" s="7">
        <f t="shared" si="2336"/>
        <v>0</v>
      </c>
      <c r="HZ254" s="9">
        <v>0</v>
      </c>
      <c r="IA254" s="5">
        <v>0</v>
      </c>
      <c r="IB254" s="7">
        <f t="shared" si="2337"/>
        <v>0</v>
      </c>
      <c r="IC254" s="9">
        <v>0</v>
      </c>
      <c r="ID254" s="5">
        <v>0</v>
      </c>
      <c r="IE254" s="7">
        <f t="shared" si="2338"/>
        <v>0</v>
      </c>
      <c r="IF254" s="9">
        <v>0</v>
      </c>
      <c r="IG254" s="5">
        <v>0</v>
      </c>
      <c r="IH254" s="7">
        <f t="shared" si="2339"/>
        <v>0</v>
      </c>
      <c r="II254" s="9">
        <v>0</v>
      </c>
      <c r="IJ254" s="5">
        <v>0</v>
      </c>
      <c r="IK254" s="7">
        <f t="shared" si="2340"/>
        <v>0</v>
      </c>
      <c r="IL254" s="9">
        <v>0</v>
      </c>
      <c r="IM254" s="5">
        <v>0</v>
      </c>
      <c r="IN254" s="7">
        <f t="shared" si="2341"/>
        <v>0</v>
      </c>
      <c r="IO254" s="9">
        <v>0</v>
      </c>
      <c r="IP254" s="5">
        <v>0</v>
      </c>
      <c r="IQ254" s="7">
        <f t="shared" si="2342"/>
        <v>0</v>
      </c>
      <c r="IR254" s="9">
        <v>0</v>
      </c>
      <c r="IS254" s="5">
        <v>0</v>
      </c>
      <c r="IT254" s="7">
        <f t="shared" si="2343"/>
        <v>0</v>
      </c>
      <c r="IU254" s="9">
        <v>0</v>
      </c>
      <c r="IV254" s="5">
        <v>0</v>
      </c>
      <c r="IW254" s="7">
        <f t="shared" si="2344"/>
        <v>0</v>
      </c>
      <c r="IX254" s="9">
        <v>0</v>
      </c>
      <c r="IY254" s="5">
        <v>0</v>
      </c>
      <c r="IZ254" s="7">
        <f t="shared" si="2345"/>
        <v>0</v>
      </c>
      <c r="JA254" s="9">
        <v>0</v>
      </c>
      <c r="JB254" s="5">
        <v>0</v>
      </c>
      <c r="JC254" s="7">
        <f t="shared" si="2346"/>
        <v>0</v>
      </c>
      <c r="JD254" s="9">
        <v>0</v>
      </c>
      <c r="JE254" s="5">
        <v>0</v>
      </c>
      <c r="JF254" s="7">
        <f t="shared" si="2347"/>
        <v>0</v>
      </c>
      <c r="JG254" s="9">
        <v>0</v>
      </c>
      <c r="JH254" s="5">
        <v>0</v>
      </c>
      <c r="JI254" s="7">
        <f t="shared" si="2348"/>
        <v>0</v>
      </c>
      <c r="JJ254" s="9">
        <v>0</v>
      </c>
      <c r="JK254" s="5">
        <v>0</v>
      </c>
      <c r="JL254" s="7">
        <f t="shared" si="2349"/>
        <v>0</v>
      </c>
      <c r="JM254" s="9">
        <v>0</v>
      </c>
      <c r="JN254" s="5">
        <v>0</v>
      </c>
      <c r="JO254" s="7">
        <f t="shared" si="2350"/>
        <v>0</v>
      </c>
      <c r="JP254" s="9">
        <v>0</v>
      </c>
      <c r="JQ254" s="5">
        <v>0</v>
      </c>
      <c r="JR254" s="7">
        <f t="shared" si="2351"/>
        <v>0</v>
      </c>
      <c r="JS254" s="9">
        <v>0</v>
      </c>
      <c r="JT254" s="5">
        <v>0</v>
      </c>
      <c r="JU254" s="7">
        <f t="shared" si="2352"/>
        <v>0</v>
      </c>
      <c r="JV254" s="9">
        <v>0</v>
      </c>
      <c r="JW254" s="5">
        <v>0</v>
      </c>
      <c r="JX254" s="7">
        <f t="shared" si="2353"/>
        <v>0</v>
      </c>
      <c r="JY254" s="9">
        <v>0</v>
      </c>
      <c r="JZ254" s="5">
        <v>0</v>
      </c>
      <c r="KA254" s="7">
        <f t="shared" si="2354"/>
        <v>0</v>
      </c>
      <c r="KB254" s="9">
        <f t="shared" ref="KB254:KB265" si="2356">SUMIF($C$5:$KA$5,"Ton",C254:KA254)</f>
        <v>0</v>
      </c>
      <c r="KC254" s="7">
        <f>SUMIF($C$5:KA$5,"F*",C254:KA254)</f>
        <v>0</v>
      </c>
    </row>
    <row r="255" spans="1:289" ht="15" customHeight="1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2355"/>
        <v>0</v>
      </c>
      <c r="F255" s="9">
        <v>0</v>
      </c>
      <c r="G255" s="5">
        <v>0</v>
      </c>
      <c r="H255" s="7">
        <f t="shared" si="2261"/>
        <v>0</v>
      </c>
      <c r="I255" s="9">
        <v>0</v>
      </c>
      <c r="J255" s="5">
        <v>0</v>
      </c>
      <c r="K255" s="7">
        <f t="shared" si="2262"/>
        <v>0</v>
      </c>
      <c r="L255" s="9">
        <v>0</v>
      </c>
      <c r="M255" s="5">
        <v>0</v>
      </c>
      <c r="N255" s="7">
        <f t="shared" si="2263"/>
        <v>0</v>
      </c>
      <c r="O255" s="9">
        <v>0</v>
      </c>
      <c r="P255" s="5">
        <v>0</v>
      </c>
      <c r="Q255" s="7">
        <f t="shared" si="2264"/>
        <v>0</v>
      </c>
      <c r="R255" s="9">
        <v>0</v>
      </c>
      <c r="S255" s="5">
        <v>0</v>
      </c>
      <c r="T255" s="7">
        <f t="shared" si="2265"/>
        <v>0</v>
      </c>
      <c r="U255" s="9">
        <v>0</v>
      </c>
      <c r="V255" s="5">
        <v>0</v>
      </c>
      <c r="W255" s="7">
        <f t="shared" si="2266"/>
        <v>0</v>
      </c>
      <c r="X255" s="9">
        <v>0</v>
      </c>
      <c r="Y255" s="5">
        <v>0</v>
      </c>
      <c r="Z255" s="7">
        <f t="shared" si="2267"/>
        <v>0</v>
      </c>
      <c r="AA255" s="9">
        <v>0</v>
      </c>
      <c r="AB255" s="5">
        <v>0</v>
      </c>
      <c r="AC255" s="7">
        <f t="shared" si="2268"/>
        <v>0</v>
      </c>
      <c r="AD255" s="9">
        <v>0</v>
      </c>
      <c r="AE255" s="5">
        <v>0</v>
      </c>
      <c r="AF255" s="7">
        <f t="shared" si="2269"/>
        <v>0</v>
      </c>
      <c r="AG255" s="9">
        <v>0</v>
      </c>
      <c r="AH255" s="5">
        <v>0</v>
      </c>
      <c r="AI255" s="7">
        <f t="shared" si="2270"/>
        <v>0</v>
      </c>
      <c r="AJ255" s="9">
        <v>0</v>
      </c>
      <c r="AK255" s="5">
        <v>0</v>
      </c>
      <c r="AL255" s="7">
        <f t="shared" si="2271"/>
        <v>0</v>
      </c>
      <c r="AM255" s="9">
        <v>0</v>
      </c>
      <c r="AN255" s="5">
        <v>0</v>
      </c>
      <c r="AO255" s="7">
        <f t="shared" si="2272"/>
        <v>0</v>
      </c>
      <c r="AP255" s="9">
        <v>0</v>
      </c>
      <c r="AQ255" s="5">
        <v>0</v>
      </c>
      <c r="AR255" s="7">
        <f t="shared" si="2273"/>
        <v>0</v>
      </c>
      <c r="AS255" s="9">
        <v>0</v>
      </c>
      <c r="AT255" s="5">
        <v>0</v>
      </c>
      <c r="AU255" s="7">
        <f t="shared" si="2274"/>
        <v>0</v>
      </c>
      <c r="AV255" s="9">
        <v>0</v>
      </c>
      <c r="AW255" s="5">
        <v>0</v>
      </c>
      <c r="AX255" s="7">
        <f t="shared" si="2275"/>
        <v>0</v>
      </c>
      <c r="AY255" s="9">
        <v>0</v>
      </c>
      <c r="AZ255" s="5">
        <v>0</v>
      </c>
      <c r="BA255" s="7">
        <f t="shared" si="2276"/>
        <v>0</v>
      </c>
      <c r="BB255" s="9">
        <v>0</v>
      </c>
      <c r="BC255" s="5">
        <v>0</v>
      </c>
      <c r="BD255" s="7">
        <f t="shared" si="2277"/>
        <v>0</v>
      </c>
      <c r="BE255" s="9">
        <v>0</v>
      </c>
      <c r="BF255" s="5">
        <v>0</v>
      </c>
      <c r="BG255" s="7">
        <f t="shared" si="2278"/>
        <v>0</v>
      </c>
      <c r="BH255" s="9">
        <v>0</v>
      </c>
      <c r="BI255" s="5">
        <v>0</v>
      </c>
      <c r="BJ255" s="7">
        <f t="shared" si="2279"/>
        <v>0</v>
      </c>
      <c r="BK255" s="9">
        <v>0</v>
      </c>
      <c r="BL255" s="5">
        <v>0</v>
      </c>
      <c r="BM255" s="7">
        <f t="shared" si="2280"/>
        <v>0</v>
      </c>
      <c r="BN255" s="9">
        <v>0</v>
      </c>
      <c r="BO255" s="5">
        <v>0</v>
      </c>
      <c r="BP255" s="7">
        <f t="shared" si="2281"/>
        <v>0</v>
      </c>
      <c r="BQ255" s="9">
        <v>0</v>
      </c>
      <c r="BR255" s="5">
        <v>0</v>
      </c>
      <c r="BS255" s="7">
        <f t="shared" si="2282"/>
        <v>0</v>
      </c>
      <c r="BT255" s="9">
        <v>0</v>
      </c>
      <c r="BU255" s="5">
        <v>0</v>
      </c>
      <c r="BV255" s="7">
        <f t="shared" si="2283"/>
        <v>0</v>
      </c>
      <c r="BW255" s="9">
        <v>0</v>
      </c>
      <c r="BX255" s="5">
        <v>0</v>
      </c>
      <c r="BY255" s="7">
        <f t="shared" si="2284"/>
        <v>0</v>
      </c>
      <c r="BZ255" s="9">
        <v>0</v>
      </c>
      <c r="CA255" s="5">
        <v>0</v>
      </c>
      <c r="CB255" s="7">
        <f t="shared" si="2285"/>
        <v>0</v>
      </c>
      <c r="CC255" s="9">
        <v>0</v>
      </c>
      <c r="CD255" s="5">
        <v>0</v>
      </c>
      <c r="CE255" s="7">
        <f t="shared" si="2286"/>
        <v>0</v>
      </c>
      <c r="CF255" s="9">
        <v>0</v>
      </c>
      <c r="CG255" s="5">
        <v>0</v>
      </c>
      <c r="CH255" s="7">
        <f t="shared" si="2287"/>
        <v>0</v>
      </c>
      <c r="CI255" s="9">
        <v>0</v>
      </c>
      <c r="CJ255" s="5">
        <v>0</v>
      </c>
      <c r="CK255" s="7">
        <f t="shared" si="2288"/>
        <v>0</v>
      </c>
      <c r="CL255" s="9">
        <v>0</v>
      </c>
      <c r="CM255" s="5">
        <v>0</v>
      </c>
      <c r="CN255" s="7">
        <f t="shared" si="2289"/>
        <v>0</v>
      </c>
      <c r="CO255" s="9">
        <v>0</v>
      </c>
      <c r="CP255" s="5">
        <v>0</v>
      </c>
      <c r="CQ255" s="7">
        <f t="shared" si="2290"/>
        <v>0</v>
      </c>
      <c r="CR255" s="9">
        <v>0</v>
      </c>
      <c r="CS255" s="5">
        <v>0</v>
      </c>
      <c r="CT255" s="7">
        <f t="shared" si="2291"/>
        <v>0</v>
      </c>
      <c r="CU255" s="9">
        <v>0</v>
      </c>
      <c r="CV255" s="5">
        <v>0</v>
      </c>
      <c r="CW255" s="7">
        <f t="shared" si="2292"/>
        <v>0</v>
      </c>
      <c r="CX255" s="9">
        <v>0</v>
      </c>
      <c r="CY255" s="5">
        <v>0</v>
      </c>
      <c r="CZ255" s="7">
        <f t="shared" si="2293"/>
        <v>0</v>
      </c>
      <c r="DA255" s="9">
        <v>0</v>
      </c>
      <c r="DB255" s="5">
        <v>0</v>
      </c>
      <c r="DC255" s="7">
        <f t="shared" si="2294"/>
        <v>0</v>
      </c>
      <c r="DD255" s="9">
        <v>0</v>
      </c>
      <c r="DE255" s="5">
        <v>0</v>
      </c>
      <c r="DF255" s="7">
        <f t="shared" si="2295"/>
        <v>0</v>
      </c>
      <c r="DG255" s="9">
        <v>0</v>
      </c>
      <c r="DH255" s="5">
        <v>0</v>
      </c>
      <c r="DI255" s="7">
        <f t="shared" si="2296"/>
        <v>0</v>
      </c>
      <c r="DJ255" s="9">
        <v>0</v>
      </c>
      <c r="DK255" s="5">
        <v>0</v>
      </c>
      <c r="DL255" s="7">
        <f t="shared" si="2297"/>
        <v>0</v>
      </c>
      <c r="DM255" s="9">
        <v>0</v>
      </c>
      <c r="DN255" s="5">
        <v>0</v>
      </c>
      <c r="DO255" s="7">
        <f t="shared" si="2298"/>
        <v>0</v>
      </c>
      <c r="DP255" s="9">
        <v>0</v>
      </c>
      <c r="DQ255" s="5">
        <v>0</v>
      </c>
      <c r="DR255" s="7">
        <f t="shared" si="2299"/>
        <v>0</v>
      </c>
      <c r="DS255" s="9">
        <v>0</v>
      </c>
      <c r="DT255" s="5">
        <v>0</v>
      </c>
      <c r="DU255" s="7">
        <f t="shared" si="2300"/>
        <v>0</v>
      </c>
      <c r="DV255" s="9">
        <v>0</v>
      </c>
      <c r="DW255" s="5">
        <v>0</v>
      </c>
      <c r="DX255" s="7">
        <f t="shared" si="2301"/>
        <v>0</v>
      </c>
      <c r="DY255" s="9">
        <v>0</v>
      </c>
      <c r="DZ255" s="5">
        <v>0</v>
      </c>
      <c r="EA255" s="7">
        <f t="shared" si="2302"/>
        <v>0</v>
      </c>
      <c r="EB255" s="9">
        <v>0</v>
      </c>
      <c r="EC255" s="5">
        <v>0</v>
      </c>
      <c r="ED255" s="7">
        <f t="shared" si="2303"/>
        <v>0</v>
      </c>
      <c r="EE255" s="9">
        <v>0</v>
      </c>
      <c r="EF255" s="5">
        <v>0</v>
      </c>
      <c r="EG255" s="7">
        <f t="shared" si="2304"/>
        <v>0</v>
      </c>
      <c r="EH255" s="9">
        <v>0</v>
      </c>
      <c r="EI255" s="5">
        <v>0</v>
      </c>
      <c r="EJ255" s="7">
        <f t="shared" si="2305"/>
        <v>0</v>
      </c>
      <c r="EK255" s="9">
        <v>0</v>
      </c>
      <c r="EL255" s="5">
        <v>0</v>
      </c>
      <c r="EM255" s="7">
        <f t="shared" si="2306"/>
        <v>0</v>
      </c>
      <c r="EN255" s="9">
        <v>0</v>
      </c>
      <c r="EO255" s="5">
        <v>0</v>
      </c>
      <c r="EP255" s="7">
        <f t="shared" si="2307"/>
        <v>0</v>
      </c>
      <c r="EQ255" s="9">
        <v>0</v>
      </c>
      <c r="ER255" s="5">
        <v>0</v>
      </c>
      <c r="ES255" s="7">
        <f t="shared" si="2308"/>
        <v>0</v>
      </c>
      <c r="ET255" s="9">
        <v>0</v>
      </c>
      <c r="EU255" s="5">
        <v>0</v>
      </c>
      <c r="EV255" s="7">
        <f t="shared" si="2309"/>
        <v>0</v>
      </c>
      <c r="EW255" s="9">
        <v>0</v>
      </c>
      <c r="EX255" s="5">
        <v>0</v>
      </c>
      <c r="EY255" s="7">
        <f t="shared" si="2310"/>
        <v>0</v>
      </c>
      <c r="EZ255" s="9">
        <v>0</v>
      </c>
      <c r="FA255" s="5">
        <v>0</v>
      </c>
      <c r="FB255" s="7">
        <f t="shared" si="2311"/>
        <v>0</v>
      </c>
      <c r="FC255" s="9">
        <v>0</v>
      </c>
      <c r="FD255" s="5">
        <v>0</v>
      </c>
      <c r="FE255" s="7">
        <f t="shared" si="2312"/>
        <v>0</v>
      </c>
      <c r="FF255" s="9">
        <v>0</v>
      </c>
      <c r="FG255" s="5">
        <v>0</v>
      </c>
      <c r="FH255" s="7">
        <f t="shared" si="2313"/>
        <v>0</v>
      </c>
      <c r="FI255" s="9">
        <v>0</v>
      </c>
      <c r="FJ255" s="5">
        <v>0</v>
      </c>
      <c r="FK255" s="7">
        <f t="shared" si="2314"/>
        <v>0</v>
      </c>
      <c r="FL255" s="9">
        <v>0</v>
      </c>
      <c r="FM255" s="5">
        <v>0</v>
      </c>
      <c r="FN255" s="7">
        <f t="shared" si="2315"/>
        <v>0</v>
      </c>
      <c r="FO255" s="9">
        <v>0</v>
      </c>
      <c r="FP255" s="5">
        <v>0</v>
      </c>
      <c r="FQ255" s="7">
        <f t="shared" si="2316"/>
        <v>0</v>
      </c>
      <c r="FR255" s="9">
        <v>0</v>
      </c>
      <c r="FS255" s="5">
        <v>0</v>
      </c>
      <c r="FT255" s="7">
        <f t="shared" si="2317"/>
        <v>0</v>
      </c>
      <c r="FU255" s="9">
        <v>0</v>
      </c>
      <c r="FV255" s="5">
        <v>0</v>
      </c>
      <c r="FW255" s="7">
        <f t="shared" si="2318"/>
        <v>0</v>
      </c>
      <c r="FX255" s="9">
        <v>0</v>
      </c>
      <c r="FY255" s="5">
        <v>0</v>
      </c>
      <c r="FZ255" s="7">
        <f t="shared" si="2319"/>
        <v>0</v>
      </c>
      <c r="GA255" s="9">
        <v>0</v>
      </c>
      <c r="GB255" s="5">
        <v>0</v>
      </c>
      <c r="GC255" s="7">
        <f t="shared" si="2320"/>
        <v>0</v>
      </c>
      <c r="GD255" s="9">
        <v>0</v>
      </c>
      <c r="GE255" s="5">
        <v>0</v>
      </c>
      <c r="GF255" s="7">
        <f t="shared" si="2321"/>
        <v>0</v>
      </c>
      <c r="GG255" s="9">
        <v>0</v>
      </c>
      <c r="GH255" s="5">
        <v>0</v>
      </c>
      <c r="GI255" s="7">
        <f t="shared" si="2322"/>
        <v>0</v>
      </c>
      <c r="GJ255" s="9">
        <v>0</v>
      </c>
      <c r="GK255" s="5">
        <v>0</v>
      </c>
      <c r="GL255" s="7">
        <f t="shared" si="2323"/>
        <v>0</v>
      </c>
      <c r="GM255" s="9">
        <v>0</v>
      </c>
      <c r="GN255" s="5">
        <v>0</v>
      </c>
      <c r="GO255" s="7">
        <f t="shared" si="2324"/>
        <v>0</v>
      </c>
      <c r="GP255" s="9">
        <v>0</v>
      </c>
      <c r="GQ255" s="5">
        <v>0</v>
      </c>
      <c r="GR255" s="7">
        <f t="shared" si="2325"/>
        <v>0</v>
      </c>
      <c r="GS255" s="9">
        <v>0</v>
      </c>
      <c r="GT255" s="5">
        <v>0</v>
      </c>
      <c r="GU255" s="7">
        <f t="shared" si="2326"/>
        <v>0</v>
      </c>
      <c r="GV255" s="9">
        <v>0</v>
      </c>
      <c r="GW255" s="5">
        <v>0</v>
      </c>
      <c r="GX255" s="7">
        <f t="shared" si="2327"/>
        <v>0</v>
      </c>
      <c r="GY255" s="9">
        <v>0</v>
      </c>
      <c r="GZ255" s="5">
        <v>0</v>
      </c>
      <c r="HA255" s="7">
        <f t="shared" si="2328"/>
        <v>0</v>
      </c>
      <c r="HB255" s="9">
        <v>0</v>
      </c>
      <c r="HC255" s="5">
        <v>0</v>
      </c>
      <c r="HD255" s="7">
        <f t="shared" si="2329"/>
        <v>0</v>
      </c>
      <c r="HE255" s="9">
        <v>0</v>
      </c>
      <c r="HF255" s="5">
        <v>0</v>
      </c>
      <c r="HG255" s="7">
        <f t="shared" si="2330"/>
        <v>0</v>
      </c>
      <c r="HH255" s="9">
        <v>0</v>
      </c>
      <c r="HI255" s="5">
        <v>0</v>
      </c>
      <c r="HJ255" s="7">
        <f t="shared" si="2331"/>
        <v>0</v>
      </c>
      <c r="HK255" s="9">
        <v>0</v>
      </c>
      <c r="HL255" s="5">
        <v>0</v>
      </c>
      <c r="HM255" s="7">
        <f t="shared" si="2332"/>
        <v>0</v>
      </c>
      <c r="HN255" s="9">
        <v>0</v>
      </c>
      <c r="HO255" s="5">
        <v>0</v>
      </c>
      <c r="HP255" s="7">
        <f t="shared" si="2333"/>
        <v>0</v>
      </c>
      <c r="HQ255" s="9">
        <v>0</v>
      </c>
      <c r="HR255" s="5">
        <v>0</v>
      </c>
      <c r="HS255" s="7">
        <f t="shared" si="2334"/>
        <v>0</v>
      </c>
      <c r="HT255" s="9">
        <v>0</v>
      </c>
      <c r="HU255" s="5">
        <v>0</v>
      </c>
      <c r="HV255" s="7">
        <f t="shared" si="2335"/>
        <v>0</v>
      </c>
      <c r="HW255" s="9">
        <v>0</v>
      </c>
      <c r="HX255" s="5">
        <v>0</v>
      </c>
      <c r="HY255" s="7">
        <f t="shared" si="2336"/>
        <v>0</v>
      </c>
      <c r="HZ255" s="9">
        <v>0</v>
      </c>
      <c r="IA255" s="5">
        <v>0</v>
      </c>
      <c r="IB255" s="7">
        <f t="shared" si="2337"/>
        <v>0</v>
      </c>
      <c r="IC255" s="9">
        <v>0</v>
      </c>
      <c r="ID255" s="5">
        <v>0</v>
      </c>
      <c r="IE255" s="7">
        <f t="shared" si="2338"/>
        <v>0</v>
      </c>
      <c r="IF255" s="9">
        <v>0</v>
      </c>
      <c r="IG255" s="5">
        <v>0</v>
      </c>
      <c r="IH255" s="7">
        <f t="shared" si="2339"/>
        <v>0</v>
      </c>
      <c r="II255" s="9">
        <v>0</v>
      </c>
      <c r="IJ255" s="5">
        <v>0</v>
      </c>
      <c r="IK255" s="7">
        <f t="shared" si="2340"/>
        <v>0</v>
      </c>
      <c r="IL255" s="9">
        <v>0</v>
      </c>
      <c r="IM255" s="5">
        <v>0</v>
      </c>
      <c r="IN255" s="7">
        <f t="shared" si="2341"/>
        <v>0</v>
      </c>
      <c r="IO255" s="9">
        <v>0</v>
      </c>
      <c r="IP255" s="5">
        <v>0</v>
      </c>
      <c r="IQ255" s="7">
        <f t="shared" si="2342"/>
        <v>0</v>
      </c>
      <c r="IR255" s="9">
        <v>0</v>
      </c>
      <c r="IS255" s="5">
        <v>0</v>
      </c>
      <c r="IT255" s="7">
        <f t="shared" si="2343"/>
        <v>0</v>
      </c>
      <c r="IU255" s="9">
        <v>0</v>
      </c>
      <c r="IV255" s="5">
        <v>0</v>
      </c>
      <c r="IW255" s="7">
        <f t="shared" si="2344"/>
        <v>0</v>
      </c>
      <c r="IX255" s="9">
        <v>0</v>
      </c>
      <c r="IY255" s="5">
        <v>0</v>
      </c>
      <c r="IZ255" s="7">
        <f t="shared" si="2345"/>
        <v>0</v>
      </c>
      <c r="JA255" s="9">
        <v>0</v>
      </c>
      <c r="JB255" s="5">
        <v>0</v>
      </c>
      <c r="JC255" s="7">
        <f t="shared" si="2346"/>
        <v>0</v>
      </c>
      <c r="JD255" s="9">
        <v>0</v>
      </c>
      <c r="JE255" s="5">
        <v>0</v>
      </c>
      <c r="JF255" s="7">
        <f t="shared" si="2347"/>
        <v>0</v>
      </c>
      <c r="JG255" s="9">
        <v>0</v>
      </c>
      <c r="JH255" s="5">
        <v>0</v>
      </c>
      <c r="JI255" s="7">
        <f t="shared" si="2348"/>
        <v>0</v>
      </c>
      <c r="JJ255" s="9">
        <v>0</v>
      </c>
      <c r="JK255" s="5">
        <v>0</v>
      </c>
      <c r="JL255" s="7">
        <f t="shared" si="2349"/>
        <v>0</v>
      </c>
      <c r="JM255" s="9">
        <v>0</v>
      </c>
      <c r="JN255" s="5">
        <v>0</v>
      </c>
      <c r="JO255" s="7">
        <f t="shared" si="2350"/>
        <v>0</v>
      </c>
      <c r="JP255" s="9">
        <v>0</v>
      </c>
      <c r="JQ255" s="5">
        <v>0</v>
      </c>
      <c r="JR255" s="7">
        <f t="shared" si="2351"/>
        <v>0</v>
      </c>
      <c r="JS255" s="9">
        <v>0</v>
      </c>
      <c r="JT255" s="5">
        <v>0</v>
      </c>
      <c r="JU255" s="7">
        <f t="shared" si="2352"/>
        <v>0</v>
      </c>
      <c r="JV255" s="9">
        <v>0</v>
      </c>
      <c r="JW255" s="5">
        <v>0</v>
      </c>
      <c r="JX255" s="7">
        <f t="shared" si="2353"/>
        <v>0</v>
      </c>
      <c r="JY255" s="9">
        <v>0</v>
      </c>
      <c r="JZ255" s="5">
        <v>0</v>
      </c>
      <c r="KA255" s="7">
        <f t="shared" si="2354"/>
        <v>0</v>
      </c>
      <c r="KB255" s="9">
        <f t="shared" si="2356"/>
        <v>0</v>
      </c>
      <c r="KC255" s="7">
        <f>SUMIF($C$5:KA$5,"F*",C255:KA255)</f>
        <v>0</v>
      </c>
    </row>
    <row r="256" spans="1:289" ht="15" customHeight="1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2261"/>
        <v>0</v>
      </c>
      <c r="I256" s="9">
        <v>0</v>
      </c>
      <c r="J256" s="5">
        <v>0</v>
      </c>
      <c r="K256" s="7">
        <f t="shared" si="2262"/>
        <v>0</v>
      </c>
      <c r="L256" s="9">
        <v>0</v>
      </c>
      <c r="M256" s="5">
        <v>0</v>
      </c>
      <c r="N256" s="7">
        <f t="shared" si="2263"/>
        <v>0</v>
      </c>
      <c r="O256" s="9">
        <v>0</v>
      </c>
      <c r="P256" s="5">
        <v>0</v>
      </c>
      <c r="Q256" s="7">
        <f t="shared" si="2264"/>
        <v>0</v>
      </c>
      <c r="R256" s="9">
        <v>0</v>
      </c>
      <c r="S256" s="5">
        <v>0</v>
      </c>
      <c r="T256" s="7">
        <f t="shared" si="2265"/>
        <v>0</v>
      </c>
      <c r="U256" s="9">
        <v>0</v>
      </c>
      <c r="V256" s="5">
        <v>0</v>
      </c>
      <c r="W256" s="7">
        <f t="shared" si="2266"/>
        <v>0</v>
      </c>
      <c r="X256" s="9">
        <v>0</v>
      </c>
      <c r="Y256" s="5">
        <v>0</v>
      </c>
      <c r="Z256" s="7">
        <f t="shared" si="2267"/>
        <v>0</v>
      </c>
      <c r="AA256" s="9">
        <v>0</v>
      </c>
      <c r="AB256" s="5">
        <v>0</v>
      </c>
      <c r="AC256" s="7">
        <f t="shared" si="2268"/>
        <v>0</v>
      </c>
      <c r="AD256" s="9">
        <v>0</v>
      </c>
      <c r="AE256" s="5">
        <v>0</v>
      </c>
      <c r="AF256" s="7">
        <f t="shared" si="2269"/>
        <v>0</v>
      </c>
      <c r="AG256" s="9">
        <v>0</v>
      </c>
      <c r="AH256" s="5">
        <v>0</v>
      </c>
      <c r="AI256" s="7">
        <f t="shared" si="2270"/>
        <v>0</v>
      </c>
      <c r="AJ256" s="9">
        <v>0</v>
      </c>
      <c r="AK256" s="5">
        <v>0</v>
      </c>
      <c r="AL256" s="7">
        <f t="shared" si="2271"/>
        <v>0</v>
      </c>
      <c r="AM256" s="9">
        <v>0</v>
      </c>
      <c r="AN256" s="5">
        <v>0</v>
      </c>
      <c r="AO256" s="7">
        <f t="shared" si="2272"/>
        <v>0</v>
      </c>
      <c r="AP256" s="9">
        <v>0</v>
      </c>
      <c r="AQ256" s="5">
        <v>0</v>
      </c>
      <c r="AR256" s="7">
        <f t="shared" si="2273"/>
        <v>0</v>
      </c>
      <c r="AS256" s="9">
        <v>0</v>
      </c>
      <c r="AT256" s="5">
        <v>0</v>
      </c>
      <c r="AU256" s="7">
        <f t="shared" si="2274"/>
        <v>0</v>
      </c>
      <c r="AV256" s="9">
        <v>0</v>
      </c>
      <c r="AW256" s="5">
        <v>0</v>
      </c>
      <c r="AX256" s="7">
        <f t="shared" si="2275"/>
        <v>0</v>
      </c>
      <c r="AY256" s="9">
        <v>0</v>
      </c>
      <c r="AZ256" s="5">
        <v>0</v>
      </c>
      <c r="BA256" s="7">
        <f t="shared" si="2276"/>
        <v>0</v>
      </c>
      <c r="BB256" s="9">
        <v>0</v>
      </c>
      <c r="BC256" s="5">
        <v>0</v>
      </c>
      <c r="BD256" s="7">
        <f t="shared" si="2277"/>
        <v>0</v>
      </c>
      <c r="BE256" s="9">
        <v>0</v>
      </c>
      <c r="BF256" s="5">
        <v>0</v>
      </c>
      <c r="BG256" s="7">
        <f t="shared" si="2278"/>
        <v>0</v>
      </c>
      <c r="BH256" s="9">
        <v>0</v>
      </c>
      <c r="BI256" s="5">
        <v>0</v>
      </c>
      <c r="BJ256" s="7">
        <f t="shared" si="2279"/>
        <v>0</v>
      </c>
      <c r="BK256" s="9">
        <v>0</v>
      </c>
      <c r="BL256" s="5">
        <v>0</v>
      </c>
      <c r="BM256" s="7">
        <f t="shared" si="2280"/>
        <v>0</v>
      </c>
      <c r="BN256" s="9">
        <v>0</v>
      </c>
      <c r="BO256" s="5">
        <v>0</v>
      </c>
      <c r="BP256" s="7">
        <f t="shared" si="2281"/>
        <v>0</v>
      </c>
      <c r="BQ256" s="9">
        <v>0</v>
      </c>
      <c r="BR256" s="5">
        <v>0</v>
      </c>
      <c r="BS256" s="7">
        <f t="shared" si="2282"/>
        <v>0</v>
      </c>
      <c r="BT256" s="9">
        <v>0</v>
      </c>
      <c r="BU256" s="5">
        <v>0</v>
      </c>
      <c r="BV256" s="7">
        <f t="shared" si="2283"/>
        <v>0</v>
      </c>
      <c r="BW256" s="9">
        <v>0</v>
      </c>
      <c r="BX256" s="5">
        <v>0</v>
      </c>
      <c r="BY256" s="7">
        <f t="shared" si="2284"/>
        <v>0</v>
      </c>
      <c r="BZ256" s="9">
        <v>0</v>
      </c>
      <c r="CA256" s="5">
        <v>0</v>
      </c>
      <c r="CB256" s="7">
        <f t="shared" si="2285"/>
        <v>0</v>
      </c>
      <c r="CC256" s="9">
        <v>0</v>
      </c>
      <c r="CD256" s="5">
        <v>0</v>
      </c>
      <c r="CE256" s="7">
        <f t="shared" si="2286"/>
        <v>0</v>
      </c>
      <c r="CF256" s="9">
        <v>0</v>
      </c>
      <c r="CG256" s="5">
        <v>0</v>
      </c>
      <c r="CH256" s="7">
        <f t="shared" si="2287"/>
        <v>0</v>
      </c>
      <c r="CI256" s="9">
        <v>0</v>
      </c>
      <c r="CJ256" s="5">
        <v>0</v>
      </c>
      <c r="CK256" s="7">
        <f t="shared" si="2288"/>
        <v>0</v>
      </c>
      <c r="CL256" s="9">
        <v>0</v>
      </c>
      <c r="CM256" s="5">
        <v>0</v>
      </c>
      <c r="CN256" s="7">
        <f t="shared" si="2289"/>
        <v>0</v>
      </c>
      <c r="CO256" s="9">
        <v>0</v>
      </c>
      <c r="CP256" s="5">
        <v>0</v>
      </c>
      <c r="CQ256" s="7">
        <f t="shared" si="2290"/>
        <v>0</v>
      </c>
      <c r="CR256" s="9">
        <v>0</v>
      </c>
      <c r="CS256" s="5">
        <v>0</v>
      </c>
      <c r="CT256" s="7">
        <f t="shared" si="2291"/>
        <v>0</v>
      </c>
      <c r="CU256" s="9">
        <v>0</v>
      </c>
      <c r="CV256" s="5">
        <v>0</v>
      </c>
      <c r="CW256" s="7">
        <f t="shared" si="2292"/>
        <v>0</v>
      </c>
      <c r="CX256" s="9">
        <v>0</v>
      </c>
      <c r="CY256" s="5">
        <v>0</v>
      </c>
      <c r="CZ256" s="7">
        <f t="shared" si="2293"/>
        <v>0</v>
      </c>
      <c r="DA256" s="9">
        <v>0</v>
      </c>
      <c r="DB256" s="5">
        <v>0</v>
      </c>
      <c r="DC256" s="7">
        <f t="shared" si="2294"/>
        <v>0</v>
      </c>
      <c r="DD256" s="9">
        <v>0</v>
      </c>
      <c r="DE256" s="5">
        <v>0</v>
      </c>
      <c r="DF256" s="7">
        <f t="shared" si="2295"/>
        <v>0</v>
      </c>
      <c r="DG256" s="9">
        <v>0</v>
      </c>
      <c r="DH256" s="5">
        <v>0</v>
      </c>
      <c r="DI256" s="7">
        <f t="shared" si="2296"/>
        <v>0</v>
      </c>
      <c r="DJ256" s="9">
        <v>0</v>
      </c>
      <c r="DK256" s="5">
        <v>0</v>
      </c>
      <c r="DL256" s="7">
        <f t="shared" si="2297"/>
        <v>0</v>
      </c>
      <c r="DM256" s="9">
        <v>0</v>
      </c>
      <c r="DN256" s="5">
        <v>0</v>
      </c>
      <c r="DO256" s="7">
        <f t="shared" si="2298"/>
        <v>0</v>
      </c>
      <c r="DP256" s="9">
        <v>0</v>
      </c>
      <c r="DQ256" s="5">
        <v>0</v>
      </c>
      <c r="DR256" s="7">
        <f t="shared" si="2299"/>
        <v>0</v>
      </c>
      <c r="DS256" s="9">
        <v>0</v>
      </c>
      <c r="DT256" s="5">
        <v>0</v>
      </c>
      <c r="DU256" s="7">
        <f t="shared" si="2300"/>
        <v>0</v>
      </c>
      <c r="DV256" s="9">
        <v>0</v>
      </c>
      <c r="DW256" s="5">
        <v>0</v>
      </c>
      <c r="DX256" s="7">
        <f t="shared" si="2301"/>
        <v>0</v>
      </c>
      <c r="DY256" s="9">
        <v>0</v>
      </c>
      <c r="DZ256" s="5">
        <v>0</v>
      </c>
      <c r="EA256" s="7">
        <f t="shared" si="2302"/>
        <v>0</v>
      </c>
      <c r="EB256" s="9">
        <v>0</v>
      </c>
      <c r="EC256" s="5">
        <v>0</v>
      </c>
      <c r="ED256" s="7">
        <f t="shared" si="2303"/>
        <v>0</v>
      </c>
      <c r="EE256" s="9">
        <v>0</v>
      </c>
      <c r="EF256" s="5">
        <v>0</v>
      </c>
      <c r="EG256" s="7">
        <f t="shared" si="2304"/>
        <v>0</v>
      </c>
      <c r="EH256" s="9">
        <v>0</v>
      </c>
      <c r="EI256" s="5">
        <v>0</v>
      </c>
      <c r="EJ256" s="7">
        <f t="shared" si="2305"/>
        <v>0</v>
      </c>
      <c r="EK256" s="9">
        <v>0</v>
      </c>
      <c r="EL256" s="5">
        <v>0</v>
      </c>
      <c r="EM256" s="7">
        <f t="shared" si="2306"/>
        <v>0</v>
      </c>
      <c r="EN256" s="9">
        <v>0</v>
      </c>
      <c r="EO256" s="5">
        <v>0</v>
      </c>
      <c r="EP256" s="7">
        <f t="shared" si="2307"/>
        <v>0</v>
      </c>
      <c r="EQ256" s="9">
        <v>0</v>
      </c>
      <c r="ER256" s="5">
        <v>0</v>
      </c>
      <c r="ES256" s="7">
        <f t="shared" si="2308"/>
        <v>0</v>
      </c>
      <c r="ET256" s="9">
        <v>0</v>
      </c>
      <c r="EU256" s="5">
        <v>0</v>
      </c>
      <c r="EV256" s="7">
        <f t="shared" si="2309"/>
        <v>0</v>
      </c>
      <c r="EW256" s="9">
        <v>0</v>
      </c>
      <c r="EX256" s="5">
        <v>0</v>
      </c>
      <c r="EY256" s="7">
        <f t="shared" si="2310"/>
        <v>0</v>
      </c>
      <c r="EZ256" s="9">
        <v>0</v>
      </c>
      <c r="FA256" s="5">
        <v>0</v>
      </c>
      <c r="FB256" s="7">
        <f t="shared" si="2311"/>
        <v>0</v>
      </c>
      <c r="FC256" s="9">
        <v>0</v>
      </c>
      <c r="FD256" s="5">
        <v>0</v>
      </c>
      <c r="FE256" s="7">
        <f t="shared" si="2312"/>
        <v>0</v>
      </c>
      <c r="FF256" s="9">
        <v>0</v>
      </c>
      <c r="FG256" s="5">
        <v>0</v>
      </c>
      <c r="FH256" s="7">
        <f t="shared" si="2313"/>
        <v>0</v>
      </c>
      <c r="FI256" s="9">
        <v>0</v>
      </c>
      <c r="FJ256" s="5">
        <v>0</v>
      </c>
      <c r="FK256" s="7">
        <f t="shared" si="2314"/>
        <v>0</v>
      </c>
      <c r="FL256" s="9">
        <v>0</v>
      </c>
      <c r="FM256" s="5">
        <v>0</v>
      </c>
      <c r="FN256" s="7">
        <f t="shared" si="2315"/>
        <v>0</v>
      </c>
      <c r="FO256" s="9">
        <v>0</v>
      </c>
      <c r="FP256" s="5">
        <v>0</v>
      </c>
      <c r="FQ256" s="7">
        <f t="shared" si="2316"/>
        <v>0</v>
      </c>
      <c r="FR256" s="9">
        <v>0</v>
      </c>
      <c r="FS256" s="5">
        <v>0</v>
      </c>
      <c r="FT256" s="7">
        <f t="shared" si="2317"/>
        <v>0</v>
      </c>
      <c r="FU256" s="9">
        <v>0</v>
      </c>
      <c r="FV256" s="5">
        <v>0</v>
      </c>
      <c r="FW256" s="7">
        <f t="shared" si="2318"/>
        <v>0</v>
      </c>
      <c r="FX256" s="9">
        <v>0</v>
      </c>
      <c r="FY256" s="5">
        <v>0</v>
      </c>
      <c r="FZ256" s="7">
        <f t="shared" si="2319"/>
        <v>0</v>
      </c>
      <c r="GA256" s="9">
        <v>0</v>
      </c>
      <c r="GB256" s="5">
        <v>0</v>
      </c>
      <c r="GC256" s="7">
        <f t="shared" si="2320"/>
        <v>0</v>
      </c>
      <c r="GD256" s="9">
        <v>0</v>
      </c>
      <c r="GE256" s="5">
        <v>0</v>
      </c>
      <c r="GF256" s="7">
        <f t="shared" si="2321"/>
        <v>0</v>
      </c>
      <c r="GG256" s="9">
        <v>0</v>
      </c>
      <c r="GH256" s="5">
        <v>0</v>
      </c>
      <c r="GI256" s="7">
        <f t="shared" si="2322"/>
        <v>0</v>
      </c>
      <c r="GJ256" s="9">
        <v>0</v>
      </c>
      <c r="GK256" s="5">
        <v>0</v>
      </c>
      <c r="GL256" s="7">
        <f t="shared" si="2323"/>
        <v>0</v>
      </c>
      <c r="GM256" s="9">
        <v>0</v>
      </c>
      <c r="GN256" s="5">
        <v>0</v>
      </c>
      <c r="GO256" s="7">
        <f t="shared" si="2324"/>
        <v>0</v>
      </c>
      <c r="GP256" s="9">
        <v>0</v>
      </c>
      <c r="GQ256" s="5">
        <v>0</v>
      </c>
      <c r="GR256" s="7">
        <f t="shared" si="2325"/>
        <v>0</v>
      </c>
      <c r="GS256" s="9">
        <v>0</v>
      </c>
      <c r="GT256" s="5">
        <v>0</v>
      </c>
      <c r="GU256" s="7">
        <f t="shared" si="2326"/>
        <v>0</v>
      </c>
      <c r="GV256" s="9">
        <v>0</v>
      </c>
      <c r="GW256" s="5">
        <v>0</v>
      </c>
      <c r="GX256" s="7">
        <f t="shared" si="2327"/>
        <v>0</v>
      </c>
      <c r="GY256" s="9">
        <v>0</v>
      </c>
      <c r="GZ256" s="5">
        <v>0</v>
      </c>
      <c r="HA256" s="7">
        <f t="shared" si="2328"/>
        <v>0</v>
      </c>
      <c r="HB256" s="9">
        <v>0</v>
      </c>
      <c r="HC256" s="5">
        <v>0</v>
      </c>
      <c r="HD256" s="7">
        <f t="shared" si="2329"/>
        <v>0</v>
      </c>
      <c r="HE256" s="9">
        <v>0</v>
      </c>
      <c r="HF256" s="5">
        <v>0</v>
      </c>
      <c r="HG256" s="7">
        <f t="shared" si="2330"/>
        <v>0</v>
      </c>
      <c r="HH256" s="9">
        <v>0</v>
      </c>
      <c r="HI256" s="5">
        <v>0</v>
      </c>
      <c r="HJ256" s="7">
        <f t="shared" si="2331"/>
        <v>0</v>
      </c>
      <c r="HK256" s="9">
        <v>0</v>
      </c>
      <c r="HL256" s="5">
        <v>0</v>
      </c>
      <c r="HM256" s="7">
        <f t="shared" si="2332"/>
        <v>0</v>
      </c>
      <c r="HN256" s="9">
        <v>0</v>
      </c>
      <c r="HO256" s="5">
        <v>0</v>
      </c>
      <c r="HP256" s="7">
        <f t="shared" si="2333"/>
        <v>0</v>
      </c>
      <c r="HQ256" s="9">
        <v>0</v>
      </c>
      <c r="HR256" s="5">
        <v>0</v>
      </c>
      <c r="HS256" s="7">
        <f t="shared" si="2334"/>
        <v>0</v>
      </c>
      <c r="HT256" s="9">
        <v>0</v>
      </c>
      <c r="HU256" s="5">
        <v>0</v>
      </c>
      <c r="HV256" s="7">
        <f t="shared" si="2335"/>
        <v>0</v>
      </c>
      <c r="HW256" s="9">
        <v>0</v>
      </c>
      <c r="HX256" s="5">
        <v>0</v>
      </c>
      <c r="HY256" s="7">
        <f t="shared" si="2336"/>
        <v>0</v>
      </c>
      <c r="HZ256" s="9">
        <v>0</v>
      </c>
      <c r="IA256" s="5">
        <v>0</v>
      </c>
      <c r="IB256" s="7">
        <f t="shared" si="2337"/>
        <v>0</v>
      </c>
      <c r="IC256" s="9">
        <v>0</v>
      </c>
      <c r="ID256" s="5">
        <v>0</v>
      </c>
      <c r="IE256" s="7">
        <f t="shared" si="2338"/>
        <v>0</v>
      </c>
      <c r="IF256" s="9">
        <v>0</v>
      </c>
      <c r="IG256" s="5">
        <v>0</v>
      </c>
      <c r="IH256" s="7">
        <f t="shared" si="2339"/>
        <v>0</v>
      </c>
      <c r="II256" s="9">
        <v>0</v>
      </c>
      <c r="IJ256" s="5">
        <v>0</v>
      </c>
      <c r="IK256" s="7">
        <f t="shared" si="2340"/>
        <v>0</v>
      </c>
      <c r="IL256" s="9">
        <v>0</v>
      </c>
      <c r="IM256" s="5">
        <v>0</v>
      </c>
      <c r="IN256" s="7">
        <f t="shared" si="2341"/>
        <v>0</v>
      </c>
      <c r="IO256" s="9">
        <v>0</v>
      </c>
      <c r="IP256" s="5">
        <v>0</v>
      </c>
      <c r="IQ256" s="7">
        <f t="shared" si="2342"/>
        <v>0</v>
      </c>
      <c r="IR256" s="9">
        <v>0</v>
      </c>
      <c r="IS256" s="5">
        <v>0</v>
      </c>
      <c r="IT256" s="7">
        <f t="shared" si="2343"/>
        <v>0</v>
      </c>
      <c r="IU256" s="9">
        <v>0</v>
      </c>
      <c r="IV256" s="5">
        <v>0</v>
      </c>
      <c r="IW256" s="7">
        <f t="shared" si="2344"/>
        <v>0</v>
      </c>
      <c r="IX256" s="9">
        <v>0</v>
      </c>
      <c r="IY256" s="5">
        <v>0</v>
      </c>
      <c r="IZ256" s="7">
        <f t="shared" si="2345"/>
        <v>0</v>
      </c>
      <c r="JA256" s="9">
        <v>0</v>
      </c>
      <c r="JB256" s="5">
        <v>0</v>
      </c>
      <c r="JC256" s="7">
        <f t="shared" si="2346"/>
        <v>0</v>
      </c>
      <c r="JD256" s="9">
        <v>0</v>
      </c>
      <c r="JE256" s="5">
        <v>0</v>
      </c>
      <c r="JF256" s="7">
        <f t="shared" si="2347"/>
        <v>0</v>
      </c>
      <c r="JG256" s="9">
        <v>0</v>
      </c>
      <c r="JH256" s="5">
        <v>0</v>
      </c>
      <c r="JI256" s="7">
        <f t="shared" si="2348"/>
        <v>0</v>
      </c>
      <c r="JJ256" s="9">
        <v>0</v>
      </c>
      <c r="JK256" s="5">
        <v>0</v>
      </c>
      <c r="JL256" s="7">
        <f t="shared" si="2349"/>
        <v>0</v>
      </c>
      <c r="JM256" s="9">
        <v>0</v>
      </c>
      <c r="JN256" s="5">
        <v>0</v>
      </c>
      <c r="JO256" s="7">
        <f t="shared" si="2350"/>
        <v>0</v>
      </c>
      <c r="JP256" s="9">
        <v>0</v>
      </c>
      <c r="JQ256" s="5">
        <v>0</v>
      </c>
      <c r="JR256" s="7">
        <f t="shared" si="2351"/>
        <v>0</v>
      </c>
      <c r="JS256" s="9">
        <v>0</v>
      </c>
      <c r="JT256" s="5">
        <v>0</v>
      </c>
      <c r="JU256" s="7">
        <f t="shared" si="2352"/>
        <v>0</v>
      </c>
      <c r="JV256" s="9">
        <v>0</v>
      </c>
      <c r="JW256" s="5">
        <v>0</v>
      </c>
      <c r="JX256" s="7">
        <f t="shared" si="2353"/>
        <v>0</v>
      </c>
      <c r="JY256" s="9">
        <v>0</v>
      </c>
      <c r="JZ256" s="5">
        <v>0</v>
      </c>
      <c r="KA256" s="7">
        <f t="shared" si="2354"/>
        <v>0</v>
      </c>
      <c r="KB256" s="9">
        <f t="shared" si="2356"/>
        <v>0</v>
      </c>
      <c r="KC256" s="7">
        <f>SUMIF($C$5:KA$5,"F*",C256:KA256)</f>
        <v>0</v>
      </c>
    </row>
    <row r="257" spans="1:289" ht="15" customHeight="1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2357">IF(C257=0,0,D257/C257*1000)</f>
        <v>0</v>
      </c>
      <c r="F257" s="9">
        <v>0</v>
      </c>
      <c r="G257" s="5">
        <v>0</v>
      </c>
      <c r="H257" s="7">
        <f t="shared" si="2261"/>
        <v>0</v>
      </c>
      <c r="I257" s="9">
        <v>0</v>
      </c>
      <c r="J257" s="5">
        <v>0</v>
      </c>
      <c r="K257" s="7">
        <f t="shared" si="2262"/>
        <v>0</v>
      </c>
      <c r="L257" s="9">
        <v>0</v>
      </c>
      <c r="M257" s="5">
        <v>0</v>
      </c>
      <c r="N257" s="7">
        <f t="shared" si="2263"/>
        <v>0</v>
      </c>
      <c r="O257" s="9">
        <v>0</v>
      </c>
      <c r="P257" s="5">
        <v>0</v>
      </c>
      <c r="Q257" s="7">
        <f t="shared" si="2264"/>
        <v>0</v>
      </c>
      <c r="R257" s="9">
        <v>0</v>
      </c>
      <c r="S257" s="5">
        <v>0</v>
      </c>
      <c r="T257" s="7">
        <f t="shared" si="2265"/>
        <v>0</v>
      </c>
      <c r="U257" s="9">
        <v>0</v>
      </c>
      <c r="V257" s="5">
        <v>0</v>
      </c>
      <c r="W257" s="7">
        <f t="shared" si="2266"/>
        <v>0</v>
      </c>
      <c r="X257" s="9">
        <v>0</v>
      </c>
      <c r="Y257" s="5">
        <v>0</v>
      </c>
      <c r="Z257" s="7">
        <f t="shared" si="2267"/>
        <v>0</v>
      </c>
      <c r="AA257" s="9">
        <v>0</v>
      </c>
      <c r="AB257" s="5">
        <v>0</v>
      </c>
      <c r="AC257" s="7">
        <f t="shared" si="2268"/>
        <v>0</v>
      </c>
      <c r="AD257" s="9">
        <v>0</v>
      </c>
      <c r="AE257" s="5">
        <v>0</v>
      </c>
      <c r="AF257" s="7">
        <f t="shared" si="2269"/>
        <v>0</v>
      </c>
      <c r="AG257" s="9">
        <v>0</v>
      </c>
      <c r="AH257" s="5">
        <v>0</v>
      </c>
      <c r="AI257" s="7">
        <f t="shared" si="2270"/>
        <v>0</v>
      </c>
      <c r="AJ257" s="9">
        <v>0</v>
      </c>
      <c r="AK257" s="5">
        <v>0</v>
      </c>
      <c r="AL257" s="7">
        <f t="shared" si="2271"/>
        <v>0</v>
      </c>
      <c r="AM257" s="9">
        <v>0</v>
      </c>
      <c r="AN257" s="5">
        <v>0</v>
      </c>
      <c r="AO257" s="7">
        <f t="shared" si="2272"/>
        <v>0</v>
      </c>
      <c r="AP257" s="9">
        <v>0</v>
      </c>
      <c r="AQ257" s="5">
        <v>0</v>
      </c>
      <c r="AR257" s="7">
        <f t="shared" si="2273"/>
        <v>0</v>
      </c>
      <c r="AS257" s="9">
        <v>0</v>
      </c>
      <c r="AT257" s="5">
        <v>0</v>
      </c>
      <c r="AU257" s="7">
        <f t="shared" si="2274"/>
        <v>0</v>
      </c>
      <c r="AV257" s="9">
        <v>0</v>
      </c>
      <c r="AW257" s="5">
        <v>0</v>
      </c>
      <c r="AX257" s="7">
        <f t="shared" si="2275"/>
        <v>0</v>
      </c>
      <c r="AY257" s="9">
        <v>0</v>
      </c>
      <c r="AZ257" s="5">
        <v>0</v>
      </c>
      <c r="BA257" s="7">
        <f t="shared" si="2276"/>
        <v>0</v>
      </c>
      <c r="BB257" s="9">
        <v>0</v>
      </c>
      <c r="BC257" s="5">
        <v>0</v>
      </c>
      <c r="BD257" s="7">
        <f t="shared" si="2277"/>
        <v>0</v>
      </c>
      <c r="BE257" s="9">
        <v>0</v>
      </c>
      <c r="BF257" s="5">
        <v>0</v>
      </c>
      <c r="BG257" s="7">
        <f t="shared" si="2278"/>
        <v>0</v>
      </c>
      <c r="BH257" s="9">
        <v>0</v>
      </c>
      <c r="BI257" s="5">
        <v>0</v>
      </c>
      <c r="BJ257" s="7">
        <f t="shared" si="2279"/>
        <v>0</v>
      </c>
      <c r="BK257" s="9">
        <v>0</v>
      </c>
      <c r="BL257" s="5">
        <v>0</v>
      </c>
      <c r="BM257" s="7">
        <f t="shared" si="2280"/>
        <v>0</v>
      </c>
      <c r="BN257" s="9">
        <v>0</v>
      </c>
      <c r="BO257" s="5">
        <v>0</v>
      </c>
      <c r="BP257" s="7">
        <f t="shared" si="2281"/>
        <v>0</v>
      </c>
      <c r="BQ257" s="9">
        <v>0</v>
      </c>
      <c r="BR257" s="5">
        <v>0</v>
      </c>
      <c r="BS257" s="7">
        <f t="shared" si="2282"/>
        <v>0</v>
      </c>
      <c r="BT257" s="9">
        <v>0</v>
      </c>
      <c r="BU257" s="5">
        <v>0</v>
      </c>
      <c r="BV257" s="7">
        <f t="shared" si="2283"/>
        <v>0</v>
      </c>
      <c r="BW257" s="9">
        <v>0</v>
      </c>
      <c r="BX257" s="5">
        <v>0</v>
      </c>
      <c r="BY257" s="7">
        <f t="shared" si="2284"/>
        <v>0</v>
      </c>
      <c r="BZ257" s="9">
        <v>0</v>
      </c>
      <c r="CA257" s="5">
        <v>0</v>
      </c>
      <c r="CB257" s="7">
        <f t="shared" si="2285"/>
        <v>0</v>
      </c>
      <c r="CC257" s="9">
        <v>0</v>
      </c>
      <c r="CD257" s="5">
        <v>0</v>
      </c>
      <c r="CE257" s="7">
        <f t="shared" si="2286"/>
        <v>0</v>
      </c>
      <c r="CF257" s="9">
        <v>0</v>
      </c>
      <c r="CG257" s="5">
        <v>0</v>
      </c>
      <c r="CH257" s="7">
        <f t="shared" si="2287"/>
        <v>0</v>
      </c>
      <c r="CI257" s="9">
        <v>0</v>
      </c>
      <c r="CJ257" s="5">
        <v>0</v>
      </c>
      <c r="CK257" s="7">
        <f t="shared" si="2288"/>
        <v>0</v>
      </c>
      <c r="CL257" s="9">
        <v>0</v>
      </c>
      <c r="CM257" s="5">
        <v>0</v>
      </c>
      <c r="CN257" s="7">
        <f t="shared" si="2289"/>
        <v>0</v>
      </c>
      <c r="CO257" s="9">
        <v>0</v>
      </c>
      <c r="CP257" s="5">
        <v>0</v>
      </c>
      <c r="CQ257" s="7">
        <f t="shared" si="2290"/>
        <v>0</v>
      </c>
      <c r="CR257" s="9">
        <v>0</v>
      </c>
      <c r="CS257" s="5">
        <v>0</v>
      </c>
      <c r="CT257" s="7">
        <f t="shared" si="2291"/>
        <v>0</v>
      </c>
      <c r="CU257" s="9">
        <v>0</v>
      </c>
      <c r="CV257" s="5">
        <v>0</v>
      </c>
      <c r="CW257" s="7">
        <f t="shared" si="2292"/>
        <v>0</v>
      </c>
      <c r="CX257" s="9">
        <v>0</v>
      </c>
      <c r="CY257" s="5">
        <v>0</v>
      </c>
      <c r="CZ257" s="7">
        <f t="shared" si="2293"/>
        <v>0</v>
      </c>
      <c r="DA257" s="9">
        <v>0</v>
      </c>
      <c r="DB257" s="5">
        <v>0</v>
      </c>
      <c r="DC257" s="7">
        <f t="shared" si="2294"/>
        <v>0</v>
      </c>
      <c r="DD257" s="9">
        <v>0</v>
      </c>
      <c r="DE257" s="5">
        <v>0</v>
      </c>
      <c r="DF257" s="7">
        <f t="shared" si="2295"/>
        <v>0</v>
      </c>
      <c r="DG257" s="9">
        <v>0</v>
      </c>
      <c r="DH257" s="5">
        <v>0</v>
      </c>
      <c r="DI257" s="7">
        <f t="shared" si="2296"/>
        <v>0</v>
      </c>
      <c r="DJ257" s="9">
        <v>0</v>
      </c>
      <c r="DK257" s="5">
        <v>0</v>
      </c>
      <c r="DL257" s="7">
        <f t="shared" si="2297"/>
        <v>0</v>
      </c>
      <c r="DM257" s="9">
        <v>0</v>
      </c>
      <c r="DN257" s="5">
        <v>0</v>
      </c>
      <c r="DO257" s="7">
        <f t="shared" si="2298"/>
        <v>0</v>
      </c>
      <c r="DP257" s="9">
        <v>0</v>
      </c>
      <c r="DQ257" s="5">
        <v>0</v>
      </c>
      <c r="DR257" s="7">
        <f t="shared" si="2299"/>
        <v>0</v>
      </c>
      <c r="DS257" s="9">
        <v>0</v>
      </c>
      <c r="DT257" s="5">
        <v>0</v>
      </c>
      <c r="DU257" s="7">
        <f t="shared" si="2300"/>
        <v>0</v>
      </c>
      <c r="DV257" s="9">
        <v>0</v>
      </c>
      <c r="DW257" s="5">
        <v>0</v>
      </c>
      <c r="DX257" s="7">
        <f t="shared" si="2301"/>
        <v>0</v>
      </c>
      <c r="DY257" s="9">
        <v>0</v>
      </c>
      <c r="DZ257" s="5">
        <v>0</v>
      </c>
      <c r="EA257" s="7">
        <f t="shared" si="2302"/>
        <v>0</v>
      </c>
      <c r="EB257" s="9">
        <v>0</v>
      </c>
      <c r="EC257" s="5">
        <v>0</v>
      </c>
      <c r="ED257" s="7">
        <f t="shared" si="2303"/>
        <v>0</v>
      </c>
      <c r="EE257" s="9">
        <v>0</v>
      </c>
      <c r="EF257" s="5">
        <v>0</v>
      </c>
      <c r="EG257" s="7">
        <f t="shared" si="2304"/>
        <v>0</v>
      </c>
      <c r="EH257" s="9">
        <v>0</v>
      </c>
      <c r="EI257" s="5">
        <v>0</v>
      </c>
      <c r="EJ257" s="7">
        <f t="shared" si="2305"/>
        <v>0</v>
      </c>
      <c r="EK257" s="9">
        <v>0</v>
      </c>
      <c r="EL257" s="5">
        <v>0</v>
      </c>
      <c r="EM257" s="7">
        <f t="shared" si="2306"/>
        <v>0</v>
      </c>
      <c r="EN257" s="9">
        <v>0</v>
      </c>
      <c r="EO257" s="5">
        <v>0</v>
      </c>
      <c r="EP257" s="7">
        <f t="shared" si="2307"/>
        <v>0</v>
      </c>
      <c r="EQ257" s="9">
        <v>0</v>
      </c>
      <c r="ER257" s="5">
        <v>0</v>
      </c>
      <c r="ES257" s="7">
        <f t="shared" si="2308"/>
        <v>0</v>
      </c>
      <c r="ET257" s="9">
        <v>0</v>
      </c>
      <c r="EU257" s="5">
        <v>0</v>
      </c>
      <c r="EV257" s="7">
        <f t="shared" si="2309"/>
        <v>0</v>
      </c>
      <c r="EW257" s="9">
        <v>0</v>
      </c>
      <c r="EX257" s="5">
        <v>0</v>
      </c>
      <c r="EY257" s="7">
        <f t="shared" si="2310"/>
        <v>0</v>
      </c>
      <c r="EZ257" s="9">
        <v>0</v>
      </c>
      <c r="FA257" s="5">
        <v>0</v>
      </c>
      <c r="FB257" s="7">
        <f t="shared" si="2311"/>
        <v>0</v>
      </c>
      <c r="FC257" s="9">
        <v>0</v>
      </c>
      <c r="FD257" s="5">
        <v>0</v>
      </c>
      <c r="FE257" s="7">
        <f t="shared" si="2312"/>
        <v>0</v>
      </c>
      <c r="FF257" s="9">
        <v>0</v>
      </c>
      <c r="FG257" s="5">
        <v>0</v>
      </c>
      <c r="FH257" s="7">
        <f t="shared" si="2313"/>
        <v>0</v>
      </c>
      <c r="FI257" s="9">
        <v>0</v>
      </c>
      <c r="FJ257" s="5">
        <v>0</v>
      </c>
      <c r="FK257" s="7">
        <f t="shared" si="2314"/>
        <v>0</v>
      </c>
      <c r="FL257" s="9">
        <v>0</v>
      </c>
      <c r="FM257" s="5">
        <v>0</v>
      </c>
      <c r="FN257" s="7">
        <f t="shared" si="2315"/>
        <v>0</v>
      </c>
      <c r="FO257" s="9">
        <v>0</v>
      </c>
      <c r="FP257" s="5">
        <v>0</v>
      </c>
      <c r="FQ257" s="7">
        <f t="shared" si="2316"/>
        <v>0</v>
      </c>
      <c r="FR257" s="9">
        <v>0</v>
      </c>
      <c r="FS257" s="5">
        <v>0</v>
      </c>
      <c r="FT257" s="7">
        <f t="shared" si="2317"/>
        <v>0</v>
      </c>
      <c r="FU257" s="9">
        <v>0</v>
      </c>
      <c r="FV257" s="5">
        <v>0</v>
      </c>
      <c r="FW257" s="7">
        <f t="shared" si="2318"/>
        <v>0</v>
      </c>
      <c r="FX257" s="9">
        <v>0</v>
      </c>
      <c r="FY257" s="5">
        <v>0</v>
      </c>
      <c r="FZ257" s="7">
        <f t="shared" si="2319"/>
        <v>0</v>
      </c>
      <c r="GA257" s="9">
        <v>0</v>
      </c>
      <c r="GB257" s="5">
        <v>0</v>
      </c>
      <c r="GC257" s="7">
        <f t="shared" si="2320"/>
        <v>0</v>
      </c>
      <c r="GD257" s="9">
        <v>0</v>
      </c>
      <c r="GE257" s="5">
        <v>0</v>
      </c>
      <c r="GF257" s="7">
        <f t="shared" si="2321"/>
        <v>0</v>
      </c>
      <c r="GG257" s="9">
        <v>0</v>
      </c>
      <c r="GH257" s="5">
        <v>0</v>
      </c>
      <c r="GI257" s="7">
        <f t="shared" si="2322"/>
        <v>0</v>
      </c>
      <c r="GJ257" s="9">
        <v>0</v>
      </c>
      <c r="GK257" s="5">
        <v>0</v>
      </c>
      <c r="GL257" s="7">
        <f t="shared" si="2323"/>
        <v>0</v>
      </c>
      <c r="GM257" s="9">
        <v>0</v>
      </c>
      <c r="GN257" s="5">
        <v>0</v>
      </c>
      <c r="GO257" s="7">
        <f t="shared" si="2324"/>
        <v>0</v>
      </c>
      <c r="GP257" s="9">
        <v>0</v>
      </c>
      <c r="GQ257" s="5">
        <v>0</v>
      </c>
      <c r="GR257" s="7">
        <f t="shared" si="2325"/>
        <v>0</v>
      </c>
      <c r="GS257" s="9">
        <v>0</v>
      </c>
      <c r="GT257" s="5">
        <v>0</v>
      </c>
      <c r="GU257" s="7">
        <f t="shared" si="2326"/>
        <v>0</v>
      </c>
      <c r="GV257" s="9">
        <v>0</v>
      </c>
      <c r="GW257" s="5">
        <v>0</v>
      </c>
      <c r="GX257" s="7">
        <f t="shared" si="2327"/>
        <v>0</v>
      </c>
      <c r="GY257" s="9">
        <v>0</v>
      </c>
      <c r="GZ257" s="5">
        <v>0</v>
      </c>
      <c r="HA257" s="7">
        <f t="shared" si="2328"/>
        <v>0</v>
      </c>
      <c r="HB257" s="9">
        <v>0</v>
      </c>
      <c r="HC257" s="5">
        <v>0</v>
      </c>
      <c r="HD257" s="7">
        <f t="shared" si="2329"/>
        <v>0</v>
      </c>
      <c r="HE257" s="9">
        <v>0</v>
      </c>
      <c r="HF257" s="5">
        <v>0</v>
      </c>
      <c r="HG257" s="7">
        <f t="shared" si="2330"/>
        <v>0</v>
      </c>
      <c r="HH257" s="9">
        <v>0</v>
      </c>
      <c r="HI257" s="5">
        <v>0</v>
      </c>
      <c r="HJ257" s="7">
        <f t="shared" si="2331"/>
        <v>0</v>
      </c>
      <c r="HK257" s="9">
        <v>0</v>
      </c>
      <c r="HL257" s="5">
        <v>0</v>
      </c>
      <c r="HM257" s="7">
        <f t="shared" si="2332"/>
        <v>0</v>
      </c>
      <c r="HN257" s="9">
        <v>0</v>
      </c>
      <c r="HO257" s="5">
        <v>0</v>
      </c>
      <c r="HP257" s="7">
        <f t="shared" si="2333"/>
        <v>0</v>
      </c>
      <c r="HQ257" s="9">
        <v>0</v>
      </c>
      <c r="HR257" s="5">
        <v>0</v>
      </c>
      <c r="HS257" s="7">
        <f t="shared" si="2334"/>
        <v>0</v>
      </c>
      <c r="HT257" s="9">
        <v>0</v>
      </c>
      <c r="HU257" s="5">
        <v>0</v>
      </c>
      <c r="HV257" s="7">
        <f t="shared" si="2335"/>
        <v>0</v>
      </c>
      <c r="HW257" s="9">
        <v>0</v>
      </c>
      <c r="HX257" s="5">
        <v>0</v>
      </c>
      <c r="HY257" s="7">
        <f t="shared" si="2336"/>
        <v>0</v>
      </c>
      <c r="HZ257" s="9">
        <v>0</v>
      </c>
      <c r="IA257" s="5">
        <v>0</v>
      </c>
      <c r="IB257" s="7">
        <f t="shared" si="2337"/>
        <v>0</v>
      </c>
      <c r="IC257" s="9">
        <v>0</v>
      </c>
      <c r="ID257" s="5">
        <v>0</v>
      </c>
      <c r="IE257" s="7">
        <f t="shared" si="2338"/>
        <v>0</v>
      </c>
      <c r="IF257" s="9">
        <v>0</v>
      </c>
      <c r="IG257" s="5">
        <v>0</v>
      </c>
      <c r="IH257" s="7">
        <f t="shared" si="2339"/>
        <v>0</v>
      </c>
      <c r="II257" s="9">
        <v>0</v>
      </c>
      <c r="IJ257" s="5">
        <v>0</v>
      </c>
      <c r="IK257" s="7">
        <f t="shared" si="2340"/>
        <v>0</v>
      </c>
      <c r="IL257" s="9">
        <v>0</v>
      </c>
      <c r="IM257" s="5">
        <v>0</v>
      </c>
      <c r="IN257" s="7">
        <f t="shared" si="2341"/>
        <v>0</v>
      </c>
      <c r="IO257" s="9">
        <v>0</v>
      </c>
      <c r="IP257" s="5">
        <v>0</v>
      </c>
      <c r="IQ257" s="7">
        <f t="shared" si="2342"/>
        <v>0</v>
      </c>
      <c r="IR257" s="9">
        <v>0</v>
      </c>
      <c r="IS257" s="5">
        <v>0</v>
      </c>
      <c r="IT257" s="7">
        <f t="shared" si="2343"/>
        <v>0</v>
      </c>
      <c r="IU257" s="9">
        <v>0</v>
      </c>
      <c r="IV257" s="5">
        <v>0</v>
      </c>
      <c r="IW257" s="7">
        <f t="shared" si="2344"/>
        <v>0</v>
      </c>
      <c r="IX257" s="9">
        <v>0</v>
      </c>
      <c r="IY257" s="5">
        <v>0</v>
      </c>
      <c r="IZ257" s="7">
        <f t="shared" si="2345"/>
        <v>0</v>
      </c>
      <c r="JA257" s="9">
        <v>0</v>
      </c>
      <c r="JB257" s="5">
        <v>0</v>
      </c>
      <c r="JC257" s="7">
        <f t="shared" si="2346"/>
        <v>0</v>
      </c>
      <c r="JD257" s="9">
        <v>0</v>
      </c>
      <c r="JE257" s="5">
        <v>0</v>
      </c>
      <c r="JF257" s="7">
        <f t="shared" si="2347"/>
        <v>0</v>
      </c>
      <c r="JG257" s="9">
        <v>0</v>
      </c>
      <c r="JH257" s="5">
        <v>0</v>
      </c>
      <c r="JI257" s="7">
        <f t="shared" si="2348"/>
        <v>0</v>
      </c>
      <c r="JJ257" s="9">
        <v>0</v>
      </c>
      <c r="JK257" s="5">
        <v>0</v>
      </c>
      <c r="JL257" s="7">
        <f t="shared" si="2349"/>
        <v>0</v>
      </c>
      <c r="JM257" s="9">
        <v>0</v>
      </c>
      <c r="JN257" s="5">
        <v>0</v>
      </c>
      <c r="JO257" s="7">
        <f t="shared" si="2350"/>
        <v>0</v>
      </c>
      <c r="JP257" s="9">
        <v>0</v>
      </c>
      <c r="JQ257" s="5">
        <v>0</v>
      </c>
      <c r="JR257" s="7">
        <f t="shared" si="2351"/>
        <v>0</v>
      </c>
      <c r="JS257" s="9">
        <v>0</v>
      </c>
      <c r="JT257" s="5">
        <v>0</v>
      </c>
      <c r="JU257" s="7">
        <f t="shared" si="2352"/>
        <v>0</v>
      </c>
      <c r="JV257" s="9">
        <v>0</v>
      </c>
      <c r="JW257" s="5">
        <v>0</v>
      </c>
      <c r="JX257" s="7">
        <f t="shared" si="2353"/>
        <v>0</v>
      </c>
      <c r="JY257" s="9">
        <v>0</v>
      </c>
      <c r="JZ257" s="5">
        <v>0</v>
      </c>
      <c r="KA257" s="7">
        <f t="shared" si="2354"/>
        <v>0</v>
      </c>
      <c r="KB257" s="9">
        <f t="shared" si="2356"/>
        <v>0</v>
      </c>
      <c r="KC257" s="7">
        <f>SUMIF($C$5:KA$5,"F*",C257:KA257)</f>
        <v>0</v>
      </c>
    </row>
    <row r="258" spans="1:289" ht="15" customHeight="1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2357"/>
        <v>0</v>
      </c>
      <c r="F258" s="9">
        <v>0</v>
      </c>
      <c r="G258" s="5">
        <v>0</v>
      </c>
      <c r="H258" s="7">
        <f t="shared" si="2261"/>
        <v>0</v>
      </c>
      <c r="I258" s="9">
        <v>0</v>
      </c>
      <c r="J258" s="5">
        <v>0</v>
      </c>
      <c r="K258" s="7">
        <f t="shared" si="2262"/>
        <v>0</v>
      </c>
      <c r="L258" s="9">
        <v>0</v>
      </c>
      <c r="M258" s="5">
        <v>0</v>
      </c>
      <c r="N258" s="7">
        <f t="shared" si="2263"/>
        <v>0</v>
      </c>
      <c r="O258" s="9">
        <v>0</v>
      </c>
      <c r="P258" s="5">
        <v>0</v>
      </c>
      <c r="Q258" s="7">
        <f t="shared" si="2264"/>
        <v>0</v>
      </c>
      <c r="R258" s="9">
        <v>0</v>
      </c>
      <c r="S258" s="5">
        <v>0</v>
      </c>
      <c r="T258" s="7">
        <f t="shared" si="2265"/>
        <v>0</v>
      </c>
      <c r="U258" s="9">
        <v>0</v>
      </c>
      <c r="V258" s="5">
        <v>0</v>
      </c>
      <c r="W258" s="7">
        <f t="shared" si="2266"/>
        <v>0</v>
      </c>
      <c r="X258" s="9">
        <v>0</v>
      </c>
      <c r="Y258" s="5">
        <v>0</v>
      </c>
      <c r="Z258" s="7">
        <f t="shared" si="2267"/>
        <v>0</v>
      </c>
      <c r="AA258" s="9">
        <v>0</v>
      </c>
      <c r="AB258" s="5">
        <v>0</v>
      </c>
      <c r="AC258" s="7">
        <f t="shared" si="2268"/>
        <v>0</v>
      </c>
      <c r="AD258" s="9">
        <v>0</v>
      </c>
      <c r="AE258" s="5">
        <v>0</v>
      </c>
      <c r="AF258" s="7">
        <f t="shared" si="2269"/>
        <v>0</v>
      </c>
      <c r="AG258" s="9">
        <v>0</v>
      </c>
      <c r="AH258" s="5">
        <v>0</v>
      </c>
      <c r="AI258" s="7">
        <f t="shared" si="2270"/>
        <v>0</v>
      </c>
      <c r="AJ258" s="9">
        <v>0</v>
      </c>
      <c r="AK258" s="5">
        <v>0</v>
      </c>
      <c r="AL258" s="7">
        <f t="shared" si="2271"/>
        <v>0</v>
      </c>
      <c r="AM258" s="9">
        <v>0</v>
      </c>
      <c r="AN258" s="5">
        <v>0</v>
      </c>
      <c r="AO258" s="7">
        <f t="shared" si="2272"/>
        <v>0</v>
      </c>
      <c r="AP258" s="9">
        <v>0</v>
      </c>
      <c r="AQ258" s="5">
        <v>0</v>
      </c>
      <c r="AR258" s="7">
        <f t="shared" si="2273"/>
        <v>0</v>
      </c>
      <c r="AS258" s="9">
        <v>0</v>
      </c>
      <c r="AT258" s="5">
        <v>0</v>
      </c>
      <c r="AU258" s="7">
        <f t="shared" si="2274"/>
        <v>0</v>
      </c>
      <c r="AV258" s="9">
        <v>0</v>
      </c>
      <c r="AW258" s="5">
        <v>0</v>
      </c>
      <c r="AX258" s="7">
        <f t="shared" si="2275"/>
        <v>0</v>
      </c>
      <c r="AY258" s="9">
        <v>0</v>
      </c>
      <c r="AZ258" s="5">
        <v>0</v>
      </c>
      <c r="BA258" s="7">
        <f t="shared" si="2276"/>
        <v>0</v>
      </c>
      <c r="BB258" s="9">
        <v>0</v>
      </c>
      <c r="BC258" s="5">
        <v>0</v>
      </c>
      <c r="BD258" s="7">
        <f t="shared" si="2277"/>
        <v>0</v>
      </c>
      <c r="BE258" s="9">
        <v>0</v>
      </c>
      <c r="BF258" s="5">
        <v>0</v>
      </c>
      <c r="BG258" s="7">
        <f t="shared" si="2278"/>
        <v>0</v>
      </c>
      <c r="BH258" s="9">
        <v>0</v>
      </c>
      <c r="BI258" s="5">
        <v>0</v>
      </c>
      <c r="BJ258" s="7">
        <f t="shared" si="2279"/>
        <v>0</v>
      </c>
      <c r="BK258" s="9">
        <v>0</v>
      </c>
      <c r="BL258" s="5">
        <v>0</v>
      </c>
      <c r="BM258" s="7">
        <f t="shared" si="2280"/>
        <v>0</v>
      </c>
      <c r="BN258" s="9">
        <v>0</v>
      </c>
      <c r="BO258" s="5">
        <v>0</v>
      </c>
      <c r="BP258" s="7">
        <f t="shared" si="2281"/>
        <v>0</v>
      </c>
      <c r="BQ258" s="9">
        <v>0</v>
      </c>
      <c r="BR258" s="5">
        <v>0</v>
      </c>
      <c r="BS258" s="7">
        <f t="shared" si="2282"/>
        <v>0</v>
      </c>
      <c r="BT258" s="9">
        <v>0</v>
      </c>
      <c r="BU258" s="5">
        <v>0</v>
      </c>
      <c r="BV258" s="7">
        <f t="shared" si="2283"/>
        <v>0</v>
      </c>
      <c r="BW258" s="9">
        <v>0</v>
      </c>
      <c r="BX258" s="5">
        <v>0</v>
      </c>
      <c r="BY258" s="7">
        <f t="shared" si="2284"/>
        <v>0</v>
      </c>
      <c r="BZ258" s="9">
        <v>0</v>
      </c>
      <c r="CA258" s="5">
        <v>0</v>
      </c>
      <c r="CB258" s="7">
        <f t="shared" si="2285"/>
        <v>0</v>
      </c>
      <c r="CC258" s="9">
        <v>0</v>
      </c>
      <c r="CD258" s="5">
        <v>0</v>
      </c>
      <c r="CE258" s="7">
        <f t="shared" si="2286"/>
        <v>0</v>
      </c>
      <c r="CF258" s="9">
        <v>0</v>
      </c>
      <c r="CG258" s="5">
        <v>0</v>
      </c>
      <c r="CH258" s="7">
        <f t="shared" si="2287"/>
        <v>0</v>
      </c>
      <c r="CI258" s="9">
        <v>0</v>
      </c>
      <c r="CJ258" s="5">
        <v>0</v>
      </c>
      <c r="CK258" s="7">
        <f t="shared" si="2288"/>
        <v>0</v>
      </c>
      <c r="CL258" s="9">
        <v>0</v>
      </c>
      <c r="CM258" s="5">
        <v>0</v>
      </c>
      <c r="CN258" s="7">
        <f t="shared" si="2289"/>
        <v>0</v>
      </c>
      <c r="CO258" s="9">
        <v>0</v>
      </c>
      <c r="CP258" s="5">
        <v>0</v>
      </c>
      <c r="CQ258" s="7">
        <f t="shared" si="2290"/>
        <v>0</v>
      </c>
      <c r="CR258" s="9">
        <v>0</v>
      </c>
      <c r="CS258" s="5">
        <v>0</v>
      </c>
      <c r="CT258" s="7">
        <f t="shared" si="2291"/>
        <v>0</v>
      </c>
      <c r="CU258" s="9">
        <v>0</v>
      </c>
      <c r="CV258" s="5">
        <v>0</v>
      </c>
      <c r="CW258" s="7">
        <f t="shared" si="2292"/>
        <v>0</v>
      </c>
      <c r="CX258" s="9">
        <v>0</v>
      </c>
      <c r="CY258" s="5">
        <v>0</v>
      </c>
      <c r="CZ258" s="7">
        <f t="shared" si="2293"/>
        <v>0</v>
      </c>
      <c r="DA258" s="9">
        <v>0</v>
      </c>
      <c r="DB258" s="5">
        <v>0</v>
      </c>
      <c r="DC258" s="7">
        <f t="shared" si="2294"/>
        <v>0</v>
      </c>
      <c r="DD258" s="9">
        <v>0</v>
      </c>
      <c r="DE258" s="5">
        <v>0</v>
      </c>
      <c r="DF258" s="7">
        <f t="shared" si="2295"/>
        <v>0</v>
      </c>
      <c r="DG258" s="9">
        <v>0</v>
      </c>
      <c r="DH258" s="5">
        <v>0</v>
      </c>
      <c r="DI258" s="7">
        <f t="shared" si="2296"/>
        <v>0</v>
      </c>
      <c r="DJ258" s="9">
        <v>0</v>
      </c>
      <c r="DK258" s="5">
        <v>0</v>
      </c>
      <c r="DL258" s="7">
        <f t="shared" si="2297"/>
        <v>0</v>
      </c>
      <c r="DM258" s="9">
        <v>0</v>
      </c>
      <c r="DN258" s="5">
        <v>0</v>
      </c>
      <c r="DO258" s="7">
        <f t="shared" si="2298"/>
        <v>0</v>
      </c>
      <c r="DP258" s="9">
        <v>0</v>
      </c>
      <c r="DQ258" s="5">
        <v>0</v>
      </c>
      <c r="DR258" s="7">
        <f t="shared" si="2299"/>
        <v>0</v>
      </c>
      <c r="DS258" s="9">
        <v>0</v>
      </c>
      <c r="DT258" s="5">
        <v>0</v>
      </c>
      <c r="DU258" s="7">
        <f t="shared" si="2300"/>
        <v>0</v>
      </c>
      <c r="DV258" s="9">
        <v>0</v>
      </c>
      <c r="DW258" s="5">
        <v>0</v>
      </c>
      <c r="DX258" s="7">
        <f t="shared" si="2301"/>
        <v>0</v>
      </c>
      <c r="DY258" s="9">
        <v>0</v>
      </c>
      <c r="DZ258" s="5">
        <v>0</v>
      </c>
      <c r="EA258" s="7">
        <f t="shared" si="2302"/>
        <v>0</v>
      </c>
      <c r="EB258" s="9">
        <v>0</v>
      </c>
      <c r="EC258" s="5">
        <v>0</v>
      </c>
      <c r="ED258" s="7">
        <f t="shared" si="2303"/>
        <v>0</v>
      </c>
      <c r="EE258" s="9">
        <v>0</v>
      </c>
      <c r="EF258" s="5">
        <v>0</v>
      </c>
      <c r="EG258" s="7">
        <f t="shared" si="2304"/>
        <v>0</v>
      </c>
      <c r="EH258" s="9">
        <v>0</v>
      </c>
      <c r="EI258" s="5">
        <v>0</v>
      </c>
      <c r="EJ258" s="7">
        <f t="shared" si="2305"/>
        <v>0</v>
      </c>
      <c r="EK258" s="9">
        <v>0</v>
      </c>
      <c r="EL258" s="5">
        <v>0</v>
      </c>
      <c r="EM258" s="7">
        <f t="shared" si="2306"/>
        <v>0</v>
      </c>
      <c r="EN258" s="9">
        <v>0</v>
      </c>
      <c r="EO258" s="5">
        <v>0</v>
      </c>
      <c r="EP258" s="7">
        <f t="shared" si="2307"/>
        <v>0</v>
      </c>
      <c r="EQ258" s="9">
        <v>0</v>
      </c>
      <c r="ER258" s="5">
        <v>0</v>
      </c>
      <c r="ES258" s="7">
        <f t="shared" si="2308"/>
        <v>0</v>
      </c>
      <c r="ET258" s="9">
        <v>0</v>
      </c>
      <c r="EU258" s="5">
        <v>0</v>
      </c>
      <c r="EV258" s="7">
        <f t="shared" si="2309"/>
        <v>0</v>
      </c>
      <c r="EW258" s="9">
        <v>0</v>
      </c>
      <c r="EX258" s="5">
        <v>0</v>
      </c>
      <c r="EY258" s="7">
        <f t="shared" si="2310"/>
        <v>0</v>
      </c>
      <c r="EZ258" s="9">
        <v>0</v>
      </c>
      <c r="FA258" s="5">
        <v>0</v>
      </c>
      <c r="FB258" s="7">
        <f t="shared" si="2311"/>
        <v>0</v>
      </c>
      <c r="FC258" s="9">
        <v>0</v>
      </c>
      <c r="FD258" s="5">
        <v>0</v>
      </c>
      <c r="FE258" s="7">
        <f t="shared" si="2312"/>
        <v>0</v>
      </c>
      <c r="FF258" s="9">
        <v>0</v>
      </c>
      <c r="FG258" s="5">
        <v>0</v>
      </c>
      <c r="FH258" s="7">
        <f t="shared" si="2313"/>
        <v>0</v>
      </c>
      <c r="FI258" s="9">
        <v>0</v>
      </c>
      <c r="FJ258" s="5">
        <v>0</v>
      </c>
      <c r="FK258" s="7">
        <f t="shared" si="2314"/>
        <v>0</v>
      </c>
      <c r="FL258" s="9">
        <v>0</v>
      </c>
      <c r="FM258" s="5">
        <v>0</v>
      </c>
      <c r="FN258" s="7">
        <f t="shared" si="2315"/>
        <v>0</v>
      </c>
      <c r="FO258" s="9">
        <v>0</v>
      </c>
      <c r="FP258" s="5">
        <v>0</v>
      </c>
      <c r="FQ258" s="7">
        <f t="shared" si="2316"/>
        <v>0</v>
      </c>
      <c r="FR258" s="9">
        <v>0</v>
      </c>
      <c r="FS258" s="5">
        <v>0</v>
      </c>
      <c r="FT258" s="7">
        <f t="shared" si="2317"/>
        <v>0</v>
      </c>
      <c r="FU258" s="9">
        <v>0</v>
      </c>
      <c r="FV258" s="5">
        <v>0</v>
      </c>
      <c r="FW258" s="7">
        <f t="shared" si="2318"/>
        <v>0</v>
      </c>
      <c r="FX258" s="9">
        <v>0</v>
      </c>
      <c r="FY258" s="5">
        <v>0</v>
      </c>
      <c r="FZ258" s="7">
        <f t="shared" si="2319"/>
        <v>0</v>
      </c>
      <c r="GA258" s="9">
        <v>0</v>
      </c>
      <c r="GB258" s="5">
        <v>0</v>
      </c>
      <c r="GC258" s="7">
        <f t="shared" si="2320"/>
        <v>0</v>
      </c>
      <c r="GD258" s="9">
        <v>0</v>
      </c>
      <c r="GE258" s="5">
        <v>0</v>
      </c>
      <c r="GF258" s="7">
        <f t="shared" si="2321"/>
        <v>0</v>
      </c>
      <c r="GG258" s="9">
        <v>0</v>
      </c>
      <c r="GH258" s="5">
        <v>0</v>
      </c>
      <c r="GI258" s="7">
        <f t="shared" si="2322"/>
        <v>0</v>
      </c>
      <c r="GJ258" s="9">
        <v>0</v>
      </c>
      <c r="GK258" s="5">
        <v>0</v>
      </c>
      <c r="GL258" s="7">
        <f t="shared" si="2323"/>
        <v>0</v>
      </c>
      <c r="GM258" s="9">
        <v>0</v>
      </c>
      <c r="GN258" s="5">
        <v>0</v>
      </c>
      <c r="GO258" s="7">
        <f t="shared" si="2324"/>
        <v>0</v>
      </c>
      <c r="GP258" s="9">
        <v>0</v>
      </c>
      <c r="GQ258" s="5">
        <v>0</v>
      </c>
      <c r="GR258" s="7">
        <f t="shared" si="2325"/>
        <v>0</v>
      </c>
      <c r="GS258" s="9">
        <v>0</v>
      </c>
      <c r="GT258" s="5">
        <v>0</v>
      </c>
      <c r="GU258" s="7">
        <f t="shared" si="2326"/>
        <v>0</v>
      </c>
      <c r="GV258" s="9">
        <v>0</v>
      </c>
      <c r="GW258" s="5">
        <v>0</v>
      </c>
      <c r="GX258" s="7">
        <f t="shared" si="2327"/>
        <v>0</v>
      </c>
      <c r="GY258" s="9">
        <v>0</v>
      </c>
      <c r="GZ258" s="5">
        <v>0</v>
      </c>
      <c r="HA258" s="7">
        <f t="shared" si="2328"/>
        <v>0</v>
      </c>
      <c r="HB258" s="9">
        <v>0</v>
      </c>
      <c r="HC258" s="5">
        <v>0</v>
      </c>
      <c r="HD258" s="7">
        <f t="shared" si="2329"/>
        <v>0</v>
      </c>
      <c r="HE258" s="9">
        <v>0</v>
      </c>
      <c r="HF258" s="5">
        <v>0</v>
      </c>
      <c r="HG258" s="7">
        <f t="shared" si="2330"/>
        <v>0</v>
      </c>
      <c r="HH258" s="9">
        <v>0</v>
      </c>
      <c r="HI258" s="5">
        <v>0</v>
      </c>
      <c r="HJ258" s="7">
        <f t="shared" si="2331"/>
        <v>0</v>
      </c>
      <c r="HK258" s="9">
        <v>0</v>
      </c>
      <c r="HL258" s="5">
        <v>0</v>
      </c>
      <c r="HM258" s="7">
        <f t="shared" si="2332"/>
        <v>0</v>
      </c>
      <c r="HN258" s="9">
        <v>0</v>
      </c>
      <c r="HO258" s="5">
        <v>0</v>
      </c>
      <c r="HP258" s="7">
        <f t="shared" si="2333"/>
        <v>0</v>
      </c>
      <c r="HQ258" s="9">
        <v>0</v>
      </c>
      <c r="HR258" s="5">
        <v>0</v>
      </c>
      <c r="HS258" s="7">
        <f t="shared" si="2334"/>
        <v>0</v>
      </c>
      <c r="HT258" s="9">
        <v>0</v>
      </c>
      <c r="HU258" s="5">
        <v>0</v>
      </c>
      <c r="HV258" s="7">
        <f t="shared" si="2335"/>
        <v>0</v>
      </c>
      <c r="HW258" s="9">
        <v>0</v>
      </c>
      <c r="HX258" s="5">
        <v>0</v>
      </c>
      <c r="HY258" s="7">
        <f t="shared" si="2336"/>
        <v>0</v>
      </c>
      <c r="HZ258" s="9">
        <v>0</v>
      </c>
      <c r="IA258" s="5">
        <v>0</v>
      </c>
      <c r="IB258" s="7">
        <f t="shared" si="2337"/>
        <v>0</v>
      </c>
      <c r="IC258" s="9">
        <v>0</v>
      </c>
      <c r="ID258" s="5">
        <v>0</v>
      </c>
      <c r="IE258" s="7">
        <f t="shared" si="2338"/>
        <v>0</v>
      </c>
      <c r="IF258" s="9">
        <v>0</v>
      </c>
      <c r="IG258" s="5">
        <v>0</v>
      </c>
      <c r="IH258" s="7">
        <f t="shared" si="2339"/>
        <v>0</v>
      </c>
      <c r="II258" s="9">
        <v>0</v>
      </c>
      <c r="IJ258" s="5">
        <v>0</v>
      </c>
      <c r="IK258" s="7">
        <f t="shared" si="2340"/>
        <v>0</v>
      </c>
      <c r="IL258" s="9">
        <v>0</v>
      </c>
      <c r="IM258" s="5">
        <v>0</v>
      </c>
      <c r="IN258" s="7">
        <f t="shared" si="2341"/>
        <v>0</v>
      </c>
      <c r="IO258" s="9">
        <v>0</v>
      </c>
      <c r="IP258" s="5">
        <v>0</v>
      </c>
      <c r="IQ258" s="7">
        <f t="shared" si="2342"/>
        <v>0</v>
      </c>
      <c r="IR258" s="9">
        <v>0</v>
      </c>
      <c r="IS258" s="5">
        <v>0</v>
      </c>
      <c r="IT258" s="7">
        <f t="shared" si="2343"/>
        <v>0</v>
      </c>
      <c r="IU258" s="9">
        <v>0</v>
      </c>
      <c r="IV258" s="5">
        <v>0</v>
      </c>
      <c r="IW258" s="7">
        <f t="shared" si="2344"/>
        <v>0</v>
      </c>
      <c r="IX258" s="9">
        <v>0</v>
      </c>
      <c r="IY258" s="5">
        <v>0</v>
      </c>
      <c r="IZ258" s="7">
        <f t="shared" si="2345"/>
        <v>0</v>
      </c>
      <c r="JA258" s="9">
        <v>0</v>
      </c>
      <c r="JB258" s="5">
        <v>0</v>
      </c>
      <c r="JC258" s="7">
        <f t="shared" si="2346"/>
        <v>0</v>
      </c>
      <c r="JD258" s="9">
        <v>0</v>
      </c>
      <c r="JE258" s="5">
        <v>0</v>
      </c>
      <c r="JF258" s="7">
        <f t="shared" si="2347"/>
        <v>0</v>
      </c>
      <c r="JG258" s="9">
        <v>0</v>
      </c>
      <c r="JH258" s="5">
        <v>0</v>
      </c>
      <c r="JI258" s="7">
        <f t="shared" si="2348"/>
        <v>0</v>
      </c>
      <c r="JJ258" s="9">
        <v>0</v>
      </c>
      <c r="JK258" s="5">
        <v>0</v>
      </c>
      <c r="JL258" s="7">
        <f t="shared" si="2349"/>
        <v>0</v>
      </c>
      <c r="JM258" s="9">
        <v>0</v>
      </c>
      <c r="JN258" s="5">
        <v>0</v>
      </c>
      <c r="JO258" s="7">
        <f t="shared" si="2350"/>
        <v>0</v>
      </c>
      <c r="JP258" s="9">
        <v>0</v>
      </c>
      <c r="JQ258" s="5">
        <v>0</v>
      </c>
      <c r="JR258" s="7">
        <f t="shared" si="2351"/>
        <v>0</v>
      </c>
      <c r="JS258" s="9">
        <v>0</v>
      </c>
      <c r="JT258" s="5">
        <v>0</v>
      </c>
      <c r="JU258" s="7">
        <f t="shared" si="2352"/>
        <v>0</v>
      </c>
      <c r="JV258" s="9">
        <v>0</v>
      </c>
      <c r="JW258" s="5">
        <v>0</v>
      </c>
      <c r="JX258" s="7">
        <f t="shared" si="2353"/>
        <v>0</v>
      </c>
      <c r="JY258" s="9">
        <v>0</v>
      </c>
      <c r="JZ258" s="5">
        <v>0</v>
      </c>
      <c r="KA258" s="7">
        <f t="shared" si="2354"/>
        <v>0</v>
      </c>
      <c r="KB258" s="9">
        <f t="shared" si="2356"/>
        <v>0</v>
      </c>
      <c r="KC258" s="7">
        <f>SUMIF($C$5:KA$5,"F*",C258:KA258)</f>
        <v>0</v>
      </c>
    </row>
    <row r="259" spans="1:289" ht="15" customHeight="1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2357"/>
        <v>0</v>
      </c>
      <c r="F259" s="9">
        <v>0</v>
      </c>
      <c r="G259" s="5">
        <v>0</v>
      </c>
      <c r="H259" s="7">
        <f t="shared" si="2261"/>
        <v>0</v>
      </c>
      <c r="I259" s="9">
        <v>0</v>
      </c>
      <c r="J259" s="5">
        <v>0</v>
      </c>
      <c r="K259" s="7">
        <f t="shared" si="2262"/>
        <v>0</v>
      </c>
      <c r="L259" s="9">
        <v>0</v>
      </c>
      <c r="M259" s="5">
        <v>0</v>
      </c>
      <c r="N259" s="7">
        <f t="shared" si="2263"/>
        <v>0</v>
      </c>
      <c r="O259" s="9">
        <v>0</v>
      </c>
      <c r="P259" s="5">
        <v>0</v>
      </c>
      <c r="Q259" s="7">
        <f t="shared" si="2264"/>
        <v>0</v>
      </c>
      <c r="R259" s="9">
        <v>0</v>
      </c>
      <c r="S259" s="5">
        <v>0</v>
      </c>
      <c r="T259" s="7">
        <f t="shared" si="2265"/>
        <v>0</v>
      </c>
      <c r="U259" s="9">
        <v>0</v>
      </c>
      <c r="V259" s="5">
        <v>0</v>
      </c>
      <c r="W259" s="7">
        <f t="shared" si="2266"/>
        <v>0</v>
      </c>
      <c r="X259" s="9">
        <v>0</v>
      </c>
      <c r="Y259" s="5">
        <v>0</v>
      </c>
      <c r="Z259" s="7">
        <f t="shared" si="2267"/>
        <v>0</v>
      </c>
      <c r="AA259" s="9">
        <v>0</v>
      </c>
      <c r="AB259" s="5">
        <v>0</v>
      </c>
      <c r="AC259" s="7">
        <f t="shared" si="2268"/>
        <v>0</v>
      </c>
      <c r="AD259" s="9">
        <v>0</v>
      </c>
      <c r="AE259" s="5">
        <v>0</v>
      </c>
      <c r="AF259" s="7">
        <f t="shared" si="2269"/>
        <v>0</v>
      </c>
      <c r="AG259" s="9">
        <v>0</v>
      </c>
      <c r="AH259" s="5">
        <v>0</v>
      </c>
      <c r="AI259" s="7">
        <f t="shared" si="2270"/>
        <v>0</v>
      </c>
      <c r="AJ259" s="9">
        <v>0</v>
      </c>
      <c r="AK259" s="5">
        <v>0</v>
      </c>
      <c r="AL259" s="7">
        <f t="shared" si="2271"/>
        <v>0</v>
      </c>
      <c r="AM259" s="9">
        <v>0</v>
      </c>
      <c r="AN259" s="5">
        <v>0</v>
      </c>
      <c r="AO259" s="7">
        <f t="shared" si="2272"/>
        <v>0</v>
      </c>
      <c r="AP259" s="9">
        <v>0</v>
      </c>
      <c r="AQ259" s="5">
        <v>0</v>
      </c>
      <c r="AR259" s="7">
        <f t="shared" si="2273"/>
        <v>0</v>
      </c>
      <c r="AS259" s="9">
        <v>0</v>
      </c>
      <c r="AT259" s="5">
        <v>0</v>
      </c>
      <c r="AU259" s="7">
        <f t="shared" si="2274"/>
        <v>0</v>
      </c>
      <c r="AV259" s="9">
        <v>0</v>
      </c>
      <c r="AW259" s="5">
        <v>0</v>
      </c>
      <c r="AX259" s="7">
        <f t="shared" si="2275"/>
        <v>0</v>
      </c>
      <c r="AY259" s="9">
        <v>0</v>
      </c>
      <c r="AZ259" s="5">
        <v>0</v>
      </c>
      <c r="BA259" s="7">
        <f t="shared" si="2276"/>
        <v>0</v>
      </c>
      <c r="BB259" s="9">
        <v>0</v>
      </c>
      <c r="BC259" s="5">
        <v>0</v>
      </c>
      <c r="BD259" s="7">
        <f t="shared" si="2277"/>
        <v>0</v>
      </c>
      <c r="BE259" s="9">
        <v>0</v>
      </c>
      <c r="BF259" s="5">
        <v>0</v>
      </c>
      <c r="BG259" s="7">
        <f t="shared" si="2278"/>
        <v>0</v>
      </c>
      <c r="BH259" s="9">
        <v>0</v>
      </c>
      <c r="BI259" s="5">
        <v>0</v>
      </c>
      <c r="BJ259" s="7">
        <f t="shared" si="2279"/>
        <v>0</v>
      </c>
      <c r="BK259" s="9">
        <v>0</v>
      </c>
      <c r="BL259" s="5">
        <v>0</v>
      </c>
      <c r="BM259" s="7">
        <f t="shared" si="2280"/>
        <v>0</v>
      </c>
      <c r="BN259" s="9">
        <v>0</v>
      </c>
      <c r="BO259" s="5">
        <v>0</v>
      </c>
      <c r="BP259" s="7">
        <f t="shared" si="2281"/>
        <v>0</v>
      </c>
      <c r="BQ259" s="9">
        <v>0</v>
      </c>
      <c r="BR259" s="5">
        <v>0</v>
      </c>
      <c r="BS259" s="7">
        <f t="shared" si="2282"/>
        <v>0</v>
      </c>
      <c r="BT259" s="9">
        <v>0</v>
      </c>
      <c r="BU259" s="5">
        <v>0</v>
      </c>
      <c r="BV259" s="7">
        <f t="shared" si="2283"/>
        <v>0</v>
      </c>
      <c r="BW259" s="9">
        <v>0</v>
      </c>
      <c r="BX259" s="5">
        <v>0</v>
      </c>
      <c r="BY259" s="7">
        <f t="shared" si="2284"/>
        <v>0</v>
      </c>
      <c r="BZ259" s="9">
        <v>0</v>
      </c>
      <c r="CA259" s="5">
        <v>0</v>
      </c>
      <c r="CB259" s="7">
        <f t="shared" si="2285"/>
        <v>0</v>
      </c>
      <c r="CC259" s="9">
        <v>0</v>
      </c>
      <c r="CD259" s="5">
        <v>0</v>
      </c>
      <c r="CE259" s="7">
        <f t="shared" si="2286"/>
        <v>0</v>
      </c>
      <c r="CF259" s="9">
        <v>0</v>
      </c>
      <c r="CG259" s="5">
        <v>0</v>
      </c>
      <c r="CH259" s="7">
        <f t="shared" si="2287"/>
        <v>0</v>
      </c>
      <c r="CI259" s="9">
        <v>0</v>
      </c>
      <c r="CJ259" s="5">
        <v>0</v>
      </c>
      <c r="CK259" s="7">
        <f t="shared" si="2288"/>
        <v>0</v>
      </c>
      <c r="CL259" s="9">
        <v>0</v>
      </c>
      <c r="CM259" s="5">
        <v>0</v>
      </c>
      <c r="CN259" s="7">
        <f t="shared" si="2289"/>
        <v>0</v>
      </c>
      <c r="CO259" s="9">
        <v>0</v>
      </c>
      <c r="CP259" s="5">
        <v>0</v>
      </c>
      <c r="CQ259" s="7">
        <f t="shared" si="2290"/>
        <v>0</v>
      </c>
      <c r="CR259" s="9">
        <v>0</v>
      </c>
      <c r="CS259" s="5">
        <v>0</v>
      </c>
      <c r="CT259" s="7">
        <f t="shared" si="2291"/>
        <v>0</v>
      </c>
      <c r="CU259" s="9">
        <v>0</v>
      </c>
      <c r="CV259" s="5">
        <v>0</v>
      </c>
      <c r="CW259" s="7">
        <f t="shared" si="2292"/>
        <v>0</v>
      </c>
      <c r="CX259" s="9">
        <v>0</v>
      </c>
      <c r="CY259" s="5">
        <v>0</v>
      </c>
      <c r="CZ259" s="7">
        <f t="shared" si="2293"/>
        <v>0</v>
      </c>
      <c r="DA259" s="9">
        <v>0</v>
      </c>
      <c r="DB259" s="5">
        <v>0</v>
      </c>
      <c r="DC259" s="7">
        <f t="shared" si="2294"/>
        <v>0</v>
      </c>
      <c r="DD259" s="9">
        <v>0</v>
      </c>
      <c r="DE259" s="5">
        <v>0</v>
      </c>
      <c r="DF259" s="7">
        <f t="shared" si="2295"/>
        <v>0</v>
      </c>
      <c r="DG259" s="9">
        <v>0</v>
      </c>
      <c r="DH259" s="5">
        <v>0</v>
      </c>
      <c r="DI259" s="7">
        <f t="shared" si="2296"/>
        <v>0</v>
      </c>
      <c r="DJ259" s="9">
        <v>0</v>
      </c>
      <c r="DK259" s="5">
        <v>0</v>
      </c>
      <c r="DL259" s="7">
        <f t="shared" si="2297"/>
        <v>0</v>
      </c>
      <c r="DM259" s="9">
        <v>0</v>
      </c>
      <c r="DN259" s="5">
        <v>0</v>
      </c>
      <c r="DO259" s="7">
        <f t="shared" si="2298"/>
        <v>0</v>
      </c>
      <c r="DP259" s="9">
        <v>0</v>
      </c>
      <c r="DQ259" s="5">
        <v>0</v>
      </c>
      <c r="DR259" s="7">
        <f t="shared" si="2299"/>
        <v>0</v>
      </c>
      <c r="DS259" s="9">
        <v>0</v>
      </c>
      <c r="DT259" s="5">
        <v>0</v>
      </c>
      <c r="DU259" s="7">
        <f t="shared" si="2300"/>
        <v>0</v>
      </c>
      <c r="DV259" s="9">
        <v>0</v>
      </c>
      <c r="DW259" s="5">
        <v>0</v>
      </c>
      <c r="DX259" s="7">
        <f t="shared" si="2301"/>
        <v>0</v>
      </c>
      <c r="DY259" s="9">
        <v>0</v>
      </c>
      <c r="DZ259" s="5">
        <v>0</v>
      </c>
      <c r="EA259" s="7">
        <f t="shared" si="2302"/>
        <v>0</v>
      </c>
      <c r="EB259" s="9">
        <v>0</v>
      </c>
      <c r="EC259" s="5">
        <v>0</v>
      </c>
      <c r="ED259" s="7">
        <f t="shared" si="2303"/>
        <v>0</v>
      </c>
      <c r="EE259" s="9">
        <v>0</v>
      </c>
      <c r="EF259" s="5">
        <v>0</v>
      </c>
      <c r="EG259" s="7">
        <f t="shared" si="2304"/>
        <v>0</v>
      </c>
      <c r="EH259" s="9">
        <v>0</v>
      </c>
      <c r="EI259" s="5">
        <v>0</v>
      </c>
      <c r="EJ259" s="7">
        <f t="shared" si="2305"/>
        <v>0</v>
      </c>
      <c r="EK259" s="9">
        <v>0</v>
      </c>
      <c r="EL259" s="5">
        <v>0</v>
      </c>
      <c r="EM259" s="7">
        <f t="shared" si="2306"/>
        <v>0</v>
      </c>
      <c r="EN259" s="9">
        <v>0</v>
      </c>
      <c r="EO259" s="5">
        <v>0</v>
      </c>
      <c r="EP259" s="7">
        <f t="shared" si="2307"/>
        <v>0</v>
      </c>
      <c r="EQ259" s="9">
        <v>0</v>
      </c>
      <c r="ER259" s="5">
        <v>0</v>
      </c>
      <c r="ES259" s="7">
        <f t="shared" si="2308"/>
        <v>0</v>
      </c>
      <c r="ET259" s="9">
        <v>0</v>
      </c>
      <c r="EU259" s="5">
        <v>0</v>
      </c>
      <c r="EV259" s="7">
        <f t="shared" si="2309"/>
        <v>0</v>
      </c>
      <c r="EW259" s="9">
        <v>0</v>
      </c>
      <c r="EX259" s="5">
        <v>0</v>
      </c>
      <c r="EY259" s="7">
        <f t="shared" si="2310"/>
        <v>0</v>
      </c>
      <c r="EZ259" s="9">
        <v>0</v>
      </c>
      <c r="FA259" s="5">
        <v>0</v>
      </c>
      <c r="FB259" s="7">
        <f t="shared" si="2311"/>
        <v>0</v>
      </c>
      <c r="FC259" s="9">
        <v>0</v>
      </c>
      <c r="FD259" s="5">
        <v>0</v>
      </c>
      <c r="FE259" s="7">
        <f t="shared" si="2312"/>
        <v>0</v>
      </c>
      <c r="FF259" s="9">
        <v>0</v>
      </c>
      <c r="FG259" s="5">
        <v>0</v>
      </c>
      <c r="FH259" s="7">
        <f t="shared" si="2313"/>
        <v>0</v>
      </c>
      <c r="FI259" s="9">
        <v>0</v>
      </c>
      <c r="FJ259" s="5">
        <v>0</v>
      </c>
      <c r="FK259" s="7">
        <f t="shared" si="2314"/>
        <v>0</v>
      </c>
      <c r="FL259" s="9">
        <v>0</v>
      </c>
      <c r="FM259" s="5">
        <v>0</v>
      </c>
      <c r="FN259" s="7">
        <f t="shared" si="2315"/>
        <v>0</v>
      </c>
      <c r="FO259" s="9">
        <v>0</v>
      </c>
      <c r="FP259" s="5">
        <v>0</v>
      </c>
      <c r="FQ259" s="7">
        <f t="shared" si="2316"/>
        <v>0</v>
      </c>
      <c r="FR259" s="9">
        <v>0</v>
      </c>
      <c r="FS259" s="5">
        <v>0</v>
      </c>
      <c r="FT259" s="7">
        <f t="shared" si="2317"/>
        <v>0</v>
      </c>
      <c r="FU259" s="9">
        <v>0</v>
      </c>
      <c r="FV259" s="5">
        <v>0</v>
      </c>
      <c r="FW259" s="7">
        <f t="shared" si="2318"/>
        <v>0</v>
      </c>
      <c r="FX259" s="9">
        <v>0</v>
      </c>
      <c r="FY259" s="5">
        <v>0</v>
      </c>
      <c r="FZ259" s="7">
        <f t="shared" si="2319"/>
        <v>0</v>
      </c>
      <c r="GA259" s="9">
        <v>0</v>
      </c>
      <c r="GB259" s="5">
        <v>0</v>
      </c>
      <c r="GC259" s="7">
        <f t="shared" si="2320"/>
        <v>0</v>
      </c>
      <c r="GD259" s="9">
        <v>0</v>
      </c>
      <c r="GE259" s="5">
        <v>0</v>
      </c>
      <c r="GF259" s="7">
        <f t="shared" si="2321"/>
        <v>0</v>
      </c>
      <c r="GG259" s="9">
        <v>0</v>
      </c>
      <c r="GH259" s="5">
        <v>0</v>
      </c>
      <c r="GI259" s="7">
        <f t="shared" si="2322"/>
        <v>0</v>
      </c>
      <c r="GJ259" s="9">
        <v>0</v>
      </c>
      <c r="GK259" s="5">
        <v>0</v>
      </c>
      <c r="GL259" s="7">
        <f t="shared" si="2323"/>
        <v>0</v>
      </c>
      <c r="GM259" s="9">
        <v>0</v>
      </c>
      <c r="GN259" s="5">
        <v>0</v>
      </c>
      <c r="GO259" s="7">
        <f t="shared" si="2324"/>
        <v>0</v>
      </c>
      <c r="GP259" s="9">
        <v>0</v>
      </c>
      <c r="GQ259" s="5">
        <v>0</v>
      </c>
      <c r="GR259" s="7">
        <f t="shared" si="2325"/>
        <v>0</v>
      </c>
      <c r="GS259" s="9">
        <v>0</v>
      </c>
      <c r="GT259" s="5">
        <v>0</v>
      </c>
      <c r="GU259" s="7">
        <f t="shared" si="2326"/>
        <v>0</v>
      </c>
      <c r="GV259" s="9">
        <v>0</v>
      </c>
      <c r="GW259" s="5">
        <v>0</v>
      </c>
      <c r="GX259" s="7">
        <f t="shared" si="2327"/>
        <v>0</v>
      </c>
      <c r="GY259" s="9">
        <v>0</v>
      </c>
      <c r="GZ259" s="5">
        <v>0</v>
      </c>
      <c r="HA259" s="7">
        <f t="shared" si="2328"/>
        <v>0</v>
      </c>
      <c r="HB259" s="9">
        <v>0</v>
      </c>
      <c r="HC259" s="5">
        <v>0</v>
      </c>
      <c r="HD259" s="7">
        <f t="shared" si="2329"/>
        <v>0</v>
      </c>
      <c r="HE259" s="9">
        <v>0</v>
      </c>
      <c r="HF259" s="5">
        <v>0</v>
      </c>
      <c r="HG259" s="7">
        <f t="shared" si="2330"/>
        <v>0</v>
      </c>
      <c r="HH259" s="9">
        <v>0</v>
      </c>
      <c r="HI259" s="5">
        <v>0</v>
      </c>
      <c r="HJ259" s="7">
        <f t="shared" si="2331"/>
        <v>0</v>
      </c>
      <c r="HK259" s="9">
        <v>0</v>
      </c>
      <c r="HL259" s="5">
        <v>0</v>
      </c>
      <c r="HM259" s="7">
        <f t="shared" si="2332"/>
        <v>0</v>
      </c>
      <c r="HN259" s="9">
        <v>0</v>
      </c>
      <c r="HO259" s="5">
        <v>0</v>
      </c>
      <c r="HP259" s="7">
        <f t="shared" si="2333"/>
        <v>0</v>
      </c>
      <c r="HQ259" s="9">
        <v>0</v>
      </c>
      <c r="HR259" s="5">
        <v>0</v>
      </c>
      <c r="HS259" s="7">
        <f t="shared" si="2334"/>
        <v>0</v>
      </c>
      <c r="HT259" s="9">
        <v>0</v>
      </c>
      <c r="HU259" s="5">
        <v>0</v>
      </c>
      <c r="HV259" s="7">
        <f t="shared" si="2335"/>
        <v>0</v>
      </c>
      <c r="HW259" s="9">
        <v>0</v>
      </c>
      <c r="HX259" s="5">
        <v>0</v>
      </c>
      <c r="HY259" s="7">
        <f t="shared" si="2336"/>
        <v>0</v>
      </c>
      <c r="HZ259" s="9">
        <v>0</v>
      </c>
      <c r="IA259" s="5">
        <v>0</v>
      </c>
      <c r="IB259" s="7">
        <f t="shared" si="2337"/>
        <v>0</v>
      </c>
      <c r="IC259" s="9">
        <v>0</v>
      </c>
      <c r="ID259" s="5">
        <v>0</v>
      </c>
      <c r="IE259" s="7">
        <f t="shared" si="2338"/>
        <v>0</v>
      </c>
      <c r="IF259" s="9">
        <v>0</v>
      </c>
      <c r="IG259" s="5">
        <v>0</v>
      </c>
      <c r="IH259" s="7">
        <f t="shared" si="2339"/>
        <v>0</v>
      </c>
      <c r="II259" s="9">
        <v>0</v>
      </c>
      <c r="IJ259" s="5">
        <v>0</v>
      </c>
      <c r="IK259" s="7">
        <f t="shared" si="2340"/>
        <v>0</v>
      </c>
      <c r="IL259" s="9">
        <v>0</v>
      </c>
      <c r="IM259" s="5">
        <v>0</v>
      </c>
      <c r="IN259" s="7">
        <f t="shared" si="2341"/>
        <v>0</v>
      </c>
      <c r="IO259" s="9">
        <v>0</v>
      </c>
      <c r="IP259" s="5">
        <v>0</v>
      </c>
      <c r="IQ259" s="7">
        <f t="shared" si="2342"/>
        <v>0</v>
      </c>
      <c r="IR259" s="9">
        <v>0</v>
      </c>
      <c r="IS259" s="5">
        <v>0</v>
      </c>
      <c r="IT259" s="7">
        <f t="shared" si="2343"/>
        <v>0</v>
      </c>
      <c r="IU259" s="9">
        <v>0</v>
      </c>
      <c r="IV259" s="5">
        <v>0</v>
      </c>
      <c r="IW259" s="7">
        <f t="shared" si="2344"/>
        <v>0</v>
      </c>
      <c r="IX259" s="9">
        <v>0</v>
      </c>
      <c r="IY259" s="5">
        <v>0</v>
      </c>
      <c r="IZ259" s="7">
        <f t="shared" si="2345"/>
        <v>0</v>
      </c>
      <c r="JA259" s="9">
        <v>0</v>
      </c>
      <c r="JB259" s="5">
        <v>0</v>
      </c>
      <c r="JC259" s="7">
        <f t="shared" si="2346"/>
        <v>0</v>
      </c>
      <c r="JD259" s="9">
        <v>0</v>
      </c>
      <c r="JE259" s="5">
        <v>0</v>
      </c>
      <c r="JF259" s="7">
        <f t="shared" si="2347"/>
        <v>0</v>
      </c>
      <c r="JG259" s="9">
        <v>0</v>
      </c>
      <c r="JH259" s="5">
        <v>0</v>
      </c>
      <c r="JI259" s="7">
        <f t="shared" si="2348"/>
        <v>0</v>
      </c>
      <c r="JJ259" s="9">
        <v>0</v>
      </c>
      <c r="JK259" s="5">
        <v>0</v>
      </c>
      <c r="JL259" s="7">
        <f t="shared" si="2349"/>
        <v>0</v>
      </c>
      <c r="JM259" s="9">
        <v>0</v>
      </c>
      <c r="JN259" s="5">
        <v>0</v>
      </c>
      <c r="JO259" s="7">
        <f t="shared" si="2350"/>
        <v>0</v>
      </c>
      <c r="JP259" s="9">
        <v>0</v>
      </c>
      <c r="JQ259" s="5">
        <v>0</v>
      </c>
      <c r="JR259" s="7">
        <f t="shared" si="2351"/>
        <v>0</v>
      </c>
      <c r="JS259" s="9">
        <v>0</v>
      </c>
      <c r="JT259" s="5">
        <v>0</v>
      </c>
      <c r="JU259" s="7">
        <f t="shared" si="2352"/>
        <v>0</v>
      </c>
      <c r="JV259" s="9">
        <v>0</v>
      </c>
      <c r="JW259" s="5">
        <v>0</v>
      </c>
      <c r="JX259" s="7">
        <f t="shared" si="2353"/>
        <v>0</v>
      </c>
      <c r="JY259" s="9">
        <v>0</v>
      </c>
      <c r="JZ259" s="5">
        <v>0</v>
      </c>
      <c r="KA259" s="7">
        <f t="shared" si="2354"/>
        <v>0</v>
      </c>
      <c r="KB259" s="9">
        <f t="shared" si="2356"/>
        <v>0</v>
      </c>
      <c r="KC259" s="7">
        <f>SUMIF($C$5:KA$5,"F*",C259:KA259)</f>
        <v>0</v>
      </c>
    </row>
    <row r="260" spans="1:289" ht="15" customHeight="1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2357"/>
        <v>0</v>
      </c>
      <c r="F260" s="9">
        <v>0</v>
      </c>
      <c r="G260" s="5">
        <v>0</v>
      </c>
      <c r="H260" s="7">
        <f t="shared" si="2261"/>
        <v>0</v>
      </c>
      <c r="I260" s="9">
        <v>0</v>
      </c>
      <c r="J260" s="5">
        <v>0</v>
      </c>
      <c r="K260" s="7">
        <f t="shared" si="2262"/>
        <v>0</v>
      </c>
      <c r="L260" s="9">
        <v>0</v>
      </c>
      <c r="M260" s="5">
        <v>0</v>
      </c>
      <c r="N260" s="7">
        <f t="shared" si="2263"/>
        <v>0</v>
      </c>
      <c r="O260" s="9">
        <v>0</v>
      </c>
      <c r="P260" s="5">
        <v>0</v>
      </c>
      <c r="Q260" s="7">
        <f t="shared" si="2264"/>
        <v>0</v>
      </c>
      <c r="R260" s="9">
        <v>0</v>
      </c>
      <c r="S260" s="5">
        <v>0</v>
      </c>
      <c r="T260" s="7">
        <f t="shared" si="2265"/>
        <v>0</v>
      </c>
      <c r="U260" s="9">
        <v>0</v>
      </c>
      <c r="V260" s="5">
        <v>0</v>
      </c>
      <c r="W260" s="7">
        <f t="shared" si="2266"/>
        <v>0</v>
      </c>
      <c r="X260" s="9">
        <v>0</v>
      </c>
      <c r="Y260" s="5">
        <v>0</v>
      </c>
      <c r="Z260" s="7">
        <f t="shared" si="2267"/>
        <v>0</v>
      </c>
      <c r="AA260" s="9">
        <v>0</v>
      </c>
      <c r="AB260" s="5">
        <v>0</v>
      </c>
      <c r="AC260" s="7">
        <f t="shared" si="2268"/>
        <v>0</v>
      </c>
      <c r="AD260" s="9">
        <v>0</v>
      </c>
      <c r="AE260" s="5">
        <v>0</v>
      </c>
      <c r="AF260" s="7">
        <f t="shared" si="2269"/>
        <v>0</v>
      </c>
      <c r="AG260" s="9">
        <v>0</v>
      </c>
      <c r="AH260" s="5">
        <v>0</v>
      </c>
      <c r="AI260" s="7">
        <f t="shared" si="2270"/>
        <v>0</v>
      </c>
      <c r="AJ260" s="9">
        <v>0</v>
      </c>
      <c r="AK260" s="5">
        <v>0</v>
      </c>
      <c r="AL260" s="7">
        <f t="shared" si="2271"/>
        <v>0</v>
      </c>
      <c r="AM260" s="9">
        <v>0</v>
      </c>
      <c r="AN260" s="5">
        <v>0</v>
      </c>
      <c r="AO260" s="7">
        <f t="shared" si="2272"/>
        <v>0</v>
      </c>
      <c r="AP260" s="9">
        <v>0</v>
      </c>
      <c r="AQ260" s="5">
        <v>0</v>
      </c>
      <c r="AR260" s="7">
        <f t="shared" si="2273"/>
        <v>0</v>
      </c>
      <c r="AS260" s="9">
        <v>0</v>
      </c>
      <c r="AT260" s="5">
        <v>0</v>
      </c>
      <c r="AU260" s="7">
        <f t="shared" si="2274"/>
        <v>0</v>
      </c>
      <c r="AV260" s="9">
        <v>0</v>
      </c>
      <c r="AW260" s="5">
        <v>0</v>
      </c>
      <c r="AX260" s="7">
        <f t="shared" si="2275"/>
        <v>0</v>
      </c>
      <c r="AY260" s="9">
        <v>0</v>
      </c>
      <c r="AZ260" s="5">
        <v>0</v>
      </c>
      <c r="BA260" s="7">
        <f t="shared" si="2276"/>
        <v>0</v>
      </c>
      <c r="BB260" s="9">
        <v>0</v>
      </c>
      <c r="BC260" s="5">
        <v>0</v>
      </c>
      <c r="BD260" s="7">
        <f t="shared" si="2277"/>
        <v>0</v>
      </c>
      <c r="BE260" s="9">
        <v>0</v>
      </c>
      <c r="BF260" s="5">
        <v>0</v>
      </c>
      <c r="BG260" s="7">
        <f t="shared" si="2278"/>
        <v>0</v>
      </c>
      <c r="BH260" s="9">
        <v>0</v>
      </c>
      <c r="BI260" s="5">
        <v>0</v>
      </c>
      <c r="BJ260" s="7">
        <f t="shared" si="2279"/>
        <v>0</v>
      </c>
      <c r="BK260" s="9">
        <v>0</v>
      </c>
      <c r="BL260" s="5">
        <v>0</v>
      </c>
      <c r="BM260" s="7">
        <f t="shared" si="2280"/>
        <v>0</v>
      </c>
      <c r="BN260" s="9">
        <v>0</v>
      </c>
      <c r="BO260" s="5">
        <v>0</v>
      </c>
      <c r="BP260" s="7">
        <f t="shared" si="2281"/>
        <v>0</v>
      </c>
      <c r="BQ260" s="9">
        <v>0</v>
      </c>
      <c r="BR260" s="5">
        <v>0</v>
      </c>
      <c r="BS260" s="7">
        <f t="shared" si="2282"/>
        <v>0</v>
      </c>
      <c r="BT260" s="9">
        <v>0</v>
      </c>
      <c r="BU260" s="5">
        <v>0</v>
      </c>
      <c r="BV260" s="7">
        <f t="shared" si="2283"/>
        <v>0</v>
      </c>
      <c r="BW260" s="9">
        <v>0</v>
      </c>
      <c r="BX260" s="5">
        <v>0</v>
      </c>
      <c r="BY260" s="7">
        <f t="shared" si="2284"/>
        <v>0</v>
      </c>
      <c r="BZ260" s="9">
        <v>0</v>
      </c>
      <c r="CA260" s="5">
        <v>0</v>
      </c>
      <c r="CB260" s="7">
        <f t="shared" si="2285"/>
        <v>0</v>
      </c>
      <c r="CC260" s="9">
        <v>0</v>
      </c>
      <c r="CD260" s="5">
        <v>0</v>
      </c>
      <c r="CE260" s="7">
        <f t="shared" si="2286"/>
        <v>0</v>
      </c>
      <c r="CF260" s="9">
        <v>0</v>
      </c>
      <c r="CG260" s="5">
        <v>0</v>
      </c>
      <c r="CH260" s="7">
        <f t="shared" si="2287"/>
        <v>0</v>
      </c>
      <c r="CI260" s="9">
        <v>0</v>
      </c>
      <c r="CJ260" s="5">
        <v>0</v>
      </c>
      <c r="CK260" s="7">
        <f t="shared" si="2288"/>
        <v>0</v>
      </c>
      <c r="CL260" s="9">
        <v>0</v>
      </c>
      <c r="CM260" s="5">
        <v>0</v>
      </c>
      <c r="CN260" s="7">
        <f t="shared" si="2289"/>
        <v>0</v>
      </c>
      <c r="CO260" s="9">
        <v>0</v>
      </c>
      <c r="CP260" s="5">
        <v>0</v>
      </c>
      <c r="CQ260" s="7">
        <f t="shared" si="2290"/>
        <v>0</v>
      </c>
      <c r="CR260" s="9">
        <v>0</v>
      </c>
      <c r="CS260" s="5">
        <v>0</v>
      </c>
      <c r="CT260" s="7">
        <f t="shared" si="2291"/>
        <v>0</v>
      </c>
      <c r="CU260" s="9">
        <v>0</v>
      </c>
      <c r="CV260" s="5">
        <v>0</v>
      </c>
      <c r="CW260" s="7">
        <f t="shared" si="2292"/>
        <v>0</v>
      </c>
      <c r="CX260" s="9">
        <v>0</v>
      </c>
      <c r="CY260" s="5">
        <v>0</v>
      </c>
      <c r="CZ260" s="7">
        <f t="shared" si="2293"/>
        <v>0</v>
      </c>
      <c r="DA260" s="9">
        <v>0</v>
      </c>
      <c r="DB260" s="5">
        <v>0</v>
      </c>
      <c r="DC260" s="7">
        <f t="shared" si="2294"/>
        <v>0</v>
      </c>
      <c r="DD260" s="9">
        <v>0</v>
      </c>
      <c r="DE260" s="5">
        <v>0</v>
      </c>
      <c r="DF260" s="7">
        <f t="shared" si="2295"/>
        <v>0</v>
      </c>
      <c r="DG260" s="9">
        <v>0</v>
      </c>
      <c r="DH260" s="5">
        <v>0</v>
      </c>
      <c r="DI260" s="7">
        <f t="shared" si="2296"/>
        <v>0</v>
      </c>
      <c r="DJ260" s="9">
        <v>0</v>
      </c>
      <c r="DK260" s="5">
        <v>0</v>
      </c>
      <c r="DL260" s="7">
        <f t="shared" si="2297"/>
        <v>0</v>
      </c>
      <c r="DM260" s="9">
        <v>0</v>
      </c>
      <c r="DN260" s="5">
        <v>0</v>
      </c>
      <c r="DO260" s="7">
        <f t="shared" si="2298"/>
        <v>0</v>
      </c>
      <c r="DP260" s="9">
        <v>0</v>
      </c>
      <c r="DQ260" s="5">
        <v>0</v>
      </c>
      <c r="DR260" s="7">
        <f t="shared" si="2299"/>
        <v>0</v>
      </c>
      <c r="DS260" s="9">
        <v>0</v>
      </c>
      <c r="DT260" s="5">
        <v>0</v>
      </c>
      <c r="DU260" s="7">
        <f t="shared" si="2300"/>
        <v>0</v>
      </c>
      <c r="DV260" s="9">
        <v>0</v>
      </c>
      <c r="DW260" s="5">
        <v>0</v>
      </c>
      <c r="DX260" s="7">
        <f t="shared" si="2301"/>
        <v>0</v>
      </c>
      <c r="DY260" s="9">
        <v>0</v>
      </c>
      <c r="DZ260" s="5">
        <v>0</v>
      </c>
      <c r="EA260" s="7">
        <f t="shared" si="2302"/>
        <v>0</v>
      </c>
      <c r="EB260" s="9">
        <v>0</v>
      </c>
      <c r="EC260" s="5">
        <v>0</v>
      </c>
      <c r="ED260" s="7">
        <f t="shared" si="2303"/>
        <v>0</v>
      </c>
      <c r="EE260" s="9">
        <v>0</v>
      </c>
      <c r="EF260" s="5">
        <v>0</v>
      </c>
      <c r="EG260" s="7">
        <f t="shared" si="2304"/>
        <v>0</v>
      </c>
      <c r="EH260" s="9">
        <v>0</v>
      </c>
      <c r="EI260" s="5">
        <v>0</v>
      </c>
      <c r="EJ260" s="7">
        <f t="shared" si="2305"/>
        <v>0</v>
      </c>
      <c r="EK260" s="9">
        <v>0</v>
      </c>
      <c r="EL260" s="5">
        <v>0</v>
      </c>
      <c r="EM260" s="7">
        <f t="shared" si="2306"/>
        <v>0</v>
      </c>
      <c r="EN260" s="9">
        <v>0</v>
      </c>
      <c r="EO260" s="5">
        <v>0</v>
      </c>
      <c r="EP260" s="7">
        <f t="shared" si="2307"/>
        <v>0</v>
      </c>
      <c r="EQ260" s="9">
        <v>0</v>
      </c>
      <c r="ER260" s="5">
        <v>0</v>
      </c>
      <c r="ES260" s="7">
        <f t="shared" si="2308"/>
        <v>0</v>
      </c>
      <c r="ET260" s="9">
        <v>0</v>
      </c>
      <c r="EU260" s="5">
        <v>0</v>
      </c>
      <c r="EV260" s="7">
        <f t="shared" si="2309"/>
        <v>0</v>
      </c>
      <c r="EW260" s="9">
        <v>0</v>
      </c>
      <c r="EX260" s="5">
        <v>0</v>
      </c>
      <c r="EY260" s="7">
        <f t="shared" si="2310"/>
        <v>0</v>
      </c>
      <c r="EZ260" s="9">
        <v>0</v>
      </c>
      <c r="FA260" s="5">
        <v>0</v>
      </c>
      <c r="FB260" s="7">
        <f t="shared" si="2311"/>
        <v>0</v>
      </c>
      <c r="FC260" s="9">
        <v>0</v>
      </c>
      <c r="FD260" s="5">
        <v>0</v>
      </c>
      <c r="FE260" s="7">
        <f t="shared" si="2312"/>
        <v>0</v>
      </c>
      <c r="FF260" s="9">
        <v>0</v>
      </c>
      <c r="FG260" s="5">
        <v>0</v>
      </c>
      <c r="FH260" s="7">
        <f t="shared" si="2313"/>
        <v>0</v>
      </c>
      <c r="FI260" s="9">
        <v>0</v>
      </c>
      <c r="FJ260" s="5">
        <v>0</v>
      </c>
      <c r="FK260" s="7">
        <f t="shared" si="2314"/>
        <v>0</v>
      </c>
      <c r="FL260" s="9">
        <v>0</v>
      </c>
      <c r="FM260" s="5">
        <v>0</v>
      </c>
      <c r="FN260" s="7">
        <f t="shared" si="2315"/>
        <v>0</v>
      </c>
      <c r="FO260" s="9">
        <v>0</v>
      </c>
      <c r="FP260" s="5">
        <v>0</v>
      </c>
      <c r="FQ260" s="7">
        <f t="shared" si="2316"/>
        <v>0</v>
      </c>
      <c r="FR260" s="9">
        <v>0</v>
      </c>
      <c r="FS260" s="5">
        <v>0</v>
      </c>
      <c r="FT260" s="7">
        <f t="shared" si="2317"/>
        <v>0</v>
      </c>
      <c r="FU260" s="9">
        <v>0</v>
      </c>
      <c r="FV260" s="5">
        <v>0</v>
      </c>
      <c r="FW260" s="7">
        <f t="shared" si="2318"/>
        <v>0</v>
      </c>
      <c r="FX260" s="9">
        <v>0</v>
      </c>
      <c r="FY260" s="5">
        <v>0</v>
      </c>
      <c r="FZ260" s="7">
        <f t="shared" si="2319"/>
        <v>0</v>
      </c>
      <c r="GA260" s="9">
        <v>0</v>
      </c>
      <c r="GB260" s="5">
        <v>0</v>
      </c>
      <c r="GC260" s="7">
        <f t="shared" si="2320"/>
        <v>0</v>
      </c>
      <c r="GD260" s="9">
        <v>0</v>
      </c>
      <c r="GE260" s="5">
        <v>0</v>
      </c>
      <c r="GF260" s="7">
        <f t="shared" si="2321"/>
        <v>0</v>
      </c>
      <c r="GG260" s="9">
        <v>0</v>
      </c>
      <c r="GH260" s="5">
        <v>0</v>
      </c>
      <c r="GI260" s="7">
        <f t="shared" si="2322"/>
        <v>0</v>
      </c>
      <c r="GJ260" s="9">
        <v>0</v>
      </c>
      <c r="GK260" s="5">
        <v>0</v>
      </c>
      <c r="GL260" s="7">
        <f t="shared" si="2323"/>
        <v>0</v>
      </c>
      <c r="GM260" s="9">
        <v>0</v>
      </c>
      <c r="GN260" s="5">
        <v>0</v>
      </c>
      <c r="GO260" s="7">
        <f t="shared" si="2324"/>
        <v>0</v>
      </c>
      <c r="GP260" s="9">
        <v>0</v>
      </c>
      <c r="GQ260" s="5">
        <v>0</v>
      </c>
      <c r="GR260" s="7">
        <f t="shared" si="2325"/>
        <v>0</v>
      </c>
      <c r="GS260" s="9">
        <v>0</v>
      </c>
      <c r="GT260" s="5">
        <v>0</v>
      </c>
      <c r="GU260" s="7">
        <f t="shared" si="2326"/>
        <v>0</v>
      </c>
      <c r="GV260" s="9">
        <v>0</v>
      </c>
      <c r="GW260" s="5">
        <v>0</v>
      </c>
      <c r="GX260" s="7">
        <f t="shared" si="2327"/>
        <v>0</v>
      </c>
      <c r="GY260" s="9">
        <v>0</v>
      </c>
      <c r="GZ260" s="5">
        <v>0</v>
      </c>
      <c r="HA260" s="7">
        <f t="shared" si="2328"/>
        <v>0</v>
      </c>
      <c r="HB260" s="9">
        <v>0</v>
      </c>
      <c r="HC260" s="5">
        <v>0</v>
      </c>
      <c r="HD260" s="7">
        <f t="shared" si="2329"/>
        <v>0</v>
      </c>
      <c r="HE260" s="9">
        <v>0</v>
      </c>
      <c r="HF260" s="5">
        <v>0</v>
      </c>
      <c r="HG260" s="7">
        <f t="shared" si="2330"/>
        <v>0</v>
      </c>
      <c r="HH260" s="9">
        <v>0</v>
      </c>
      <c r="HI260" s="5">
        <v>0</v>
      </c>
      <c r="HJ260" s="7">
        <f t="shared" si="2331"/>
        <v>0</v>
      </c>
      <c r="HK260" s="9">
        <v>0</v>
      </c>
      <c r="HL260" s="5">
        <v>0</v>
      </c>
      <c r="HM260" s="7">
        <f t="shared" si="2332"/>
        <v>0</v>
      </c>
      <c r="HN260" s="9">
        <v>0</v>
      </c>
      <c r="HO260" s="5">
        <v>0</v>
      </c>
      <c r="HP260" s="7">
        <f t="shared" si="2333"/>
        <v>0</v>
      </c>
      <c r="HQ260" s="9">
        <v>0</v>
      </c>
      <c r="HR260" s="5">
        <v>0</v>
      </c>
      <c r="HS260" s="7">
        <f t="shared" si="2334"/>
        <v>0</v>
      </c>
      <c r="HT260" s="9">
        <v>0</v>
      </c>
      <c r="HU260" s="5">
        <v>0</v>
      </c>
      <c r="HV260" s="7">
        <f t="shared" si="2335"/>
        <v>0</v>
      </c>
      <c r="HW260" s="9">
        <v>0</v>
      </c>
      <c r="HX260" s="5">
        <v>0</v>
      </c>
      <c r="HY260" s="7">
        <f t="shared" si="2336"/>
        <v>0</v>
      </c>
      <c r="HZ260" s="9">
        <v>0</v>
      </c>
      <c r="IA260" s="5">
        <v>0</v>
      </c>
      <c r="IB260" s="7">
        <f t="shared" si="2337"/>
        <v>0</v>
      </c>
      <c r="IC260" s="9">
        <v>0</v>
      </c>
      <c r="ID260" s="5">
        <v>0</v>
      </c>
      <c r="IE260" s="7">
        <f t="shared" si="2338"/>
        <v>0</v>
      </c>
      <c r="IF260" s="9">
        <v>0</v>
      </c>
      <c r="IG260" s="5">
        <v>0</v>
      </c>
      <c r="IH260" s="7">
        <f t="shared" si="2339"/>
        <v>0</v>
      </c>
      <c r="II260" s="9">
        <v>0</v>
      </c>
      <c r="IJ260" s="5">
        <v>0</v>
      </c>
      <c r="IK260" s="7">
        <f t="shared" si="2340"/>
        <v>0</v>
      </c>
      <c r="IL260" s="9">
        <v>0</v>
      </c>
      <c r="IM260" s="5">
        <v>0</v>
      </c>
      <c r="IN260" s="7">
        <f t="shared" si="2341"/>
        <v>0</v>
      </c>
      <c r="IO260" s="9">
        <v>0</v>
      </c>
      <c r="IP260" s="5">
        <v>0</v>
      </c>
      <c r="IQ260" s="7">
        <f t="shared" si="2342"/>
        <v>0</v>
      </c>
      <c r="IR260" s="9">
        <v>0</v>
      </c>
      <c r="IS260" s="5">
        <v>0</v>
      </c>
      <c r="IT260" s="7">
        <f t="shared" si="2343"/>
        <v>0</v>
      </c>
      <c r="IU260" s="9">
        <v>0</v>
      </c>
      <c r="IV260" s="5">
        <v>0</v>
      </c>
      <c r="IW260" s="7">
        <f t="shared" si="2344"/>
        <v>0</v>
      </c>
      <c r="IX260" s="9">
        <v>0</v>
      </c>
      <c r="IY260" s="5">
        <v>0</v>
      </c>
      <c r="IZ260" s="7">
        <f t="shared" si="2345"/>
        <v>0</v>
      </c>
      <c r="JA260" s="9">
        <v>0</v>
      </c>
      <c r="JB260" s="5">
        <v>0</v>
      </c>
      <c r="JC260" s="7">
        <f t="shared" si="2346"/>
        <v>0</v>
      </c>
      <c r="JD260" s="9">
        <v>0</v>
      </c>
      <c r="JE260" s="5">
        <v>0</v>
      </c>
      <c r="JF260" s="7">
        <f t="shared" si="2347"/>
        <v>0</v>
      </c>
      <c r="JG260" s="9">
        <v>0</v>
      </c>
      <c r="JH260" s="5">
        <v>0</v>
      </c>
      <c r="JI260" s="7">
        <f t="shared" si="2348"/>
        <v>0</v>
      </c>
      <c r="JJ260" s="9">
        <v>0</v>
      </c>
      <c r="JK260" s="5">
        <v>0</v>
      </c>
      <c r="JL260" s="7">
        <f t="shared" si="2349"/>
        <v>0</v>
      </c>
      <c r="JM260" s="9">
        <v>0</v>
      </c>
      <c r="JN260" s="5">
        <v>0</v>
      </c>
      <c r="JO260" s="7">
        <f t="shared" si="2350"/>
        <v>0</v>
      </c>
      <c r="JP260" s="9">
        <v>0</v>
      </c>
      <c r="JQ260" s="5">
        <v>0</v>
      </c>
      <c r="JR260" s="7">
        <f t="shared" si="2351"/>
        <v>0</v>
      </c>
      <c r="JS260" s="9">
        <v>0</v>
      </c>
      <c r="JT260" s="5">
        <v>0</v>
      </c>
      <c r="JU260" s="7">
        <f t="shared" si="2352"/>
        <v>0</v>
      </c>
      <c r="JV260" s="9">
        <v>0</v>
      </c>
      <c r="JW260" s="5">
        <v>0</v>
      </c>
      <c r="JX260" s="7">
        <f t="shared" si="2353"/>
        <v>0</v>
      </c>
      <c r="JY260" s="9">
        <v>0</v>
      </c>
      <c r="JZ260" s="5">
        <v>0</v>
      </c>
      <c r="KA260" s="7">
        <f t="shared" si="2354"/>
        <v>0</v>
      </c>
      <c r="KB260" s="9">
        <f t="shared" si="2356"/>
        <v>0</v>
      </c>
      <c r="KC260" s="7">
        <f>SUMIF($C$5:KA$5,"F*",C260:KA260)</f>
        <v>0</v>
      </c>
    </row>
    <row r="261" spans="1:289" ht="15" customHeight="1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2357"/>
        <v>0</v>
      </c>
      <c r="F261" s="9">
        <v>0</v>
      </c>
      <c r="G261" s="5">
        <v>0</v>
      </c>
      <c r="H261" s="7">
        <f t="shared" si="2261"/>
        <v>0</v>
      </c>
      <c r="I261" s="9">
        <v>0</v>
      </c>
      <c r="J261" s="5">
        <v>0</v>
      </c>
      <c r="K261" s="7">
        <f t="shared" si="2262"/>
        <v>0</v>
      </c>
      <c r="L261" s="9">
        <v>0</v>
      </c>
      <c r="M261" s="5">
        <v>0</v>
      </c>
      <c r="N261" s="7">
        <f t="shared" si="2263"/>
        <v>0</v>
      </c>
      <c r="O261" s="9">
        <v>0</v>
      </c>
      <c r="P261" s="5">
        <v>0</v>
      </c>
      <c r="Q261" s="7">
        <f t="shared" si="2264"/>
        <v>0</v>
      </c>
      <c r="R261" s="9">
        <v>0</v>
      </c>
      <c r="S261" s="5">
        <v>0</v>
      </c>
      <c r="T261" s="7">
        <f t="shared" si="2265"/>
        <v>0</v>
      </c>
      <c r="U261" s="9">
        <v>0</v>
      </c>
      <c r="V261" s="5">
        <v>0</v>
      </c>
      <c r="W261" s="7">
        <f t="shared" si="2266"/>
        <v>0</v>
      </c>
      <c r="X261" s="9">
        <v>0</v>
      </c>
      <c r="Y261" s="5">
        <v>0</v>
      </c>
      <c r="Z261" s="7">
        <f t="shared" si="2267"/>
        <v>0</v>
      </c>
      <c r="AA261" s="9">
        <v>0</v>
      </c>
      <c r="AB261" s="5">
        <v>0</v>
      </c>
      <c r="AC261" s="7">
        <f t="shared" si="2268"/>
        <v>0</v>
      </c>
      <c r="AD261" s="9">
        <v>0</v>
      </c>
      <c r="AE261" s="5">
        <v>0</v>
      </c>
      <c r="AF261" s="7">
        <f t="shared" si="2269"/>
        <v>0</v>
      </c>
      <c r="AG261" s="9">
        <v>0</v>
      </c>
      <c r="AH261" s="5">
        <v>0</v>
      </c>
      <c r="AI261" s="7">
        <f t="shared" si="2270"/>
        <v>0</v>
      </c>
      <c r="AJ261" s="9">
        <v>0</v>
      </c>
      <c r="AK261" s="5">
        <v>0</v>
      </c>
      <c r="AL261" s="7">
        <f t="shared" si="2271"/>
        <v>0</v>
      </c>
      <c r="AM261" s="9">
        <v>0</v>
      </c>
      <c r="AN261" s="5">
        <v>0</v>
      </c>
      <c r="AO261" s="7">
        <f t="shared" si="2272"/>
        <v>0</v>
      </c>
      <c r="AP261" s="9">
        <v>0</v>
      </c>
      <c r="AQ261" s="5">
        <v>0</v>
      </c>
      <c r="AR261" s="7">
        <f t="shared" si="2273"/>
        <v>0</v>
      </c>
      <c r="AS261" s="9">
        <v>0</v>
      </c>
      <c r="AT261" s="5">
        <v>0</v>
      </c>
      <c r="AU261" s="7">
        <f t="shared" si="2274"/>
        <v>0</v>
      </c>
      <c r="AV261" s="9">
        <v>0</v>
      </c>
      <c r="AW261" s="5">
        <v>0</v>
      </c>
      <c r="AX261" s="7">
        <f t="shared" si="2275"/>
        <v>0</v>
      </c>
      <c r="AY261" s="9">
        <v>0</v>
      </c>
      <c r="AZ261" s="5">
        <v>0</v>
      </c>
      <c r="BA261" s="7">
        <f t="shared" si="2276"/>
        <v>0</v>
      </c>
      <c r="BB261" s="9">
        <v>0</v>
      </c>
      <c r="BC261" s="5">
        <v>0</v>
      </c>
      <c r="BD261" s="7">
        <f t="shared" si="2277"/>
        <v>0</v>
      </c>
      <c r="BE261" s="9">
        <v>0</v>
      </c>
      <c r="BF261" s="5">
        <v>0</v>
      </c>
      <c r="BG261" s="7">
        <f t="shared" si="2278"/>
        <v>0</v>
      </c>
      <c r="BH261" s="9">
        <v>0</v>
      </c>
      <c r="BI261" s="5">
        <v>0</v>
      </c>
      <c r="BJ261" s="7">
        <f t="shared" si="2279"/>
        <v>0</v>
      </c>
      <c r="BK261" s="9">
        <v>0</v>
      </c>
      <c r="BL261" s="5">
        <v>0</v>
      </c>
      <c r="BM261" s="7">
        <f t="shared" si="2280"/>
        <v>0</v>
      </c>
      <c r="BN261" s="9">
        <v>0</v>
      </c>
      <c r="BO261" s="5">
        <v>0</v>
      </c>
      <c r="BP261" s="7">
        <f t="shared" si="2281"/>
        <v>0</v>
      </c>
      <c r="BQ261" s="9">
        <v>0</v>
      </c>
      <c r="BR261" s="5">
        <v>0</v>
      </c>
      <c r="BS261" s="7">
        <f t="shared" si="2282"/>
        <v>0</v>
      </c>
      <c r="BT261" s="9">
        <v>0</v>
      </c>
      <c r="BU261" s="5">
        <v>0</v>
      </c>
      <c r="BV261" s="7">
        <f t="shared" si="2283"/>
        <v>0</v>
      </c>
      <c r="BW261" s="9">
        <v>0</v>
      </c>
      <c r="BX261" s="5">
        <v>0</v>
      </c>
      <c r="BY261" s="7">
        <f t="shared" si="2284"/>
        <v>0</v>
      </c>
      <c r="BZ261" s="9">
        <v>0</v>
      </c>
      <c r="CA261" s="5">
        <v>0</v>
      </c>
      <c r="CB261" s="7">
        <f t="shared" si="2285"/>
        <v>0</v>
      </c>
      <c r="CC261" s="9">
        <v>0</v>
      </c>
      <c r="CD261" s="5">
        <v>0</v>
      </c>
      <c r="CE261" s="7">
        <f t="shared" si="2286"/>
        <v>0</v>
      </c>
      <c r="CF261" s="9">
        <v>0</v>
      </c>
      <c r="CG261" s="5">
        <v>0</v>
      </c>
      <c r="CH261" s="7">
        <f t="shared" si="2287"/>
        <v>0</v>
      </c>
      <c r="CI261" s="9">
        <v>0</v>
      </c>
      <c r="CJ261" s="5">
        <v>0</v>
      </c>
      <c r="CK261" s="7">
        <f t="shared" si="2288"/>
        <v>0</v>
      </c>
      <c r="CL261" s="9">
        <v>0</v>
      </c>
      <c r="CM261" s="5">
        <v>0</v>
      </c>
      <c r="CN261" s="7">
        <f t="shared" si="2289"/>
        <v>0</v>
      </c>
      <c r="CO261" s="9">
        <v>0</v>
      </c>
      <c r="CP261" s="5">
        <v>0</v>
      </c>
      <c r="CQ261" s="7">
        <f t="shared" si="2290"/>
        <v>0</v>
      </c>
      <c r="CR261" s="9">
        <v>0</v>
      </c>
      <c r="CS261" s="5">
        <v>0</v>
      </c>
      <c r="CT261" s="7">
        <f t="shared" si="2291"/>
        <v>0</v>
      </c>
      <c r="CU261" s="9">
        <v>0</v>
      </c>
      <c r="CV261" s="5">
        <v>0</v>
      </c>
      <c r="CW261" s="7">
        <f t="shared" si="2292"/>
        <v>0</v>
      </c>
      <c r="CX261" s="9">
        <v>0</v>
      </c>
      <c r="CY261" s="5">
        <v>0</v>
      </c>
      <c r="CZ261" s="7">
        <f t="shared" si="2293"/>
        <v>0</v>
      </c>
      <c r="DA261" s="9">
        <v>0</v>
      </c>
      <c r="DB261" s="5">
        <v>0</v>
      </c>
      <c r="DC261" s="7">
        <f t="shared" si="2294"/>
        <v>0</v>
      </c>
      <c r="DD261" s="9">
        <v>0</v>
      </c>
      <c r="DE261" s="5">
        <v>0</v>
      </c>
      <c r="DF261" s="7">
        <f t="shared" si="2295"/>
        <v>0</v>
      </c>
      <c r="DG261" s="9">
        <v>0</v>
      </c>
      <c r="DH261" s="5">
        <v>0</v>
      </c>
      <c r="DI261" s="7">
        <f t="shared" si="2296"/>
        <v>0</v>
      </c>
      <c r="DJ261" s="9">
        <v>0</v>
      </c>
      <c r="DK261" s="5">
        <v>0</v>
      </c>
      <c r="DL261" s="7">
        <f t="shared" si="2297"/>
        <v>0</v>
      </c>
      <c r="DM261" s="9">
        <v>0</v>
      </c>
      <c r="DN261" s="5">
        <v>0</v>
      </c>
      <c r="DO261" s="7">
        <f t="shared" si="2298"/>
        <v>0</v>
      </c>
      <c r="DP261" s="9">
        <v>0</v>
      </c>
      <c r="DQ261" s="5">
        <v>0</v>
      </c>
      <c r="DR261" s="7">
        <f t="shared" si="2299"/>
        <v>0</v>
      </c>
      <c r="DS261" s="9">
        <v>0</v>
      </c>
      <c r="DT261" s="5">
        <v>0</v>
      </c>
      <c r="DU261" s="7">
        <f t="shared" si="2300"/>
        <v>0</v>
      </c>
      <c r="DV261" s="9">
        <v>0</v>
      </c>
      <c r="DW261" s="5">
        <v>0</v>
      </c>
      <c r="DX261" s="7">
        <f t="shared" si="2301"/>
        <v>0</v>
      </c>
      <c r="DY261" s="9">
        <v>0</v>
      </c>
      <c r="DZ261" s="5">
        <v>0</v>
      </c>
      <c r="EA261" s="7">
        <f t="shared" si="2302"/>
        <v>0</v>
      </c>
      <c r="EB261" s="9">
        <v>0</v>
      </c>
      <c r="EC261" s="5">
        <v>0</v>
      </c>
      <c r="ED261" s="7">
        <f t="shared" si="2303"/>
        <v>0</v>
      </c>
      <c r="EE261" s="9">
        <v>0</v>
      </c>
      <c r="EF261" s="5">
        <v>0</v>
      </c>
      <c r="EG261" s="7">
        <f t="shared" si="2304"/>
        <v>0</v>
      </c>
      <c r="EH261" s="9">
        <v>0</v>
      </c>
      <c r="EI261" s="5">
        <v>0</v>
      </c>
      <c r="EJ261" s="7">
        <f t="shared" si="2305"/>
        <v>0</v>
      </c>
      <c r="EK261" s="9">
        <v>0</v>
      </c>
      <c r="EL261" s="5">
        <v>0</v>
      </c>
      <c r="EM261" s="7">
        <f t="shared" si="2306"/>
        <v>0</v>
      </c>
      <c r="EN261" s="9">
        <v>0</v>
      </c>
      <c r="EO261" s="5">
        <v>0</v>
      </c>
      <c r="EP261" s="7">
        <f t="shared" si="2307"/>
        <v>0</v>
      </c>
      <c r="EQ261" s="9">
        <v>0</v>
      </c>
      <c r="ER261" s="5">
        <v>0</v>
      </c>
      <c r="ES261" s="7">
        <f t="shared" si="2308"/>
        <v>0</v>
      </c>
      <c r="ET261" s="9">
        <v>0</v>
      </c>
      <c r="EU261" s="5">
        <v>0</v>
      </c>
      <c r="EV261" s="7">
        <f t="shared" si="2309"/>
        <v>0</v>
      </c>
      <c r="EW261" s="9">
        <v>0</v>
      </c>
      <c r="EX261" s="5">
        <v>0</v>
      </c>
      <c r="EY261" s="7">
        <f t="shared" si="2310"/>
        <v>0</v>
      </c>
      <c r="EZ261" s="9">
        <v>0</v>
      </c>
      <c r="FA261" s="5">
        <v>0</v>
      </c>
      <c r="FB261" s="7">
        <f t="shared" si="2311"/>
        <v>0</v>
      </c>
      <c r="FC261" s="9">
        <v>0</v>
      </c>
      <c r="FD261" s="5">
        <v>0</v>
      </c>
      <c r="FE261" s="7">
        <f t="shared" si="2312"/>
        <v>0</v>
      </c>
      <c r="FF261" s="9">
        <v>0</v>
      </c>
      <c r="FG261" s="5">
        <v>0</v>
      </c>
      <c r="FH261" s="7">
        <f t="shared" si="2313"/>
        <v>0</v>
      </c>
      <c r="FI261" s="9">
        <v>0</v>
      </c>
      <c r="FJ261" s="5">
        <v>0</v>
      </c>
      <c r="FK261" s="7">
        <f t="shared" si="2314"/>
        <v>0</v>
      </c>
      <c r="FL261" s="9">
        <v>0</v>
      </c>
      <c r="FM261" s="5">
        <v>0</v>
      </c>
      <c r="FN261" s="7">
        <f t="shared" si="2315"/>
        <v>0</v>
      </c>
      <c r="FO261" s="9">
        <v>0</v>
      </c>
      <c r="FP261" s="5">
        <v>0</v>
      </c>
      <c r="FQ261" s="7">
        <f t="shared" si="2316"/>
        <v>0</v>
      </c>
      <c r="FR261" s="9">
        <v>0</v>
      </c>
      <c r="FS261" s="5">
        <v>0</v>
      </c>
      <c r="FT261" s="7">
        <f t="shared" si="2317"/>
        <v>0</v>
      </c>
      <c r="FU261" s="9">
        <v>0</v>
      </c>
      <c r="FV261" s="5">
        <v>0</v>
      </c>
      <c r="FW261" s="7">
        <f t="shared" si="2318"/>
        <v>0</v>
      </c>
      <c r="FX261" s="9">
        <v>0</v>
      </c>
      <c r="FY261" s="5">
        <v>0</v>
      </c>
      <c r="FZ261" s="7">
        <f t="shared" si="2319"/>
        <v>0</v>
      </c>
      <c r="GA261" s="9">
        <v>0</v>
      </c>
      <c r="GB261" s="5">
        <v>0</v>
      </c>
      <c r="GC261" s="7">
        <f t="shared" si="2320"/>
        <v>0</v>
      </c>
      <c r="GD261" s="9">
        <v>0</v>
      </c>
      <c r="GE261" s="5">
        <v>0</v>
      </c>
      <c r="GF261" s="7">
        <f t="shared" si="2321"/>
        <v>0</v>
      </c>
      <c r="GG261" s="9">
        <v>0</v>
      </c>
      <c r="GH261" s="5">
        <v>0</v>
      </c>
      <c r="GI261" s="7">
        <f t="shared" si="2322"/>
        <v>0</v>
      </c>
      <c r="GJ261" s="9">
        <v>0</v>
      </c>
      <c r="GK261" s="5">
        <v>0</v>
      </c>
      <c r="GL261" s="7">
        <f t="shared" si="2323"/>
        <v>0</v>
      </c>
      <c r="GM261" s="9">
        <v>0</v>
      </c>
      <c r="GN261" s="5">
        <v>0</v>
      </c>
      <c r="GO261" s="7">
        <f t="shared" si="2324"/>
        <v>0</v>
      </c>
      <c r="GP261" s="9">
        <v>0</v>
      </c>
      <c r="GQ261" s="5">
        <v>0</v>
      </c>
      <c r="GR261" s="7">
        <f t="shared" si="2325"/>
        <v>0</v>
      </c>
      <c r="GS261" s="9">
        <v>0</v>
      </c>
      <c r="GT261" s="5">
        <v>0</v>
      </c>
      <c r="GU261" s="7">
        <f t="shared" si="2326"/>
        <v>0</v>
      </c>
      <c r="GV261" s="9">
        <v>0</v>
      </c>
      <c r="GW261" s="5">
        <v>0</v>
      </c>
      <c r="GX261" s="7">
        <f t="shared" si="2327"/>
        <v>0</v>
      </c>
      <c r="GY261" s="9">
        <v>0</v>
      </c>
      <c r="GZ261" s="5">
        <v>0</v>
      </c>
      <c r="HA261" s="7">
        <f t="shared" si="2328"/>
        <v>0</v>
      </c>
      <c r="HB261" s="9">
        <v>0</v>
      </c>
      <c r="HC261" s="5">
        <v>0</v>
      </c>
      <c r="HD261" s="7">
        <f t="shared" si="2329"/>
        <v>0</v>
      </c>
      <c r="HE261" s="9">
        <v>0</v>
      </c>
      <c r="HF261" s="5">
        <v>0</v>
      </c>
      <c r="HG261" s="7">
        <f t="shared" si="2330"/>
        <v>0</v>
      </c>
      <c r="HH261" s="9">
        <v>0</v>
      </c>
      <c r="HI261" s="5">
        <v>0</v>
      </c>
      <c r="HJ261" s="7">
        <f t="shared" si="2331"/>
        <v>0</v>
      </c>
      <c r="HK261" s="9">
        <v>0</v>
      </c>
      <c r="HL261" s="5">
        <v>0</v>
      </c>
      <c r="HM261" s="7">
        <f t="shared" si="2332"/>
        <v>0</v>
      </c>
      <c r="HN261" s="9">
        <v>0</v>
      </c>
      <c r="HO261" s="5">
        <v>0</v>
      </c>
      <c r="HP261" s="7">
        <f t="shared" si="2333"/>
        <v>0</v>
      </c>
      <c r="HQ261" s="9">
        <v>0</v>
      </c>
      <c r="HR261" s="5">
        <v>0</v>
      </c>
      <c r="HS261" s="7">
        <f t="shared" si="2334"/>
        <v>0</v>
      </c>
      <c r="HT261" s="9">
        <v>0</v>
      </c>
      <c r="HU261" s="5">
        <v>0</v>
      </c>
      <c r="HV261" s="7">
        <f t="shared" si="2335"/>
        <v>0</v>
      </c>
      <c r="HW261" s="9">
        <v>0</v>
      </c>
      <c r="HX261" s="5">
        <v>0</v>
      </c>
      <c r="HY261" s="7">
        <f t="shared" si="2336"/>
        <v>0</v>
      </c>
      <c r="HZ261" s="9">
        <v>0</v>
      </c>
      <c r="IA261" s="5">
        <v>0</v>
      </c>
      <c r="IB261" s="7">
        <f t="shared" si="2337"/>
        <v>0</v>
      </c>
      <c r="IC261" s="9">
        <v>0</v>
      </c>
      <c r="ID261" s="5">
        <v>0</v>
      </c>
      <c r="IE261" s="7">
        <f t="shared" si="2338"/>
        <v>0</v>
      </c>
      <c r="IF261" s="9">
        <v>0</v>
      </c>
      <c r="IG261" s="5">
        <v>0</v>
      </c>
      <c r="IH261" s="7">
        <f t="shared" si="2339"/>
        <v>0</v>
      </c>
      <c r="II261" s="9">
        <v>0</v>
      </c>
      <c r="IJ261" s="5">
        <v>0</v>
      </c>
      <c r="IK261" s="7">
        <f t="shared" si="2340"/>
        <v>0</v>
      </c>
      <c r="IL261" s="9">
        <v>0</v>
      </c>
      <c r="IM261" s="5">
        <v>0</v>
      </c>
      <c r="IN261" s="7">
        <f t="shared" si="2341"/>
        <v>0</v>
      </c>
      <c r="IO261" s="9">
        <v>0</v>
      </c>
      <c r="IP261" s="5">
        <v>0</v>
      </c>
      <c r="IQ261" s="7">
        <f t="shared" si="2342"/>
        <v>0</v>
      </c>
      <c r="IR261" s="9">
        <v>0</v>
      </c>
      <c r="IS261" s="5">
        <v>0</v>
      </c>
      <c r="IT261" s="7">
        <f t="shared" si="2343"/>
        <v>0</v>
      </c>
      <c r="IU261" s="9">
        <v>0</v>
      </c>
      <c r="IV261" s="5">
        <v>0</v>
      </c>
      <c r="IW261" s="7">
        <f t="shared" si="2344"/>
        <v>0</v>
      </c>
      <c r="IX261" s="9">
        <v>0</v>
      </c>
      <c r="IY261" s="5">
        <v>0</v>
      </c>
      <c r="IZ261" s="7">
        <f t="shared" si="2345"/>
        <v>0</v>
      </c>
      <c r="JA261" s="9">
        <v>0</v>
      </c>
      <c r="JB261" s="5">
        <v>0</v>
      </c>
      <c r="JC261" s="7">
        <f t="shared" si="2346"/>
        <v>0</v>
      </c>
      <c r="JD261" s="9">
        <v>0</v>
      </c>
      <c r="JE261" s="5">
        <v>0</v>
      </c>
      <c r="JF261" s="7">
        <f t="shared" si="2347"/>
        <v>0</v>
      </c>
      <c r="JG261" s="9">
        <v>0</v>
      </c>
      <c r="JH261" s="5">
        <v>0</v>
      </c>
      <c r="JI261" s="7">
        <f t="shared" si="2348"/>
        <v>0</v>
      </c>
      <c r="JJ261" s="9">
        <v>0</v>
      </c>
      <c r="JK261" s="5">
        <v>0</v>
      </c>
      <c r="JL261" s="7">
        <f t="shared" si="2349"/>
        <v>0</v>
      </c>
      <c r="JM261" s="9">
        <v>0</v>
      </c>
      <c r="JN261" s="5">
        <v>0</v>
      </c>
      <c r="JO261" s="7">
        <f t="shared" si="2350"/>
        <v>0</v>
      </c>
      <c r="JP261" s="9">
        <v>0</v>
      </c>
      <c r="JQ261" s="5">
        <v>0</v>
      </c>
      <c r="JR261" s="7">
        <f t="shared" si="2351"/>
        <v>0</v>
      </c>
      <c r="JS261" s="9">
        <v>0</v>
      </c>
      <c r="JT261" s="5">
        <v>0</v>
      </c>
      <c r="JU261" s="7">
        <f t="shared" si="2352"/>
        <v>0</v>
      </c>
      <c r="JV261" s="9">
        <v>0</v>
      </c>
      <c r="JW261" s="5">
        <v>0</v>
      </c>
      <c r="JX261" s="7">
        <f t="shared" si="2353"/>
        <v>0</v>
      </c>
      <c r="JY261" s="9">
        <v>0</v>
      </c>
      <c r="JZ261" s="5">
        <v>0</v>
      </c>
      <c r="KA261" s="7">
        <f t="shared" si="2354"/>
        <v>0</v>
      </c>
      <c r="KB261" s="9">
        <f t="shared" si="2356"/>
        <v>0</v>
      </c>
      <c r="KC261" s="7">
        <f>SUMIF($C$5:KA$5,"F*",C261:KA261)</f>
        <v>0</v>
      </c>
    </row>
    <row r="262" spans="1:289" ht="15" customHeight="1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2357"/>
        <v>0</v>
      </c>
      <c r="F262" s="9">
        <v>0</v>
      </c>
      <c r="G262" s="5">
        <v>0</v>
      </c>
      <c r="H262" s="7">
        <f t="shared" si="2261"/>
        <v>0</v>
      </c>
      <c r="I262" s="9">
        <v>0</v>
      </c>
      <c r="J262" s="5">
        <v>0</v>
      </c>
      <c r="K262" s="7">
        <f t="shared" si="2262"/>
        <v>0</v>
      </c>
      <c r="L262" s="9">
        <v>0</v>
      </c>
      <c r="M262" s="5">
        <v>0</v>
      </c>
      <c r="N262" s="7">
        <f t="shared" si="2263"/>
        <v>0</v>
      </c>
      <c r="O262" s="9">
        <v>0</v>
      </c>
      <c r="P262" s="5">
        <v>0</v>
      </c>
      <c r="Q262" s="7">
        <f t="shared" si="2264"/>
        <v>0</v>
      </c>
      <c r="R262" s="9">
        <v>0</v>
      </c>
      <c r="S262" s="5">
        <v>0</v>
      </c>
      <c r="T262" s="7">
        <f t="shared" si="2265"/>
        <v>0</v>
      </c>
      <c r="U262" s="9">
        <v>0</v>
      </c>
      <c r="V262" s="5">
        <v>0</v>
      </c>
      <c r="W262" s="7">
        <f t="shared" si="2266"/>
        <v>0</v>
      </c>
      <c r="X262" s="9">
        <v>0</v>
      </c>
      <c r="Y262" s="5">
        <v>0</v>
      </c>
      <c r="Z262" s="7">
        <f t="shared" si="2267"/>
        <v>0</v>
      </c>
      <c r="AA262" s="9">
        <v>0</v>
      </c>
      <c r="AB262" s="5">
        <v>0</v>
      </c>
      <c r="AC262" s="7">
        <f t="shared" si="2268"/>
        <v>0</v>
      </c>
      <c r="AD262" s="9">
        <v>0</v>
      </c>
      <c r="AE262" s="5">
        <v>0</v>
      </c>
      <c r="AF262" s="7">
        <f t="shared" si="2269"/>
        <v>0</v>
      </c>
      <c r="AG262" s="9">
        <v>0</v>
      </c>
      <c r="AH262" s="5">
        <v>0</v>
      </c>
      <c r="AI262" s="7">
        <f t="shared" si="2270"/>
        <v>0</v>
      </c>
      <c r="AJ262" s="9">
        <v>0</v>
      </c>
      <c r="AK262" s="5">
        <v>0</v>
      </c>
      <c r="AL262" s="7">
        <f t="shared" si="2271"/>
        <v>0</v>
      </c>
      <c r="AM262" s="9">
        <v>0</v>
      </c>
      <c r="AN262" s="5">
        <v>0</v>
      </c>
      <c r="AO262" s="7">
        <f t="shared" si="2272"/>
        <v>0</v>
      </c>
      <c r="AP262" s="9">
        <v>0</v>
      </c>
      <c r="AQ262" s="5">
        <v>0</v>
      </c>
      <c r="AR262" s="7">
        <f t="shared" si="2273"/>
        <v>0</v>
      </c>
      <c r="AS262" s="9">
        <v>0</v>
      </c>
      <c r="AT262" s="5">
        <v>0</v>
      </c>
      <c r="AU262" s="7">
        <f t="shared" si="2274"/>
        <v>0</v>
      </c>
      <c r="AV262" s="9">
        <v>0</v>
      </c>
      <c r="AW262" s="5">
        <v>0</v>
      </c>
      <c r="AX262" s="7">
        <f t="shared" si="2275"/>
        <v>0</v>
      </c>
      <c r="AY262" s="9">
        <v>0</v>
      </c>
      <c r="AZ262" s="5">
        <v>0</v>
      </c>
      <c r="BA262" s="7">
        <f t="shared" si="2276"/>
        <v>0</v>
      </c>
      <c r="BB262" s="9">
        <v>0</v>
      </c>
      <c r="BC262" s="5">
        <v>0</v>
      </c>
      <c r="BD262" s="7">
        <f t="shared" si="2277"/>
        <v>0</v>
      </c>
      <c r="BE262" s="9">
        <v>0</v>
      </c>
      <c r="BF262" s="5">
        <v>0</v>
      </c>
      <c r="BG262" s="7">
        <f t="shared" si="2278"/>
        <v>0</v>
      </c>
      <c r="BH262" s="9">
        <v>0</v>
      </c>
      <c r="BI262" s="5">
        <v>0</v>
      </c>
      <c r="BJ262" s="7">
        <f t="shared" si="2279"/>
        <v>0</v>
      </c>
      <c r="BK262" s="9">
        <v>0</v>
      </c>
      <c r="BL262" s="5">
        <v>0</v>
      </c>
      <c r="BM262" s="7">
        <f t="shared" si="2280"/>
        <v>0</v>
      </c>
      <c r="BN262" s="9">
        <v>0</v>
      </c>
      <c r="BO262" s="5">
        <v>0</v>
      </c>
      <c r="BP262" s="7">
        <f t="shared" si="2281"/>
        <v>0</v>
      </c>
      <c r="BQ262" s="9">
        <v>0</v>
      </c>
      <c r="BR262" s="5">
        <v>0</v>
      </c>
      <c r="BS262" s="7">
        <f t="shared" si="2282"/>
        <v>0</v>
      </c>
      <c r="BT262" s="9">
        <v>0</v>
      </c>
      <c r="BU262" s="5">
        <v>0</v>
      </c>
      <c r="BV262" s="7">
        <f t="shared" si="2283"/>
        <v>0</v>
      </c>
      <c r="BW262" s="9">
        <v>0</v>
      </c>
      <c r="BX262" s="5">
        <v>0</v>
      </c>
      <c r="BY262" s="7">
        <f t="shared" si="2284"/>
        <v>0</v>
      </c>
      <c r="BZ262" s="9">
        <v>0</v>
      </c>
      <c r="CA262" s="5">
        <v>0</v>
      </c>
      <c r="CB262" s="7">
        <f t="shared" si="2285"/>
        <v>0</v>
      </c>
      <c r="CC262" s="9">
        <v>0</v>
      </c>
      <c r="CD262" s="5">
        <v>0</v>
      </c>
      <c r="CE262" s="7">
        <f t="shared" si="2286"/>
        <v>0</v>
      </c>
      <c r="CF262" s="9">
        <v>0</v>
      </c>
      <c r="CG262" s="5">
        <v>0</v>
      </c>
      <c r="CH262" s="7">
        <f t="shared" si="2287"/>
        <v>0</v>
      </c>
      <c r="CI262" s="9">
        <v>0</v>
      </c>
      <c r="CJ262" s="5">
        <v>0</v>
      </c>
      <c r="CK262" s="7">
        <f t="shared" si="2288"/>
        <v>0</v>
      </c>
      <c r="CL262" s="9">
        <v>0</v>
      </c>
      <c r="CM262" s="5">
        <v>0</v>
      </c>
      <c r="CN262" s="7">
        <f t="shared" si="2289"/>
        <v>0</v>
      </c>
      <c r="CO262" s="9">
        <v>0</v>
      </c>
      <c r="CP262" s="5">
        <v>0</v>
      </c>
      <c r="CQ262" s="7">
        <f t="shared" si="2290"/>
        <v>0</v>
      </c>
      <c r="CR262" s="9">
        <v>0</v>
      </c>
      <c r="CS262" s="5">
        <v>0</v>
      </c>
      <c r="CT262" s="7">
        <f t="shared" si="2291"/>
        <v>0</v>
      </c>
      <c r="CU262" s="9">
        <v>0</v>
      </c>
      <c r="CV262" s="5">
        <v>0</v>
      </c>
      <c r="CW262" s="7">
        <f t="shared" si="2292"/>
        <v>0</v>
      </c>
      <c r="CX262" s="9">
        <v>0</v>
      </c>
      <c r="CY262" s="5">
        <v>0</v>
      </c>
      <c r="CZ262" s="7">
        <f t="shared" si="2293"/>
        <v>0</v>
      </c>
      <c r="DA262" s="9">
        <v>0</v>
      </c>
      <c r="DB262" s="5">
        <v>0</v>
      </c>
      <c r="DC262" s="7">
        <f t="shared" si="2294"/>
        <v>0</v>
      </c>
      <c r="DD262" s="9">
        <v>0</v>
      </c>
      <c r="DE262" s="5">
        <v>0</v>
      </c>
      <c r="DF262" s="7">
        <f t="shared" si="2295"/>
        <v>0</v>
      </c>
      <c r="DG262" s="9">
        <v>0</v>
      </c>
      <c r="DH262" s="5">
        <v>0</v>
      </c>
      <c r="DI262" s="7">
        <f t="shared" si="2296"/>
        <v>0</v>
      </c>
      <c r="DJ262" s="9">
        <v>0</v>
      </c>
      <c r="DK262" s="5">
        <v>0</v>
      </c>
      <c r="DL262" s="7">
        <f t="shared" si="2297"/>
        <v>0</v>
      </c>
      <c r="DM262" s="9">
        <v>0</v>
      </c>
      <c r="DN262" s="5">
        <v>0</v>
      </c>
      <c r="DO262" s="7">
        <f t="shared" si="2298"/>
        <v>0</v>
      </c>
      <c r="DP262" s="9">
        <v>0</v>
      </c>
      <c r="DQ262" s="5">
        <v>0</v>
      </c>
      <c r="DR262" s="7">
        <f t="shared" si="2299"/>
        <v>0</v>
      </c>
      <c r="DS262" s="9">
        <v>0</v>
      </c>
      <c r="DT262" s="5">
        <v>0</v>
      </c>
      <c r="DU262" s="7">
        <f t="shared" si="2300"/>
        <v>0</v>
      </c>
      <c r="DV262" s="9">
        <v>0</v>
      </c>
      <c r="DW262" s="5">
        <v>0</v>
      </c>
      <c r="DX262" s="7">
        <f t="shared" si="2301"/>
        <v>0</v>
      </c>
      <c r="DY262" s="9">
        <v>0</v>
      </c>
      <c r="DZ262" s="5">
        <v>0</v>
      </c>
      <c r="EA262" s="7">
        <f t="shared" si="2302"/>
        <v>0</v>
      </c>
      <c r="EB262" s="9">
        <v>0</v>
      </c>
      <c r="EC262" s="5">
        <v>0</v>
      </c>
      <c r="ED262" s="7">
        <f t="shared" si="2303"/>
        <v>0</v>
      </c>
      <c r="EE262" s="9">
        <v>0</v>
      </c>
      <c r="EF262" s="5">
        <v>0</v>
      </c>
      <c r="EG262" s="7">
        <f t="shared" si="2304"/>
        <v>0</v>
      </c>
      <c r="EH262" s="9">
        <v>0</v>
      </c>
      <c r="EI262" s="5">
        <v>0</v>
      </c>
      <c r="EJ262" s="7">
        <f t="shared" si="2305"/>
        <v>0</v>
      </c>
      <c r="EK262" s="9">
        <v>0</v>
      </c>
      <c r="EL262" s="5">
        <v>0</v>
      </c>
      <c r="EM262" s="7">
        <f t="shared" si="2306"/>
        <v>0</v>
      </c>
      <c r="EN262" s="9">
        <v>0</v>
      </c>
      <c r="EO262" s="5">
        <v>0</v>
      </c>
      <c r="EP262" s="7">
        <f t="shared" si="2307"/>
        <v>0</v>
      </c>
      <c r="EQ262" s="9">
        <v>0</v>
      </c>
      <c r="ER262" s="5">
        <v>0</v>
      </c>
      <c r="ES262" s="7">
        <f t="shared" si="2308"/>
        <v>0</v>
      </c>
      <c r="ET262" s="9">
        <v>0</v>
      </c>
      <c r="EU262" s="5">
        <v>0</v>
      </c>
      <c r="EV262" s="7">
        <f t="shared" si="2309"/>
        <v>0</v>
      </c>
      <c r="EW262" s="9">
        <v>0</v>
      </c>
      <c r="EX262" s="5">
        <v>0</v>
      </c>
      <c r="EY262" s="7">
        <f t="shared" si="2310"/>
        <v>0</v>
      </c>
      <c r="EZ262" s="9">
        <v>0</v>
      </c>
      <c r="FA262" s="5">
        <v>0</v>
      </c>
      <c r="FB262" s="7">
        <f t="shared" si="2311"/>
        <v>0</v>
      </c>
      <c r="FC262" s="9">
        <v>0</v>
      </c>
      <c r="FD262" s="5">
        <v>0</v>
      </c>
      <c r="FE262" s="7">
        <f t="shared" si="2312"/>
        <v>0</v>
      </c>
      <c r="FF262" s="9">
        <v>0</v>
      </c>
      <c r="FG262" s="5">
        <v>0</v>
      </c>
      <c r="FH262" s="7">
        <f t="shared" si="2313"/>
        <v>0</v>
      </c>
      <c r="FI262" s="9">
        <v>0</v>
      </c>
      <c r="FJ262" s="5">
        <v>0</v>
      </c>
      <c r="FK262" s="7">
        <f t="shared" si="2314"/>
        <v>0</v>
      </c>
      <c r="FL262" s="9">
        <v>0</v>
      </c>
      <c r="FM262" s="5">
        <v>0</v>
      </c>
      <c r="FN262" s="7">
        <f t="shared" si="2315"/>
        <v>0</v>
      </c>
      <c r="FO262" s="9">
        <v>0</v>
      </c>
      <c r="FP262" s="5">
        <v>0</v>
      </c>
      <c r="FQ262" s="7">
        <f t="shared" si="2316"/>
        <v>0</v>
      </c>
      <c r="FR262" s="9">
        <v>0</v>
      </c>
      <c r="FS262" s="5">
        <v>0</v>
      </c>
      <c r="FT262" s="7">
        <f t="shared" si="2317"/>
        <v>0</v>
      </c>
      <c r="FU262" s="9">
        <v>0</v>
      </c>
      <c r="FV262" s="5">
        <v>0</v>
      </c>
      <c r="FW262" s="7">
        <f t="shared" si="2318"/>
        <v>0</v>
      </c>
      <c r="FX262" s="9">
        <v>0</v>
      </c>
      <c r="FY262" s="5">
        <v>0</v>
      </c>
      <c r="FZ262" s="7">
        <f t="shared" si="2319"/>
        <v>0</v>
      </c>
      <c r="GA262" s="9">
        <v>0</v>
      </c>
      <c r="GB262" s="5">
        <v>0</v>
      </c>
      <c r="GC262" s="7">
        <f t="shared" si="2320"/>
        <v>0</v>
      </c>
      <c r="GD262" s="9">
        <v>0</v>
      </c>
      <c r="GE262" s="5">
        <v>0</v>
      </c>
      <c r="GF262" s="7">
        <f t="shared" si="2321"/>
        <v>0</v>
      </c>
      <c r="GG262" s="9">
        <v>0</v>
      </c>
      <c r="GH262" s="5">
        <v>0</v>
      </c>
      <c r="GI262" s="7">
        <f t="shared" si="2322"/>
        <v>0</v>
      </c>
      <c r="GJ262" s="9">
        <v>0</v>
      </c>
      <c r="GK262" s="5">
        <v>0</v>
      </c>
      <c r="GL262" s="7">
        <f t="shared" si="2323"/>
        <v>0</v>
      </c>
      <c r="GM262" s="9">
        <v>0</v>
      </c>
      <c r="GN262" s="5">
        <v>0</v>
      </c>
      <c r="GO262" s="7">
        <f t="shared" si="2324"/>
        <v>0</v>
      </c>
      <c r="GP262" s="9">
        <v>0</v>
      </c>
      <c r="GQ262" s="5">
        <v>0</v>
      </c>
      <c r="GR262" s="7">
        <f t="shared" si="2325"/>
        <v>0</v>
      </c>
      <c r="GS262" s="9">
        <v>0</v>
      </c>
      <c r="GT262" s="5">
        <v>0</v>
      </c>
      <c r="GU262" s="7">
        <f t="shared" si="2326"/>
        <v>0</v>
      </c>
      <c r="GV262" s="9">
        <v>0</v>
      </c>
      <c r="GW262" s="5">
        <v>0</v>
      </c>
      <c r="GX262" s="7">
        <f t="shared" si="2327"/>
        <v>0</v>
      </c>
      <c r="GY262" s="9">
        <v>0</v>
      </c>
      <c r="GZ262" s="5">
        <v>0</v>
      </c>
      <c r="HA262" s="7">
        <f t="shared" si="2328"/>
        <v>0</v>
      </c>
      <c r="HB262" s="9">
        <v>0</v>
      </c>
      <c r="HC262" s="5">
        <v>0</v>
      </c>
      <c r="HD262" s="7">
        <f t="shared" si="2329"/>
        <v>0</v>
      </c>
      <c r="HE262" s="9">
        <v>0</v>
      </c>
      <c r="HF262" s="5">
        <v>0</v>
      </c>
      <c r="HG262" s="7">
        <f t="shared" si="2330"/>
        <v>0</v>
      </c>
      <c r="HH262" s="9">
        <v>0</v>
      </c>
      <c r="HI262" s="5">
        <v>0</v>
      </c>
      <c r="HJ262" s="7">
        <f t="shared" si="2331"/>
        <v>0</v>
      </c>
      <c r="HK262" s="9">
        <v>0</v>
      </c>
      <c r="HL262" s="5">
        <v>0</v>
      </c>
      <c r="HM262" s="7">
        <f t="shared" si="2332"/>
        <v>0</v>
      </c>
      <c r="HN262" s="9">
        <v>0</v>
      </c>
      <c r="HO262" s="5">
        <v>0</v>
      </c>
      <c r="HP262" s="7">
        <f t="shared" si="2333"/>
        <v>0</v>
      </c>
      <c r="HQ262" s="9">
        <v>0</v>
      </c>
      <c r="HR262" s="5">
        <v>0</v>
      </c>
      <c r="HS262" s="7">
        <f t="shared" si="2334"/>
        <v>0</v>
      </c>
      <c r="HT262" s="9">
        <v>0</v>
      </c>
      <c r="HU262" s="5">
        <v>0</v>
      </c>
      <c r="HV262" s="7">
        <f t="shared" si="2335"/>
        <v>0</v>
      </c>
      <c r="HW262" s="9">
        <v>0</v>
      </c>
      <c r="HX262" s="5">
        <v>0</v>
      </c>
      <c r="HY262" s="7">
        <f t="shared" si="2336"/>
        <v>0</v>
      </c>
      <c r="HZ262" s="9">
        <v>0</v>
      </c>
      <c r="IA262" s="5">
        <v>0</v>
      </c>
      <c r="IB262" s="7">
        <f t="shared" si="2337"/>
        <v>0</v>
      </c>
      <c r="IC262" s="9">
        <v>0</v>
      </c>
      <c r="ID262" s="5">
        <v>0</v>
      </c>
      <c r="IE262" s="7">
        <f t="shared" si="2338"/>
        <v>0</v>
      </c>
      <c r="IF262" s="9">
        <v>0</v>
      </c>
      <c r="IG262" s="5">
        <v>0</v>
      </c>
      <c r="IH262" s="7">
        <f t="shared" si="2339"/>
        <v>0</v>
      </c>
      <c r="II262" s="9">
        <v>0</v>
      </c>
      <c r="IJ262" s="5">
        <v>0</v>
      </c>
      <c r="IK262" s="7">
        <f t="shared" si="2340"/>
        <v>0</v>
      </c>
      <c r="IL262" s="9">
        <v>0</v>
      </c>
      <c r="IM262" s="5">
        <v>0</v>
      </c>
      <c r="IN262" s="7">
        <f t="shared" si="2341"/>
        <v>0</v>
      </c>
      <c r="IO262" s="9">
        <v>0</v>
      </c>
      <c r="IP262" s="5">
        <v>0</v>
      </c>
      <c r="IQ262" s="7">
        <f t="shared" si="2342"/>
        <v>0</v>
      </c>
      <c r="IR262" s="9">
        <v>0</v>
      </c>
      <c r="IS262" s="5">
        <v>0</v>
      </c>
      <c r="IT262" s="7">
        <f t="shared" si="2343"/>
        <v>0</v>
      </c>
      <c r="IU262" s="9">
        <v>0</v>
      </c>
      <c r="IV262" s="5">
        <v>0</v>
      </c>
      <c r="IW262" s="7">
        <f t="shared" si="2344"/>
        <v>0</v>
      </c>
      <c r="IX262" s="9">
        <v>0</v>
      </c>
      <c r="IY262" s="5">
        <v>0</v>
      </c>
      <c r="IZ262" s="7">
        <f t="shared" si="2345"/>
        <v>0</v>
      </c>
      <c r="JA262" s="9">
        <v>0</v>
      </c>
      <c r="JB262" s="5">
        <v>0</v>
      </c>
      <c r="JC262" s="7">
        <f t="shared" si="2346"/>
        <v>0</v>
      </c>
      <c r="JD262" s="9">
        <v>0</v>
      </c>
      <c r="JE262" s="5">
        <v>0</v>
      </c>
      <c r="JF262" s="7">
        <f t="shared" si="2347"/>
        <v>0</v>
      </c>
      <c r="JG262" s="9">
        <v>0</v>
      </c>
      <c r="JH262" s="5">
        <v>0</v>
      </c>
      <c r="JI262" s="7">
        <f t="shared" si="2348"/>
        <v>0</v>
      </c>
      <c r="JJ262" s="9">
        <v>0</v>
      </c>
      <c r="JK262" s="5">
        <v>0</v>
      </c>
      <c r="JL262" s="7">
        <f t="shared" si="2349"/>
        <v>0</v>
      </c>
      <c r="JM262" s="9">
        <v>0</v>
      </c>
      <c r="JN262" s="5">
        <v>0</v>
      </c>
      <c r="JO262" s="7">
        <f t="shared" si="2350"/>
        <v>0</v>
      </c>
      <c r="JP262" s="9">
        <v>0</v>
      </c>
      <c r="JQ262" s="5">
        <v>0</v>
      </c>
      <c r="JR262" s="7">
        <f t="shared" si="2351"/>
        <v>0</v>
      </c>
      <c r="JS262" s="9">
        <v>0</v>
      </c>
      <c r="JT262" s="5">
        <v>0</v>
      </c>
      <c r="JU262" s="7">
        <f t="shared" si="2352"/>
        <v>0</v>
      </c>
      <c r="JV262" s="9">
        <v>0</v>
      </c>
      <c r="JW262" s="5">
        <v>0</v>
      </c>
      <c r="JX262" s="7">
        <f t="shared" si="2353"/>
        <v>0</v>
      </c>
      <c r="JY262" s="9">
        <v>0</v>
      </c>
      <c r="JZ262" s="5">
        <v>0</v>
      </c>
      <c r="KA262" s="7">
        <f t="shared" si="2354"/>
        <v>0</v>
      </c>
      <c r="KB262" s="9">
        <f t="shared" si="2356"/>
        <v>0</v>
      </c>
      <c r="KC262" s="7">
        <f>SUMIF($C$5:KA$5,"F*",C262:KA262)</f>
        <v>0</v>
      </c>
    </row>
    <row r="263" spans="1:289" ht="15" customHeight="1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2357"/>
        <v>0</v>
      </c>
      <c r="F263" s="9">
        <v>0</v>
      </c>
      <c r="G263" s="5">
        <v>0</v>
      </c>
      <c r="H263" s="7">
        <f t="shared" si="2261"/>
        <v>0</v>
      </c>
      <c r="I263" s="9">
        <v>0</v>
      </c>
      <c r="J263" s="5">
        <v>0</v>
      </c>
      <c r="K263" s="7">
        <f t="shared" si="2262"/>
        <v>0</v>
      </c>
      <c r="L263" s="9">
        <v>0</v>
      </c>
      <c r="M263" s="5">
        <v>0</v>
      </c>
      <c r="N263" s="7">
        <f t="shared" si="2263"/>
        <v>0</v>
      </c>
      <c r="O263" s="9">
        <v>0</v>
      </c>
      <c r="P263" s="5">
        <v>0</v>
      </c>
      <c r="Q263" s="7">
        <f t="shared" si="2264"/>
        <v>0</v>
      </c>
      <c r="R263" s="9">
        <v>0</v>
      </c>
      <c r="S263" s="5">
        <v>0</v>
      </c>
      <c r="T263" s="7">
        <f t="shared" si="2265"/>
        <v>0</v>
      </c>
      <c r="U263" s="9">
        <v>0</v>
      </c>
      <c r="V263" s="5">
        <v>0</v>
      </c>
      <c r="W263" s="7">
        <f t="shared" si="2266"/>
        <v>0</v>
      </c>
      <c r="X263" s="9">
        <v>0</v>
      </c>
      <c r="Y263" s="5">
        <v>0</v>
      </c>
      <c r="Z263" s="7">
        <f t="shared" si="2267"/>
        <v>0</v>
      </c>
      <c r="AA263" s="9">
        <v>0</v>
      </c>
      <c r="AB263" s="5">
        <v>0</v>
      </c>
      <c r="AC263" s="7">
        <f t="shared" si="2268"/>
        <v>0</v>
      </c>
      <c r="AD263" s="9">
        <v>0</v>
      </c>
      <c r="AE263" s="5">
        <v>0</v>
      </c>
      <c r="AF263" s="7">
        <f t="shared" si="2269"/>
        <v>0</v>
      </c>
      <c r="AG263" s="9">
        <v>0</v>
      </c>
      <c r="AH263" s="5">
        <v>0</v>
      </c>
      <c r="AI263" s="7">
        <f t="shared" si="2270"/>
        <v>0</v>
      </c>
      <c r="AJ263" s="9">
        <v>0</v>
      </c>
      <c r="AK263" s="5">
        <v>0</v>
      </c>
      <c r="AL263" s="7">
        <f t="shared" si="2271"/>
        <v>0</v>
      </c>
      <c r="AM263" s="9">
        <v>0</v>
      </c>
      <c r="AN263" s="5">
        <v>0</v>
      </c>
      <c r="AO263" s="7">
        <f t="shared" si="2272"/>
        <v>0</v>
      </c>
      <c r="AP263" s="9">
        <v>0</v>
      </c>
      <c r="AQ263" s="5">
        <v>0</v>
      </c>
      <c r="AR263" s="7">
        <f t="shared" si="2273"/>
        <v>0</v>
      </c>
      <c r="AS263" s="9">
        <v>0</v>
      </c>
      <c r="AT263" s="5">
        <v>0</v>
      </c>
      <c r="AU263" s="7">
        <f t="shared" si="2274"/>
        <v>0</v>
      </c>
      <c r="AV263" s="9">
        <v>0</v>
      </c>
      <c r="AW263" s="5">
        <v>0</v>
      </c>
      <c r="AX263" s="7">
        <f t="shared" si="2275"/>
        <v>0</v>
      </c>
      <c r="AY263" s="9">
        <v>0</v>
      </c>
      <c r="AZ263" s="5">
        <v>0</v>
      </c>
      <c r="BA263" s="7">
        <f t="shared" si="2276"/>
        <v>0</v>
      </c>
      <c r="BB263" s="9">
        <v>0</v>
      </c>
      <c r="BC263" s="5">
        <v>0</v>
      </c>
      <c r="BD263" s="7">
        <f t="shared" si="2277"/>
        <v>0</v>
      </c>
      <c r="BE263" s="9">
        <v>0</v>
      </c>
      <c r="BF263" s="5">
        <v>0</v>
      </c>
      <c r="BG263" s="7">
        <f t="shared" si="2278"/>
        <v>0</v>
      </c>
      <c r="BH263" s="9">
        <v>0</v>
      </c>
      <c r="BI263" s="5">
        <v>0</v>
      </c>
      <c r="BJ263" s="7">
        <f t="shared" si="2279"/>
        <v>0</v>
      </c>
      <c r="BK263" s="9">
        <v>0</v>
      </c>
      <c r="BL263" s="5">
        <v>0</v>
      </c>
      <c r="BM263" s="7">
        <f t="shared" si="2280"/>
        <v>0</v>
      </c>
      <c r="BN263" s="9">
        <v>0</v>
      </c>
      <c r="BO263" s="5">
        <v>0</v>
      </c>
      <c r="BP263" s="7">
        <f t="shared" si="2281"/>
        <v>0</v>
      </c>
      <c r="BQ263" s="9">
        <v>0</v>
      </c>
      <c r="BR263" s="5">
        <v>0</v>
      </c>
      <c r="BS263" s="7">
        <f t="shared" si="2282"/>
        <v>0</v>
      </c>
      <c r="BT263" s="9">
        <v>0</v>
      </c>
      <c r="BU263" s="5">
        <v>0</v>
      </c>
      <c r="BV263" s="7">
        <f t="shared" si="2283"/>
        <v>0</v>
      </c>
      <c r="BW263" s="9">
        <v>0</v>
      </c>
      <c r="BX263" s="5">
        <v>0</v>
      </c>
      <c r="BY263" s="7">
        <f t="shared" si="2284"/>
        <v>0</v>
      </c>
      <c r="BZ263" s="9">
        <v>0</v>
      </c>
      <c r="CA263" s="5">
        <v>0</v>
      </c>
      <c r="CB263" s="7">
        <f t="shared" si="2285"/>
        <v>0</v>
      </c>
      <c r="CC263" s="9">
        <v>0</v>
      </c>
      <c r="CD263" s="5">
        <v>0</v>
      </c>
      <c r="CE263" s="7">
        <f t="shared" si="2286"/>
        <v>0</v>
      </c>
      <c r="CF263" s="9">
        <v>0</v>
      </c>
      <c r="CG263" s="5">
        <v>0</v>
      </c>
      <c r="CH263" s="7">
        <f t="shared" si="2287"/>
        <v>0</v>
      </c>
      <c r="CI263" s="9">
        <v>0</v>
      </c>
      <c r="CJ263" s="5">
        <v>0</v>
      </c>
      <c r="CK263" s="7">
        <f t="shared" si="2288"/>
        <v>0</v>
      </c>
      <c r="CL263" s="9">
        <v>0</v>
      </c>
      <c r="CM263" s="5">
        <v>0</v>
      </c>
      <c r="CN263" s="7">
        <f t="shared" si="2289"/>
        <v>0</v>
      </c>
      <c r="CO263" s="9">
        <v>0</v>
      </c>
      <c r="CP263" s="5">
        <v>0</v>
      </c>
      <c r="CQ263" s="7">
        <f t="shared" si="2290"/>
        <v>0</v>
      </c>
      <c r="CR263" s="9">
        <v>0</v>
      </c>
      <c r="CS263" s="5">
        <v>0</v>
      </c>
      <c r="CT263" s="7">
        <f t="shared" si="2291"/>
        <v>0</v>
      </c>
      <c r="CU263" s="9">
        <v>0</v>
      </c>
      <c r="CV263" s="5">
        <v>0</v>
      </c>
      <c r="CW263" s="7">
        <f t="shared" si="2292"/>
        <v>0</v>
      </c>
      <c r="CX263" s="9">
        <v>0</v>
      </c>
      <c r="CY263" s="5">
        <v>0</v>
      </c>
      <c r="CZ263" s="7">
        <f t="shared" si="2293"/>
        <v>0</v>
      </c>
      <c r="DA263" s="9">
        <v>0</v>
      </c>
      <c r="DB263" s="5">
        <v>0</v>
      </c>
      <c r="DC263" s="7">
        <f t="shared" si="2294"/>
        <v>0</v>
      </c>
      <c r="DD263" s="9">
        <v>0</v>
      </c>
      <c r="DE263" s="5">
        <v>0</v>
      </c>
      <c r="DF263" s="7">
        <f t="shared" si="2295"/>
        <v>0</v>
      </c>
      <c r="DG263" s="9">
        <v>0</v>
      </c>
      <c r="DH263" s="5">
        <v>0</v>
      </c>
      <c r="DI263" s="7">
        <f t="shared" si="2296"/>
        <v>0</v>
      </c>
      <c r="DJ263" s="9">
        <v>0</v>
      </c>
      <c r="DK263" s="5">
        <v>0</v>
      </c>
      <c r="DL263" s="7">
        <f t="shared" si="2297"/>
        <v>0</v>
      </c>
      <c r="DM263" s="9">
        <v>0</v>
      </c>
      <c r="DN263" s="5">
        <v>0</v>
      </c>
      <c r="DO263" s="7">
        <f t="shared" si="2298"/>
        <v>0</v>
      </c>
      <c r="DP263" s="9">
        <v>0</v>
      </c>
      <c r="DQ263" s="5">
        <v>0</v>
      </c>
      <c r="DR263" s="7">
        <f t="shared" si="2299"/>
        <v>0</v>
      </c>
      <c r="DS263" s="9">
        <v>0</v>
      </c>
      <c r="DT263" s="5">
        <v>0</v>
      </c>
      <c r="DU263" s="7">
        <f t="shared" si="2300"/>
        <v>0</v>
      </c>
      <c r="DV263" s="9">
        <v>0</v>
      </c>
      <c r="DW263" s="5">
        <v>0</v>
      </c>
      <c r="DX263" s="7">
        <f t="shared" si="2301"/>
        <v>0</v>
      </c>
      <c r="DY263" s="9">
        <v>0</v>
      </c>
      <c r="DZ263" s="5">
        <v>0</v>
      </c>
      <c r="EA263" s="7">
        <f t="shared" si="2302"/>
        <v>0</v>
      </c>
      <c r="EB263" s="9">
        <v>0</v>
      </c>
      <c r="EC263" s="5">
        <v>0</v>
      </c>
      <c r="ED263" s="7">
        <f t="shared" si="2303"/>
        <v>0</v>
      </c>
      <c r="EE263" s="9">
        <v>0</v>
      </c>
      <c r="EF263" s="5">
        <v>0</v>
      </c>
      <c r="EG263" s="7">
        <f t="shared" si="2304"/>
        <v>0</v>
      </c>
      <c r="EH263" s="9">
        <v>0</v>
      </c>
      <c r="EI263" s="5">
        <v>0</v>
      </c>
      <c r="EJ263" s="7">
        <f t="shared" si="2305"/>
        <v>0</v>
      </c>
      <c r="EK263" s="9">
        <v>0</v>
      </c>
      <c r="EL263" s="5">
        <v>0</v>
      </c>
      <c r="EM263" s="7">
        <f t="shared" si="2306"/>
        <v>0</v>
      </c>
      <c r="EN263" s="9">
        <v>0</v>
      </c>
      <c r="EO263" s="5">
        <v>0</v>
      </c>
      <c r="EP263" s="7">
        <f t="shared" si="2307"/>
        <v>0</v>
      </c>
      <c r="EQ263" s="9">
        <v>0</v>
      </c>
      <c r="ER263" s="5">
        <v>0</v>
      </c>
      <c r="ES263" s="7">
        <f t="shared" si="2308"/>
        <v>0</v>
      </c>
      <c r="ET263" s="9">
        <v>0</v>
      </c>
      <c r="EU263" s="5">
        <v>0</v>
      </c>
      <c r="EV263" s="7">
        <f t="shared" si="2309"/>
        <v>0</v>
      </c>
      <c r="EW263" s="9">
        <v>0</v>
      </c>
      <c r="EX263" s="5">
        <v>0</v>
      </c>
      <c r="EY263" s="7">
        <f t="shared" si="2310"/>
        <v>0</v>
      </c>
      <c r="EZ263" s="9">
        <v>0</v>
      </c>
      <c r="FA263" s="5">
        <v>0</v>
      </c>
      <c r="FB263" s="7">
        <f t="shared" si="2311"/>
        <v>0</v>
      </c>
      <c r="FC263" s="9">
        <v>0</v>
      </c>
      <c r="FD263" s="5">
        <v>0</v>
      </c>
      <c r="FE263" s="7">
        <f t="shared" si="2312"/>
        <v>0</v>
      </c>
      <c r="FF263" s="9">
        <v>0</v>
      </c>
      <c r="FG263" s="5">
        <v>0</v>
      </c>
      <c r="FH263" s="7">
        <f t="shared" si="2313"/>
        <v>0</v>
      </c>
      <c r="FI263" s="9">
        <v>0</v>
      </c>
      <c r="FJ263" s="5">
        <v>0</v>
      </c>
      <c r="FK263" s="7">
        <f t="shared" si="2314"/>
        <v>0</v>
      </c>
      <c r="FL263" s="9">
        <v>0</v>
      </c>
      <c r="FM263" s="5">
        <v>0</v>
      </c>
      <c r="FN263" s="7">
        <f t="shared" si="2315"/>
        <v>0</v>
      </c>
      <c r="FO263" s="9">
        <v>0</v>
      </c>
      <c r="FP263" s="5">
        <v>0</v>
      </c>
      <c r="FQ263" s="7">
        <f t="shared" si="2316"/>
        <v>0</v>
      </c>
      <c r="FR263" s="9">
        <v>0</v>
      </c>
      <c r="FS263" s="5">
        <v>0</v>
      </c>
      <c r="FT263" s="7">
        <f t="shared" si="2317"/>
        <v>0</v>
      </c>
      <c r="FU263" s="9">
        <v>0</v>
      </c>
      <c r="FV263" s="5">
        <v>0</v>
      </c>
      <c r="FW263" s="7">
        <f t="shared" si="2318"/>
        <v>0</v>
      </c>
      <c r="FX263" s="9">
        <v>0</v>
      </c>
      <c r="FY263" s="5">
        <v>0</v>
      </c>
      <c r="FZ263" s="7">
        <f t="shared" si="2319"/>
        <v>0</v>
      </c>
      <c r="GA263" s="9">
        <v>0</v>
      </c>
      <c r="GB263" s="5">
        <v>0</v>
      </c>
      <c r="GC263" s="7">
        <f t="shared" si="2320"/>
        <v>0</v>
      </c>
      <c r="GD263" s="9">
        <v>0</v>
      </c>
      <c r="GE263" s="5">
        <v>0</v>
      </c>
      <c r="GF263" s="7">
        <f t="shared" si="2321"/>
        <v>0</v>
      </c>
      <c r="GG263" s="9">
        <v>0</v>
      </c>
      <c r="GH263" s="5">
        <v>0</v>
      </c>
      <c r="GI263" s="7">
        <f t="shared" si="2322"/>
        <v>0</v>
      </c>
      <c r="GJ263" s="9">
        <v>0</v>
      </c>
      <c r="GK263" s="5">
        <v>0</v>
      </c>
      <c r="GL263" s="7">
        <f t="shared" si="2323"/>
        <v>0</v>
      </c>
      <c r="GM263" s="9">
        <v>0</v>
      </c>
      <c r="GN263" s="5">
        <v>0</v>
      </c>
      <c r="GO263" s="7">
        <f t="shared" si="2324"/>
        <v>0</v>
      </c>
      <c r="GP263" s="9">
        <v>0</v>
      </c>
      <c r="GQ263" s="5">
        <v>0</v>
      </c>
      <c r="GR263" s="7">
        <f t="shared" si="2325"/>
        <v>0</v>
      </c>
      <c r="GS263" s="9">
        <v>0</v>
      </c>
      <c r="GT263" s="5">
        <v>0</v>
      </c>
      <c r="GU263" s="7">
        <f t="shared" si="2326"/>
        <v>0</v>
      </c>
      <c r="GV263" s="9">
        <v>0</v>
      </c>
      <c r="GW263" s="5">
        <v>0</v>
      </c>
      <c r="GX263" s="7">
        <f t="shared" si="2327"/>
        <v>0</v>
      </c>
      <c r="GY263" s="9">
        <v>0</v>
      </c>
      <c r="GZ263" s="5">
        <v>0</v>
      </c>
      <c r="HA263" s="7">
        <f t="shared" si="2328"/>
        <v>0</v>
      </c>
      <c r="HB263" s="9">
        <v>0</v>
      </c>
      <c r="HC263" s="5">
        <v>0</v>
      </c>
      <c r="HD263" s="7">
        <f t="shared" si="2329"/>
        <v>0</v>
      </c>
      <c r="HE263" s="9">
        <v>0</v>
      </c>
      <c r="HF263" s="5">
        <v>0</v>
      </c>
      <c r="HG263" s="7">
        <f t="shared" si="2330"/>
        <v>0</v>
      </c>
      <c r="HH263" s="9">
        <v>0</v>
      </c>
      <c r="HI263" s="5">
        <v>0</v>
      </c>
      <c r="HJ263" s="7">
        <f t="shared" si="2331"/>
        <v>0</v>
      </c>
      <c r="HK263" s="9">
        <v>0</v>
      </c>
      <c r="HL263" s="5">
        <v>0</v>
      </c>
      <c r="HM263" s="7">
        <f t="shared" si="2332"/>
        <v>0</v>
      </c>
      <c r="HN263" s="9">
        <v>0</v>
      </c>
      <c r="HO263" s="5">
        <v>0</v>
      </c>
      <c r="HP263" s="7">
        <f t="shared" si="2333"/>
        <v>0</v>
      </c>
      <c r="HQ263" s="9">
        <v>0</v>
      </c>
      <c r="HR263" s="5">
        <v>0</v>
      </c>
      <c r="HS263" s="7">
        <f t="shared" si="2334"/>
        <v>0</v>
      </c>
      <c r="HT263" s="9">
        <v>0</v>
      </c>
      <c r="HU263" s="5">
        <v>0</v>
      </c>
      <c r="HV263" s="7">
        <f t="shared" si="2335"/>
        <v>0</v>
      </c>
      <c r="HW263" s="9">
        <v>0</v>
      </c>
      <c r="HX263" s="5">
        <v>0</v>
      </c>
      <c r="HY263" s="7">
        <f t="shared" si="2336"/>
        <v>0</v>
      </c>
      <c r="HZ263" s="9">
        <v>0</v>
      </c>
      <c r="IA263" s="5">
        <v>0</v>
      </c>
      <c r="IB263" s="7">
        <f t="shared" si="2337"/>
        <v>0</v>
      </c>
      <c r="IC263" s="9">
        <v>0</v>
      </c>
      <c r="ID263" s="5">
        <v>0</v>
      </c>
      <c r="IE263" s="7">
        <f t="shared" si="2338"/>
        <v>0</v>
      </c>
      <c r="IF263" s="9">
        <v>0</v>
      </c>
      <c r="IG263" s="5">
        <v>0</v>
      </c>
      <c r="IH263" s="7">
        <f t="shared" si="2339"/>
        <v>0</v>
      </c>
      <c r="II263" s="9">
        <v>0</v>
      </c>
      <c r="IJ263" s="5">
        <v>0</v>
      </c>
      <c r="IK263" s="7">
        <f t="shared" si="2340"/>
        <v>0</v>
      </c>
      <c r="IL263" s="9">
        <v>0</v>
      </c>
      <c r="IM263" s="5">
        <v>0</v>
      </c>
      <c r="IN263" s="7">
        <f t="shared" si="2341"/>
        <v>0</v>
      </c>
      <c r="IO263" s="9">
        <v>0</v>
      </c>
      <c r="IP263" s="5">
        <v>0</v>
      </c>
      <c r="IQ263" s="7">
        <f t="shared" si="2342"/>
        <v>0</v>
      </c>
      <c r="IR263" s="9">
        <v>0</v>
      </c>
      <c r="IS263" s="5">
        <v>0</v>
      </c>
      <c r="IT263" s="7">
        <f t="shared" si="2343"/>
        <v>0</v>
      </c>
      <c r="IU263" s="9">
        <v>0</v>
      </c>
      <c r="IV263" s="5">
        <v>0</v>
      </c>
      <c r="IW263" s="7">
        <f t="shared" si="2344"/>
        <v>0</v>
      </c>
      <c r="IX263" s="9">
        <v>0</v>
      </c>
      <c r="IY263" s="5">
        <v>0</v>
      </c>
      <c r="IZ263" s="7">
        <f t="shared" si="2345"/>
        <v>0</v>
      </c>
      <c r="JA263" s="9">
        <v>0</v>
      </c>
      <c r="JB263" s="5">
        <v>0</v>
      </c>
      <c r="JC263" s="7">
        <f t="shared" si="2346"/>
        <v>0</v>
      </c>
      <c r="JD263" s="9">
        <v>0</v>
      </c>
      <c r="JE263" s="5">
        <v>0</v>
      </c>
      <c r="JF263" s="7">
        <f t="shared" si="2347"/>
        <v>0</v>
      </c>
      <c r="JG263" s="9">
        <v>0</v>
      </c>
      <c r="JH263" s="5">
        <v>0</v>
      </c>
      <c r="JI263" s="7">
        <f t="shared" si="2348"/>
        <v>0</v>
      </c>
      <c r="JJ263" s="9">
        <v>0</v>
      </c>
      <c r="JK263" s="5">
        <v>0</v>
      </c>
      <c r="JL263" s="7">
        <f t="shared" si="2349"/>
        <v>0</v>
      </c>
      <c r="JM263" s="9">
        <v>0</v>
      </c>
      <c r="JN263" s="5">
        <v>0</v>
      </c>
      <c r="JO263" s="7">
        <f t="shared" si="2350"/>
        <v>0</v>
      </c>
      <c r="JP263" s="9">
        <v>0</v>
      </c>
      <c r="JQ263" s="5">
        <v>0</v>
      </c>
      <c r="JR263" s="7">
        <f t="shared" si="2351"/>
        <v>0</v>
      </c>
      <c r="JS263" s="9">
        <v>0</v>
      </c>
      <c r="JT263" s="5">
        <v>0</v>
      </c>
      <c r="JU263" s="7">
        <f t="shared" si="2352"/>
        <v>0</v>
      </c>
      <c r="JV263" s="9">
        <v>0</v>
      </c>
      <c r="JW263" s="5">
        <v>0</v>
      </c>
      <c r="JX263" s="7">
        <f t="shared" si="2353"/>
        <v>0</v>
      </c>
      <c r="JY263" s="9">
        <v>0</v>
      </c>
      <c r="JZ263" s="5">
        <v>0</v>
      </c>
      <c r="KA263" s="7">
        <f t="shared" si="2354"/>
        <v>0</v>
      </c>
      <c r="KB263" s="9">
        <f t="shared" si="2356"/>
        <v>0</v>
      </c>
      <c r="KC263" s="7">
        <f>SUMIF($C$5:KA$5,"F*",C263:KA263)</f>
        <v>0</v>
      </c>
    </row>
    <row r="264" spans="1:289" ht="15" customHeight="1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2357"/>
        <v>0</v>
      </c>
      <c r="F264" s="9">
        <v>0</v>
      </c>
      <c r="G264" s="5">
        <v>0</v>
      </c>
      <c r="H264" s="7">
        <f t="shared" si="2261"/>
        <v>0</v>
      </c>
      <c r="I264" s="9">
        <v>0</v>
      </c>
      <c r="J264" s="5">
        <v>0</v>
      </c>
      <c r="K264" s="7">
        <f t="shared" si="2262"/>
        <v>0</v>
      </c>
      <c r="L264" s="9">
        <v>0</v>
      </c>
      <c r="M264" s="5">
        <v>0</v>
      </c>
      <c r="N264" s="7">
        <f t="shared" si="2263"/>
        <v>0</v>
      </c>
      <c r="O264" s="9">
        <v>0</v>
      </c>
      <c r="P264" s="5">
        <v>0</v>
      </c>
      <c r="Q264" s="7">
        <f t="shared" si="2264"/>
        <v>0</v>
      </c>
      <c r="R264" s="9">
        <v>0</v>
      </c>
      <c r="S264" s="5">
        <v>0</v>
      </c>
      <c r="T264" s="7">
        <f t="shared" si="2265"/>
        <v>0</v>
      </c>
      <c r="U264" s="9">
        <v>0</v>
      </c>
      <c r="V264" s="5">
        <v>0</v>
      </c>
      <c r="W264" s="7">
        <f t="shared" si="2266"/>
        <v>0</v>
      </c>
      <c r="X264" s="9">
        <v>0</v>
      </c>
      <c r="Y264" s="5">
        <v>0</v>
      </c>
      <c r="Z264" s="7">
        <f t="shared" si="2267"/>
        <v>0</v>
      </c>
      <c r="AA264" s="9">
        <v>0</v>
      </c>
      <c r="AB264" s="5">
        <v>0</v>
      </c>
      <c r="AC264" s="7">
        <f t="shared" si="2268"/>
        <v>0</v>
      </c>
      <c r="AD264" s="9">
        <v>0</v>
      </c>
      <c r="AE264" s="5">
        <v>0</v>
      </c>
      <c r="AF264" s="7">
        <f t="shared" si="2269"/>
        <v>0</v>
      </c>
      <c r="AG264" s="9">
        <v>0</v>
      </c>
      <c r="AH264" s="5">
        <v>0</v>
      </c>
      <c r="AI264" s="7">
        <f t="shared" si="2270"/>
        <v>0</v>
      </c>
      <c r="AJ264" s="9">
        <v>0</v>
      </c>
      <c r="AK264" s="5">
        <v>0</v>
      </c>
      <c r="AL264" s="7">
        <f t="shared" si="2271"/>
        <v>0</v>
      </c>
      <c r="AM264" s="9">
        <v>0</v>
      </c>
      <c r="AN264" s="5">
        <v>0</v>
      </c>
      <c r="AO264" s="7">
        <f t="shared" si="2272"/>
        <v>0</v>
      </c>
      <c r="AP264" s="9">
        <v>0</v>
      </c>
      <c r="AQ264" s="5">
        <v>0</v>
      </c>
      <c r="AR264" s="7">
        <f t="shared" si="2273"/>
        <v>0</v>
      </c>
      <c r="AS264" s="9">
        <v>0</v>
      </c>
      <c r="AT264" s="5">
        <v>0</v>
      </c>
      <c r="AU264" s="7">
        <f t="shared" si="2274"/>
        <v>0</v>
      </c>
      <c r="AV264" s="9">
        <v>0</v>
      </c>
      <c r="AW264" s="5">
        <v>0</v>
      </c>
      <c r="AX264" s="7">
        <f t="shared" si="2275"/>
        <v>0</v>
      </c>
      <c r="AY264" s="9">
        <v>0</v>
      </c>
      <c r="AZ264" s="5">
        <v>0</v>
      </c>
      <c r="BA264" s="7">
        <f t="shared" si="2276"/>
        <v>0</v>
      </c>
      <c r="BB264" s="9">
        <v>0</v>
      </c>
      <c r="BC264" s="5">
        <v>0</v>
      </c>
      <c r="BD264" s="7">
        <f t="shared" si="2277"/>
        <v>0</v>
      </c>
      <c r="BE264" s="9">
        <v>0</v>
      </c>
      <c r="BF264" s="5">
        <v>0</v>
      </c>
      <c r="BG264" s="7">
        <f t="shared" si="2278"/>
        <v>0</v>
      </c>
      <c r="BH264" s="9">
        <v>0</v>
      </c>
      <c r="BI264" s="5">
        <v>0</v>
      </c>
      <c r="BJ264" s="7">
        <f t="shared" si="2279"/>
        <v>0</v>
      </c>
      <c r="BK264" s="9">
        <v>0</v>
      </c>
      <c r="BL264" s="5">
        <v>0</v>
      </c>
      <c r="BM264" s="7">
        <f t="shared" si="2280"/>
        <v>0</v>
      </c>
      <c r="BN264" s="9">
        <v>0</v>
      </c>
      <c r="BO264" s="5">
        <v>0</v>
      </c>
      <c r="BP264" s="7">
        <f t="shared" si="2281"/>
        <v>0</v>
      </c>
      <c r="BQ264" s="9">
        <v>0</v>
      </c>
      <c r="BR264" s="5">
        <v>0</v>
      </c>
      <c r="BS264" s="7">
        <f t="shared" si="2282"/>
        <v>0</v>
      </c>
      <c r="BT264" s="9">
        <v>0</v>
      </c>
      <c r="BU264" s="5">
        <v>0</v>
      </c>
      <c r="BV264" s="7">
        <f t="shared" si="2283"/>
        <v>0</v>
      </c>
      <c r="BW264" s="9">
        <v>0</v>
      </c>
      <c r="BX264" s="5">
        <v>0</v>
      </c>
      <c r="BY264" s="7">
        <f t="shared" si="2284"/>
        <v>0</v>
      </c>
      <c r="BZ264" s="9">
        <v>0</v>
      </c>
      <c r="CA264" s="5">
        <v>0</v>
      </c>
      <c r="CB264" s="7">
        <f t="shared" si="2285"/>
        <v>0</v>
      </c>
      <c r="CC264" s="9">
        <v>0</v>
      </c>
      <c r="CD264" s="5">
        <v>0</v>
      </c>
      <c r="CE264" s="7">
        <f t="shared" si="2286"/>
        <v>0</v>
      </c>
      <c r="CF264" s="9">
        <v>0</v>
      </c>
      <c r="CG264" s="5">
        <v>0</v>
      </c>
      <c r="CH264" s="7">
        <f t="shared" si="2287"/>
        <v>0</v>
      </c>
      <c r="CI264" s="9">
        <v>0</v>
      </c>
      <c r="CJ264" s="5">
        <v>0</v>
      </c>
      <c r="CK264" s="7">
        <f t="shared" si="2288"/>
        <v>0</v>
      </c>
      <c r="CL264" s="9">
        <v>0</v>
      </c>
      <c r="CM264" s="5">
        <v>0</v>
      </c>
      <c r="CN264" s="7">
        <f t="shared" si="2289"/>
        <v>0</v>
      </c>
      <c r="CO264" s="9">
        <v>0</v>
      </c>
      <c r="CP264" s="5">
        <v>0</v>
      </c>
      <c r="CQ264" s="7">
        <f t="shared" si="2290"/>
        <v>0</v>
      </c>
      <c r="CR264" s="9">
        <v>0</v>
      </c>
      <c r="CS264" s="5">
        <v>0</v>
      </c>
      <c r="CT264" s="7">
        <f t="shared" si="2291"/>
        <v>0</v>
      </c>
      <c r="CU264" s="9">
        <v>0</v>
      </c>
      <c r="CV264" s="5">
        <v>0</v>
      </c>
      <c r="CW264" s="7">
        <f t="shared" si="2292"/>
        <v>0</v>
      </c>
      <c r="CX264" s="9">
        <v>0</v>
      </c>
      <c r="CY264" s="5">
        <v>0</v>
      </c>
      <c r="CZ264" s="7">
        <f t="shared" si="2293"/>
        <v>0</v>
      </c>
      <c r="DA264" s="9">
        <v>0</v>
      </c>
      <c r="DB264" s="5">
        <v>0</v>
      </c>
      <c r="DC264" s="7">
        <f t="shared" si="2294"/>
        <v>0</v>
      </c>
      <c r="DD264" s="9">
        <v>0</v>
      </c>
      <c r="DE264" s="5">
        <v>0</v>
      </c>
      <c r="DF264" s="7">
        <f t="shared" si="2295"/>
        <v>0</v>
      </c>
      <c r="DG264" s="9">
        <v>0</v>
      </c>
      <c r="DH264" s="5">
        <v>0</v>
      </c>
      <c r="DI264" s="7">
        <f t="shared" si="2296"/>
        <v>0</v>
      </c>
      <c r="DJ264" s="9">
        <v>0</v>
      </c>
      <c r="DK264" s="5">
        <v>0</v>
      </c>
      <c r="DL264" s="7">
        <f t="shared" si="2297"/>
        <v>0</v>
      </c>
      <c r="DM264" s="9">
        <v>0</v>
      </c>
      <c r="DN264" s="5">
        <v>0</v>
      </c>
      <c r="DO264" s="7">
        <f t="shared" si="2298"/>
        <v>0</v>
      </c>
      <c r="DP264" s="9">
        <v>0</v>
      </c>
      <c r="DQ264" s="5">
        <v>0</v>
      </c>
      <c r="DR264" s="7">
        <f t="shared" si="2299"/>
        <v>0</v>
      </c>
      <c r="DS264" s="9">
        <v>0</v>
      </c>
      <c r="DT264" s="5">
        <v>0</v>
      </c>
      <c r="DU264" s="7">
        <f t="shared" si="2300"/>
        <v>0</v>
      </c>
      <c r="DV264" s="9">
        <v>0</v>
      </c>
      <c r="DW264" s="5">
        <v>0</v>
      </c>
      <c r="DX264" s="7">
        <f t="shared" si="2301"/>
        <v>0</v>
      </c>
      <c r="DY264" s="9">
        <v>0</v>
      </c>
      <c r="DZ264" s="5">
        <v>0</v>
      </c>
      <c r="EA264" s="7">
        <f t="shared" si="2302"/>
        <v>0</v>
      </c>
      <c r="EB264" s="9">
        <v>0</v>
      </c>
      <c r="EC264" s="5">
        <v>0</v>
      </c>
      <c r="ED264" s="7">
        <f t="shared" si="2303"/>
        <v>0</v>
      </c>
      <c r="EE264" s="9">
        <v>0</v>
      </c>
      <c r="EF264" s="5">
        <v>0</v>
      </c>
      <c r="EG264" s="7">
        <f t="shared" si="2304"/>
        <v>0</v>
      </c>
      <c r="EH264" s="9">
        <v>0</v>
      </c>
      <c r="EI264" s="5">
        <v>0</v>
      </c>
      <c r="EJ264" s="7">
        <f t="shared" si="2305"/>
        <v>0</v>
      </c>
      <c r="EK264" s="9">
        <v>0</v>
      </c>
      <c r="EL264" s="5">
        <v>0</v>
      </c>
      <c r="EM264" s="7">
        <f t="shared" si="2306"/>
        <v>0</v>
      </c>
      <c r="EN264" s="9">
        <v>0</v>
      </c>
      <c r="EO264" s="5">
        <v>0</v>
      </c>
      <c r="EP264" s="7">
        <f t="shared" si="2307"/>
        <v>0</v>
      </c>
      <c r="EQ264" s="9">
        <v>0</v>
      </c>
      <c r="ER264" s="5">
        <v>0</v>
      </c>
      <c r="ES264" s="7">
        <f t="shared" si="2308"/>
        <v>0</v>
      </c>
      <c r="ET264" s="9">
        <v>0</v>
      </c>
      <c r="EU264" s="5">
        <v>0</v>
      </c>
      <c r="EV264" s="7">
        <f t="shared" si="2309"/>
        <v>0</v>
      </c>
      <c r="EW264" s="9">
        <v>0</v>
      </c>
      <c r="EX264" s="5">
        <v>0</v>
      </c>
      <c r="EY264" s="7">
        <f t="shared" si="2310"/>
        <v>0</v>
      </c>
      <c r="EZ264" s="9">
        <v>0</v>
      </c>
      <c r="FA264" s="5">
        <v>0</v>
      </c>
      <c r="FB264" s="7">
        <f t="shared" si="2311"/>
        <v>0</v>
      </c>
      <c r="FC264" s="9">
        <v>0</v>
      </c>
      <c r="FD264" s="5">
        <v>0</v>
      </c>
      <c r="FE264" s="7">
        <f t="shared" si="2312"/>
        <v>0</v>
      </c>
      <c r="FF264" s="9">
        <v>0</v>
      </c>
      <c r="FG264" s="5">
        <v>0</v>
      </c>
      <c r="FH264" s="7">
        <f t="shared" si="2313"/>
        <v>0</v>
      </c>
      <c r="FI264" s="9">
        <v>0</v>
      </c>
      <c r="FJ264" s="5">
        <v>0</v>
      </c>
      <c r="FK264" s="7">
        <f t="shared" si="2314"/>
        <v>0</v>
      </c>
      <c r="FL264" s="9">
        <v>0</v>
      </c>
      <c r="FM264" s="5">
        <v>0</v>
      </c>
      <c r="FN264" s="7">
        <f t="shared" si="2315"/>
        <v>0</v>
      </c>
      <c r="FO264" s="9">
        <v>0</v>
      </c>
      <c r="FP264" s="5">
        <v>0</v>
      </c>
      <c r="FQ264" s="7">
        <f t="shared" si="2316"/>
        <v>0</v>
      </c>
      <c r="FR264" s="9">
        <v>0</v>
      </c>
      <c r="FS264" s="5">
        <v>0</v>
      </c>
      <c r="FT264" s="7">
        <f t="shared" si="2317"/>
        <v>0</v>
      </c>
      <c r="FU264" s="9">
        <v>0</v>
      </c>
      <c r="FV264" s="5">
        <v>0</v>
      </c>
      <c r="FW264" s="7">
        <f t="shared" si="2318"/>
        <v>0</v>
      </c>
      <c r="FX264" s="9">
        <v>0</v>
      </c>
      <c r="FY264" s="5">
        <v>0</v>
      </c>
      <c r="FZ264" s="7">
        <f t="shared" si="2319"/>
        <v>0</v>
      </c>
      <c r="GA264" s="9">
        <v>0</v>
      </c>
      <c r="GB264" s="5">
        <v>0</v>
      </c>
      <c r="GC264" s="7">
        <f t="shared" si="2320"/>
        <v>0</v>
      </c>
      <c r="GD264" s="9">
        <v>0</v>
      </c>
      <c r="GE264" s="5">
        <v>0</v>
      </c>
      <c r="GF264" s="7">
        <f t="shared" si="2321"/>
        <v>0</v>
      </c>
      <c r="GG264" s="9">
        <v>0</v>
      </c>
      <c r="GH264" s="5">
        <v>0</v>
      </c>
      <c r="GI264" s="7">
        <f t="shared" si="2322"/>
        <v>0</v>
      </c>
      <c r="GJ264" s="9">
        <v>0</v>
      </c>
      <c r="GK264" s="5">
        <v>0</v>
      </c>
      <c r="GL264" s="7">
        <f t="shared" si="2323"/>
        <v>0</v>
      </c>
      <c r="GM264" s="9">
        <v>0</v>
      </c>
      <c r="GN264" s="5">
        <v>0</v>
      </c>
      <c r="GO264" s="7">
        <f t="shared" si="2324"/>
        <v>0</v>
      </c>
      <c r="GP264" s="9">
        <v>0</v>
      </c>
      <c r="GQ264" s="5">
        <v>0</v>
      </c>
      <c r="GR264" s="7">
        <f t="shared" si="2325"/>
        <v>0</v>
      </c>
      <c r="GS264" s="9">
        <v>0</v>
      </c>
      <c r="GT264" s="5">
        <v>0</v>
      </c>
      <c r="GU264" s="7">
        <f t="shared" si="2326"/>
        <v>0</v>
      </c>
      <c r="GV264" s="9">
        <v>0</v>
      </c>
      <c r="GW264" s="5">
        <v>0</v>
      </c>
      <c r="GX264" s="7">
        <f t="shared" si="2327"/>
        <v>0</v>
      </c>
      <c r="GY264" s="9">
        <v>0</v>
      </c>
      <c r="GZ264" s="5">
        <v>0</v>
      </c>
      <c r="HA264" s="7">
        <f t="shared" si="2328"/>
        <v>0</v>
      </c>
      <c r="HB264" s="9">
        <v>0</v>
      </c>
      <c r="HC264" s="5">
        <v>0</v>
      </c>
      <c r="HD264" s="7">
        <f t="shared" si="2329"/>
        <v>0</v>
      </c>
      <c r="HE264" s="9">
        <v>0</v>
      </c>
      <c r="HF264" s="5">
        <v>0</v>
      </c>
      <c r="HG264" s="7">
        <f t="shared" si="2330"/>
        <v>0</v>
      </c>
      <c r="HH264" s="9">
        <v>0</v>
      </c>
      <c r="HI264" s="5">
        <v>0</v>
      </c>
      <c r="HJ264" s="7">
        <f t="shared" si="2331"/>
        <v>0</v>
      </c>
      <c r="HK264" s="9">
        <v>0</v>
      </c>
      <c r="HL264" s="5">
        <v>0</v>
      </c>
      <c r="HM264" s="7">
        <f t="shared" si="2332"/>
        <v>0</v>
      </c>
      <c r="HN264" s="9">
        <v>0</v>
      </c>
      <c r="HO264" s="5">
        <v>0</v>
      </c>
      <c r="HP264" s="7">
        <f t="shared" si="2333"/>
        <v>0</v>
      </c>
      <c r="HQ264" s="9">
        <v>0</v>
      </c>
      <c r="HR264" s="5">
        <v>0</v>
      </c>
      <c r="HS264" s="7">
        <f t="shared" si="2334"/>
        <v>0</v>
      </c>
      <c r="HT264" s="9">
        <v>0</v>
      </c>
      <c r="HU264" s="5">
        <v>0</v>
      </c>
      <c r="HV264" s="7">
        <f t="shared" si="2335"/>
        <v>0</v>
      </c>
      <c r="HW264" s="9">
        <v>0</v>
      </c>
      <c r="HX264" s="5">
        <v>0</v>
      </c>
      <c r="HY264" s="7">
        <f t="shared" si="2336"/>
        <v>0</v>
      </c>
      <c r="HZ264" s="9">
        <v>0</v>
      </c>
      <c r="IA264" s="5">
        <v>0</v>
      </c>
      <c r="IB264" s="7">
        <f t="shared" si="2337"/>
        <v>0</v>
      </c>
      <c r="IC264" s="9">
        <v>0</v>
      </c>
      <c r="ID264" s="5">
        <v>0</v>
      </c>
      <c r="IE264" s="7">
        <f t="shared" si="2338"/>
        <v>0</v>
      </c>
      <c r="IF264" s="9">
        <v>0</v>
      </c>
      <c r="IG264" s="5">
        <v>0</v>
      </c>
      <c r="IH264" s="7">
        <f t="shared" si="2339"/>
        <v>0</v>
      </c>
      <c r="II264" s="9">
        <v>0</v>
      </c>
      <c r="IJ264" s="5">
        <v>0</v>
      </c>
      <c r="IK264" s="7">
        <f t="shared" si="2340"/>
        <v>0</v>
      </c>
      <c r="IL264" s="9">
        <v>0</v>
      </c>
      <c r="IM264" s="5">
        <v>0</v>
      </c>
      <c r="IN264" s="7">
        <f t="shared" si="2341"/>
        <v>0</v>
      </c>
      <c r="IO264" s="9">
        <v>0</v>
      </c>
      <c r="IP264" s="5">
        <v>0</v>
      </c>
      <c r="IQ264" s="7">
        <f t="shared" si="2342"/>
        <v>0</v>
      </c>
      <c r="IR264" s="9">
        <v>0</v>
      </c>
      <c r="IS264" s="5">
        <v>0</v>
      </c>
      <c r="IT264" s="7">
        <f t="shared" si="2343"/>
        <v>0</v>
      </c>
      <c r="IU264" s="9">
        <v>0</v>
      </c>
      <c r="IV264" s="5">
        <v>0</v>
      </c>
      <c r="IW264" s="7">
        <f t="shared" si="2344"/>
        <v>0</v>
      </c>
      <c r="IX264" s="9">
        <v>0</v>
      </c>
      <c r="IY264" s="5">
        <v>0</v>
      </c>
      <c r="IZ264" s="7">
        <f t="shared" si="2345"/>
        <v>0</v>
      </c>
      <c r="JA264" s="9">
        <v>0</v>
      </c>
      <c r="JB264" s="5">
        <v>0</v>
      </c>
      <c r="JC264" s="7">
        <f t="shared" si="2346"/>
        <v>0</v>
      </c>
      <c r="JD264" s="9">
        <v>0</v>
      </c>
      <c r="JE264" s="5">
        <v>0</v>
      </c>
      <c r="JF264" s="7">
        <f t="shared" si="2347"/>
        <v>0</v>
      </c>
      <c r="JG264" s="9">
        <v>0</v>
      </c>
      <c r="JH264" s="5">
        <v>0</v>
      </c>
      <c r="JI264" s="7">
        <f t="shared" si="2348"/>
        <v>0</v>
      </c>
      <c r="JJ264" s="9">
        <v>0</v>
      </c>
      <c r="JK264" s="5">
        <v>0</v>
      </c>
      <c r="JL264" s="7">
        <f t="shared" si="2349"/>
        <v>0</v>
      </c>
      <c r="JM264" s="9">
        <v>0</v>
      </c>
      <c r="JN264" s="5">
        <v>0</v>
      </c>
      <c r="JO264" s="7">
        <f t="shared" si="2350"/>
        <v>0</v>
      </c>
      <c r="JP264" s="9">
        <v>0</v>
      </c>
      <c r="JQ264" s="5">
        <v>0</v>
      </c>
      <c r="JR264" s="7">
        <f t="shared" si="2351"/>
        <v>0</v>
      </c>
      <c r="JS264" s="9">
        <v>0</v>
      </c>
      <c r="JT264" s="5">
        <v>0</v>
      </c>
      <c r="JU264" s="7">
        <f t="shared" si="2352"/>
        <v>0</v>
      </c>
      <c r="JV264" s="9">
        <v>0</v>
      </c>
      <c r="JW264" s="5">
        <v>0</v>
      </c>
      <c r="JX264" s="7">
        <f t="shared" si="2353"/>
        <v>0</v>
      </c>
      <c r="JY264" s="9">
        <v>0</v>
      </c>
      <c r="JZ264" s="5">
        <v>0</v>
      </c>
      <c r="KA264" s="7">
        <f t="shared" si="2354"/>
        <v>0</v>
      </c>
      <c r="KB264" s="9">
        <f t="shared" si="2356"/>
        <v>0</v>
      </c>
      <c r="KC264" s="7">
        <f>SUMIF($C$5:KA$5,"F*",C264:KA264)</f>
        <v>0</v>
      </c>
    </row>
    <row r="265" spans="1:289" ht="15" customHeight="1" thickBot="1" x14ac:dyDescent="0.35">
      <c r="A265" s="58"/>
      <c r="B265" s="88" t="s">
        <v>14</v>
      </c>
      <c r="C265" s="89">
        <f t="shared" ref="C265:D265" si="2358">SUM(C253:C264)</f>
        <v>0</v>
      </c>
      <c r="D265" s="90">
        <f t="shared" si="2358"/>
        <v>0</v>
      </c>
      <c r="E265" s="38"/>
      <c r="F265" s="89">
        <f t="shared" ref="F265:G265" si="2359">SUM(F253:F264)</f>
        <v>0</v>
      </c>
      <c r="G265" s="90">
        <f t="shared" si="2359"/>
        <v>0</v>
      </c>
      <c r="H265" s="38"/>
      <c r="I265" s="89">
        <f t="shared" ref="I265:J265" si="2360">SUM(I253:I264)</f>
        <v>0</v>
      </c>
      <c r="J265" s="90">
        <f t="shared" si="2360"/>
        <v>0</v>
      </c>
      <c r="K265" s="38"/>
      <c r="L265" s="89">
        <f t="shared" ref="L265:M265" si="2361">SUM(L253:L264)</f>
        <v>0</v>
      </c>
      <c r="M265" s="90">
        <f t="shared" si="2361"/>
        <v>0</v>
      </c>
      <c r="N265" s="38"/>
      <c r="O265" s="89">
        <f t="shared" ref="O265:P265" si="2362">SUM(O253:O264)</f>
        <v>0</v>
      </c>
      <c r="P265" s="90">
        <f t="shared" si="2362"/>
        <v>0</v>
      </c>
      <c r="Q265" s="38"/>
      <c r="R265" s="89">
        <f t="shared" ref="R265:S265" si="2363">SUM(R253:R264)</f>
        <v>0</v>
      </c>
      <c r="S265" s="90">
        <f t="shared" si="2363"/>
        <v>0</v>
      </c>
      <c r="T265" s="38"/>
      <c r="U265" s="89">
        <f t="shared" ref="U265:V265" si="2364">SUM(U253:U264)</f>
        <v>0</v>
      </c>
      <c r="V265" s="90">
        <f t="shared" si="2364"/>
        <v>0</v>
      </c>
      <c r="W265" s="38"/>
      <c r="X265" s="89">
        <f t="shared" ref="X265:Y265" si="2365">SUM(X253:X264)</f>
        <v>0</v>
      </c>
      <c r="Y265" s="90">
        <f t="shared" si="2365"/>
        <v>0</v>
      </c>
      <c r="Z265" s="38"/>
      <c r="AA265" s="89">
        <f t="shared" ref="AA265:AB265" si="2366">SUM(AA253:AA264)</f>
        <v>0</v>
      </c>
      <c r="AB265" s="90">
        <f t="shared" si="2366"/>
        <v>0</v>
      </c>
      <c r="AC265" s="38"/>
      <c r="AD265" s="89">
        <f t="shared" ref="AD265:AE265" si="2367">SUM(AD253:AD264)</f>
        <v>0</v>
      </c>
      <c r="AE265" s="90">
        <f t="shared" si="2367"/>
        <v>0</v>
      </c>
      <c r="AF265" s="38"/>
      <c r="AG265" s="89">
        <f t="shared" ref="AG265:AH265" si="2368">SUM(AG253:AG264)</f>
        <v>0</v>
      </c>
      <c r="AH265" s="90">
        <f t="shared" si="2368"/>
        <v>0</v>
      </c>
      <c r="AI265" s="38"/>
      <c r="AJ265" s="89">
        <f t="shared" ref="AJ265:AK265" si="2369">SUM(AJ253:AJ264)</f>
        <v>0</v>
      </c>
      <c r="AK265" s="90">
        <f t="shared" si="2369"/>
        <v>0</v>
      </c>
      <c r="AL265" s="38"/>
      <c r="AM265" s="89">
        <f t="shared" ref="AM265:AN265" si="2370">SUM(AM253:AM264)</f>
        <v>0</v>
      </c>
      <c r="AN265" s="90">
        <f t="shared" si="2370"/>
        <v>0</v>
      </c>
      <c r="AO265" s="38"/>
      <c r="AP265" s="89">
        <f t="shared" ref="AP265:AQ265" si="2371">SUM(AP253:AP264)</f>
        <v>0</v>
      </c>
      <c r="AQ265" s="90">
        <f t="shared" si="2371"/>
        <v>0</v>
      </c>
      <c r="AR265" s="38"/>
      <c r="AS265" s="89">
        <f t="shared" ref="AS265:AT265" si="2372">SUM(AS253:AS264)</f>
        <v>0</v>
      </c>
      <c r="AT265" s="90">
        <f t="shared" si="2372"/>
        <v>0</v>
      </c>
      <c r="AU265" s="38"/>
      <c r="AV265" s="89">
        <f t="shared" ref="AV265:AW265" si="2373">SUM(AV253:AV264)</f>
        <v>0</v>
      </c>
      <c r="AW265" s="90">
        <f t="shared" si="2373"/>
        <v>0</v>
      </c>
      <c r="AX265" s="38"/>
      <c r="AY265" s="89">
        <f t="shared" ref="AY265:AZ265" si="2374">SUM(AY253:AY264)</f>
        <v>0</v>
      </c>
      <c r="AZ265" s="90">
        <f t="shared" si="2374"/>
        <v>0</v>
      </c>
      <c r="BA265" s="38"/>
      <c r="BB265" s="89">
        <f t="shared" ref="BB265:BC265" si="2375">SUM(BB253:BB264)</f>
        <v>0</v>
      </c>
      <c r="BC265" s="90">
        <f t="shared" si="2375"/>
        <v>0</v>
      </c>
      <c r="BD265" s="38"/>
      <c r="BE265" s="89">
        <f t="shared" ref="BE265:BF265" si="2376">SUM(BE253:BE264)</f>
        <v>0</v>
      </c>
      <c r="BF265" s="90">
        <f t="shared" si="2376"/>
        <v>0</v>
      </c>
      <c r="BG265" s="38"/>
      <c r="BH265" s="89">
        <f t="shared" ref="BH265:BI265" si="2377">SUM(BH253:BH264)</f>
        <v>0</v>
      </c>
      <c r="BI265" s="90">
        <f t="shared" si="2377"/>
        <v>0</v>
      </c>
      <c r="BJ265" s="38"/>
      <c r="BK265" s="89">
        <f t="shared" ref="BK265:BL265" si="2378">SUM(BK253:BK264)</f>
        <v>0</v>
      </c>
      <c r="BL265" s="90">
        <f t="shared" si="2378"/>
        <v>0</v>
      </c>
      <c r="BM265" s="38"/>
      <c r="BN265" s="89">
        <f t="shared" ref="BN265:BO265" si="2379">SUM(BN253:BN264)</f>
        <v>0</v>
      </c>
      <c r="BO265" s="90">
        <f t="shared" si="2379"/>
        <v>0</v>
      </c>
      <c r="BP265" s="38"/>
      <c r="BQ265" s="89">
        <f t="shared" ref="BQ265:BR265" si="2380">SUM(BQ253:BQ264)</f>
        <v>0</v>
      </c>
      <c r="BR265" s="90">
        <f t="shared" si="2380"/>
        <v>0</v>
      </c>
      <c r="BS265" s="38"/>
      <c r="BT265" s="89">
        <f t="shared" ref="BT265:BU265" si="2381">SUM(BT253:BT264)</f>
        <v>0</v>
      </c>
      <c r="BU265" s="90">
        <f t="shared" si="2381"/>
        <v>0</v>
      </c>
      <c r="BV265" s="38"/>
      <c r="BW265" s="89">
        <f t="shared" ref="BW265:BX265" si="2382">SUM(BW253:BW264)</f>
        <v>0</v>
      </c>
      <c r="BX265" s="90">
        <f t="shared" si="2382"/>
        <v>0</v>
      </c>
      <c r="BY265" s="38"/>
      <c r="BZ265" s="89">
        <f t="shared" ref="BZ265:CA265" si="2383">SUM(BZ253:BZ264)</f>
        <v>0</v>
      </c>
      <c r="CA265" s="90">
        <f t="shared" si="2383"/>
        <v>0</v>
      </c>
      <c r="CB265" s="38"/>
      <c r="CC265" s="89">
        <f t="shared" ref="CC265:CD265" si="2384">SUM(CC253:CC264)</f>
        <v>0</v>
      </c>
      <c r="CD265" s="90">
        <f t="shared" si="2384"/>
        <v>0</v>
      </c>
      <c r="CE265" s="38"/>
      <c r="CF265" s="89">
        <f t="shared" ref="CF265:CG265" si="2385">SUM(CF253:CF264)</f>
        <v>0</v>
      </c>
      <c r="CG265" s="90">
        <f t="shared" si="2385"/>
        <v>0</v>
      </c>
      <c r="CH265" s="38"/>
      <c r="CI265" s="89">
        <f t="shared" ref="CI265:CJ265" si="2386">SUM(CI253:CI264)</f>
        <v>0</v>
      </c>
      <c r="CJ265" s="90">
        <f t="shared" si="2386"/>
        <v>0</v>
      </c>
      <c r="CK265" s="38"/>
      <c r="CL265" s="89">
        <f t="shared" ref="CL265:CM265" si="2387">SUM(CL253:CL264)</f>
        <v>0</v>
      </c>
      <c r="CM265" s="90">
        <f t="shared" si="2387"/>
        <v>0</v>
      </c>
      <c r="CN265" s="38"/>
      <c r="CO265" s="89">
        <f t="shared" ref="CO265:CP265" si="2388">SUM(CO253:CO264)</f>
        <v>0</v>
      </c>
      <c r="CP265" s="90">
        <f t="shared" si="2388"/>
        <v>0</v>
      </c>
      <c r="CQ265" s="38"/>
      <c r="CR265" s="89">
        <f t="shared" ref="CR265:CS265" si="2389">SUM(CR253:CR264)</f>
        <v>0</v>
      </c>
      <c r="CS265" s="90">
        <f t="shared" si="2389"/>
        <v>0</v>
      </c>
      <c r="CT265" s="38"/>
      <c r="CU265" s="89">
        <f t="shared" ref="CU265:CV265" si="2390">SUM(CU253:CU264)</f>
        <v>0</v>
      </c>
      <c r="CV265" s="90">
        <f t="shared" si="2390"/>
        <v>0</v>
      </c>
      <c r="CW265" s="38"/>
      <c r="CX265" s="89">
        <f t="shared" ref="CX265:CY265" si="2391">SUM(CX253:CX264)</f>
        <v>0</v>
      </c>
      <c r="CY265" s="90">
        <f t="shared" si="2391"/>
        <v>0</v>
      </c>
      <c r="CZ265" s="38"/>
      <c r="DA265" s="89">
        <f t="shared" ref="DA265:DB265" si="2392">SUM(DA253:DA264)</f>
        <v>0</v>
      </c>
      <c r="DB265" s="90">
        <f t="shared" si="2392"/>
        <v>0</v>
      </c>
      <c r="DC265" s="38"/>
      <c r="DD265" s="89">
        <f t="shared" ref="DD265:DE265" si="2393">SUM(DD253:DD264)</f>
        <v>0</v>
      </c>
      <c r="DE265" s="90">
        <f t="shared" si="2393"/>
        <v>0</v>
      </c>
      <c r="DF265" s="38"/>
      <c r="DG265" s="89">
        <f t="shared" ref="DG265:DH265" si="2394">SUM(DG253:DG264)</f>
        <v>0</v>
      </c>
      <c r="DH265" s="90">
        <f t="shared" si="2394"/>
        <v>0</v>
      </c>
      <c r="DI265" s="38"/>
      <c r="DJ265" s="89">
        <f t="shared" ref="DJ265:DK265" si="2395">SUM(DJ253:DJ264)</f>
        <v>0</v>
      </c>
      <c r="DK265" s="90">
        <f t="shared" si="2395"/>
        <v>0</v>
      </c>
      <c r="DL265" s="38"/>
      <c r="DM265" s="89">
        <f t="shared" ref="DM265:DN265" si="2396">SUM(DM253:DM264)</f>
        <v>0</v>
      </c>
      <c r="DN265" s="90">
        <f t="shared" si="2396"/>
        <v>0</v>
      </c>
      <c r="DO265" s="38"/>
      <c r="DP265" s="89">
        <f t="shared" ref="DP265:DQ265" si="2397">SUM(DP253:DP264)</f>
        <v>0</v>
      </c>
      <c r="DQ265" s="90">
        <f t="shared" si="2397"/>
        <v>0</v>
      </c>
      <c r="DR265" s="38"/>
      <c r="DS265" s="89">
        <f t="shared" ref="DS265:DT265" si="2398">SUM(DS253:DS264)</f>
        <v>0</v>
      </c>
      <c r="DT265" s="90">
        <f t="shared" si="2398"/>
        <v>0</v>
      </c>
      <c r="DU265" s="38"/>
      <c r="DV265" s="89">
        <f t="shared" ref="DV265:DW265" si="2399">SUM(DV253:DV264)</f>
        <v>0</v>
      </c>
      <c r="DW265" s="90">
        <f t="shared" si="2399"/>
        <v>0</v>
      </c>
      <c r="DX265" s="38"/>
      <c r="DY265" s="89">
        <f t="shared" ref="DY265:DZ265" si="2400">SUM(DY253:DY264)</f>
        <v>0</v>
      </c>
      <c r="DZ265" s="90">
        <f t="shared" si="2400"/>
        <v>0</v>
      </c>
      <c r="EA265" s="38"/>
      <c r="EB265" s="89">
        <f t="shared" ref="EB265:EC265" si="2401">SUM(EB253:EB264)</f>
        <v>0</v>
      </c>
      <c r="EC265" s="90">
        <f t="shared" si="2401"/>
        <v>0</v>
      </c>
      <c r="ED265" s="38"/>
      <c r="EE265" s="89">
        <f t="shared" ref="EE265:EF265" si="2402">SUM(EE253:EE264)</f>
        <v>0</v>
      </c>
      <c r="EF265" s="90">
        <f t="shared" si="2402"/>
        <v>0</v>
      </c>
      <c r="EG265" s="38"/>
      <c r="EH265" s="89">
        <f t="shared" ref="EH265:EI265" si="2403">SUM(EH253:EH264)</f>
        <v>0</v>
      </c>
      <c r="EI265" s="90">
        <f t="shared" si="2403"/>
        <v>0</v>
      </c>
      <c r="EJ265" s="38"/>
      <c r="EK265" s="89">
        <f t="shared" ref="EK265:EL265" si="2404">SUM(EK253:EK264)</f>
        <v>0</v>
      </c>
      <c r="EL265" s="90">
        <f t="shared" si="2404"/>
        <v>0</v>
      </c>
      <c r="EM265" s="38"/>
      <c r="EN265" s="89">
        <f t="shared" ref="EN265:EO265" si="2405">SUM(EN253:EN264)</f>
        <v>0</v>
      </c>
      <c r="EO265" s="90">
        <f t="shared" si="2405"/>
        <v>0</v>
      </c>
      <c r="EP265" s="38"/>
      <c r="EQ265" s="89">
        <f t="shared" ref="EQ265:ER265" si="2406">SUM(EQ253:EQ264)</f>
        <v>0</v>
      </c>
      <c r="ER265" s="90">
        <f t="shared" si="2406"/>
        <v>0</v>
      </c>
      <c r="ES265" s="38"/>
      <c r="ET265" s="89">
        <f t="shared" ref="ET265:EU265" si="2407">SUM(ET253:ET264)</f>
        <v>0</v>
      </c>
      <c r="EU265" s="90">
        <f t="shared" si="2407"/>
        <v>0</v>
      </c>
      <c r="EV265" s="38"/>
      <c r="EW265" s="89">
        <f t="shared" ref="EW265:EX265" si="2408">SUM(EW253:EW264)</f>
        <v>0</v>
      </c>
      <c r="EX265" s="90">
        <f t="shared" si="2408"/>
        <v>0</v>
      </c>
      <c r="EY265" s="38"/>
      <c r="EZ265" s="89">
        <f t="shared" ref="EZ265:FA265" si="2409">SUM(EZ253:EZ264)</f>
        <v>0</v>
      </c>
      <c r="FA265" s="90">
        <f t="shared" si="2409"/>
        <v>0</v>
      </c>
      <c r="FB265" s="38"/>
      <c r="FC265" s="89">
        <f t="shared" ref="FC265:FD265" si="2410">SUM(FC253:FC264)</f>
        <v>0</v>
      </c>
      <c r="FD265" s="90">
        <f t="shared" si="2410"/>
        <v>0</v>
      </c>
      <c r="FE265" s="38"/>
      <c r="FF265" s="89">
        <f t="shared" ref="FF265:FG265" si="2411">SUM(FF253:FF264)</f>
        <v>0</v>
      </c>
      <c r="FG265" s="90">
        <f t="shared" si="2411"/>
        <v>0</v>
      </c>
      <c r="FH265" s="38"/>
      <c r="FI265" s="89">
        <f t="shared" ref="FI265:FJ265" si="2412">SUM(FI253:FI264)</f>
        <v>0</v>
      </c>
      <c r="FJ265" s="90">
        <f t="shared" si="2412"/>
        <v>0</v>
      </c>
      <c r="FK265" s="38"/>
      <c r="FL265" s="89">
        <f t="shared" ref="FL265:FM265" si="2413">SUM(FL253:FL264)</f>
        <v>0</v>
      </c>
      <c r="FM265" s="90">
        <f t="shared" si="2413"/>
        <v>0</v>
      </c>
      <c r="FN265" s="38"/>
      <c r="FO265" s="89">
        <f t="shared" ref="FO265:FP265" si="2414">SUM(FO253:FO264)</f>
        <v>0</v>
      </c>
      <c r="FP265" s="90">
        <f t="shared" si="2414"/>
        <v>0</v>
      </c>
      <c r="FQ265" s="38"/>
      <c r="FR265" s="89">
        <f t="shared" ref="FR265:FS265" si="2415">SUM(FR253:FR264)</f>
        <v>0</v>
      </c>
      <c r="FS265" s="90">
        <f t="shared" si="2415"/>
        <v>0</v>
      </c>
      <c r="FT265" s="38"/>
      <c r="FU265" s="89">
        <f t="shared" ref="FU265:FV265" si="2416">SUM(FU253:FU264)</f>
        <v>0</v>
      </c>
      <c r="FV265" s="90">
        <f t="shared" si="2416"/>
        <v>0</v>
      </c>
      <c r="FW265" s="38"/>
      <c r="FX265" s="89">
        <f t="shared" ref="FX265:FY265" si="2417">SUM(FX253:FX264)</f>
        <v>0</v>
      </c>
      <c r="FY265" s="90">
        <f t="shared" si="2417"/>
        <v>0</v>
      </c>
      <c r="FZ265" s="38"/>
      <c r="GA265" s="89">
        <f t="shared" ref="GA265:GB265" si="2418">SUM(GA253:GA264)</f>
        <v>0</v>
      </c>
      <c r="GB265" s="90">
        <f t="shared" si="2418"/>
        <v>0</v>
      </c>
      <c r="GC265" s="38"/>
      <c r="GD265" s="89">
        <f t="shared" ref="GD265:GE265" si="2419">SUM(GD253:GD264)</f>
        <v>0</v>
      </c>
      <c r="GE265" s="90">
        <f t="shared" si="2419"/>
        <v>0</v>
      </c>
      <c r="GF265" s="38"/>
      <c r="GG265" s="89">
        <f t="shared" ref="GG265:GH265" si="2420">SUM(GG253:GG264)</f>
        <v>0</v>
      </c>
      <c r="GH265" s="90">
        <f t="shared" si="2420"/>
        <v>0</v>
      </c>
      <c r="GI265" s="38"/>
      <c r="GJ265" s="89">
        <f t="shared" ref="GJ265:GK265" si="2421">SUM(GJ253:GJ264)</f>
        <v>0</v>
      </c>
      <c r="GK265" s="90">
        <f t="shared" si="2421"/>
        <v>0</v>
      </c>
      <c r="GL265" s="38"/>
      <c r="GM265" s="89">
        <f t="shared" ref="GM265:GN265" si="2422">SUM(GM253:GM264)</f>
        <v>0</v>
      </c>
      <c r="GN265" s="90">
        <f t="shared" si="2422"/>
        <v>0</v>
      </c>
      <c r="GO265" s="38"/>
      <c r="GP265" s="89">
        <f t="shared" ref="GP265:GQ265" si="2423">SUM(GP253:GP264)</f>
        <v>0</v>
      </c>
      <c r="GQ265" s="90">
        <f t="shared" si="2423"/>
        <v>0</v>
      </c>
      <c r="GR265" s="38"/>
      <c r="GS265" s="89">
        <f t="shared" ref="GS265:GT265" si="2424">SUM(GS253:GS264)</f>
        <v>0</v>
      </c>
      <c r="GT265" s="90">
        <f t="shared" si="2424"/>
        <v>0</v>
      </c>
      <c r="GU265" s="38"/>
      <c r="GV265" s="89">
        <f t="shared" ref="GV265:GW265" si="2425">SUM(GV253:GV264)</f>
        <v>0</v>
      </c>
      <c r="GW265" s="90">
        <f t="shared" si="2425"/>
        <v>0</v>
      </c>
      <c r="GX265" s="38"/>
      <c r="GY265" s="89">
        <f t="shared" ref="GY265:GZ265" si="2426">SUM(GY253:GY264)</f>
        <v>0</v>
      </c>
      <c r="GZ265" s="90">
        <f t="shared" si="2426"/>
        <v>0</v>
      </c>
      <c r="HA265" s="38"/>
      <c r="HB265" s="89">
        <f t="shared" ref="HB265:HC265" si="2427">SUM(HB253:HB264)</f>
        <v>0</v>
      </c>
      <c r="HC265" s="90">
        <f t="shared" si="2427"/>
        <v>0</v>
      </c>
      <c r="HD265" s="38"/>
      <c r="HE265" s="89">
        <f t="shared" ref="HE265:HF265" si="2428">SUM(HE253:HE264)</f>
        <v>0</v>
      </c>
      <c r="HF265" s="90">
        <f t="shared" si="2428"/>
        <v>0</v>
      </c>
      <c r="HG265" s="38"/>
      <c r="HH265" s="89">
        <f t="shared" ref="HH265:HI265" si="2429">SUM(HH253:HH264)</f>
        <v>0</v>
      </c>
      <c r="HI265" s="90">
        <f t="shared" si="2429"/>
        <v>0</v>
      </c>
      <c r="HJ265" s="38"/>
      <c r="HK265" s="89">
        <f t="shared" ref="HK265:HL265" si="2430">SUM(HK253:HK264)</f>
        <v>0</v>
      </c>
      <c r="HL265" s="90">
        <f t="shared" si="2430"/>
        <v>0</v>
      </c>
      <c r="HM265" s="38"/>
      <c r="HN265" s="89">
        <f t="shared" ref="HN265:HO265" si="2431">SUM(HN253:HN264)</f>
        <v>0</v>
      </c>
      <c r="HO265" s="90">
        <f t="shared" si="2431"/>
        <v>0</v>
      </c>
      <c r="HP265" s="38"/>
      <c r="HQ265" s="89">
        <f t="shared" ref="HQ265:HR265" si="2432">SUM(HQ253:HQ264)</f>
        <v>0</v>
      </c>
      <c r="HR265" s="90">
        <f t="shared" si="2432"/>
        <v>0</v>
      </c>
      <c r="HS265" s="38"/>
      <c r="HT265" s="89">
        <f t="shared" ref="HT265:HU265" si="2433">SUM(HT253:HT264)</f>
        <v>0</v>
      </c>
      <c r="HU265" s="90">
        <f t="shared" si="2433"/>
        <v>0</v>
      </c>
      <c r="HV265" s="38"/>
      <c r="HW265" s="89">
        <f t="shared" ref="HW265:HX265" si="2434">SUM(HW253:HW264)</f>
        <v>0</v>
      </c>
      <c r="HX265" s="90">
        <f t="shared" si="2434"/>
        <v>0</v>
      </c>
      <c r="HY265" s="38"/>
      <c r="HZ265" s="89">
        <f t="shared" ref="HZ265:IA265" si="2435">SUM(HZ253:HZ264)</f>
        <v>0</v>
      </c>
      <c r="IA265" s="90">
        <f t="shared" si="2435"/>
        <v>0</v>
      </c>
      <c r="IB265" s="38"/>
      <c r="IC265" s="89">
        <f t="shared" ref="IC265:ID265" si="2436">SUM(IC253:IC264)</f>
        <v>0</v>
      </c>
      <c r="ID265" s="90">
        <f t="shared" si="2436"/>
        <v>0</v>
      </c>
      <c r="IE265" s="38"/>
      <c r="IF265" s="89">
        <f t="shared" ref="IF265:IG265" si="2437">SUM(IF253:IF264)</f>
        <v>0</v>
      </c>
      <c r="IG265" s="90">
        <f t="shared" si="2437"/>
        <v>0</v>
      </c>
      <c r="IH265" s="38"/>
      <c r="II265" s="89">
        <f t="shared" ref="II265:IJ265" si="2438">SUM(II253:II264)</f>
        <v>0</v>
      </c>
      <c r="IJ265" s="90">
        <f t="shared" si="2438"/>
        <v>0</v>
      </c>
      <c r="IK265" s="38"/>
      <c r="IL265" s="89">
        <f t="shared" ref="IL265:IM265" si="2439">SUM(IL253:IL264)</f>
        <v>0</v>
      </c>
      <c r="IM265" s="90">
        <f t="shared" si="2439"/>
        <v>0</v>
      </c>
      <c r="IN265" s="38"/>
      <c r="IO265" s="89">
        <f t="shared" ref="IO265:IP265" si="2440">SUM(IO253:IO264)</f>
        <v>0</v>
      </c>
      <c r="IP265" s="90">
        <f t="shared" si="2440"/>
        <v>0</v>
      </c>
      <c r="IQ265" s="38"/>
      <c r="IR265" s="89">
        <f t="shared" ref="IR265:IS265" si="2441">SUM(IR253:IR264)</f>
        <v>0</v>
      </c>
      <c r="IS265" s="90">
        <f t="shared" si="2441"/>
        <v>0</v>
      </c>
      <c r="IT265" s="38"/>
      <c r="IU265" s="89">
        <f t="shared" ref="IU265:IV265" si="2442">SUM(IU253:IU264)</f>
        <v>0</v>
      </c>
      <c r="IV265" s="90">
        <f t="shared" si="2442"/>
        <v>0</v>
      </c>
      <c r="IW265" s="38"/>
      <c r="IX265" s="89">
        <f t="shared" ref="IX265:IY265" si="2443">SUM(IX253:IX264)</f>
        <v>0</v>
      </c>
      <c r="IY265" s="90">
        <f t="shared" si="2443"/>
        <v>0</v>
      </c>
      <c r="IZ265" s="38"/>
      <c r="JA265" s="89">
        <f t="shared" ref="JA265:JB265" si="2444">SUM(JA253:JA264)</f>
        <v>0</v>
      </c>
      <c r="JB265" s="90">
        <f t="shared" si="2444"/>
        <v>0</v>
      </c>
      <c r="JC265" s="38"/>
      <c r="JD265" s="89">
        <f t="shared" ref="JD265:JE265" si="2445">SUM(JD253:JD264)</f>
        <v>0</v>
      </c>
      <c r="JE265" s="90">
        <f t="shared" si="2445"/>
        <v>0</v>
      </c>
      <c r="JF265" s="38"/>
      <c r="JG265" s="89">
        <f t="shared" ref="JG265:JH265" si="2446">SUM(JG253:JG264)</f>
        <v>0</v>
      </c>
      <c r="JH265" s="90">
        <f t="shared" si="2446"/>
        <v>0</v>
      </c>
      <c r="JI265" s="38"/>
      <c r="JJ265" s="89">
        <f t="shared" ref="JJ265:JK265" si="2447">SUM(JJ253:JJ264)</f>
        <v>0</v>
      </c>
      <c r="JK265" s="90">
        <f t="shared" si="2447"/>
        <v>0</v>
      </c>
      <c r="JL265" s="38"/>
      <c r="JM265" s="89">
        <f t="shared" ref="JM265:JN265" si="2448">SUM(JM253:JM264)</f>
        <v>0</v>
      </c>
      <c r="JN265" s="90">
        <f t="shared" si="2448"/>
        <v>0</v>
      </c>
      <c r="JO265" s="38"/>
      <c r="JP265" s="89">
        <f t="shared" ref="JP265:JQ265" si="2449">SUM(JP253:JP264)</f>
        <v>0</v>
      </c>
      <c r="JQ265" s="90">
        <f t="shared" si="2449"/>
        <v>0</v>
      </c>
      <c r="JR265" s="38"/>
      <c r="JS265" s="89">
        <f t="shared" ref="JS265:JT265" si="2450">SUM(JS253:JS264)</f>
        <v>0</v>
      </c>
      <c r="JT265" s="90">
        <f t="shared" si="2450"/>
        <v>0</v>
      </c>
      <c r="JU265" s="38"/>
      <c r="JV265" s="89">
        <f t="shared" ref="JV265:JW265" si="2451">SUM(JV253:JV264)</f>
        <v>0</v>
      </c>
      <c r="JW265" s="90">
        <f t="shared" si="2451"/>
        <v>0</v>
      </c>
      <c r="JX265" s="38"/>
      <c r="JY265" s="89">
        <f t="shared" ref="JY265:JZ265" si="2452">SUM(JY253:JY264)</f>
        <v>0</v>
      </c>
      <c r="JZ265" s="90">
        <f t="shared" si="2452"/>
        <v>0</v>
      </c>
      <c r="KA265" s="38"/>
      <c r="KB265" s="49">
        <f t="shared" si="2356"/>
        <v>0</v>
      </c>
      <c r="KC265" s="50">
        <f>SUMIF($C$5:KA$5,"F*",C265:KA265)</f>
        <v>0</v>
      </c>
    </row>
    <row r="266" spans="1:289" ht="15" customHeight="1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2453">IF(F266=0,0,G266/F266*1000)</f>
        <v>0</v>
      </c>
      <c r="I266" s="9">
        <v>0</v>
      </c>
      <c r="J266" s="5">
        <v>0</v>
      </c>
      <c r="K266" s="7">
        <f t="shared" ref="K266:K277" si="2454">IF(I266=0,0,J266/I266*1000)</f>
        <v>0</v>
      </c>
      <c r="L266" s="9">
        <v>0</v>
      </c>
      <c r="M266" s="5">
        <v>0</v>
      </c>
      <c r="N266" s="7">
        <f t="shared" ref="N266:N277" si="2455">IF(L266=0,0,M266/L266*1000)</f>
        <v>0</v>
      </c>
      <c r="O266" s="9">
        <v>0</v>
      </c>
      <c r="P266" s="5">
        <v>0</v>
      </c>
      <c r="Q266" s="7">
        <f t="shared" ref="Q266:Q277" si="2456">IF(O266=0,0,P266/O266*1000)</f>
        <v>0</v>
      </c>
      <c r="R266" s="9">
        <v>0</v>
      </c>
      <c r="S266" s="5">
        <v>0</v>
      </c>
      <c r="T266" s="7">
        <f t="shared" ref="T266:T277" si="2457">IF(R266=0,0,S266/R266*1000)</f>
        <v>0</v>
      </c>
      <c r="U266" s="9">
        <v>0</v>
      </c>
      <c r="V266" s="5">
        <v>0</v>
      </c>
      <c r="W266" s="7">
        <f t="shared" ref="W266:W277" si="2458">IF(U266=0,0,V266/U266*1000)</f>
        <v>0</v>
      </c>
      <c r="X266" s="9">
        <v>0</v>
      </c>
      <c r="Y266" s="5">
        <v>0</v>
      </c>
      <c r="Z266" s="7">
        <f t="shared" ref="Z266:Z277" si="2459">IF(X266=0,0,Y266/X266*1000)</f>
        <v>0</v>
      </c>
      <c r="AA266" s="3">
        <v>10.339</v>
      </c>
      <c r="AB266" s="5">
        <v>145.44499999999999</v>
      </c>
      <c r="AC266" s="7">
        <f t="shared" ref="AC266:AC277" si="2460">IF(AA266=0,0,AB266/AA266*1000)</f>
        <v>14067.608085888383</v>
      </c>
      <c r="AD266" s="9">
        <v>0</v>
      </c>
      <c r="AE266" s="5">
        <v>0</v>
      </c>
      <c r="AF266" s="7">
        <f t="shared" ref="AF266:AF277" si="2461">IF(AD266=0,0,AE266/AD266*1000)</f>
        <v>0</v>
      </c>
      <c r="AG266" s="9">
        <v>0</v>
      </c>
      <c r="AH266" s="5">
        <v>0</v>
      </c>
      <c r="AI266" s="7">
        <f t="shared" ref="AI266:AI277" si="2462">IF(AG266=0,0,AH266/AG266*1000)</f>
        <v>0</v>
      </c>
      <c r="AJ266" s="9">
        <v>0</v>
      </c>
      <c r="AK266" s="5">
        <v>0</v>
      </c>
      <c r="AL266" s="7">
        <f t="shared" ref="AL266:AL277" si="2463">IF(AJ266=0,0,AK266/AJ266*1000)</f>
        <v>0</v>
      </c>
      <c r="AM266" s="9">
        <v>0</v>
      </c>
      <c r="AN266" s="5">
        <v>0</v>
      </c>
      <c r="AO266" s="7">
        <f t="shared" ref="AO266:AO277" si="2464">IF(AM266=0,0,AN266/AM266*1000)</f>
        <v>0</v>
      </c>
      <c r="AP266" s="9">
        <v>0</v>
      </c>
      <c r="AQ266" s="5">
        <v>0</v>
      </c>
      <c r="AR266" s="7">
        <f t="shared" ref="AR266:AR277" si="2465">IF(AP266=0,0,AQ266/AP266*1000)</f>
        <v>0</v>
      </c>
      <c r="AS266" s="9">
        <v>0</v>
      </c>
      <c r="AT266" s="5">
        <v>0</v>
      </c>
      <c r="AU266" s="7">
        <f t="shared" ref="AU266:AU277" si="2466">IF(AS266=0,0,AT266/AS266*1000)</f>
        <v>0</v>
      </c>
      <c r="AV266" s="9">
        <v>0</v>
      </c>
      <c r="AW266" s="5">
        <v>0</v>
      </c>
      <c r="AX266" s="7">
        <f t="shared" ref="AX266:AX277" si="2467">IF(AV266=0,0,AW266/AV266*1000)</f>
        <v>0</v>
      </c>
      <c r="AY266" s="9">
        <v>0</v>
      </c>
      <c r="AZ266" s="5">
        <v>0</v>
      </c>
      <c r="BA266" s="7">
        <f t="shared" ref="BA266:BA277" si="2468">IF(AY266=0,0,AZ266/AY266*1000)</f>
        <v>0</v>
      </c>
      <c r="BB266" s="3">
        <v>20.088750000000001</v>
      </c>
      <c r="BC266" s="5">
        <v>1521.308</v>
      </c>
      <c r="BD266" s="7">
        <f t="shared" ref="BD266:BD277" si="2469">IF(BB266=0,0,BC266/BB266*1000)</f>
        <v>75729.35100491569</v>
      </c>
      <c r="BE266" s="9">
        <v>0</v>
      </c>
      <c r="BF266" s="5">
        <v>0</v>
      </c>
      <c r="BG266" s="7">
        <f t="shared" ref="BG266:BG277" si="2470">IF(BE266=0,0,BF266/BE266*1000)</f>
        <v>0</v>
      </c>
      <c r="BH266" s="9">
        <v>0</v>
      </c>
      <c r="BI266" s="5">
        <v>0</v>
      </c>
      <c r="BJ266" s="7">
        <f t="shared" ref="BJ266:BJ277" si="2471">IF(BH266=0,0,BI266/BH266*1000)</f>
        <v>0</v>
      </c>
      <c r="BK266" s="9">
        <v>0</v>
      </c>
      <c r="BL266" s="5">
        <v>0</v>
      </c>
      <c r="BM266" s="7">
        <f t="shared" ref="BM266:BM277" si="2472">IF(BK266=0,0,BL266/BK266*1000)</f>
        <v>0</v>
      </c>
      <c r="BN266" s="9">
        <v>0</v>
      </c>
      <c r="BO266" s="5">
        <v>0</v>
      </c>
      <c r="BP266" s="7">
        <f t="shared" ref="BP266:BP277" si="2473">IF(BN266=0,0,BO266/BN266*1000)</f>
        <v>0</v>
      </c>
      <c r="BQ266" s="9">
        <v>0</v>
      </c>
      <c r="BR266" s="5">
        <v>0</v>
      </c>
      <c r="BS266" s="7">
        <f t="shared" ref="BS266:BS277" si="2474">IF(BQ266=0,0,BR266/BQ266*1000)</f>
        <v>0</v>
      </c>
      <c r="BT266" s="9">
        <v>0</v>
      </c>
      <c r="BU266" s="5">
        <v>0</v>
      </c>
      <c r="BV266" s="7">
        <f t="shared" ref="BV266:BV277" si="2475">IF(BT266=0,0,BU266/BT266*1000)</f>
        <v>0</v>
      </c>
      <c r="BW266" s="9">
        <v>0</v>
      </c>
      <c r="BX266" s="5">
        <v>0</v>
      </c>
      <c r="BY266" s="7">
        <f t="shared" ref="BY266:BY277" si="2476">IF(BW266=0,0,BX266/BW266*1000)</f>
        <v>0</v>
      </c>
      <c r="BZ266" s="3">
        <v>2520.0181000000002</v>
      </c>
      <c r="CA266" s="5">
        <v>13725.924999999999</v>
      </c>
      <c r="CB266" s="7">
        <f t="shared" ref="CB266:CB277" si="2477">IF(BZ266=0,0,CA266/BZ266*1000)</f>
        <v>5446.7565133758362</v>
      </c>
      <c r="CC266" s="9">
        <v>0</v>
      </c>
      <c r="CD266" s="5">
        <v>0</v>
      </c>
      <c r="CE266" s="7">
        <f t="shared" ref="CE266:CE277" si="2478">IF(CC266=0,0,CD266/CC266*1000)</f>
        <v>0</v>
      </c>
      <c r="CF266" s="3">
        <v>1390.62</v>
      </c>
      <c r="CG266" s="5">
        <v>14674.725</v>
      </c>
      <c r="CH266" s="7">
        <f t="shared" ref="CH266:CH277" si="2479">IF(CF266=0,0,CG266/CF266*1000)</f>
        <v>10552.649178064461</v>
      </c>
      <c r="CI266" s="9">
        <v>0</v>
      </c>
      <c r="CJ266" s="5">
        <v>0</v>
      </c>
      <c r="CK266" s="7">
        <f t="shared" ref="CK266:CK277" si="2480">IF(CI266=0,0,CJ266/CI266*1000)</f>
        <v>0</v>
      </c>
      <c r="CL266" s="9">
        <v>0</v>
      </c>
      <c r="CM266" s="5">
        <v>0</v>
      </c>
      <c r="CN266" s="7">
        <f t="shared" ref="CN266:CN277" si="2481">IF(CL266=0,0,CM266/CL266*1000)</f>
        <v>0</v>
      </c>
      <c r="CO266" s="9">
        <v>0</v>
      </c>
      <c r="CP266" s="5">
        <v>0</v>
      </c>
      <c r="CQ266" s="7">
        <f t="shared" ref="CQ266:CQ277" si="2482">IF(CO266=0,0,CP266/CO266*1000)</f>
        <v>0</v>
      </c>
      <c r="CR266" s="9">
        <v>0</v>
      </c>
      <c r="CS266" s="5">
        <v>0</v>
      </c>
      <c r="CT266" s="7">
        <f t="shared" ref="CT266:CT277" si="2483">IF(CR266=0,0,CS266/CR266*1000)</f>
        <v>0</v>
      </c>
      <c r="CU266" s="9">
        <v>0</v>
      </c>
      <c r="CV266" s="5">
        <v>0</v>
      </c>
      <c r="CW266" s="7">
        <f t="shared" ref="CW266:CW277" si="2484">IF(CU266=0,0,CV266/CU266*1000)</f>
        <v>0</v>
      </c>
      <c r="CX266" s="9">
        <v>0</v>
      </c>
      <c r="CY266" s="5">
        <v>0</v>
      </c>
      <c r="CZ266" s="7">
        <f t="shared" ref="CZ266:CZ277" si="2485">IF(CX266=0,0,CY266/CX266*1000)</f>
        <v>0</v>
      </c>
      <c r="DA266" s="9">
        <v>0</v>
      </c>
      <c r="DB266" s="5">
        <v>0</v>
      </c>
      <c r="DC266" s="7">
        <f t="shared" ref="DC266:DC277" si="2486">IF(DA266=0,0,DB266/DA266*1000)</f>
        <v>0</v>
      </c>
      <c r="DD266" s="9">
        <v>0</v>
      </c>
      <c r="DE266" s="5">
        <v>0</v>
      </c>
      <c r="DF266" s="7">
        <f t="shared" ref="DF266:DF277" si="2487">IF(DD266=0,0,DE266/DD266*1000)</f>
        <v>0</v>
      </c>
      <c r="DG266" s="9">
        <v>0</v>
      </c>
      <c r="DH266" s="5">
        <v>0</v>
      </c>
      <c r="DI266" s="7">
        <f t="shared" ref="DI266:DI277" si="2488">IF(DG266=0,0,DH266/DG266*1000)</f>
        <v>0</v>
      </c>
      <c r="DJ266" s="9">
        <v>0</v>
      </c>
      <c r="DK266" s="5">
        <v>0</v>
      </c>
      <c r="DL266" s="7">
        <f t="shared" ref="DL266:DL277" si="2489">IF(DJ266=0,0,DK266/DJ266*1000)</f>
        <v>0</v>
      </c>
      <c r="DM266" s="9">
        <v>0</v>
      </c>
      <c r="DN266" s="5">
        <v>0</v>
      </c>
      <c r="DO266" s="7">
        <f t="shared" ref="DO266:DO277" si="2490">IF(DM266=0,0,DN266/DM266*1000)</f>
        <v>0</v>
      </c>
      <c r="DP266" s="9">
        <v>0</v>
      </c>
      <c r="DQ266" s="5">
        <v>0</v>
      </c>
      <c r="DR266" s="7">
        <f t="shared" ref="DR266:DR277" si="2491">IF(DP266=0,0,DQ266/DP266*1000)</f>
        <v>0</v>
      </c>
      <c r="DS266" s="9">
        <v>0</v>
      </c>
      <c r="DT266" s="5">
        <v>0</v>
      </c>
      <c r="DU266" s="7">
        <f t="shared" ref="DU266:DU277" si="2492">IF(DS266=0,0,DT266/DS266*1000)</f>
        <v>0</v>
      </c>
      <c r="DV266" s="9">
        <v>0</v>
      </c>
      <c r="DW266" s="5">
        <v>0</v>
      </c>
      <c r="DX266" s="7">
        <f t="shared" ref="DX266:DX277" si="2493">IF(DV266=0,0,DW266/DV266*1000)</f>
        <v>0</v>
      </c>
      <c r="DY266" s="9">
        <v>0</v>
      </c>
      <c r="DZ266" s="5">
        <v>0</v>
      </c>
      <c r="EA266" s="7">
        <f t="shared" ref="EA266:EA277" si="2494">IF(DY266=0,0,DZ266/DY266*1000)</f>
        <v>0</v>
      </c>
      <c r="EB266" s="9">
        <v>0</v>
      </c>
      <c r="EC266" s="5">
        <v>0</v>
      </c>
      <c r="ED266" s="7">
        <f t="shared" ref="ED266:ED277" si="2495">IF(EB266=0,0,EC266/EB266*1000)</f>
        <v>0</v>
      </c>
      <c r="EE266" s="3">
        <v>8.51</v>
      </c>
      <c r="EF266" s="5">
        <v>48.603999999999999</v>
      </c>
      <c r="EG266" s="7">
        <f t="shared" ref="EG266:EG277" si="2496">IF(EE266=0,0,EF266/EE266*1000)</f>
        <v>5711.3983548766164</v>
      </c>
      <c r="EH266" s="9">
        <v>0</v>
      </c>
      <c r="EI266" s="5">
        <v>0</v>
      </c>
      <c r="EJ266" s="7">
        <f t="shared" ref="EJ266:EJ277" si="2497">IF(EH266=0,0,EI266/EH266*1000)</f>
        <v>0</v>
      </c>
      <c r="EK266" s="9">
        <v>0</v>
      </c>
      <c r="EL266" s="5">
        <v>0</v>
      </c>
      <c r="EM266" s="7">
        <f t="shared" ref="EM266:EM277" si="2498">IF(EK266=0,0,EL266/EK266*1000)</f>
        <v>0</v>
      </c>
      <c r="EN266" s="9">
        <v>0</v>
      </c>
      <c r="EO266" s="5">
        <v>0</v>
      </c>
      <c r="EP266" s="7">
        <f t="shared" ref="EP266:EP277" si="2499">IF(EN266=0,0,EO266/EN266*1000)</f>
        <v>0</v>
      </c>
      <c r="EQ266" s="9">
        <v>0</v>
      </c>
      <c r="ER266" s="5">
        <v>0</v>
      </c>
      <c r="ES266" s="7">
        <f t="shared" ref="ES266:ES277" si="2500">IF(EQ266=0,0,ER266/EQ266*1000)</f>
        <v>0</v>
      </c>
      <c r="ET266" s="9">
        <v>0</v>
      </c>
      <c r="EU266" s="5">
        <v>0</v>
      </c>
      <c r="EV266" s="7">
        <f t="shared" ref="EV266:EV277" si="2501">IF(ET266=0,0,EU266/ET266*1000)</f>
        <v>0</v>
      </c>
      <c r="EW266" s="9">
        <v>0</v>
      </c>
      <c r="EX266" s="5">
        <v>0</v>
      </c>
      <c r="EY266" s="7">
        <f t="shared" ref="EY266:EY277" si="2502">IF(EW266=0,0,EX266/EW266*1000)</f>
        <v>0</v>
      </c>
      <c r="EZ266" s="9">
        <v>0</v>
      </c>
      <c r="FA266" s="5">
        <v>0</v>
      </c>
      <c r="FB266" s="7">
        <f t="shared" ref="FB266:FB277" si="2503">IF(EZ266=0,0,FA266/EZ266*1000)</f>
        <v>0</v>
      </c>
      <c r="FC266" s="9">
        <v>0</v>
      </c>
      <c r="FD266" s="5">
        <v>0</v>
      </c>
      <c r="FE266" s="7">
        <f t="shared" ref="FE266:FE277" si="2504">IF(FC266=0,0,FD266/FC266*1000)</f>
        <v>0</v>
      </c>
      <c r="FF266" s="9">
        <v>0</v>
      </c>
      <c r="FG266" s="5">
        <v>0</v>
      </c>
      <c r="FH266" s="7">
        <f t="shared" ref="FH266:FH277" si="2505">IF(FF266=0,0,FG266/FF266*1000)</f>
        <v>0</v>
      </c>
      <c r="FI266" s="9">
        <v>0</v>
      </c>
      <c r="FJ266" s="5">
        <v>0</v>
      </c>
      <c r="FK266" s="7">
        <f t="shared" ref="FK266:FK277" si="2506">IF(FI266=0,0,FJ266/FI266*1000)</f>
        <v>0</v>
      </c>
      <c r="FL266" s="3">
        <v>5.0000000000000001E-3</v>
      </c>
      <c r="FM266" s="5">
        <v>0.26</v>
      </c>
      <c r="FN266" s="7">
        <f t="shared" ref="FN266:FN277" si="2507">IF(FL266=0,0,FM266/FL266*1000)</f>
        <v>52000</v>
      </c>
      <c r="FO266" s="9">
        <v>0</v>
      </c>
      <c r="FP266" s="5">
        <v>0</v>
      </c>
      <c r="FQ266" s="7">
        <f t="shared" ref="FQ266:FQ277" si="2508">IF(FO266=0,0,FP266/FO266*1000)</f>
        <v>0</v>
      </c>
      <c r="FR266" s="9">
        <v>0</v>
      </c>
      <c r="FS266" s="5">
        <v>0</v>
      </c>
      <c r="FT266" s="7">
        <f t="shared" ref="FT266:FT277" si="2509">IF(FR266=0,0,FS266/FR266*1000)</f>
        <v>0</v>
      </c>
      <c r="FU266" s="9">
        <v>0</v>
      </c>
      <c r="FV266" s="5">
        <v>0</v>
      </c>
      <c r="FW266" s="7">
        <f t="shared" ref="FW266:FW277" si="2510">IF(FU266=0,0,FV266/FU266*1000)</f>
        <v>0</v>
      </c>
      <c r="FX266" s="9">
        <v>0</v>
      </c>
      <c r="FY266" s="5">
        <v>0</v>
      </c>
      <c r="FZ266" s="7">
        <f t="shared" ref="FZ266:FZ277" si="2511">IF(FX266=0,0,FY266/FX266*1000)</f>
        <v>0</v>
      </c>
      <c r="GA266" s="9">
        <v>0</v>
      </c>
      <c r="GB266" s="5">
        <v>0</v>
      </c>
      <c r="GC266" s="7">
        <f t="shared" ref="GC266:GC277" si="2512">IF(GA266=0,0,GB266/GA266*1000)</f>
        <v>0</v>
      </c>
      <c r="GD266" s="9">
        <v>0</v>
      </c>
      <c r="GE266" s="5">
        <v>0</v>
      </c>
      <c r="GF266" s="7">
        <f t="shared" ref="GF266:GF277" si="2513">IF(GD266=0,0,GE266/GD266*1000)</f>
        <v>0</v>
      </c>
      <c r="GG266" s="9">
        <v>0</v>
      </c>
      <c r="GH266" s="5">
        <v>0</v>
      </c>
      <c r="GI266" s="7">
        <f t="shared" ref="GI266:GI277" si="2514">IF(GG266=0,0,GH266/GG266*1000)</f>
        <v>0</v>
      </c>
      <c r="GJ266" s="9">
        <v>0</v>
      </c>
      <c r="GK266" s="5">
        <v>0</v>
      </c>
      <c r="GL266" s="7">
        <f t="shared" ref="GL266:GL277" si="2515">IF(GJ266=0,0,GK266/GJ266*1000)</f>
        <v>0</v>
      </c>
      <c r="GM266" s="9">
        <v>0</v>
      </c>
      <c r="GN266" s="5">
        <v>0</v>
      </c>
      <c r="GO266" s="7">
        <f t="shared" ref="GO266:GO277" si="2516">IF(GM266=0,0,GN266/GM266*1000)</f>
        <v>0</v>
      </c>
      <c r="GP266" s="9">
        <v>0</v>
      </c>
      <c r="GQ266" s="5">
        <v>0</v>
      </c>
      <c r="GR266" s="7">
        <f t="shared" ref="GR266:GR277" si="2517">IF(GP266=0,0,GQ266/GP266*1000)</f>
        <v>0</v>
      </c>
      <c r="GS266" s="9">
        <v>0</v>
      </c>
      <c r="GT266" s="5">
        <v>0</v>
      </c>
      <c r="GU266" s="7">
        <f t="shared" ref="GU266:GU277" si="2518">IF(GS266=0,0,GT266/GS266*1000)</f>
        <v>0</v>
      </c>
      <c r="GV266" s="9">
        <v>0</v>
      </c>
      <c r="GW266" s="5">
        <v>0</v>
      </c>
      <c r="GX266" s="7">
        <f t="shared" ref="GX266:GX277" si="2519">IF(GV266=0,0,GW266/GV266*1000)</f>
        <v>0</v>
      </c>
      <c r="GY266" s="9">
        <v>0</v>
      </c>
      <c r="GZ266" s="5">
        <v>0</v>
      </c>
      <c r="HA266" s="7">
        <f t="shared" ref="HA266:HA277" si="2520">IF(GY266=0,0,GZ266/GY266*1000)</f>
        <v>0</v>
      </c>
      <c r="HB266" s="9">
        <v>0</v>
      </c>
      <c r="HC266" s="5">
        <v>0</v>
      </c>
      <c r="HD266" s="7">
        <f t="shared" ref="HD266:HD277" si="2521">IF(HB266=0,0,HC266/HB266*1000)</f>
        <v>0</v>
      </c>
      <c r="HE266" s="9">
        <v>0</v>
      </c>
      <c r="HF266" s="5">
        <v>0</v>
      </c>
      <c r="HG266" s="7">
        <f t="shared" ref="HG266:HG277" si="2522">IF(HE266=0,0,HF266/HE266*1000)</f>
        <v>0</v>
      </c>
      <c r="HH266" s="9">
        <v>0</v>
      </c>
      <c r="HI266" s="5">
        <v>0</v>
      </c>
      <c r="HJ266" s="7">
        <f t="shared" ref="HJ266:HJ277" si="2523">IF(HH266=0,0,HI266/HH266*1000)</f>
        <v>0</v>
      </c>
      <c r="HK266" s="9">
        <v>0</v>
      </c>
      <c r="HL266" s="5">
        <v>0</v>
      </c>
      <c r="HM266" s="7">
        <f t="shared" ref="HM266:HM277" si="2524">IF(HK266=0,0,HL266/HK266*1000)</f>
        <v>0</v>
      </c>
      <c r="HN266" s="9">
        <v>0</v>
      </c>
      <c r="HO266" s="5">
        <v>0</v>
      </c>
      <c r="HP266" s="7">
        <f t="shared" ref="HP266:HP277" si="2525">IF(HN266=0,0,HO266/HN266*1000)</f>
        <v>0</v>
      </c>
      <c r="HQ266" s="9">
        <v>0</v>
      </c>
      <c r="HR266" s="5">
        <v>0</v>
      </c>
      <c r="HS266" s="7">
        <f t="shared" ref="HS266:HS277" si="2526">IF(HQ266=0,0,HR266/HQ266*1000)</f>
        <v>0</v>
      </c>
      <c r="HT266" s="9">
        <v>0</v>
      </c>
      <c r="HU266" s="5">
        <v>0</v>
      </c>
      <c r="HV266" s="7">
        <f t="shared" ref="HV266:HV277" si="2527">IF(HT266=0,0,HU266/HT266*1000)</f>
        <v>0</v>
      </c>
      <c r="HW266" s="9">
        <v>0</v>
      </c>
      <c r="HX266" s="5">
        <v>0</v>
      </c>
      <c r="HY266" s="7">
        <f t="shared" ref="HY266:HY277" si="2528">IF(HW266=0,0,HX266/HW266*1000)</f>
        <v>0</v>
      </c>
      <c r="HZ266" s="9">
        <v>0</v>
      </c>
      <c r="IA266" s="5">
        <v>0</v>
      </c>
      <c r="IB266" s="7">
        <f t="shared" ref="IB266:IB277" si="2529">IF(HZ266=0,0,IA266/HZ266*1000)</f>
        <v>0</v>
      </c>
      <c r="IC266" s="9">
        <v>0</v>
      </c>
      <c r="ID266" s="5">
        <v>0</v>
      </c>
      <c r="IE266" s="7">
        <f t="shared" ref="IE266:IE277" si="2530">IF(IC266=0,0,ID266/IC266*1000)</f>
        <v>0</v>
      </c>
      <c r="IF266" s="3">
        <v>8.0183999999999997</v>
      </c>
      <c r="IG266" s="5">
        <v>468.54300000000001</v>
      </c>
      <c r="IH266" s="7">
        <f t="shared" ref="IH266:IH277" si="2531">IF(IF266=0,0,IG266/IF266*1000)</f>
        <v>58433.478000598625</v>
      </c>
      <c r="II266" s="9">
        <v>0</v>
      </c>
      <c r="IJ266" s="5">
        <v>0</v>
      </c>
      <c r="IK266" s="7">
        <f t="shared" ref="IK266:IK277" si="2532">IF(II266=0,0,IJ266/II266*1000)</f>
        <v>0</v>
      </c>
      <c r="IL266" s="9">
        <v>0</v>
      </c>
      <c r="IM266" s="5">
        <v>0</v>
      </c>
      <c r="IN266" s="7">
        <f t="shared" ref="IN266:IN277" si="2533">IF(IL266=0,0,IM266/IL266*1000)</f>
        <v>0</v>
      </c>
      <c r="IO266" s="9">
        <v>0</v>
      </c>
      <c r="IP266" s="5">
        <v>0</v>
      </c>
      <c r="IQ266" s="7">
        <f t="shared" ref="IQ266:IQ277" si="2534">IF(IO266=0,0,IP266/IO266*1000)</f>
        <v>0</v>
      </c>
      <c r="IR266" s="9">
        <v>0</v>
      </c>
      <c r="IS266" s="5">
        <v>0</v>
      </c>
      <c r="IT266" s="7">
        <f t="shared" ref="IT266:IT277" si="2535">IF(IR266=0,0,IS266/IR266*1000)</f>
        <v>0</v>
      </c>
      <c r="IU266" s="9">
        <v>0</v>
      </c>
      <c r="IV266" s="5">
        <v>0</v>
      </c>
      <c r="IW266" s="7">
        <f t="shared" ref="IW266:IW277" si="2536">IF(IU266=0,0,IV266/IU266*1000)</f>
        <v>0</v>
      </c>
      <c r="IX266" s="9">
        <v>0</v>
      </c>
      <c r="IY266" s="5">
        <v>0</v>
      </c>
      <c r="IZ266" s="7">
        <f t="shared" ref="IZ266:IZ277" si="2537">IF(IX266=0,0,IY266/IX266*1000)</f>
        <v>0</v>
      </c>
      <c r="JA266" s="9">
        <v>0</v>
      </c>
      <c r="JB266" s="5">
        <v>0</v>
      </c>
      <c r="JC266" s="7">
        <f t="shared" ref="JC266:JC277" si="2538">IF(JA266=0,0,JB266/JA266*1000)</f>
        <v>0</v>
      </c>
      <c r="JD266" s="9">
        <v>0</v>
      </c>
      <c r="JE266" s="5">
        <v>0</v>
      </c>
      <c r="JF266" s="7">
        <f t="shared" ref="JF266:JF277" si="2539">IF(JD266=0,0,JE266/JD266*1000)</f>
        <v>0</v>
      </c>
      <c r="JG266" s="9">
        <v>0</v>
      </c>
      <c r="JH266" s="5">
        <v>0</v>
      </c>
      <c r="JI266" s="7">
        <f t="shared" ref="JI266:JI277" si="2540">IF(JG266=0,0,JH266/JG266*1000)</f>
        <v>0</v>
      </c>
      <c r="JJ266" s="9">
        <v>0</v>
      </c>
      <c r="JK266" s="5">
        <v>0</v>
      </c>
      <c r="JL266" s="7">
        <f t="shared" ref="JL266:JL277" si="2541">IF(JJ266=0,0,JK266/JJ266*1000)</f>
        <v>0</v>
      </c>
      <c r="JM266" s="9">
        <v>0</v>
      </c>
      <c r="JN266" s="5">
        <v>0</v>
      </c>
      <c r="JO266" s="7">
        <f t="shared" ref="JO266:JO277" si="2542">IF(JM266=0,0,JN266/JM266*1000)</f>
        <v>0</v>
      </c>
      <c r="JP266" s="9">
        <v>0</v>
      </c>
      <c r="JQ266" s="5">
        <v>0</v>
      </c>
      <c r="JR266" s="7">
        <f t="shared" ref="JR266:JR277" si="2543">IF(JP266=0,0,JQ266/JP266*1000)</f>
        <v>0</v>
      </c>
      <c r="JS266" s="9">
        <v>0</v>
      </c>
      <c r="JT266" s="5">
        <v>0</v>
      </c>
      <c r="JU266" s="7">
        <f t="shared" ref="JU266:JU277" si="2544">IF(JS266=0,0,JT266/JS266*1000)</f>
        <v>0</v>
      </c>
      <c r="JV266" s="9">
        <v>0</v>
      </c>
      <c r="JW266" s="5">
        <v>0</v>
      </c>
      <c r="JX266" s="7">
        <f t="shared" ref="JX266:JX277" si="2545">IF(JV266=0,0,JW266/JV266*1000)</f>
        <v>0</v>
      </c>
      <c r="JY266" s="3">
        <v>66</v>
      </c>
      <c r="JZ266" s="5">
        <v>310.17200000000003</v>
      </c>
      <c r="KA266" s="7">
        <f t="shared" ref="KA266:KA277" si="2546">IF(JY266=0,0,JZ266/JY266*1000)</f>
        <v>4699.575757575758</v>
      </c>
      <c r="KB266" s="9">
        <f>SUMIF($C$5:$KA$5,"Ton",C266:KA266)</f>
        <v>4023.5992500000002</v>
      </c>
      <c r="KC266" s="7">
        <f>SUMIF($C$5:KA$5,"F*",C266:KA266)</f>
        <v>30894.981999999996</v>
      </c>
    </row>
    <row r="267" spans="1:289" ht="15" customHeight="1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2547">IF(C267=0,0,D267/C267*1000)</f>
        <v>0</v>
      </c>
      <c r="F267" s="9">
        <v>0</v>
      </c>
      <c r="G267" s="5">
        <v>0</v>
      </c>
      <c r="H267" s="7">
        <f t="shared" si="2453"/>
        <v>0</v>
      </c>
      <c r="I267" s="9">
        <v>0</v>
      </c>
      <c r="J267" s="5">
        <v>0</v>
      </c>
      <c r="K267" s="7">
        <f t="shared" si="2454"/>
        <v>0</v>
      </c>
      <c r="L267" s="9">
        <v>0</v>
      </c>
      <c r="M267" s="5">
        <v>0</v>
      </c>
      <c r="N267" s="7">
        <f t="shared" si="2455"/>
        <v>0</v>
      </c>
      <c r="O267" s="9">
        <v>0</v>
      </c>
      <c r="P267" s="5">
        <v>0</v>
      </c>
      <c r="Q267" s="7">
        <f t="shared" si="2456"/>
        <v>0</v>
      </c>
      <c r="R267" s="9">
        <v>0</v>
      </c>
      <c r="S267" s="5">
        <v>0</v>
      </c>
      <c r="T267" s="7">
        <f t="shared" si="2457"/>
        <v>0</v>
      </c>
      <c r="U267" s="9">
        <v>0</v>
      </c>
      <c r="V267" s="5">
        <v>0</v>
      </c>
      <c r="W267" s="7">
        <f t="shared" si="2458"/>
        <v>0</v>
      </c>
      <c r="X267" s="9">
        <v>0</v>
      </c>
      <c r="Y267" s="5">
        <v>0</v>
      </c>
      <c r="Z267" s="7">
        <f t="shared" si="2459"/>
        <v>0</v>
      </c>
      <c r="AA267" s="3">
        <v>3.5999999999999997E-2</v>
      </c>
      <c r="AB267" s="5">
        <v>1.0309999999999999</v>
      </c>
      <c r="AC267" s="7">
        <f t="shared" si="2460"/>
        <v>28638.888888888891</v>
      </c>
      <c r="AD267" s="9">
        <v>0</v>
      </c>
      <c r="AE267" s="5">
        <v>0</v>
      </c>
      <c r="AF267" s="7">
        <f t="shared" si="2461"/>
        <v>0</v>
      </c>
      <c r="AG267" s="9">
        <v>0</v>
      </c>
      <c r="AH267" s="5">
        <v>0</v>
      </c>
      <c r="AI267" s="7">
        <f t="shared" si="2462"/>
        <v>0</v>
      </c>
      <c r="AJ267" s="9">
        <v>0</v>
      </c>
      <c r="AK267" s="5">
        <v>0</v>
      </c>
      <c r="AL267" s="7">
        <f t="shared" si="2463"/>
        <v>0</v>
      </c>
      <c r="AM267" s="9">
        <v>0</v>
      </c>
      <c r="AN267" s="5">
        <v>0</v>
      </c>
      <c r="AO267" s="7">
        <f t="shared" si="2464"/>
        <v>0</v>
      </c>
      <c r="AP267" s="9">
        <v>0</v>
      </c>
      <c r="AQ267" s="5">
        <v>0</v>
      </c>
      <c r="AR267" s="7">
        <f t="shared" si="2465"/>
        <v>0</v>
      </c>
      <c r="AS267" s="9">
        <v>0</v>
      </c>
      <c r="AT267" s="5">
        <v>0</v>
      </c>
      <c r="AU267" s="7">
        <f t="shared" si="2466"/>
        <v>0</v>
      </c>
      <c r="AV267" s="9">
        <v>0</v>
      </c>
      <c r="AW267" s="5">
        <v>0</v>
      </c>
      <c r="AX267" s="7">
        <f t="shared" si="2467"/>
        <v>0</v>
      </c>
      <c r="AY267" s="9">
        <v>0</v>
      </c>
      <c r="AZ267" s="5">
        <v>0</v>
      </c>
      <c r="BA267" s="7">
        <f t="shared" si="2468"/>
        <v>0</v>
      </c>
      <c r="BB267" s="9">
        <v>0</v>
      </c>
      <c r="BC267" s="5">
        <v>0</v>
      </c>
      <c r="BD267" s="7">
        <f t="shared" si="2469"/>
        <v>0</v>
      </c>
      <c r="BE267" s="9">
        <v>0</v>
      </c>
      <c r="BF267" s="5">
        <v>0</v>
      </c>
      <c r="BG267" s="7">
        <f t="shared" si="2470"/>
        <v>0</v>
      </c>
      <c r="BH267" s="9">
        <v>0</v>
      </c>
      <c r="BI267" s="5">
        <v>0</v>
      </c>
      <c r="BJ267" s="7">
        <f t="shared" si="2471"/>
        <v>0</v>
      </c>
      <c r="BK267" s="9">
        <v>0</v>
      </c>
      <c r="BL267" s="5">
        <v>0</v>
      </c>
      <c r="BM267" s="7">
        <f t="shared" si="2472"/>
        <v>0</v>
      </c>
      <c r="BN267" s="9">
        <v>0</v>
      </c>
      <c r="BO267" s="5">
        <v>0</v>
      </c>
      <c r="BP267" s="7">
        <f t="shared" si="2473"/>
        <v>0</v>
      </c>
      <c r="BQ267" s="9">
        <v>0</v>
      </c>
      <c r="BR267" s="5">
        <v>0</v>
      </c>
      <c r="BS267" s="7">
        <f t="shared" si="2474"/>
        <v>0</v>
      </c>
      <c r="BT267" s="9">
        <v>0</v>
      </c>
      <c r="BU267" s="5">
        <v>0</v>
      </c>
      <c r="BV267" s="7">
        <f t="shared" si="2475"/>
        <v>0</v>
      </c>
      <c r="BW267" s="9">
        <v>0</v>
      </c>
      <c r="BX267" s="5">
        <v>0</v>
      </c>
      <c r="BY267" s="7">
        <f t="shared" si="2476"/>
        <v>0</v>
      </c>
      <c r="BZ267" s="3">
        <v>1330.0031000000001</v>
      </c>
      <c r="CA267" s="5">
        <v>6529.808</v>
      </c>
      <c r="CB267" s="7">
        <f t="shared" si="2477"/>
        <v>4909.6186317159709</v>
      </c>
      <c r="CC267" s="9">
        <v>0</v>
      </c>
      <c r="CD267" s="5">
        <v>0</v>
      </c>
      <c r="CE267" s="7">
        <f t="shared" si="2478"/>
        <v>0</v>
      </c>
      <c r="CF267" s="3">
        <v>1.4599999999999999E-3</v>
      </c>
      <c r="CG267" s="5">
        <v>7.0999999999999994E-2</v>
      </c>
      <c r="CH267" s="7">
        <f t="shared" si="2479"/>
        <v>48630.136986301368</v>
      </c>
      <c r="CI267" s="9">
        <v>0</v>
      </c>
      <c r="CJ267" s="5">
        <v>0</v>
      </c>
      <c r="CK267" s="7">
        <f t="shared" si="2480"/>
        <v>0</v>
      </c>
      <c r="CL267" s="9">
        <v>0</v>
      </c>
      <c r="CM267" s="5">
        <v>0</v>
      </c>
      <c r="CN267" s="7">
        <f t="shared" si="2481"/>
        <v>0</v>
      </c>
      <c r="CO267" s="3">
        <v>66.5</v>
      </c>
      <c r="CP267" s="5">
        <v>2901.3620000000001</v>
      </c>
      <c r="CQ267" s="7">
        <f t="shared" si="2482"/>
        <v>43629.503759398496</v>
      </c>
      <c r="CR267" s="9">
        <v>0</v>
      </c>
      <c r="CS267" s="5">
        <v>0</v>
      </c>
      <c r="CT267" s="7">
        <f t="shared" si="2483"/>
        <v>0</v>
      </c>
      <c r="CU267" s="9">
        <v>0</v>
      </c>
      <c r="CV267" s="5">
        <v>0</v>
      </c>
      <c r="CW267" s="7">
        <f t="shared" si="2484"/>
        <v>0</v>
      </c>
      <c r="CX267" s="9">
        <v>0</v>
      </c>
      <c r="CY267" s="5">
        <v>0</v>
      </c>
      <c r="CZ267" s="7">
        <f t="shared" si="2485"/>
        <v>0</v>
      </c>
      <c r="DA267" s="9">
        <v>0</v>
      </c>
      <c r="DB267" s="5">
        <v>0</v>
      </c>
      <c r="DC267" s="7">
        <f t="shared" si="2486"/>
        <v>0</v>
      </c>
      <c r="DD267" s="9">
        <v>0</v>
      </c>
      <c r="DE267" s="5">
        <v>0</v>
      </c>
      <c r="DF267" s="7">
        <f t="shared" si="2487"/>
        <v>0</v>
      </c>
      <c r="DG267" s="9">
        <v>0</v>
      </c>
      <c r="DH267" s="5">
        <v>0</v>
      </c>
      <c r="DI267" s="7">
        <f t="shared" si="2488"/>
        <v>0</v>
      </c>
      <c r="DJ267" s="9">
        <v>0</v>
      </c>
      <c r="DK267" s="5">
        <v>0</v>
      </c>
      <c r="DL267" s="7">
        <f t="shared" si="2489"/>
        <v>0</v>
      </c>
      <c r="DM267" s="9">
        <v>0</v>
      </c>
      <c r="DN267" s="5">
        <v>0</v>
      </c>
      <c r="DO267" s="7">
        <f t="shared" si="2490"/>
        <v>0</v>
      </c>
      <c r="DP267" s="9">
        <v>0</v>
      </c>
      <c r="DQ267" s="5">
        <v>0</v>
      </c>
      <c r="DR267" s="7">
        <f t="shared" si="2491"/>
        <v>0</v>
      </c>
      <c r="DS267" s="3">
        <v>3</v>
      </c>
      <c r="DT267" s="5">
        <v>164.03399999999999</v>
      </c>
      <c r="DU267" s="7">
        <f t="shared" si="2492"/>
        <v>54678</v>
      </c>
      <c r="DV267" s="9">
        <v>0</v>
      </c>
      <c r="DW267" s="5">
        <v>0</v>
      </c>
      <c r="DX267" s="7">
        <f t="shared" si="2493"/>
        <v>0</v>
      </c>
      <c r="DY267" s="9">
        <v>0</v>
      </c>
      <c r="DZ267" s="5">
        <v>0</v>
      </c>
      <c r="EA267" s="7">
        <f t="shared" si="2494"/>
        <v>0</v>
      </c>
      <c r="EB267" s="9">
        <v>0</v>
      </c>
      <c r="EC267" s="5">
        <v>0</v>
      </c>
      <c r="ED267" s="7">
        <f t="shared" si="2495"/>
        <v>0</v>
      </c>
      <c r="EE267" s="9">
        <v>0</v>
      </c>
      <c r="EF267" s="5">
        <v>0</v>
      </c>
      <c r="EG267" s="7">
        <f t="shared" si="2496"/>
        <v>0</v>
      </c>
      <c r="EH267" s="9">
        <v>0</v>
      </c>
      <c r="EI267" s="5">
        <v>0</v>
      </c>
      <c r="EJ267" s="7">
        <f t="shared" si="2497"/>
        <v>0</v>
      </c>
      <c r="EK267" s="3">
        <v>7.0000000000000007E-2</v>
      </c>
      <c r="EL267" s="5">
        <v>1.3</v>
      </c>
      <c r="EM267" s="7">
        <f t="shared" si="2498"/>
        <v>18571.428571428569</v>
      </c>
      <c r="EN267" s="9">
        <v>0</v>
      </c>
      <c r="EO267" s="5">
        <v>0</v>
      </c>
      <c r="EP267" s="7">
        <f t="shared" si="2499"/>
        <v>0</v>
      </c>
      <c r="EQ267" s="9">
        <v>0</v>
      </c>
      <c r="ER267" s="5">
        <v>0</v>
      </c>
      <c r="ES267" s="7">
        <f t="shared" si="2500"/>
        <v>0</v>
      </c>
      <c r="ET267" s="9">
        <v>0</v>
      </c>
      <c r="EU267" s="5">
        <v>0</v>
      </c>
      <c r="EV267" s="7">
        <f t="shared" si="2501"/>
        <v>0</v>
      </c>
      <c r="EW267" s="9">
        <v>0</v>
      </c>
      <c r="EX267" s="5">
        <v>0</v>
      </c>
      <c r="EY267" s="7">
        <f t="shared" si="2502"/>
        <v>0</v>
      </c>
      <c r="EZ267" s="9">
        <v>0</v>
      </c>
      <c r="FA267" s="5">
        <v>0</v>
      </c>
      <c r="FB267" s="7">
        <f t="shared" si="2503"/>
        <v>0</v>
      </c>
      <c r="FC267" s="3">
        <v>40.527190000000004</v>
      </c>
      <c r="FD267" s="5">
        <v>265152.55800000002</v>
      </c>
      <c r="FE267" s="7">
        <f t="shared" si="2504"/>
        <v>6542584.3242524331</v>
      </c>
      <c r="FF267" s="9">
        <v>0</v>
      </c>
      <c r="FG267" s="5">
        <v>0</v>
      </c>
      <c r="FH267" s="7">
        <f t="shared" si="2505"/>
        <v>0</v>
      </c>
      <c r="FI267" s="3">
        <v>34.049999999999997</v>
      </c>
      <c r="FJ267" s="5">
        <v>160.76</v>
      </c>
      <c r="FK267" s="7">
        <f t="shared" si="2506"/>
        <v>4721.2922173274601</v>
      </c>
      <c r="FL267" s="3">
        <v>2.7241500000000003</v>
      </c>
      <c r="FM267" s="5">
        <v>126.491</v>
      </c>
      <c r="FN267" s="7">
        <f t="shared" si="2507"/>
        <v>46433.19934658517</v>
      </c>
      <c r="FO267" s="9">
        <v>0</v>
      </c>
      <c r="FP267" s="5">
        <v>0</v>
      </c>
      <c r="FQ267" s="7">
        <f t="shared" si="2508"/>
        <v>0</v>
      </c>
      <c r="FR267" s="9">
        <v>0</v>
      </c>
      <c r="FS267" s="5">
        <v>0</v>
      </c>
      <c r="FT267" s="7">
        <f t="shared" si="2509"/>
        <v>0</v>
      </c>
      <c r="FU267" s="9">
        <v>0</v>
      </c>
      <c r="FV267" s="5">
        <v>0</v>
      </c>
      <c r="FW267" s="7">
        <f t="shared" si="2510"/>
        <v>0</v>
      </c>
      <c r="FX267" s="9">
        <v>0</v>
      </c>
      <c r="FY267" s="5">
        <v>0</v>
      </c>
      <c r="FZ267" s="7">
        <f t="shared" si="2511"/>
        <v>0</v>
      </c>
      <c r="GA267" s="9">
        <v>0</v>
      </c>
      <c r="GB267" s="5">
        <v>0</v>
      </c>
      <c r="GC267" s="7">
        <f t="shared" si="2512"/>
        <v>0</v>
      </c>
      <c r="GD267" s="9">
        <v>0</v>
      </c>
      <c r="GE267" s="5">
        <v>0</v>
      </c>
      <c r="GF267" s="7">
        <f t="shared" si="2513"/>
        <v>0</v>
      </c>
      <c r="GG267" s="9">
        <v>0</v>
      </c>
      <c r="GH267" s="5">
        <v>0</v>
      </c>
      <c r="GI267" s="7">
        <f t="shared" si="2514"/>
        <v>0</v>
      </c>
      <c r="GJ267" s="9">
        <v>0</v>
      </c>
      <c r="GK267" s="5">
        <v>0</v>
      </c>
      <c r="GL267" s="7">
        <f t="shared" si="2515"/>
        <v>0</v>
      </c>
      <c r="GM267" s="9">
        <v>0</v>
      </c>
      <c r="GN267" s="5">
        <v>0</v>
      </c>
      <c r="GO267" s="7">
        <f t="shared" si="2516"/>
        <v>0</v>
      </c>
      <c r="GP267" s="9">
        <v>0</v>
      </c>
      <c r="GQ267" s="5">
        <v>0</v>
      </c>
      <c r="GR267" s="7">
        <f t="shared" si="2517"/>
        <v>0</v>
      </c>
      <c r="GS267" s="9">
        <v>0</v>
      </c>
      <c r="GT267" s="5">
        <v>0</v>
      </c>
      <c r="GU267" s="7">
        <f t="shared" si="2518"/>
        <v>0</v>
      </c>
      <c r="GV267" s="9">
        <v>0</v>
      </c>
      <c r="GW267" s="5">
        <v>0</v>
      </c>
      <c r="GX267" s="7">
        <f t="shared" si="2519"/>
        <v>0</v>
      </c>
      <c r="GY267" s="9">
        <v>0</v>
      </c>
      <c r="GZ267" s="5">
        <v>0</v>
      </c>
      <c r="HA267" s="7">
        <f t="shared" si="2520"/>
        <v>0</v>
      </c>
      <c r="HB267" s="9">
        <v>0</v>
      </c>
      <c r="HC267" s="5">
        <v>0</v>
      </c>
      <c r="HD267" s="7">
        <f t="shared" si="2521"/>
        <v>0</v>
      </c>
      <c r="HE267" s="9">
        <v>0</v>
      </c>
      <c r="HF267" s="5">
        <v>0</v>
      </c>
      <c r="HG267" s="7">
        <f t="shared" si="2522"/>
        <v>0</v>
      </c>
      <c r="HH267" s="9">
        <v>0</v>
      </c>
      <c r="HI267" s="5">
        <v>0</v>
      </c>
      <c r="HJ267" s="7">
        <f t="shared" si="2523"/>
        <v>0</v>
      </c>
      <c r="HK267" s="9">
        <v>0</v>
      </c>
      <c r="HL267" s="5">
        <v>0</v>
      </c>
      <c r="HM267" s="7">
        <f t="shared" si="2524"/>
        <v>0</v>
      </c>
      <c r="HN267" s="9">
        <v>0</v>
      </c>
      <c r="HO267" s="5">
        <v>0</v>
      </c>
      <c r="HP267" s="7">
        <f t="shared" si="2525"/>
        <v>0</v>
      </c>
      <c r="HQ267" s="9">
        <v>0</v>
      </c>
      <c r="HR267" s="5">
        <v>0</v>
      </c>
      <c r="HS267" s="7">
        <f t="shared" si="2526"/>
        <v>0</v>
      </c>
      <c r="HT267" s="9">
        <v>0</v>
      </c>
      <c r="HU267" s="5">
        <v>0</v>
      </c>
      <c r="HV267" s="7">
        <f t="shared" si="2527"/>
        <v>0</v>
      </c>
      <c r="HW267" s="9">
        <v>0</v>
      </c>
      <c r="HX267" s="5">
        <v>0</v>
      </c>
      <c r="HY267" s="7">
        <f t="shared" si="2528"/>
        <v>0</v>
      </c>
      <c r="HZ267" s="9">
        <v>0</v>
      </c>
      <c r="IA267" s="5">
        <v>0</v>
      </c>
      <c r="IB267" s="7">
        <f t="shared" si="2529"/>
        <v>0</v>
      </c>
      <c r="IC267" s="9">
        <v>0</v>
      </c>
      <c r="ID267" s="5">
        <v>0</v>
      </c>
      <c r="IE267" s="7">
        <f t="shared" si="2530"/>
        <v>0</v>
      </c>
      <c r="IF267" s="9">
        <v>0</v>
      </c>
      <c r="IG267" s="5">
        <v>0</v>
      </c>
      <c r="IH267" s="7">
        <f t="shared" si="2531"/>
        <v>0</v>
      </c>
      <c r="II267" s="9">
        <v>0</v>
      </c>
      <c r="IJ267" s="5">
        <v>0</v>
      </c>
      <c r="IK267" s="7">
        <f t="shared" si="2532"/>
        <v>0</v>
      </c>
      <c r="IL267" s="9">
        <v>0</v>
      </c>
      <c r="IM267" s="5">
        <v>0</v>
      </c>
      <c r="IN267" s="7">
        <f t="shared" si="2533"/>
        <v>0</v>
      </c>
      <c r="IO267" s="9">
        <v>0</v>
      </c>
      <c r="IP267" s="5">
        <v>0</v>
      </c>
      <c r="IQ267" s="7">
        <f t="shared" si="2534"/>
        <v>0</v>
      </c>
      <c r="IR267" s="9">
        <v>0</v>
      </c>
      <c r="IS267" s="5">
        <v>0</v>
      </c>
      <c r="IT267" s="7">
        <f t="shared" si="2535"/>
        <v>0</v>
      </c>
      <c r="IU267" s="9">
        <v>0</v>
      </c>
      <c r="IV267" s="5">
        <v>0</v>
      </c>
      <c r="IW267" s="7">
        <f t="shared" si="2536"/>
        <v>0</v>
      </c>
      <c r="IX267" s="9">
        <v>0</v>
      </c>
      <c r="IY267" s="5">
        <v>0</v>
      </c>
      <c r="IZ267" s="7">
        <f t="shared" si="2537"/>
        <v>0</v>
      </c>
      <c r="JA267" s="9">
        <v>0</v>
      </c>
      <c r="JB267" s="5">
        <v>0</v>
      </c>
      <c r="JC267" s="7">
        <f t="shared" si="2538"/>
        <v>0</v>
      </c>
      <c r="JD267" s="9">
        <v>0</v>
      </c>
      <c r="JE267" s="5">
        <v>0</v>
      </c>
      <c r="JF267" s="7">
        <f t="shared" si="2539"/>
        <v>0</v>
      </c>
      <c r="JG267" s="9">
        <v>0</v>
      </c>
      <c r="JH267" s="5">
        <v>0</v>
      </c>
      <c r="JI267" s="7">
        <f t="shared" si="2540"/>
        <v>0</v>
      </c>
      <c r="JJ267" s="9">
        <v>0</v>
      </c>
      <c r="JK267" s="5">
        <v>0</v>
      </c>
      <c r="JL267" s="7">
        <f t="shared" si="2541"/>
        <v>0</v>
      </c>
      <c r="JM267" s="9">
        <v>0</v>
      </c>
      <c r="JN267" s="5">
        <v>0</v>
      </c>
      <c r="JO267" s="7">
        <f t="shared" si="2542"/>
        <v>0</v>
      </c>
      <c r="JP267" s="9">
        <v>0</v>
      </c>
      <c r="JQ267" s="5">
        <v>0</v>
      </c>
      <c r="JR267" s="7">
        <f t="shared" si="2543"/>
        <v>0</v>
      </c>
      <c r="JS267" s="9">
        <v>0</v>
      </c>
      <c r="JT267" s="5">
        <v>0</v>
      </c>
      <c r="JU267" s="7">
        <f t="shared" si="2544"/>
        <v>0</v>
      </c>
      <c r="JV267" s="9">
        <v>0</v>
      </c>
      <c r="JW267" s="5">
        <v>0</v>
      </c>
      <c r="JX267" s="7">
        <f t="shared" si="2545"/>
        <v>0</v>
      </c>
      <c r="JY267" s="3">
        <v>1254</v>
      </c>
      <c r="JZ267" s="5">
        <v>5512.5309999999999</v>
      </c>
      <c r="KA267" s="7">
        <f t="shared" si="2546"/>
        <v>4395.9577352472088</v>
      </c>
      <c r="KB267" s="9">
        <f t="shared" ref="KB267:KB278" si="2548">SUMIF($C$5:$KA$5,"Ton",C267:KA267)</f>
        <v>2730.9119000000001</v>
      </c>
      <c r="KC267" s="7">
        <f>SUMIF($C$5:KA$5,"F*",C267:KA267)</f>
        <v>280549.946</v>
      </c>
    </row>
    <row r="268" spans="1:289" ht="15" customHeight="1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2547"/>
        <v>0</v>
      </c>
      <c r="F268" s="9">
        <v>0</v>
      </c>
      <c r="G268" s="5">
        <v>0</v>
      </c>
      <c r="H268" s="7">
        <f t="shared" si="2453"/>
        <v>0</v>
      </c>
      <c r="I268" s="9">
        <v>0</v>
      </c>
      <c r="J268" s="5">
        <v>0</v>
      </c>
      <c r="K268" s="7">
        <f t="shared" si="2454"/>
        <v>0</v>
      </c>
      <c r="L268" s="9">
        <v>0</v>
      </c>
      <c r="M268" s="5">
        <v>0</v>
      </c>
      <c r="N268" s="7">
        <f t="shared" si="2455"/>
        <v>0</v>
      </c>
      <c r="O268" s="9">
        <v>0</v>
      </c>
      <c r="P268" s="5">
        <v>0</v>
      </c>
      <c r="Q268" s="7">
        <f t="shared" si="2456"/>
        <v>0</v>
      </c>
      <c r="R268" s="9">
        <v>0</v>
      </c>
      <c r="S268" s="5">
        <v>0</v>
      </c>
      <c r="T268" s="7">
        <f t="shared" si="2457"/>
        <v>0</v>
      </c>
      <c r="U268" s="9">
        <v>0</v>
      </c>
      <c r="V268" s="5">
        <v>0</v>
      </c>
      <c r="W268" s="7">
        <f t="shared" si="2458"/>
        <v>0</v>
      </c>
      <c r="X268" s="9">
        <v>0</v>
      </c>
      <c r="Y268" s="5">
        <v>0</v>
      </c>
      <c r="Z268" s="7">
        <f t="shared" si="2459"/>
        <v>0</v>
      </c>
      <c r="AA268" s="3">
        <v>34.463000000000001</v>
      </c>
      <c r="AB268" s="5">
        <v>83.096000000000004</v>
      </c>
      <c r="AC268" s="7">
        <f t="shared" si="2460"/>
        <v>2411.1655978875897</v>
      </c>
      <c r="AD268" s="3">
        <v>2E-3</v>
      </c>
      <c r="AE268" s="5">
        <v>0.13800000000000001</v>
      </c>
      <c r="AF268" s="7">
        <f t="shared" si="2461"/>
        <v>69000</v>
      </c>
      <c r="AG268" s="3">
        <v>1.5660000000000001</v>
      </c>
      <c r="AH268" s="5">
        <v>60.082000000000001</v>
      </c>
      <c r="AI268" s="7">
        <f t="shared" si="2462"/>
        <v>38366.538952745846</v>
      </c>
      <c r="AJ268" s="9">
        <v>0</v>
      </c>
      <c r="AK268" s="5">
        <v>0</v>
      </c>
      <c r="AL268" s="7">
        <f t="shared" si="2463"/>
        <v>0</v>
      </c>
      <c r="AM268" s="3">
        <v>33.698</v>
      </c>
      <c r="AN268" s="5">
        <v>2025.8810000000001</v>
      </c>
      <c r="AO268" s="7">
        <f t="shared" si="2464"/>
        <v>60118.731081963328</v>
      </c>
      <c r="AP268" s="9">
        <v>0</v>
      </c>
      <c r="AQ268" s="5">
        <v>0</v>
      </c>
      <c r="AR268" s="7">
        <f t="shared" si="2465"/>
        <v>0</v>
      </c>
      <c r="AS268" s="9">
        <v>0</v>
      </c>
      <c r="AT268" s="5">
        <v>0</v>
      </c>
      <c r="AU268" s="7">
        <f t="shared" si="2466"/>
        <v>0</v>
      </c>
      <c r="AV268" s="3">
        <v>54252</v>
      </c>
      <c r="AW268" s="5">
        <v>314749.82400000002</v>
      </c>
      <c r="AX268" s="7">
        <f t="shared" si="2467"/>
        <v>5801.6261888962617</v>
      </c>
      <c r="AY268" s="9">
        <v>0</v>
      </c>
      <c r="AZ268" s="5">
        <v>0</v>
      </c>
      <c r="BA268" s="7">
        <f t="shared" si="2468"/>
        <v>0</v>
      </c>
      <c r="BB268" s="9">
        <v>0</v>
      </c>
      <c r="BC268" s="5">
        <v>0</v>
      </c>
      <c r="BD268" s="7">
        <f t="shared" si="2469"/>
        <v>0</v>
      </c>
      <c r="BE268" s="9">
        <v>0</v>
      </c>
      <c r="BF268" s="5">
        <v>0</v>
      </c>
      <c r="BG268" s="7">
        <f t="shared" si="2470"/>
        <v>0</v>
      </c>
      <c r="BH268" s="9">
        <v>0</v>
      </c>
      <c r="BI268" s="5">
        <v>0</v>
      </c>
      <c r="BJ268" s="7">
        <f t="shared" si="2471"/>
        <v>0</v>
      </c>
      <c r="BK268" s="9">
        <v>0</v>
      </c>
      <c r="BL268" s="5">
        <v>0</v>
      </c>
      <c r="BM268" s="7">
        <f t="shared" si="2472"/>
        <v>0</v>
      </c>
      <c r="BN268" s="9">
        <v>0</v>
      </c>
      <c r="BO268" s="5">
        <v>0</v>
      </c>
      <c r="BP268" s="7">
        <f t="shared" si="2473"/>
        <v>0</v>
      </c>
      <c r="BQ268" s="9">
        <v>0</v>
      </c>
      <c r="BR268" s="5">
        <v>0</v>
      </c>
      <c r="BS268" s="7">
        <f t="shared" si="2474"/>
        <v>0</v>
      </c>
      <c r="BT268" s="9">
        <v>0</v>
      </c>
      <c r="BU268" s="5">
        <v>0</v>
      </c>
      <c r="BV268" s="7">
        <f t="shared" si="2475"/>
        <v>0</v>
      </c>
      <c r="BW268" s="9">
        <v>0</v>
      </c>
      <c r="BX268" s="5">
        <v>0</v>
      </c>
      <c r="BY268" s="7">
        <f t="shared" si="2476"/>
        <v>0</v>
      </c>
      <c r="BZ268" s="3">
        <v>2808.1</v>
      </c>
      <c r="CA268" s="5">
        <v>13877.174999999999</v>
      </c>
      <c r="CB268" s="7">
        <f t="shared" si="2477"/>
        <v>4941.8378975107717</v>
      </c>
      <c r="CC268" s="3">
        <v>28.04</v>
      </c>
      <c r="CD268" s="5">
        <v>16438.195</v>
      </c>
      <c r="CE268" s="7">
        <f t="shared" si="2478"/>
        <v>586240.9058487874</v>
      </c>
      <c r="CF268" s="9">
        <v>0</v>
      </c>
      <c r="CG268" s="5">
        <v>0</v>
      </c>
      <c r="CH268" s="7">
        <f t="shared" si="2479"/>
        <v>0</v>
      </c>
      <c r="CI268" s="9">
        <v>0</v>
      </c>
      <c r="CJ268" s="5">
        <v>0</v>
      </c>
      <c r="CK268" s="7">
        <f t="shared" si="2480"/>
        <v>0</v>
      </c>
      <c r="CL268" s="9">
        <v>0</v>
      </c>
      <c r="CM268" s="5">
        <v>0</v>
      </c>
      <c r="CN268" s="7">
        <f t="shared" si="2481"/>
        <v>0</v>
      </c>
      <c r="CO268" s="3">
        <v>100</v>
      </c>
      <c r="CP268" s="5">
        <v>2858.2840000000001</v>
      </c>
      <c r="CQ268" s="7">
        <f t="shared" si="2482"/>
        <v>28582.84</v>
      </c>
      <c r="CR268" s="9">
        <v>0</v>
      </c>
      <c r="CS268" s="5">
        <v>0</v>
      </c>
      <c r="CT268" s="7">
        <f t="shared" si="2483"/>
        <v>0</v>
      </c>
      <c r="CU268" s="9">
        <v>0</v>
      </c>
      <c r="CV268" s="5">
        <v>0</v>
      </c>
      <c r="CW268" s="7">
        <f t="shared" si="2484"/>
        <v>0</v>
      </c>
      <c r="CX268" s="9">
        <v>0</v>
      </c>
      <c r="CY268" s="5">
        <v>0</v>
      </c>
      <c r="CZ268" s="7">
        <f t="shared" si="2485"/>
        <v>0</v>
      </c>
      <c r="DA268" s="9">
        <v>0</v>
      </c>
      <c r="DB268" s="5">
        <v>0</v>
      </c>
      <c r="DC268" s="7">
        <f t="shared" si="2486"/>
        <v>0</v>
      </c>
      <c r="DD268" s="9">
        <v>0</v>
      </c>
      <c r="DE268" s="5">
        <v>0</v>
      </c>
      <c r="DF268" s="7">
        <f t="shared" si="2487"/>
        <v>0</v>
      </c>
      <c r="DG268" s="9">
        <v>0</v>
      </c>
      <c r="DH268" s="5">
        <v>0</v>
      </c>
      <c r="DI268" s="7">
        <f t="shared" si="2488"/>
        <v>0</v>
      </c>
      <c r="DJ268" s="9">
        <v>0</v>
      </c>
      <c r="DK268" s="5">
        <v>0</v>
      </c>
      <c r="DL268" s="7">
        <f t="shared" si="2489"/>
        <v>0</v>
      </c>
      <c r="DM268" s="3">
        <v>47500</v>
      </c>
      <c r="DN268" s="5">
        <v>279929.565</v>
      </c>
      <c r="DO268" s="7">
        <f t="shared" si="2490"/>
        <v>5893.2539999999999</v>
      </c>
      <c r="DP268" s="9">
        <v>0</v>
      </c>
      <c r="DQ268" s="5">
        <v>0</v>
      </c>
      <c r="DR268" s="7">
        <f t="shared" si="2491"/>
        <v>0</v>
      </c>
      <c r="DS268" s="9">
        <v>0</v>
      </c>
      <c r="DT268" s="5">
        <v>0</v>
      </c>
      <c r="DU268" s="7">
        <f t="shared" si="2492"/>
        <v>0</v>
      </c>
      <c r="DV268" s="3">
        <v>34</v>
      </c>
      <c r="DW268" s="5">
        <v>159.80000000000001</v>
      </c>
      <c r="DX268" s="7">
        <f t="shared" si="2493"/>
        <v>4700</v>
      </c>
      <c r="DY268" s="9">
        <v>0</v>
      </c>
      <c r="DZ268" s="5">
        <v>0</v>
      </c>
      <c r="EA268" s="7">
        <f t="shared" si="2494"/>
        <v>0</v>
      </c>
      <c r="EB268" s="9">
        <v>0</v>
      </c>
      <c r="EC268" s="5">
        <v>0</v>
      </c>
      <c r="ED268" s="7">
        <f t="shared" si="2495"/>
        <v>0</v>
      </c>
      <c r="EE268" s="3">
        <v>1.2</v>
      </c>
      <c r="EF268" s="5">
        <v>13.2</v>
      </c>
      <c r="EG268" s="7">
        <f t="shared" si="2496"/>
        <v>11000</v>
      </c>
      <c r="EH268" s="9">
        <v>0</v>
      </c>
      <c r="EI268" s="5">
        <v>0</v>
      </c>
      <c r="EJ268" s="7">
        <f t="shared" si="2497"/>
        <v>0</v>
      </c>
      <c r="EK268" s="9">
        <v>0</v>
      </c>
      <c r="EL268" s="5">
        <v>0</v>
      </c>
      <c r="EM268" s="7">
        <f t="shared" si="2498"/>
        <v>0</v>
      </c>
      <c r="EN268" s="9">
        <v>0</v>
      </c>
      <c r="EO268" s="5">
        <v>0</v>
      </c>
      <c r="EP268" s="7">
        <f t="shared" si="2499"/>
        <v>0</v>
      </c>
      <c r="EQ268" s="9">
        <v>0</v>
      </c>
      <c r="ER268" s="5">
        <v>0</v>
      </c>
      <c r="ES268" s="7">
        <f t="shared" si="2500"/>
        <v>0</v>
      </c>
      <c r="ET268" s="9">
        <v>0</v>
      </c>
      <c r="EU268" s="5">
        <v>0</v>
      </c>
      <c r="EV268" s="7">
        <f t="shared" si="2501"/>
        <v>0</v>
      </c>
      <c r="EW268" s="9">
        <v>0</v>
      </c>
      <c r="EX268" s="5">
        <v>0</v>
      </c>
      <c r="EY268" s="7">
        <f t="shared" si="2502"/>
        <v>0</v>
      </c>
      <c r="EZ268" s="9">
        <v>0</v>
      </c>
      <c r="FA268" s="5">
        <v>0</v>
      </c>
      <c r="FB268" s="7">
        <f t="shared" si="2503"/>
        <v>0</v>
      </c>
      <c r="FC268" s="9">
        <v>0</v>
      </c>
      <c r="FD268" s="5">
        <v>0</v>
      </c>
      <c r="FE268" s="7">
        <f t="shared" si="2504"/>
        <v>0</v>
      </c>
      <c r="FF268" s="9">
        <v>0</v>
      </c>
      <c r="FG268" s="5">
        <v>0</v>
      </c>
      <c r="FH268" s="7">
        <f t="shared" si="2505"/>
        <v>0</v>
      </c>
      <c r="FI268" s="3">
        <v>34.32</v>
      </c>
      <c r="FJ268" s="5">
        <v>163.44800000000001</v>
      </c>
      <c r="FK268" s="7">
        <f t="shared" si="2506"/>
        <v>4762.4708624708619</v>
      </c>
      <c r="FL268" s="9">
        <v>0</v>
      </c>
      <c r="FM268" s="5">
        <v>0</v>
      </c>
      <c r="FN268" s="7">
        <f t="shared" si="2507"/>
        <v>0</v>
      </c>
      <c r="FO268" s="9">
        <v>0</v>
      </c>
      <c r="FP268" s="5">
        <v>0</v>
      </c>
      <c r="FQ268" s="7">
        <f t="shared" si="2508"/>
        <v>0</v>
      </c>
      <c r="FR268" s="9">
        <v>0</v>
      </c>
      <c r="FS268" s="5">
        <v>0</v>
      </c>
      <c r="FT268" s="7">
        <f t="shared" si="2509"/>
        <v>0</v>
      </c>
      <c r="FU268" s="9">
        <v>0</v>
      </c>
      <c r="FV268" s="5">
        <v>0</v>
      </c>
      <c r="FW268" s="7">
        <f t="shared" si="2510"/>
        <v>0</v>
      </c>
      <c r="FX268" s="9">
        <v>0</v>
      </c>
      <c r="FY268" s="5">
        <v>0</v>
      </c>
      <c r="FZ268" s="7">
        <f t="shared" si="2511"/>
        <v>0</v>
      </c>
      <c r="GA268" s="9">
        <v>0</v>
      </c>
      <c r="GB268" s="5">
        <v>0</v>
      </c>
      <c r="GC268" s="7">
        <f t="shared" si="2512"/>
        <v>0</v>
      </c>
      <c r="GD268" s="9">
        <v>0</v>
      </c>
      <c r="GE268" s="5">
        <v>0</v>
      </c>
      <c r="GF268" s="7">
        <f t="shared" si="2513"/>
        <v>0</v>
      </c>
      <c r="GG268" s="9">
        <v>0</v>
      </c>
      <c r="GH268" s="5">
        <v>0</v>
      </c>
      <c r="GI268" s="7">
        <f t="shared" si="2514"/>
        <v>0</v>
      </c>
      <c r="GJ268" s="9">
        <v>0</v>
      </c>
      <c r="GK268" s="5">
        <v>0</v>
      </c>
      <c r="GL268" s="7">
        <f t="shared" si="2515"/>
        <v>0</v>
      </c>
      <c r="GM268" s="9">
        <v>0</v>
      </c>
      <c r="GN268" s="5">
        <v>0</v>
      </c>
      <c r="GO268" s="7">
        <f t="shared" si="2516"/>
        <v>0</v>
      </c>
      <c r="GP268" s="9">
        <v>0</v>
      </c>
      <c r="GQ268" s="5">
        <v>0</v>
      </c>
      <c r="GR268" s="7">
        <f t="shared" si="2517"/>
        <v>0</v>
      </c>
      <c r="GS268" s="9">
        <v>0</v>
      </c>
      <c r="GT268" s="5">
        <v>0</v>
      </c>
      <c r="GU268" s="7">
        <f t="shared" si="2518"/>
        <v>0</v>
      </c>
      <c r="GV268" s="9">
        <v>0</v>
      </c>
      <c r="GW268" s="5">
        <v>0</v>
      </c>
      <c r="GX268" s="7">
        <f t="shared" si="2519"/>
        <v>0</v>
      </c>
      <c r="GY268" s="9">
        <v>0</v>
      </c>
      <c r="GZ268" s="5">
        <v>0</v>
      </c>
      <c r="HA268" s="7">
        <f t="shared" si="2520"/>
        <v>0</v>
      </c>
      <c r="HB268" s="9">
        <v>0</v>
      </c>
      <c r="HC268" s="5">
        <v>0</v>
      </c>
      <c r="HD268" s="7">
        <f t="shared" si="2521"/>
        <v>0</v>
      </c>
      <c r="HE268" s="9">
        <v>0</v>
      </c>
      <c r="HF268" s="5">
        <v>0</v>
      </c>
      <c r="HG268" s="7">
        <f t="shared" si="2522"/>
        <v>0</v>
      </c>
      <c r="HH268" s="9">
        <v>0</v>
      </c>
      <c r="HI268" s="5">
        <v>0</v>
      </c>
      <c r="HJ268" s="7">
        <f t="shared" si="2523"/>
        <v>0</v>
      </c>
      <c r="HK268" s="9">
        <v>0</v>
      </c>
      <c r="HL268" s="5">
        <v>0</v>
      </c>
      <c r="HM268" s="7">
        <f t="shared" si="2524"/>
        <v>0</v>
      </c>
      <c r="HN268" s="9">
        <v>0</v>
      </c>
      <c r="HO268" s="5">
        <v>0</v>
      </c>
      <c r="HP268" s="7">
        <f t="shared" si="2525"/>
        <v>0</v>
      </c>
      <c r="HQ268" s="9">
        <v>0</v>
      </c>
      <c r="HR268" s="5">
        <v>0</v>
      </c>
      <c r="HS268" s="7">
        <f t="shared" si="2526"/>
        <v>0</v>
      </c>
      <c r="HT268" s="9">
        <v>0</v>
      </c>
      <c r="HU268" s="5">
        <v>0</v>
      </c>
      <c r="HV268" s="7">
        <f t="shared" si="2527"/>
        <v>0</v>
      </c>
      <c r="HW268" s="9">
        <v>0</v>
      </c>
      <c r="HX268" s="5">
        <v>0</v>
      </c>
      <c r="HY268" s="7">
        <f t="shared" si="2528"/>
        <v>0</v>
      </c>
      <c r="HZ268" s="9">
        <v>0</v>
      </c>
      <c r="IA268" s="5">
        <v>0</v>
      </c>
      <c r="IB268" s="7">
        <f t="shared" si="2529"/>
        <v>0</v>
      </c>
      <c r="IC268" s="9">
        <v>0</v>
      </c>
      <c r="ID268" s="5">
        <v>0</v>
      </c>
      <c r="IE268" s="7">
        <f t="shared" si="2530"/>
        <v>0</v>
      </c>
      <c r="IF268" s="9">
        <v>0</v>
      </c>
      <c r="IG268" s="5">
        <v>0</v>
      </c>
      <c r="IH268" s="7">
        <f t="shared" si="2531"/>
        <v>0</v>
      </c>
      <c r="II268" s="9">
        <v>0</v>
      </c>
      <c r="IJ268" s="5">
        <v>0</v>
      </c>
      <c r="IK268" s="7">
        <f t="shared" si="2532"/>
        <v>0</v>
      </c>
      <c r="IL268" s="9">
        <v>0</v>
      </c>
      <c r="IM268" s="5">
        <v>0</v>
      </c>
      <c r="IN268" s="7">
        <f t="shared" si="2533"/>
        <v>0</v>
      </c>
      <c r="IO268" s="9">
        <v>0</v>
      </c>
      <c r="IP268" s="5">
        <v>0</v>
      </c>
      <c r="IQ268" s="7">
        <f t="shared" si="2534"/>
        <v>0</v>
      </c>
      <c r="IR268" s="9">
        <v>0</v>
      </c>
      <c r="IS268" s="5">
        <v>0</v>
      </c>
      <c r="IT268" s="7">
        <f t="shared" si="2535"/>
        <v>0</v>
      </c>
      <c r="IU268" s="9">
        <v>0</v>
      </c>
      <c r="IV268" s="5">
        <v>0</v>
      </c>
      <c r="IW268" s="7">
        <f t="shared" si="2536"/>
        <v>0</v>
      </c>
      <c r="IX268" s="9">
        <v>0</v>
      </c>
      <c r="IY268" s="5">
        <v>0</v>
      </c>
      <c r="IZ268" s="7">
        <f t="shared" si="2537"/>
        <v>0</v>
      </c>
      <c r="JA268" s="9">
        <v>0</v>
      </c>
      <c r="JB268" s="5">
        <v>0</v>
      </c>
      <c r="JC268" s="7">
        <f t="shared" si="2538"/>
        <v>0</v>
      </c>
      <c r="JD268" s="9">
        <v>0</v>
      </c>
      <c r="JE268" s="5">
        <v>0</v>
      </c>
      <c r="JF268" s="7">
        <f t="shared" si="2539"/>
        <v>0</v>
      </c>
      <c r="JG268" s="3">
        <v>2.9899999999999999E-2</v>
      </c>
      <c r="JH268" s="5">
        <v>0.47799999999999998</v>
      </c>
      <c r="JI268" s="7">
        <f t="shared" si="2540"/>
        <v>15986.622073578594</v>
      </c>
      <c r="JJ268" s="9">
        <v>0</v>
      </c>
      <c r="JK268" s="5">
        <v>0</v>
      </c>
      <c r="JL268" s="7">
        <f t="shared" si="2541"/>
        <v>0</v>
      </c>
      <c r="JM268" s="9">
        <v>0</v>
      </c>
      <c r="JN268" s="5">
        <v>0</v>
      </c>
      <c r="JO268" s="7">
        <f t="shared" si="2542"/>
        <v>0</v>
      </c>
      <c r="JP268" s="9">
        <v>0</v>
      </c>
      <c r="JQ268" s="5">
        <v>0</v>
      </c>
      <c r="JR268" s="7">
        <f t="shared" si="2543"/>
        <v>0</v>
      </c>
      <c r="JS268" s="9">
        <v>0</v>
      </c>
      <c r="JT268" s="5">
        <v>0</v>
      </c>
      <c r="JU268" s="7">
        <f t="shared" si="2544"/>
        <v>0</v>
      </c>
      <c r="JV268" s="9">
        <v>0</v>
      </c>
      <c r="JW268" s="5">
        <v>0</v>
      </c>
      <c r="JX268" s="7">
        <f t="shared" si="2545"/>
        <v>0</v>
      </c>
      <c r="JY268" s="3">
        <v>3642.1</v>
      </c>
      <c r="JZ268" s="5">
        <v>17353.102999999999</v>
      </c>
      <c r="KA268" s="7">
        <f t="shared" si="2546"/>
        <v>4764.5871887098101</v>
      </c>
      <c r="KB268" s="9">
        <f t="shared" si="2548"/>
        <v>108469.51890000001</v>
      </c>
      <c r="KC268" s="7">
        <f>SUMIF($C$5:KA$5,"F*",C268:KA268)</f>
        <v>647712.26899999997</v>
      </c>
    </row>
    <row r="269" spans="1:289" ht="15" customHeight="1" x14ac:dyDescent="0.3">
      <c r="A269" s="84">
        <v>2023</v>
      </c>
      <c r="B269" s="85" t="s">
        <v>5</v>
      </c>
      <c r="C269" s="9">
        <v>0</v>
      </c>
      <c r="D269" s="5">
        <v>0</v>
      </c>
      <c r="E269" s="7">
        <f>IF(C269=0,0,D269/C269*1000)</f>
        <v>0</v>
      </c>
      <c r="F269" s="9">
        <v>0</v>
      </c>
      <c r="G269" s="5">
        <v>0</v>
      </c>
      <c r="H269" s="7">
        <f t="shared" si="2453"/>
        <v>0</v>
      </c>
      <c r="I269" s="9">
        <v>0</v>
      </c>
      <c r="J269" s="5">
        <v>0</v>
      </c>
      <c r="K269" s="7">
        <f t="shared" si="2454"/>
        <v>0</v>
      </c>
      <c r="L269" s="9">
        <v>0</v>
      </c>
      <c r="M269" s="5">
        <v>0</v>
      </c>
      <c r="N269" s="7">
        <f t="shared" si="2455"/>
        <v>0</v>
      </c>
      <c r="O269" s="9">
        <v>0</v>
      </c>
      <c r="P269" s="5">
        <v>0</v>
      </c>
      <c r="Q269" s="7">
        <f t="shared" si="2456"/>
        <v>0</v>
      </c>
      <c r="R269" s="9">
        <v>0</v>
      </c>
      <c r="S269" s="5">
        <v>0</v>
      </c>
      <c r="T269" s="7">
        <f t="shared" si="2457"/>
        <v>0</v>
      </c>
      <c r="U269" s="9">
        <v>0</v>
      </c>
      <c r="V269" s="5">
        <v>0</v>
      </c>
      <c r="W269" s="7">
        <f t="shared" si="2458"/>
        <v>0</v>
      </c>
      <c r="X269" s="9">
        <v>0</v>
      </c>
      <c r="Y269" s="5">
        <v>0</v>
      </c>
      <c r="Z269" s="7">
        <f t="shared" si="2459"/>
        <v>0</v>
      </c>
      <c r="AA269" s="3">
        <v>68.808000000000007</v>
      </c>
      <c r="AB269" s="5">
        <v>191.68</v>
      </c>
      <c r="AC269" s="7">
        <f t="shared" si="2460"/>
        <v>2785.7225903964654</v>
      </c>
      <c r="AD269" s="9">
        <v>0</v>
      </c>
      <c r="AE269" s="5">
        <v>0</v>
      </c>
      <c r="AF269" s="7">
        <f t="shared" si="2461"/>
        <v>0</v>
      </c>
      <c r="AG269" s="9">
        <v>0</v>
      </c>
      <c r="AH269" s="5">
        <v>0</v>
      </c>
      <c r="AI269" s="7">
        <f t="shared" si="2462"/>
        <v>0</v>
      </c>
      <c r="AJ269" s="9">
        <v>0</v>
      </c>
      <c r="AK269" s="5">
        <v>0</v>
      </c>
      <c r="AL269" s="7">
        <f t="shared" si="2463"/>
        <v>0</v>
      </c>
      <c r="AM269" s="9">
        <v>0</v>
      </c>
      <c r="AN269" s="5">
        <v>0</v>
      </c>
      <c r="AO269" s="7">
        <f t="shared" si="2464"/>
        <v>0</v>
      </c>
      <c r="AP269" s="9">
        <v>0</v>
      </c>
      <c r="AQ269" s="5">
        <v>0</v>
      </c>
      <c r="AR269" s="7">
        <f t="shared" si="2465"/>
        <v>0</v>
      </c>
      <c r="AS269" s="9">
        <v>0</v>
      </c>
      <c r="AT269" s="5">
        <v>0</v>
      </c>
      <c r="AU269" s="7">
        <f t="shared" si="2466"/>
        <v>0</v>
      </c>
      <c r="AV269" s="3">
        <v>53.851999999999997</v>
      </c>
      <c r="AW269" s="5">
        <v>292245.67</v>
      </c>
      <c r="AX269" s="7">
        <f t="shared" si="2467"/>
        <v>5426830.3869865555</v>
      </c>
      <c r="AY269" s="9">
        <v>0</v>
      </c>
      <c r="AZ269" s="5">
        <v>0</v>
      </c>
      <c r="BA269" s="7">
        <f t="shared" si="2468"/>
        <v>0</v>
      </c>
      <c r="BB269" s="9">
        <v>0</v>
      </c>
      <c r="BC269" s="5">
        <v>0</v>
      </c>
      <c r="BD269" s="7">
        <f t="shared" si="2469"/>
        <v>0</v>
      </c>
      <c r="BE269" s="9">
        <v>0</v>
      </c>
      <c r="BF269" s="5">
        <v>0</v>
      </c>
      <c r="BG269" s="7">
        <f t="shared" si="2470"/>
        <v>0</v>
      </c>
      <c r="BH269" s="9">
        <v>0</v>
      </c>
      <c r="BI269" s="5">
        <v>0</v>
      </c>
      <c r="BJ269" s="7">
        <f t="shared" si="2471"/>
        <v>0</v>
      </c>
      <c r="BK269" s="9">
        <v>0</v>
      </c>
      <c r="BL269" s="5">
        <v>0</v>
      </c>
      <c r="BM269" s="7">
        <f t="shared" si="2472"/>
        <v>0</v>
      </c>
      <c r="BN269" s="9">
        <v>0</v>
      </c>
      <c r="BO269" s="5">
        <v>0</v>
      </c>
      <c r="BP269" s="7">
        <f t="shared" si="2473"/>
        <v>0</v>
      </c>
      <c r="BQ269" s="9">
        <v>0</v>
      </c>
      <c r="BR269" s="5">
        <v>0</v>
      </c>
      <c r="BS269" s="7">
        <f t="shared" si="2474"/>
        <v>0</v>
      </c>
      <c r="BT269" s="9">
        <v>0</v>
      </c>
      <c r="BU269" s="5">
        <v>0</v>
      </c>
      <c r="BV269" s="7">
        <f t="shared" si="2475"/>
        <v>0</v>
      </c>
      <c r="BW269" s="9">
        <v>0</v>
      </c>
      <c r="BX269" s="5">
        <v>0</v>
      </c>
      <c r="BY269" s="7">
        <f t="shared" si="2476"/>
        <v>0</v>
      </c>
      <c r="BZ269" s="3">
        <v>3045.0092999999997</v>
      </c>
      <c r="CA269" s="5">
        <v>14921.171</v>
      </c>
      <c r="CB269" s="7">
        <f t="shared" si="2477"/>
        <v>4900.2053951033913</v>
      </c>
      <c r="CC269" s="9">
        <v>0</v>
      </c>
      <c r="CD269" s="5">
        <v>0</v>
      </c>
      <c r="CE269" s="7">
        <f t="shared" si="2478"/>
        <v>0</v>
      </c>
      <c r="CF269" s="3">
        <v>910.72</v>
      </c>
      <c r="CG269" s="5">
        <v>10176.4</v>
      </c>
      <c r="CH269" s="7">
        <f t="shared" si="2479"/>
        <v>11174.01616303584</v>
      </c>
      <c r="CI269" s="9">
        <v>0</v>
      </c>
      <c r="CJ269" s="5">
        <v>0</v>
      </c>
      <c r="CK269" s="7">
        <f t="shared" si="2480"/>
        <v>0</v>
      </c>
      <c r="CL269" s="9">
        <v>0</v>
      </c>
      <c r="CM269" s="5">
        <v>0</v>
      </c>
      <c r="CN269" s="7">
        <f t="shared" si="2481"/>
        <v>0</v>
      </c>
      <c r="CO269" s="9">
        <v>0</v>
      </c>
      <c r="CP269" s="5">
        <v>0</v>
      </c>
      <c r="CQ269" s="7">
        <f t="shared" si="2482"/>
        <v>0</v>
      </c>
      <c r="CR269" s="9">
        <v>0</v>
      </c>
      <c r="CS269" s="5">
        <v>0</v>
      </c>
      <c r="CT269" s="7">
        <f t="shared" si="2483"/>
        <v>0</v>
      </c>
      <c r="CU269" s="9">
        <v>0</v>
      </c>
      <c r="CV269" s="5">
        <v>0</v>
      </c>
      <c r="CW269" s="7">
        <f t="shared" si="2484"/>
        <v>0</v>
      </c>
      <c r="CX269" s="9">
        <v>0</v>
      </c>
      <c r="CY269" s="5">
        <v>0</v>
      </c>
      <c r="CZ269" s="7">
        <f t="shared" si="2485"/>
        <v>0</v>
      </c>
      <c r="DA269" s="9">
        <v>0</v>
      </c>
      <c r="DB269" s="5">
        <v>0</v>
      </c>
      <c r="DC269" s="7">
        <f t="shared" si="2486"/>
        <v>0</v>
      </c>
      <c r="DD269" s="9">
        <v>0</v>
      </c>
      <c r="DE269" s="5">
        <v>0</v>
      </c>
      <c r="DF269" s="7">
        <f t="shared" si="2487"/>
        <v>0</v>
      </c>
      <c r="DG269" s="9">
        <v>0</v>
      </c>
      <c r="DH269" s="5">
        <v>0</v>
      </c>
      <c r="DI269" s="7">
        <f t="shared" si="2488"/>
        <v>0</v>
      </c>
      <c r="DJ269" s="9">
        <v>0</v>
      </c>
      <c r="DK269" s="5">
        <v>0</v>
      </c>
      <c r="DL269" s="7">
        <f t="shared" si="2489"/>
        <v>0</v>
      </c>
      <c r="DM269" s="9">
        <v>0</v>
      </c>
      <c r="DN269" s="5">
        <v>0</v>
      </c>
      <c r="DO269" s="7">
        <f t="shared" si="2490"/>
        <v>0</v>
      </c>
      <c r="DP269" s="9">
        <v>0</v>
      </c>
      <c r="DQ269" s="5">
        <v>0</v>
      </c>
      <c r="DR269" s="7">
        <f t="shared" si="2491"/>
        <v>0</v>
      </c>
      <c r="DS269" s="9">
        <v>0</v>
      </c>
      <c r="DT269" s="5">
        <v>0</v>
      </c>
      <c r="DU269" s="7">
        <f t="shared" si="2492"/>
        <v>0</v>
      </c>
      <c r="DV269" s="9">
        <v>0</v>
      </c>
      <c r="DW269" s="5">
        <v>0</v>
      </c>
      <c r="DX269" s="7">
        <f t="shared" si="2493"/>
        <v>0</v>
      </c>
      <c r="DY269" s="9">
        <v>0</v>
      </c>
      <c r="DZ269" s="5">
        <v>0</v>
      </c>
      <c r="EA269" s="7">
        <f t="shared" si="2494"/>
        <v>0</v>
      </c>
      <c r="EB269" s="9">
        <v>0</v>
      </c>
      <c r="EC269" s="5">
        <v>0</v>
      </c>
      <c r="ED269" s="7">
        <f t="shared" si="2495"/>
        <v>0</v>
      </c>
      <c r="EE269" s="3">
        <v>35.505000000000003</v>
      </c>
      <c r="EF269" s="5">
        <v>156.13900000000001</v>
      </c>
      <c r="EG269" s="7">
        <f t="shared" si="2496"/>
        <v>4397.6623010843541</v>
      </c>
      <c r="EH269" s="9">
        <v>0</v>
      </c>
      <c r="EI269" s="5">
        <v>0</v>
      </c>
      <c r="EJ269" s="7">
        <f t="shared" si="2497"/>
        <v>0</v>
      </c>
      <c r="EK269" s="9">
        <v>0</v>
      </c>
      <c r="EL269" s="5">
        <v>0</v>
      </c>
      <c r="EM269" s="7">
        <f t="shared" si="2498"/>
        <v>0</v>
      </c>
      <c r="EN269" s="9">
        <v>0</v>
      </c>
      <c r="EO269" s="5">
        <v>0</v>
      </c>
      <c r="EP269" s="7">
        <f t="shared" si="2499"/>
        <v>0</v>
      </c>
      <c r="EQ269" s="9">
        <v>0</v>
      </c>
      <c r="ER269" s="5">
        <v>0</v>
      </c>
      <c r="ES269" s="7">
        <f t="shared" si="2500"/>
        <v>0</v>
      </c>
      <c r="ET269" s="9">
        <v>0</v>
      </c>
      <c r="EU269" s="5">
        <v>0</v>
      </c>
      <c r="EV269" s="7">
        <f t="shared" si="2501"/>
        <v>0</v>
      </c>
      <c r="EW269" s="9">
        <v>0</v>
      </c>
      <c r="EX269" s="5">
        <v>0</v>
      </c>
      <c r="EY269" s="7">
        <f t="shared" si="2502"/>
        <v>0</v>
      </c>
      <c r="EZ269" s="9">
        <v>0</v>
      </c>
      <c r="FA269" s="5">
        <v>0</v>
      </c>
      <c r="FB269" s="7">
        <f t="shared" si="2503"/>
        <v>0</v>
      </c>
      <c r="FC269" s="9">
        <v>0</v>
      </c>
      <c r="FD269" s="5">
        <v>0</v>
      </c>
      <c r="FE269" s="7">
        <f t="shared" si="2504"/>
        <v>0</v>
      </c>
      <c r="FF269" s="9">
        <v>0</v>
      </c>
      <c r="FG269" s="5">
        <v>0</v>
      </c>
      <c r="FH269" s="7">
        <f t="shared" si="2505"/>
        <v>0</v>
      </c>
      <c r="FI269" s="3">
        <v>0.193</v>
      </c>
      <c r="FJ269" s="5">
        <v>5.6210000000000004</v>
      </c>
      <c r="FK269" s="7">
        <f t="shared" si="2506"/>
        <v>29124.352331606216</v>
      </c>
      <c r="FL269" s="3">
        <v>5.7800000000000004E-3</v>
      </c>
      <c r="FM269" s="5">
        <v>0.65300000000000002</v>
      </c>
      <c r="FN269" s="7">
        <f t="shared" si="2507"/>
        <v>112975.7785467128</v>
      </c>
      <c r="FO269" s="9">
        <v>0</v>
      </c>
      <c r="FP269" s="5">
        <v>0</v>
      </c>
      <c r="FQ269" s="7">
        <f t="shared" si="2508"/>
        <v>0</v>
      </c>
      <c r="FR269" s="9">
        <v>0</v>
      </c>
      <c r="FS269" s="5">
        <v>0</v>
      </c>
      <c r="FT269" s="7">
        <f t="shared" si="2509"/>
        <v>0</v>
      </c>
      <c r="FU269" s="9">
        <v>0</v>
      </c>
      <c r="FV269" s="5">
        <v>0</v>
      </c>
      <c r="FW269" s="7">
        <f t="shared" si="2510"/>
        <v>0</v>
      </c>
      <c r="FX269" s="9">
        <v>0</v>
      </c>
      <c r="FY269" s="5">
        <v>0</v>
      </c>
      <c r="FZ269" s="7">
        <f t="shared" si="2511"/>
        <v>0</v>
      </c>
      <c r="GA269" s="9">
        <v>0</v>
      </c>
      <c r="GB269" s="5">
        <v>0</v>
      </c>
      <c r="GC269" s="7">
        <f t="shared" si="2512"/>
        <v>0</v>
      </c>
      <c r="GD269" s="9">
        <v>0</v>
      </c>
      <c r="GE269" s="5">
        <v>0</v>
      </c>
      <c r="GF269" s="7">
        <f t="shared" si="2513"/>
        <v>0</v>
      </c>
      <c r="GG269" s="9">
        <v>0</v>
      </c>
      <c r="GH269" s="5">
        <v>0</v>
      </c>
      <c r="GI269" s="7">
        <f t="shared" si="2514"/>
        <v>0</v>
      </c>
      <c r="GJ269" s="9">
        <v>0</v>
      </c>
      <c r="GK269" s="5">
        <v>0</v>
      </c>
      <c r="GL269" s="7">
        <f t="shared" si="2515"/>
        <v>0</v>
      </c>
      <c r="GM269" s="9">
        <v>0</v>
      </c>
      <c r="GN269" s="5">
        <v>0</v>
      </c>
      <c r="GO269" s="7">
        <f t="shared" si="2516"/>
        <v>0</v>
      </c>
      <c r="GP269" s="9">
        <v>0</v>
      </c>
      <c r="GQ269" s="5">
        <v>0</v>
      </c>
      <c r="GR269" s="7">
        <f t="shared" si="2517"/>
        <v>0</v>
      </c>
      <c r="GS269" s="9">
        <v>0</v>
      </c>
      <c r="GT269" s="5">
        <v>0</v>
      </c>
      <c r="GU269" s="7">
        <f t="shared" si="2518"/>
        <v>0</v>
      </c>
      <c r="GV269" s="9">
        <v>0</v>
      </c>
      <c r="GW269" s="5">
        <v>0</v>
      </c>
      <c r="GX269" s="7">
        <f t="shared" si="2519"/>
        <v>0</v>
      </c>
      <c r="GY269" s="9">
        <v>0</v>
      </c>
      <c r="GZ269" s="5">
        <v>0</v>
      </c>
      <c r="HA269" s="7">
        <f t="shared" si="2520"/>
        <v>0</v>
      </c>
      <c r="HB269" s="9">
        <v>0</v>
      </c>
      <c r="HC269" s="5">
        <v>0</v>
      </c>
      <c r="HD269" s="7">
        <f t="shared" si="2521"/>
        <v>0</v>
      </c>
      <c r="HE269" s="9">
        <v>0</v>
      </c>
      <c r="HF269" s="5">
        <v>0</v>
      </c>
      <c r="HG269" s="7">
        <f t="shared" si="2522"/>
        <v>0</v>
      </c>
      <c r="HH269" s="9">
        <v>0</v>
      </c>
      <c r="HI269" s="5">
        <v>0</v>
      </c>
      <c r="HJ269" s="7">
        <f t="shared" si="2523"/>
        <v>0</v>
      </c>
      <c r="HK269" s="9">
        <v>0</v>
      </c>
      <c r="HL269" s="5">
        <v>0</v>
      </c>
      <c r="HM269" s="7">
        <f t="shared" si="2524"/>
        <v>0</v>
      </c>
      <c r="HN269" s="9">
        <v>0</v>
      </c>
      <c r="HO269" s="5">
        <v>0</v>
      </c>
      <c r="HP269" s="7">
        <f t="shared" si="2525"/>
        <v>0</v>
      </c>
      <c r="HQ269" s="9">
        <v>0</v>
      </c>
      <c r="HR269" s="5">
        <v>0</v>
      </c>
      <c r="HS269" s="7">
        <f t="shared" si="2526"/>
        <v>0</v>
      </c>
      <c r="HT269" s="9">
        <v>0</v>
      </c>
      <c r="HU269" s="5">
        <v>0</v>
      </c>
      <c r="HV269" s="7">
        <f t="shared" si="2527"/>
        <v>0</v>
      </c>
      <c r="HW269" s="9">
        <v>0</v>
      </c>
      <c r="HX269" s="5">
        <v>0</v>
      </c>
      <c r="HY269" s="7">
        <f t="shared" si="2528"/>
        <v>0</v>
      </c>
      <c r="HZ269" s="9">
        <v>0</v>
      </c>
      <c r="IA269" s="5">
        <v>0</v>
      </c>
      <c r="IB269" s="7">
        <f t="shared" si="2529"/>
        <v>0</v>
      </c>
      <c r="IC269" s="9">
        <v>0</v>
      </c>
      <c r="ID269" s="5">
        <v>0</v>
      </c>
      <c r="IE269" s="7">
        <f t="shared" si="2530"/>
        <v>0</v>
      </c>
      <c r="IF269" s="9">
        <v>0</v>
      </c>
      <c r="IG269" s="5">
        <v>0</v>
      </c>
      <c r="IH269" s="7">
        <f t="shared" si="2531"/>
        <v>0</v>
      </c>
      <c r="II269" s="9">
        <v>0</v>
      </c>
      <c r="IJ269" s="5">
        <v>0</v>
      </c>
      <c r="IK269" s="7">
        <f t="shared" si="2532"/>
        <v>0</v>
      </c>
      <c r="IL269" s="3">
        <v>156.22</v>
      </c>
      <c r="IM269" s="5">
        <v>2558.0659999999998</v>
      </c>
      <c r="IN269" s="7">
        <f t="shared" si="2533"/>
        <v>16374.766355140186</v>
      </c>
      <c r="IO269" s="9">
        <v>0</v>
      </c>
      <c r="IP269" s="5">
        <v>0</v>
      </c>
      <c r="IQ269" s="7">
        <f t="shared" si="2534"/>
        <v>0</v>
      </c>
      <c r="IR269" s="9">
        <v>0</v>
      </c>
      <c r="IS269" s="5">
        <v>0</v>
      </c>
      <c r="IT269" s="7">
        <f t="shared" si="2535"/>
        <v>0</v>
      </c>
      <c r="IU269" s="9">
        <v>0</v>
      </c>
      <c r="IV269" s="5">
        <v>0</v>
      </c>
      <c r="IW269" s="7">
        <f t="shared" si="2536"/>
        <v>0</v>
      </c>
      <c r="IX269" s="9">
        <v>0</v>
      </c>
      <c r="IY269" s="5">
        <v>0</v>
      </c>
      <c r="IZ269" s="7">
        <f t="shared" si="2537"/>
        <v>0</v>
      </c>
      <c r="JA269" s="9">
        <v>0</v>
      </c>
      <c r="JB269" s="5">
        <v>0</v>
      </c>
      <c r="JC269" s="7">
        <f t="shared" si="2538"/>
        <v>0</v>
      </c>
      <c r="JD269" s="9">
        <v>0</v>
      </c>
      <c r="JE269" s="5">
        <v>0</v>
      </c>
      <c r="JF269" s="7">
        <f t="shared" si="2539"/>
        <v>0</v>
      </c>
      <c r="JG269" s="9">
        <v>0</v>
      </c>
      <c r="JH269" s="5">
        <v>0</v>
      </c>
      <c r="JI269" s="7">
        <f t="shared" si="2540"/>
        <v>0</v>
      </c>
      <c r="JJ269" s="9">
        <v>0</v>
      </c>
      <c r="JK269" s="5">
        <v>0</v>
      </c>
      <c r="JL269" s="7">
        <f t="shared" si="2541"/>
        <v>0</v>
      </c>
      <c r="JM269" s="9">
        <v>0</v>
      </c>
      <c r="JN269" s="5">
        <v>0</v>
      </c>
      <c r="JO269" s="7">
        <f t="shared" si="2542"/>
        <v>0</v>
      </c>
      <c r="JP269" s="9">
        <v>0</v>
      </c>
      <c r="JQ269" s="5">
        <v>0</v>
      </c>
      <c r="JR269" s="7">
        <f t="shared" si="2543"/>
        <v>0</v>
      </c>
      <c r="JS269" s="9">
        <v>0</v>
      </c>
      <c r="JT269" s="5">
        <v>0</v>
      </c>
      <c r="JU269" s="7">
        <f t="shared" si="2544"/>
        <v>0</v>
      </c>
      <c r="JV269" s="3">
        <v>60.01</v>
      </c>
      <c r="JW269" s="5">
        <v>839.93499999999995</v>
      </c>
      <c r="JX269" s="7">
        <f t="shared" si="2545"/>
        <v>13996.583902682885</v>
      </c>
      <c r="JY269" s="3">
        <v>2221.9299999999998</v>
      </c>
      <c r="JZ269" s="5">
        <v>9813.4779999999992</v>
      </c>
      <c r="KA269" s="7">
        <f t="shared" si="2546"/>
        <v>4416.6458889343949</v>
      </c>
      <c r="KB269" s="9">
        <f t="shared" si="2548"/>
        <v>6552.2530800000004</v>
      </c>
      <c r="KC269" s="7">
        <f>SUMIF($C$5:KA$5,"F*",C269:KA269)</f>
        <v>330908.81299999997</v>
      </c>
    </row>
    <row r="270" spans="1:289" ht="15" customHeight="1" x14ac:dyDescent="0.3">
      <c r="A270" s="84">
        <v>2023</v>
      </c>
      <c r="B270" s="7" t="s">
        <v>6</v>
      </c>
      <c r="C270" s="3">
        <v>3</v>
      </c>
      <c r="D270" s="5">
        <v>46.5</v>
      </c>
      <c r="E270" s="7">
        <f t="shared" ref="E270:E277" si="2549">IF(C270=0,0,D270/C270*1000)</f>
        <v>15500</v>
      </c>
      <c r="F270" s="9">
        <v>0</v>
      </c>
      <c r="G270" s="5">
        <v>0</v>
      </c>
      <c r="H270" s="7">
        <f t="shared" si="2453"/>
        <v>0</v>
      </c>
      <c r="I270" s="9">
        <v>0</v>
      </c>
      <c r="J270" s="5">
        <v>0</v>
      </c>
      <c r="K270" s="7">
        <f t="shared" si="2454"/>
        <v>0</v>
      </c>
      <c r="L270" s="9">
        <v>0</v>
      </c>
      <c r="M270" s="5">
        <v>0</v>
      </c>
      <c r="N270" s="7">
        <f t="shared" si="2455"/>
        <v>0</v>
      </c>
      <c r="O270" s="9">
        <v>0</v>
      </c>
      <c r="P270" s="5">
        <v>0</v>
      </c>
      <c r="Q270" s="7">
        <f t="shared" si="2456"/>
        <v>0</v>
      </c>
      <c r="R270" s="9">
        <v>0</v>
      </c>
      <c r="S270" s="5">
        <v>0</v>
      </c>
      <c r="T270" s="7">
        <f t="shared" si="2457"/>
        <v>0</v>
      </c>
      <c r="U270" s="9">
        <v>0</v>
      </c>
      <c r="V270" s="5">
        <v>0</v>
      </c>
      <c r="W270" s="7">
        <f t="shared" si="2458"/>
        <v>0</v>
      </c>
      <c r="X270" s="9">
        <v>0</v>
      </c>
      <c r="Y270" s="5">
        <v>0</v>
      </c>
      <c r="Z270" s="7">
        <f t="shared" si="2459"/>
        <v>0</v>
      </c>
      <c r="AA270" s="3">
        <v>64.617999999999995</v>
      </c>
      <c r="AB270" s="5">
        <v>242.23400000000001</v>
      </c>
      <c r="AC270" s="7">
        <f t="shared" si="2460"/>
        <v>3748.7077903989607</v>
      </c>
      <c r="AD270" s="9">
        <v>0</v>
      </c>
      <c r="AE270" s="5">
        <v>0</v>
      </c>
      <c r="AF270" s="7">
        <f t="shared" si="2461"/>
        <v>0</v>
      </c>
      <c r="AG270" s="9">
        <v>0</v>
      </c>
      <c r="AH270" s="5">
        <v>0</v>
      </c>
      <c r="AI270" s="7">
        <f t="shared" si="2462"/>
        <v>0</v>
      </c>
      <c r="AJ270" s="9">
        <v>0</v>
      </c>
      <c r="AK270" s="5">
        <v>0</v>
      </c>
      <c r="AL270" s="7">
        <f t="shared" si="2463"/>
        <v>0</v>
      </c>
      <c r="AM270" s="9">
        <v>0</v>
      </c>
      <c r="AN270" s="5">
        <v>0</v>
      </c>
      <c r="AO270" s="7">
        <f t="shared" si="2464"/>
        <v>0</v>
      </c>
      <c r="AP270" s="9">
        <v>0</v>
      </c>
      <c r="AQ270" s="5">
        <v>0</v>
      </c>
      <c r="AR270" s="7">
        <f t="shared" si="2465"/>
        <v>0</v>
      </c>
      <c r="AS270" s="9">
        <v>0</v>
      </c>
      <c r="AT270" s="5">
        <v>0</v>
      </c>
      <c r="AU270" s="7">
        <f t="shared" si="2466"/>
        <v>0</v>
      </c>
      <c r="AV270" s="9">
        <v>0</v>
      </c>
      <c r="AW270" s="5">
        <v>0</v>
      </c>
      <c r="AX270" s="7">
        <f t="shared" si="2467"/>
        <v>0</v>
      </c>
      <c r="AY270" s="9">
        <v>0</v>
      </c>
      <c r="AZ270" s="5">
        <v>0</v>
      </c>
      <c r="BA270" s="7">
        <f t="shared" si="2468"/>
        <v>0</v>
      </c>
      <c r="BB270" s="9">
        <v>0</v>
      </c>
      <c r="BC270" s="5">
        <v>0</v>
      </c>
      <c r="BD270" s="7">
        <f t="shared" si="2469"/>
        <v>0</v>
      </c>
      <c r="BE270" s="9">
        <v>0</v>
      </c>
      <c r="BF270" s="5">
        <v>0</v>
      </c>
      <c r="BG270" s="7">
        <f t="shared" si="2470"/>
        <v>0</v>
      </c>
      <c r="BH270" s="9">
        <v>0</v>
      </c>
      <c r="BI270" s="5">
        <v>0</v>
      </c>
      <c r="BJ270" s="7">
        <f t="shared" si="2471"/>
        <v>0</v>
      </c>
      <c r="BK270" s="9">
        <v>0</v>
      </c>
      <c r="BL270" s="5">
        <v>0</v>
      </c>
      <c r="BM270" s="7">
        <f t="shared" si="2472"/>
        <v>0</v>
      </c>
      <c r="BN270" s="9">
        <v>0</v>
      </c>
      <c r="BO270" s="5">
        <v>0</v>
      </c>
      <c r="BP270" s="7">
        <f t="shared" si="2473"/>
        <v>0</v>
      </c>
      <c r="BQ270" s="9">
        <v>0</v>
      </c>
      <c r="BR270" s="5">
        <v>0</v>
      </c>
      <c r="BS270" s="7">
        <f t="shared" si="2474"/>
        <v>0</v>
      </c>
      <c r="BT270" s="9">
        <v>0</v>
      </c>
      <c r="BU270" s="5">
        <v>0</v>
      </c>
      <c r="BV270" s="7">
        <f t="shared" si="2475"/>
        <v>0</v>
      </c>
      <c r="BW270" s="9">
        <v>0</v>
      </c>
      <c r="BX270" s="5">
        <v>0</v>
      </c>
      <c r="BY270" s="7">
        <f t="shared" si="2476"/>
        <v>0</v>
      </c>
      <c r="BZ270" s="3">
        <v>2573.3092999999999</v>
      </c>
      <c r="CA270" s="5">
        <v>13314.085999999999</v>
      </c>
      <c r="CB270" s="7">
        <f t="shared" si="2477"/>
        <v>5173.9159377382266</v>
      </c>
      <c r="CC270" s="9">
        <v>0</v>
      </c>
      <c r="CD270" s="5">
        <v>0</v>
      </c>
      <c r="CE270" s="7">
        <f t="shared" si="2478"/>
        <v>0</v>
      </c>
      <c r="CF270" s="3">
        <v>4498.26</v>
      </c>
      <c r="CG270" s="5">
        <v>45835</v>
      </c>
      <c r="CH270" s="7">
        <f t="shared" si="2479"/>
        <v>10189.495493813163</v>
      </c>
      <c r="CI270" s="9">
        <v>0</v>
      </c>
      <c r="CJ270" s="5">
        <v>0</v>
      </c>
      <c r="CK270" s="7">
        <f t="shared" si="2480"/>
        <v>0</v>
      </c>
      <c r="CL270" s="9">
        <v>0</v>
      </c>
      <c r="CM270" s="5">
        <v>0</v>
      </c>
      <c r="CN270" s="7">
        <f t="shared" si="2481"/>
        <v>0</v>
      </c>
      <c r="CO270" s="3">
        <v>200</v>
      </c>
      <c r="CP270" s="5">
        <v>5902.2160000000003</v>
      </c>
      <c r="CQ270" s="7">
        <f t="shared" si="2482"/>
        <v>29511.08</v>
      </c>
      <c r="CR270" s="9">
        <v>0</v>
      </c>
      <c r="CS270" s="5">
        <v>0</v>
      </c>
      <c r="CT270" s="7">
        <f t="shared" si="2483"/>
        <v>0</v>
      </c>
      <c r="CU270" s="9">
        <v>0</v>
      </c>
      <c r="CV270" s="5">
        <v>0</v>
      </c>
      <c r="CW270" s="7">
        <f t="shared" si="2484"/>
        <v>0</v>
      </c>
      <c r="CX270" s="9">
        <v>0</v>
      </c>
      <c r="CY270" s="5">
        <v>0</v>
      </c>
      <c r="CZ270" s="7">
        <f t="shared" si="2485"/>
        <v>0</v>
      </c>
      <c r="DA270" s="9">
        <v>0</v>
      </c>
      <c r="DB270" s="5">
        <v>0</v>
      </c>
      <c r="DC270" s="7">
        <f t="shared" si="2486"/>
        <v>0</v>
      </c>
      <c r="DD270" s="3">
        <v>3.1E-2</v>
      </c>
      <c r="DE270" s="5">
        <v>1.129</v>
      </c>
      <c r="DF270" s="7">
        <f t="shared" si="2487"/>
        <v>36419.354838709682</v>
      </c>
      <c r="DG270" s="9">
        <v>0</v>
      </c>
      <c r="DH270" s="5">
        <v>0</v>
      </c>
      <c r="DI270" s="7">
        <f t="shared" si="2488"/>
        <v>0</v>
      </c>
      <c r="DJ270" s="9">
        <v>0</v>
      </c>
      <c r="DK270" s="5">
        <v>0</v>
      </c>
      <c r="DL270" s="7">
        <f t="shared" si="2489"/>
        <v>0</v>
      </c>
      <c r="DM270" s="9">
        <v>0</v>
      </c>
      <c r="DN270" s="5">
        <v>0</v>
      </c>
      <c r="DO270" s="7">
        <f t="shared" si="2490"/>
        <v>0</v>
      </c>
      <c r="DP270" s="9">
        <v>0</v>
      </c>
      <c r="DQ270" s="5">
        <v>0</v>
      </c>
      <c r="DR270" s="7">
        <f t="shared" si="2491"/>
        <v>0</v>
      </c>
      <c r="DS270" s="9">
        <v>0</v>
      </c>
      <c r="DT270" s="5">
        <v>0</v>
      </c>
      <c r="DU270" s="7">
        <f t="shared" si="2492"/>
        <v>0</v>
      </c>
      <c r="DV270" s="3">
        <v>0.17499999999999999</v>
      </c>
      <c r="DW270" s="5">
        <v>2.0680000000000001</v>
      </c>
      <c r="DX270" s="7">
        <f t="shared" si="2493"/>
        <v>11817.142857142859</v>
      </c>
      <c r="DY270" s="9">
        <v>0</v>
      </c>
      <c r="DZ270" s="5">
        <v>0</v>
      </c>
      <c r="EA270" s="7">
        <f t="shared" si="2494"/>
        <v>0</v>
      </c>
      <c r="EB270" s="9">
        <v>0</v>
      </c>
      <c r="EC270" s="5">
        <v>0</v>
      </c>
      <c r="ED270" s="7">
        <f t="shared" si="2495"/>
        <v>0</v>
      </c>
      <c r="EE270" s="3">
        <v>11.51</v>
      </c>
      <c r="EF270" s="5">
        <v>129.374</v>
      </c>
      <c r="EG270" s="7">
        <f t="shared" si="2496"/>
        <v>11240.139009556908</v>
      </c>
      <c r="EH270" s="9">
        <v>0</v>
      </c>
      <c r="EI270" s="5">
        <v>0</v>
      </c>
      <c r="EJ270" s="7">
        <f t="shared" si="2497"/>
        <v>0</v>
      </c>
      <c r="EK270" s="3">
        <v>0.06</v>
      </c>
      <c r="EL270" s="5">
        <v>1.4239999999999999</v>
      </c>
      <c r="EM270" s="7">
        <f t="shared" si="2498"/>
        <v>23733.333333333336</v>
      </c>
      <c r="EN270" s="9">
        <v>0</v>
      </c>
      <c r="EO270" s="5">
        <v>0</v>
      </c>
      <c r="EP270" s="7">
        <f t="shared" si="2499"/>
        <v>0</v>
      </c>
      <c r="EQ270" s="9">
        <v>0</v>
      </c>
      <c r="ER270" s="5">
        <v>0</v>
      </c>
      <c r="ES270" s="7">
        <f t="shared" si="2500"/>
        <v>0</v>
      </c>
      <c r="ET270" s="9">
        <v>0</v>
      </c>
      <c r="EU270" s="5">
        <v>0</v>
      </c>
      <c r="EV270" s="7">
        <f t="shared" si="2501"/>
        <v>0</v>
      </c>
      <c r="EW270" s="3">
        <v>2.0049999999999999</v>
      </c>
      <c r="EX270" s="5">
        <v>144</v>
      </c>
      <c r="EY270" s="7">
        <f t="shared" si="2502"/>
        <v>71820.448877805495</v>
      </c>
      <c r="EZ270" s="9">
        <v>0</v>
      </c>
      <c r="FA270" s="5">
        <v>0</v>
      </c>
      <c r="FB270" s="7">
        <f t="shared" si="2503"/>
        <v>0</v>
      </c>
      <c r="FC270" s="9">
        <v>0</v>
      </c>
      <c r="FD270" s="5">
        <v>0</v>
      </c>
      <c r="FE270" s="7">
        <f t="shared" si="2504"/>
        <v>0</v>
      </c>
      <c r="FF270" s="9">
        <v>0</v>
      </c>
      <c r="FG270" s="5">
        <v>0</v>
      </c>
      <c r="FH270" s="7">
        <f t="shared" si="2505"/>
        <v>0</v>
      </c>
      <c r="FI270" s="3">
        <v>15</v>
      </c>
      <c r="FJ270" s="5">
        <v>91.847999999999999</v>
      </c>
      <c r="FK270" s="7">
        <f t="shared" si="2506"/>
        <v>6123.2</v>
      </c>
      <c r="FL270" s="9">
        <v>0</v>
      </c>
      <c r="FM270" s="5">
        <v>0</v>
      </c>
      <c r="FN270" s="7">
        <f t="shared" si="2507"/>
        <v>0</v>
      </c>
      <c r="FO270" s="3">
        <v>26.111999999999998</v>
      </c>
      <c r="FP270" s="5">
        <v>1309.9190000000001</v>
      </c>
      <c r="FQ270" s="7">
        <f t="shared" si="2508"/>
        <v>50165.402879901965</v>
      </c>
      <c r="FR270" s="9">
        <v>0</v>
      </c>
      <c r="FS270" s="5">
        <v>0</v>
      </c>
      <c r="FT270" s="7">
        <f t="shared" si="2509"/>
        <v>0</v>
      </c>
      <c r="FU270" s="9">
        <v>0</v>
      </c>
      <c r="FV270" s="5">
        <v>0</v>
      </c>
      <c r="FW270" s="7">
        <f t="shared" si="2510"/>
        <v>0</v>
      </c>
      <c r="FX270" s="9">
        <v>0</v>
      </c>
      <c r="FY270" s="5">
        <v>0</v>
      </c>
      <c r="FZ270" s="7">
        <f t="shared" si="2511"/>
        <v>0</v>
      </c>
      <c r="GA270" s="9">
        <v>0</v>
      </c>
      <c r="GB270" s="5">
        <v>0</v>
      </c>
      <c r="GC270" s="7">
        <f t="shared" si="2512"/>
        <v>0</v>
      </c>
      <c r="GD270" s="9">
        <v>0</v>
      </c>
      <c r="GE270" s="5">
        <v>0</v>
      </c>
      <c r="GF270" s="7">
        <f t="shared" si="2513"/>
        <v>0</v>
      </c>
      <c r="GG270" s="9">
        <v>0</v>
      </c>
      <c r="GH270" s="5">
        <v>0</v>
      </c>
      <c r="GI270" s="7">
        <f t="shared" si="2514"/>
        <v>0</v>
      </c>
      <c r="GJ270" s="9">
        <v>0</v>
      </c>
      <c r="GK270" s="5">
        <v>0</v>
      </c>
      <c r="GL270" s="7">
        <f t="shared" si="2515"/>
        <v>0</v>
      </c>
      <c r="GM270" s="9">
        <v>0</v>
      </c>
      <c r="GN270" s="5">
        <v>0</v>
      </c>
      <c r="GO270" s="7">
        <f t="shared" si="2516"/>
        <v>0</v>
      </c>
      <c r="GP270" s="9">
        <v>0</v>
      </c>
      <c r="GQ270" s="5">
        <v>0</v>
      </c>
      <c r="GR270" s="7">
        <f t="shared" si="2517"/>
        <v>0</v>
      </c>
      <c r="GS270" s="9">
        <v>0</v>
      </c>
      <c r="GT270" s="5">
        <v>0</v>
      </c>
      <c r="GU270" s="7">
        <f t="shared" si="2518"/>
        <v>0</v>
      </c>
      <c r="GV270" s="9">
        <v>0</v>
      </c>
      <c r="GW270" s="5">
        <v>0</v>
      </c>
      <c r="GX270" s="7">
        <f t="shared" si="2519"/>
        <v>0</v>
      </c>
      <c r="GY270" s="9">
        <v>0</v>
      </c>
      <c r="GZ270" s="5">
        <v>0</v>
      </c>
      <c r="HA270" s="7">
        <f t="shared" si="2520"/>
        <v>0</v>
      </c>
      <c r="HB270" s="9">
        <v>0</v>
      </c>
      <c r="HC270" s="5">
        <v>0</v>
      </c>
      <c r="HD270" s="7">
        <f t="shared" si="2521"/>
        <v>0</v>
      </c>
      <c r="HE270" s="9">
        <v>0</v>
      </c>
      <c r="HF270" s="5">
        <v>0</v>
      </c>
      <c r="HG270" s="7">
        <f t="shared" si="2522"/>
        <v>0</v>
      </c>
      <c r="HH270" s="9">
        <v>0</v>
      </c>
      <c r="HI270" s="5">
        <v>0</v>
      </c>
      <c r="HJ270" s="7">
        <f t="shared" si="2523"/>
        <v>0</v>
      </c>
      <c r="HK270" s="9">
        <v>0</v>
      </c>
      <c r="HL270" s="5">
        <v>0</v>
      </c>
      <c r="HM270" s="7">
        <f t="shared" si="2524"/>
        <v>0</v>
      </c>
      <c r="HN270" s="9">
        <v>0</v>
      </c>
      <c r="HO270" s="5">
        <v>0</v>
      </c>
      <c r="HP270" s="7">
        <f t="shared" si="2525"/>
        <v>0</v>
      </c>
      <c r="HQ270" s="9">
        <v>0</v>
      </c>
      <c r="HR270" s="5">
        <v>0</v>
      </c>
      <c r="HS270" s="7">
        <f t="shared" si="2526"/>
        <v>0</v>
      </c>
      <c r="HT270" s="9">
        <v>0</v>
      </c>
      <c r="HU270" s="5">
        <v>0</v>
      </c>
      <c r="HV270" s="7">
        <f t="shared" si="2527"/>
        <v>0</v>
      </c>
      <c r="HW270" s="9">
        <v>0</v>
      </c>
      <c r="HX270" s="5">
        <v>0</v>
      </c>
      <c r="HY270" s="7">
        <f t="shared" si="2528"/>
        <v>0</v>
      </c>
      <c r="HZ270" s="9">
        <v>0</v>
      </c>
      <c r="IA270" s="5">
        <v>0</v>
      </c>
      <c r="IB270" s="7">
        <f t="shared" si="2529"/>
        <v>0</v>
      </c>
      <c r="IC270" s="3">
        <v>9.3000000000000005E-4</v>
      </c>
      <c r="ID270" s="5">
        <v>8.1000000000000003E-2</v>
      </c>
      <c r="IE270" s="7">
        <f t="shared" si="2530"/>
        <v>87096.774193548379</v>
      </c>
      <c r="IF270" s="9">
        <v>0</v>
      </c>
      <c r="IG270" s="5">
        <v>0</v>
      </c>
      <c r="IH270" s="7">
        <f t="shared" si="2531"/>
        <v>0</v>
      </c>
      <c r="II270" s="9">
        <v>0</v>
      </c>
      <c r="IJ270" s="5">
        <v>0</v>
      </c>
      <c r="IK270" s="7">
        <f t="shared" si="2532"/>
        <v>0</v>
      </c>
      <c r="IL270" s="3">
        <v>0.17499999999999999</v>
      </c>
      <c r="IM270" s="5">
        <v>4.407</v>
      </c>
      <c r="IN270" s="7">
        <f t="shared" si="2533"/>
        <v>25182.857142857145</v>
      </c>
      <c r="IO270" s="9">
        <v>0</v>
      </c>
      <c r="IP270" s="5">
        <v>0</v>
      </c>
      <c r="IQ270" s="7">
        <f t="shared" si="2534"/>
        <v>0</v>
      </c>
      <c r="IR270" s="9">
        <v>0</v>
      </c>
      <c r="IS270" s="5">
        <v>0</v>
      </c>
      <c r="IT270" s="7">
        <f t="shared" si="2535"/>
        <v>0</v>
      </c>
      <c r="IU270" s="9">
        <v>0</v>
      </c>
      <c r="IV270" s="5">
        <v>0</v>
      </c>
      <c r="IW270" s="7">
        <f t="shared" si="2536"/>
        <v>0</v>
      </c>
      <c r="IX270" s="9">
        <v>0</v>
      </c>
      <c r="IY270" s="5">
        <v>0</v>
      </c>
      <c r="IZ270" s="7">
        <f t="shared" si="2537"/>
        <v>0</v>
      </c>
      <c r="JA270" s="9">
        <v>0</v>
      </c>
      <c r="JB270" s="5">
        <v>0</v>
      </c>
      <c r="JC270" s="7">
        <f t="shared" si="2538"/>
        <v>0</v>
      </c>
      <c r="JD270" s="9">
        <v>0</v>
      </c>
      <c r="JE270" s="5">
        <v>0</v>
      </c>
      <c r="JF270" s="7">
        <f t="shared" si="2539"/>
        <v>0</v>
      </c>
      <c r="JG270" s="9">
        <v>0</v>
      </c>
      <c r="JH270" s="5">
        <v>0</v>
      </c>
      <c r="JI270" s="7">
        <f t="shared" si="2540"/>
        <v>0</v>
      </c>
      <c r="JJ270" s="9">
        <v>0</v>
      </c>
      <c r="JK270" s="5">
        <v>0</v>
      </c>
      <c r="JL270" s="7">
        <f t="shared" si="2541"/>
        <v>0</v>
      </c>
      <c r="JM270" s="9">
        <v>0</v>
      </c>
      <c r="JN270" s="5">
        <v>0</v>
      </c>
      <c r="JO270" s="7">
        <f t="shared" si="2542"/>
        <v>0</v>
      </c>
      <c r="JP270" s="9">
        <v>0</v>
      </c>
      <c r="JQ270" s="5">
        <v>0</v>
      </c>
      <c r="JR270" s="7">
        <f t="shared" si="2543"/>
        <v>0</v>
      </c>
      <c r="JS270" s="9">
        <v>0</v>
      </c>
      <c r="JT270" s="5">
        <v>0</v>
      </c>
      <c r="JU270" s="7">
        <f t="shared" si="2544"/>
        <v>0</v>
      </c>
      <c r="JV270" s="9">
        <v>0</v>
      </c>
      <c r="JW270" s="5">
        <v>0</v>
      </c>
      <c r="JX270" s="7">
        <f t="shared" si="2545"/>
        <v>0</v>
      </c>
      <c r="JY270" s="3">
        <v>1664.03</v>
      </c>
      <c r="JZ270" s="5">
        <v>7769.8209999999999</v>
      </c>
      <c r="KA270" s="7">
        <f t="shared" si="2546"/>
        <v>4669.279400010817</v>
      </c>
      <c r="KB270" s="9">
        <f t="shared" si="2548"/>
        <v>9058.2862300000015</v>
      </c>
      <c r="KC270" s="7">
        <f>SUMIF($C$5:KA$5,"F*",C270:KA270)</f>
        <v>74794.107000000004</v>
      </c>
    </row>
    <row r="271" spans="1:289" ht="15" customHeight="1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2549"/>
        <v>0</v>
      </c>
      <c r="F271" s="3">
        <v>6.2E-4</v>
      </c>
      <c r="G271" s="5">
        <v>0.04</v>
      </c>
      <c r="H271" s="7">
        <f t="shared" si="2453"/>
        <v>64516.129032258061</v>
      </c>
      <c r="I271" s="9">
        <v>0</v>
      </c>
      <c r="J271" s="5">
        <v>0</v>
      </c>
      <c r="K271" s="7">
        <f t="shared" si="2454"/>
        <v>0</v>
      </c>
      <c r="L271" s="9">
        <v>0</v>
      </c>
      <c r="M271" s="5">
        <v>0</v>
      </c>
      <c r="N271" s="7">
        <f t="shared" si="2455"/>
        <v>0</v>
      </c>
      <c r="O271" s="9">
        <v>0</v>
      </c>
      <c r="P271" s="5">
        <v>0</v>
      </c>
      <c r="Q271" s="7">
        <f t="shared" si="2456"/>
        <v>0</v>
      </c>
      <c r="R271" s="9">
        <v>0</v>
      </c>
      <c r="S271" s="5">
        <v>0</v>
      </c>
      <c r="T271" s="7">
        <f t="shared" si="2457"/>
        <v>0</v>
      </c>
      <c r="U271" s="9">
        <v>0</v>
      </c>
      <c r="V271" s="5">
        <v>0</v>
      </c>
      <c r="W271" s="7">
        <f t="shared" si="2458"/>
        <v>0</v>
      </c>
      <c r="X271" s="9">
        <v>0</v>
      </c>
      <c r="Y271" s="5">
        <v>0</v>
      </c>
      <c r="Z271" s="7">
        <f t="shared" si="2459"/>
        <v>0</v>
      </c>
      <c r="AA271" s="3">
        <v>15</v>
      </c>
      <c r="AB271" s="5">
        <v>194.25</v>
      </c>
      <c r="AC271" s="7">
        <f t="shared" si="2460"/>
        <v>12950</v>
      </c>
      <c r="AD271" s="9">
        <v>0</v>
      </c>
      <c r="AE271" s="5">
        <v>0</v>
      </c>
      <c r="AF271" s="7">
        <f t="shared" si="2461"/>
        <v>0</v>
      </c>
      <c r="AG271" s="9">
        <v>0</v>
      </c>
      <c r="AH271" s="5">
        <v>0</v>
      </c>
      <c r="AI271" s="7">
        <f t="shared" si="2462"/>
        <v>0</v>
      </c>
      <c r="AJ271" s="9">
        <v>0</v>
      </c>
      <c r="AK271" s="5">
        <v>0</v>
      </c>
      <c r="AL271" s="7">
        <f t="shared" si="2463"/>
        <v>0</v>
      </c>
      <c r="AM271" s="9">
        <v>0</v>
      </c>
      <c r="AN271" s="5">
        <v>0</v>
      </c>
      <c r="AO271" s="7">
        <f t="shared" si="2464"/>
        <v>0</v>
      </c>
      <c r="AP271" s="9">
        <v>0</v>
      </c>
      <c r="AQ271" s="5">
        <v>0</v>
      </c>
      <c r="AR271" s="7">
        <f t="shared" si="2465"/>
        <v>0</v>
      </c>
      <c r="AS271" s="9">
        <v>0</v>
      </c>
      <c r="AT271" s="5">
        <v>0</v>
      </c>
      <c r="AU271" s="7">
        <f t="shared" si="2466"/>
        <v>0</v>
      </c>
      <c r="AV271" s="9">
        <v>0</v>
      </c>
      <c r="AW271" s="5">
        <v>0</v>
      </c>
      <c r="AX271" s="7">
        <f t="shared" si="2467"/>
        <v>0</v>
      </c>
      <c r="AY271" s="9">
        <v>0</v>
      </c>
      <c r="AZ271" s="5">
        <v>0</v>
      </c>
      <c r="BA271" s="7">
        <f t="shared" si="2468"/>
        <v>0</v>
      </c>
      <c r="BB271" s="3">
        <v>3.5</v>
      </c>
      <c r="BC271" s="5">
        <v>197.2</v>
      </c>
      <c r="BD271" s="7">
        <f t="shared" si="2469"/>
        <v>56342.857142857145</v>
      </c>
      <c r="BE271" s="9">
        <v>0</v>
      </c>
      <c r="BF271" s="5">
        <v>0</v>
      </c>
      <c r="BG271" s="7">
        <f t="shared" si="2470"/>
        <v>0</v>
      </c>
      <c r="BH271" s="9">
        <v>0</v>
      </c>
      <c r="BI271" s="5">
        <v>0</v>
      </c>
      <c r="BJ271" s="7">
        <f t="shared" si="2471"/>
        <v>0</v>
      </c>
      <c r="BK271" s="9">
        <v>0</v>
      </c>
      <c r="BL271" s="5">
        <v>0</v>
      </c>
      <c r="BM271" s="7">
        <f t="shared" si="2472"/>
        <v>0</v>
      </c>
      <c r="BN271" s="9">
        <v>0</v>
      </c>
      <c r="BO271" s="5">
        <v>0</v>
      </c>
      <c r="BP271" s="7">
        <f t="shared" si="2473"/>
        <v>0</v>
      </c>
      <c r="BQ271" s="9">
        <v>0</v>
      </c>
      <c r="BR271" s="5">
        <v>0</v>
      </c>
      <c r="BS271" s="7">
        <f t="shared" si="2474"/>
        <v>0</v>
      </c>
      <c r="BT271" s="9">
        <v>0</v>
      </c>
      <c r="BU271" s="5">
        <v>0</v>
      </c>
      <c r="BV271" s="7">
        <f t="shared" si="2475"/>
        <v>0</v>
      </c>
      <c r="BW271" s="9">
        <v>0</v>
      </c>
      <c r="BX271" s="5">
        <v>0</v>
      </c>
      <c r="BY271" s="7">
        <f t="shared" si="2476"/>
        <v>0</v>
      </c>
      <c r="BZ271" s="3">
        <v>2800.0124000000001</v>
      </c>
      <c r="CA271" s="5">
        <v>13720.956</v>
      </c>
      <c r="CB271" s="7">
        <f t="shared" si="2477"/>
        <v>4900.3197271554936</v>
      </c>
      <c r="CC271" s="9">
        <v>0</v>
      </c>
      <c r="CD271" s="5">
        <v>0</v>
      </c>
      <c r="CE271" s="7">
        <f t="shared" si="2478"/>
        <v>0</v>
      </c>
      <c r="CF271" s="3">
        <v>1939.7</v>
      </c>
      <c r="CG271" s="5">
        <v>23834.2</v>
      </c>
      <c r="CH271" s="7">
        <f t="shared" si="2479"/>
        <v>12287.570242821055</v>
      </c>
      <c r="CI271" s="9">
        <v>0</v>
      </c>
      <c r="CJ271" s="5">
        <v>0</v>
      </c>
      <c r="CK271" s="7">
        <f t="shared" si="2480"/>
        <v>0</v>
      </c>
      <c r="CL271" s="9">
        <v>0</v>
      </c>
      <c r="CM271" s="5">
        <v>0</v>
      </c>
      <c r="CN271" s="7">
        <f t="shared" si="2481"/>
        <v>0</v>
      </c>
      <c r="CO271" s="3">
        <v>40</v>
      </c>
      <c r="CP271" s="5">
        <v>1213.8530000000001</v>
      </c>
      <c r="CQ271" s="7">
        <f t="shared" si="2482"/>
        <v>30346.325000000001</v>
      </c>
      <c r="CR271" s="9">
        <v>0</v>
      </c>
      <c r="CS271" s="5">
        <v>0</v>
      </c>
      <c r="CT271" s="7">
        <f t="shared" si="2483"/>
        <v>0</v>
      </c>
      <c r="CU271" s="9">
        <v>0</v>
      </c>
      <c r="CV271" s="5">
        <v>0</v>
      </c>
      <c r="CW271" s="7">
        <f t="shared" si="2484"/>
        <v>0</v>
      </c>
      <c r="CX271" s="9">
        <v>0</v>
      </c>
      <c r="CY271" s="5">
        <v>0</v>
      </c>
      <c r="CZ271" s="7">
        <f t="shared" si="2485"/>
        <v>0</v>
      </c>
      <c r="DA271" s="9">
        <v>0</v>
      </c>
      <c r="DB271" s="5">
        <v>0</v>
      </c>
      <c r="DC271" s="7">
        <f t="shared" si="2486"/>
        <v>0</v>
      </c>
      <c r="DD271" s="9">
        <v>0</v>
      </c>
      <c r="DE271" s="5">
        <v>0</v>
      </c>
      <c r="DF271" s="7">
        <f t="shared" si="2487"/>
        <v>0</v>
      </c>
      <c r="DG271" s="9">
        <v>0</v>
      </c>
      <c r="DH271" s="5">
        <v>0</v>
      </c>
      <c r="DI271" s="7">
        <f t="shared" si="2488"/>
        <v>0</v>
      </c>
      <c r="DJ271" s="9">
        <v>0</v>
      </c>
      <c r="DK271" s="5">
        <v>0</v>
      </c>
      <c r="DL271" s="7">
        <f t="shared" si="2489"/>
        <v>0</v>
      </c>
      <c r="DM271" s="9">
        <v>0</v>
      </c>
      <c r="DN271" s="5">
        <v>0</v>
      </c>
      <c r="DO271" s="7">
        <f t="shared" si="2490"/>
        <v>0</v>
      </c>
      <c r="DP271" s="9">
        <v>0</v>
      </c>
      <c r="DQ271" s="5">
        <v>0</v>
      </c>
      <c r="DR271" s="7">
        <f t="shared" si="2491"/>
        <v>0</v>
      </c>
      <c r="DS271" s="9">
        <v>0</v>
      </c>
      <c r="DT271" s="5">
        <v>0</v>
      </c>
      <c r="DU271" s="7">
        <f t="shared" si="2492"/>
        <v>0</v>
      </c>
      <c r="DV271" s="9">
        <v>0</v>
      </c>
      <c r="DW271" s="5">
        <v>0</v>
      </c>
      <c r="DX271" s="7">
        <f t="shared" si="2493"/>
        <v>0</v>
      </c>
      <c r="DY271" s="9">
        <v>0</v>
      </c>
      <c r="DZ271" s="5">
        <v>0</v>
      </c>
      <c r="EA271" s="7">
        <f t="shared" si="2494"/>
        <v>0</v>
      </c>
      <c r="EB271" s="9">
        <v>0</v>
      </c>
      <c r="EC271" s="5">
        <v>0</v>
      </c>
      <c r="ED271" s="7">
        <f t="shared" si="2495"/>
        <v>0</v>
      </c>
      <c r="EE271" s="3">
        <v>14.55</v>
      </c>
      <c r="EF271" s="5">
        <v>111.74</v>
      </c>
      <c r="EG271" s="7">
        <f t="shared" si="2496"/>
        <v>7679.7250859106525</v>
      </c>
      <c r="EH271" s="9">
        <v>0</v>
      </c>
      <c r="EI271" s="5">
        <v>0</v>
      </c>
      <c r="EJ271" s="7">
        <f t="shared" si="2497"/>
        <v>0</v>
      </c>
      <c r="EK271" s="9">
        <v>0</v>
      </c>
      <c r="EL271" s="5">
        <v>0</v>
      </c>
      <c r="EM271" s="7">
        <f t="shared" si="2498"/>
        <v>0</v>
      </c>
      <c r="EN271" s="9">
        <v>0</v>
      </c>
      <c r="EO271" s="5">
        <v>0</v>
      </c>
      <c r="EP271" s="7">
        <f t="shared" si="2499"/>
        <v>0</v>
      </c>
      <c r="EQ271" s="9">
        <v>0</v>
      </c>
      <c r="ER271" s="5">
        <v>0</v>
      </c>
      <c r="ES271" s="7">
        <f t="shared" si="2500"/>
        <v>0</v>
      </c>
      <c r="ET271" s="9">
        <v>0</v>
      </c>
      <c r="EU271" s="5">
        <v>0</v>
      </c>
      <c r="EV271" s="7">
        <f t="shared" si="2501"/>
        <v>0</v>
      </c>
      <c r="EW271" s="9">
        <v>0</v>
      </c>
      <c r="EX271" s="5">
        <v>0</v>
      </c>
      <c r="EY271" s="7">
        <f t="shared" si="2502"/>
        <v>0</v>
      </c>
      <c r="EZ271" s="9">
        <v>0</v>
      </c>
      <c r="FA271" s="5">
        <v>0</v>
      </c>
      <c r="FB271" s="7">
        <f t="shared" si="2503"/>
        <v>0</v>
      </c>
      <c r="FC271" s="9">
        <v>0</v>
      </c>
      <c r="FD271" s="5">
        <v>0</v>
      </c>
      <c r="FE271" s="7">
        <f t="shared" si="2504"/>
        <v>0</v>
      </c>
      <c r="FF271" s="9">
        <v>0</v>
      </c>
      <c r="FG271" s="5">
        <v>0</v>
      </c>
      <c r="FH271" s="7">
        <f t="shared" si="2505"/>
        <v>0</v>
      </c>
      <c r="FI271" s="3">
        <v>0.32</v>
      </c>
      <c r="FJ271" s="5">
        <v>9.3699999999999992</v>
      </c>
      <c r="FK271" s="7">
        <f t="shared" si="2506"/>
        <v>29281.249999999996</v>
      </c>
      <c r="FL271" s="3">
        <v>144.01266000000001</v>
      </c>
      <c r="FM271" s="5">
        <v>580.55999999999995</v>
      </c>
      <c r="FN271" s="7">
        <f t="shared" si="2507"/>
        <v>4031.3122471316055</v>
      </c>
      <c r="FO271" s="9">
        <v>0</v>
      </c>
      <c r="FP271" s="5">
        <v>0</v>
      </c>
      <c r="FQ271" s="7">
        <f t="shared" si="2508"/>
        <v>0</v>
      </c>
      <c r="FR271" s="9">
        <v>0</v>
      </c>
      <c r="FS271" s="5">
        <v>0</v>
      </c>
      <c r="FT271" s="7">
        <f t="shared" si="2509"/>
        <v>0</v>
      </c>
      <c r="FU271" s="9">
        <v>0</v>
      </c>
      <c r="FV271" s="5">
        <v>0</v>
      </c>
      <c r="FW271" s="7">
        <f t="shared" si="2510"/>
        <v>0</v>
      </c>
      <c r="FX271" s="9">
        <v>0</v>
      </c>
      <c r="FY271" s="5">
        <v>0</v>
      </c>
      <c r="FZ271" s="7">
        <f t="shared" si="2511"/>
        <v>0</v>
      </c>
      <c r="GA271" s="9">
        <v>0</v>
      </c>
      <c r="GB271" s="5">
        <v>0</v>
      </c>
      <c r="GC271" s="7">
        <f t="shared" si="2512"/>
        <v>0</v>
      </c>
      <c r="GD271" s="9">
        <v>0</v>
      </c>
      <c r="GE271" s="5">
        <v>0</v>
      </c>
      <c r="GF271" s="7">
        <f t="shared" si="2513"/>
        <v>0</v>
      </c>
      <c r="GG271" s="9">
        <v>0</v>
      </c>
      <c r="GH271" s="5">
        <v>0</v>
      </c>
      <c r="GI271" s="7">
        <f t="shared" si="2514"/>
        <v>0</v>
      </c>
      <c r="GJ271" s="9">
        <v>0</v>
      </c>
      <c r="GK271" s="5">
        <v>0</v>
      </c>
      <c r="GL271" s="7">
        <f t="shared" si="2515"/>
        <v>0</v>
      </c>
      <c r="GM271" s="9">
        <v>0</v>
      </c>
      <c r="GN271" s="5">
        <v>0</v>
      </c>
      <c r="GO271" s="7">
        <f t="shared" si="2516"/>
        <v>0</v>
      </c>
      <c r="GP271" s="9">
        <v>0</v>
      </c>
      <c r="GQ271" s="5">
        <v>0</v>
      </c>
      <c r="GR271" s="7">
        <f t="shared" si="2517"/>
        <v>0</v>
      </c>
      <c r="GS271" s="9">
        <v>0</v>
      </c>
      <c r="GT271" s="5">
        <v>0</v>
      </c>
      <c r="GU271" s="7">
        <f t="shared" si="2518"/>
        <v>0</v>
      </c>
      <c r="GV271" s="9">
        <v>0</v>
      </c>
      <c r="GW271" s="5">
        <v>0</v>
      </c>
      <c r="GX271" s="7">
        <f t="shared" si="2519"/>
        <v>0</v>
      </c>
      <c r="GY271" s="9">
        <v>0</v>
      </c>
      <c r="GZ271" s="5">
        <v>0</v>
      </c>
      <c r="HA271" s="7">
        <f t="shared" si="2520"/>
        <v>0</v>
      </c>
      <c r="HB271" s="9">
        <v>0</v>
      </c>
      <c r="HC271" s="5">
        <v>0</v>
      </c>
      <c r="HD271" s="7">
        <f t="shared" si="2521"/>
        <v>0</v>
      </c>
      <c r="HE271" s="9">
        <v>0</v>
      </c>
      <c r="HF271" s="5">
        <v>0</v>
      </c>
      <c r="HG271" s="7">
        <f t="shared" si="2522"/>
        <v>0</v>
      </c>
      <c r="HH271" s="9">
        <v>0</v>
      </c>
      <c r="HI271" s="5">
        <v>0</v>
      </c>
      <c r="HJ271" s="7">
        <f t="shared" si="2523"/>
        <v>0</v>
      </c>
      <c r="HK271" s="9">
        <v>0</v>
      </c>
      <c r="HL271" s="5">
        <v>0</v>
      </c>
      <c r="HM271" s="7">
        <f t="shared" si="2524"/>
        <v>0</v>
      </c>
      <c r="HN271" s="9">
        <v>0</v>
      </c>
      <c r="HO271" s="5">
        <v>0</v>
      </c>
      <c r="HP271" s="7">
        <f t="shared" si="2525"/>
        <v>0</v>
      </c>
      <c r="HQ271" s="9">
        <v>0</v>
      </c>
      <c r="HR271" s="5">
        <v>0</v>
      </c>
      <c r="HS271" s="7">
        <f t="shared" si="2526"/>
        <v>0</v>
      </c>
      <c r="HT271" s="9">
        <v>0</v>
      </c>
      <c r="HU271" s="5">
        <v>0</v>
      </c>
      <c r="HV271" s="7">
        <f t="shared" si="2527"/>
        <v>0</v>
      </c>
      <c r="HW271" s="9">
        <v>0</v>
      </c>
      <c r="HX271" s="5">
        <v>0</v>
      </c>
      <c r="HY271" s="7">
        <f t="shared" si="2528"/>
        <v>0</v>
      </c>
      <c r="HZ271" s="9">
        <v>0</v>
      </c>
      <c r="IA271" s="5">
        <v>0</v>
      </c>
      <c r="IB271" s="7">
        <f t="shared" si="2529"/>
        <v>0</v>
      </c>
      <c r="IC271" s="9">
        <v>0</v>
      </c>
      <c r="ID271" s="5">
        <v>0</v>
      </c>
      <c r="IE271" s="7">
        <f t="shared" si="2530"/>
        <v>0</v>
      </c>
      <c r="IF271" s="9">
        <v>0</v>
      </c>
      <c r="IG271" s="5">
        <v>0</v>
      </c>
      <c r="IH271" s="7">
        <f t="shared" si="2531"/>
        <v>0</v>
      </c>
      <c r="II271" s="9">
        <v>0</v>
      </c>
      <c r="IJ271" s="5">
        <v>0</v>
      </c>
      <c r="IK271" s="7">
        <f t="shared" si="2532"/>
        <v>0</v>
      </c>
      <c r="IL271" s="3">
        <v>78</v>
      </c>
      <c r="IM271" s="5">
        <v>1840.356</v>
      </c>
      <c r="IN271" s="7">
        <f t="shared" si="2533"/>
        <v>23594.307692307691</v>
      </c>
      <c r="IO271" s="9">
        <v>0</v>
      </c>
      <c r="IP271" s="5">
        <v>0</v>
      </c>
      <c r="IQ271" s="7">
        <f t="shared" si="2534"/>
        <v>0</v>
      </c>
      <c r="IR271" s="9">
        <v>0</v>
      </c>
      <c r="IS271" s="5">
        <v>0</v>
      </c>
      <c r="IT271" s="7">
        <f t="shared" si="2535"/>
        <v>0</v>
      </c>
      <c r="IU271" s="9">
        <v>0</v>
      </c>
      <c r="IV271" s="5">
        <v>0</v>
      </c>
      <c r="IW271" s="7">
        <f t="shared" si="2536"/>
        <v>0</v>
      </c>
      <c r="IX271" s="9">
        <v>0</v>
      </c>
      <c r="IY271" s="5">
        <v>0</v>
      </c>
      <c r="IZ271" s="7">
        <f t="shared" si="2537"/>
        <v>0</v>
      </c>
      <c r="JA271" s="9">
        <v>0</v>
      </c>
      <c r="JB271" s="5">
        <v>0</v>
      </c>
      <c r="JC271" s="7">
        <f t="shared" si="2538"/>
        <v>0</v>
      </c>
      <c r="JD271" s="9">
        <v>0</v>
      </c>
      <c r="JE271" s="5">
        <v>0</v>
      </c>
      <c r="JF271" s="7">
        <f t="shared" si="2539"/>
        <v>0</v>
      </c>
      <c r="JG271" s="3">
        <v>4.7149999999999997E-2</v>
      </c>
      <c r="JH271" s="5">
        <v>0.60799999999999998</v>
      </c>
      <c r="JI271" s="7">
        <f t="shared" si="2540"/>
        <v>12895.015906680806</v>
      </c>
      <c r="JJ271" s="9">
        <v>0</v>
      </c>
      <c r="JK271" s="5">
        <v>0</v>
      </c>
      <c r="JL271" s="7">
        <f t="shared" si="2541"/>
        <v>0</v>
      </c>
      <c r="JM271" s="9">
        <v>0</v>
      </c>
      <c r="JN271" s="5">
        <v>0</v>
      </c>
      <c r="JO271" s="7">
        <f t="shared" si="2542"/>
        <v>0</v>
      </c>
      <c r="JP271" s="9">
        <v>0</v>
      </c>
      <c r="JQ271" s="5">
        <v>0</v>
      </c>
      <c r="JR271" s="7">
        <f t="shared" si="2543"/>
        <v>0</v>
      </c>
      <c r="JS271" s="9">
        <v>0</v>
      </c>
      <c r="JT271" s="5">
        <v>0</v>
      </c>
      <c r="JU271" s="7">
        <f t="shared" si="2544"/>
        <v>0</v>
      </c>
      <c r="JV271" s="9">
        <v>0</v>
      </c>
      <c r="JW271" s="5">
        <v>0</v>
      </c>
      <c r="JX271" s="7">
        <f t="shared" si="2545"/>
        <v>0</v>
      </c>
      <c r="JY271" s="3">
        <v>0.19</v>
      </c>
      <c r="JZ271" s="5">
        <v>4.0999999999999996</v>
      </c>
      <c r="KA271" s="7">
        <f t="shared" si="2546"/>
        <v>21578.94736842105</v>
      </c>
      <c r="KB271" s="9">
        <f t="shared" si="2548"/>
        <v>5035.3328300000003</v>
      </c>
      <c r="KC271" s="7">
        <f>SUMIF($C$5:KA$5,"F*",C271:KA271)</f>
        <v>41707.233</v>
      </c>
    </row>
    <row r="272" spans="1:289" ht="15" customHeight="1" x14ac:dyDescent="0.3">
      <c r="A272" s="84">
        <v>2023</v>
      </c>
      <c r="B272" s="85" t="s">
        <v>8</v>
      </c>
      <c r="C272" s="3">
        <v>3.6280999999999999</v>
      </c>
      <c r="D272" s="5">
        <v>311.661</v>
      </c>
      <c r="E272" s="7">
        <f t="shared" si="2549"/>
        <v>85901.987266062133</v>
      </c>
      <c r="F272" s="9">
        <v>0</v>
      </c>
      <c r="G272" s="5">
        <v>0</v>
      </c>
      <c r="H272" s="7">
        <f t="shared" si="2453"/>
        <v>0</v>
      </c>
      <c r="I272" s="9">
        <v>0</v>
      </c>
      <c r="J272" s="5">
        <v>0</v>
      </c>
      <c r="K272" s="7">
        <f t="shared" si="2454"/>
        <v>0</v>
      </c>
      <c r="L272" s="9">
        <v>0</v>
      </c>
      <c r="M272" s="5">
        <v>0</v>
      </c>
      <c r="N272" s="7">
        <f t="shared" si="2455"/>
        <v>0</v>
      </c>
      <c r="O272" s="9">
        <v>0</v>
      </c>
      <c r="P272" s="5">
        <v>0</v>
      </c>
      <c r="Q272" s="7">
        <f t="shared" si="2456"/>
        <v>0</v>
      </c>
      <c r="R272" s="9">
        <v>0</v>
      </c>
      <c r="S272" s="5">
        <v>0</v>
      </c>
      <c r="T272" s="7">
        <f t="shared" si="2457"/>
        <v>0</v>
      </c>
      <c r="U272" s="9">
        <v>0</v>
      </c>
      <c r="V272" s="5">
        <v>0</v>
      </c>
      <c r="W272" s="7">
        <f t="shared" si="2458"/>
        <v>0</v>
      </c>
      <c r="X272" s="9">
        <v>0</v>
      </c>
      <c r="Y272" s="5">
        <v>0</v>
      </c>
      <c r="Z272" s="7">
        <f t="shared" si="2459"/>
        <v>0</v>
      </c>
      <c r="AA272" s="3">
        <v>1.0999999999999999E-2</v>
      </c>
      <c r="AB272" s="5">
        <v>0.3</v>
      </c>
      <c r="AC272" s="7">
        <f t="shared" si="2460"/>
        <v>27272.727272727272</v>
      </c>
      <c r="AD272" s="9">
        <v>0</v>
      </c>
      <c r="AE272" s="5">
        <v>0</v>
      </c>
      <c r="AF272" s="7">
        <f t="shared" si="2461"/>
        <v>0</v>
      </c>
      <c r="AG272" s="9">
        <v>0</v>
      </c>
      <c r="AH272" s="5">
        <v>0</v>
      </c>
      <c r="AI272" s="7">
        <f t="shared" si="2462"/>
        <v>0</v>
      </c>
      <c r="AJ272" s="9">
        <v>0</v>
      </c>
      <c r="AK272" s="5">
        <v>0</v>
      </c>
      <c r="AL272" s="7">
        <f t="shared" si="2463"/>
        <v>0</v>
      </c>
      <c r="AM272" s="9">
        <v>0</v>
      </c>
      <c r="AN272" s="5">
        <v>0</v>
      </c>
      <c r="AO272" s="7">
        <f t="shared" si="2464"/>
        <v>0</v>
      </c>
      <c r="AP272" s="9">
        <v>0</v>
      </c>
      <c r="AQ272" s="5">
        <v>0</v>
      </c>
      <c r="AR272" s="7">
        <f t="shared" si="2465"/>
        <v>0</v>
      </c>
      <c r="AS272" s="9">
        <v>0</v>
      </c>
      <c r="AT272" s="5">
        <v>0</v>
      </c>
      <c r="AU272" s="7">
        <f t="shared" si="2466"/>
        <v>0</v>
      </c>
      <c r="AV272" s="9">
        <v>0</v>
      </c>
      <c r="AW272" s="5">
        <v>0</v>
      </c>
      <c r="AX272" s="7">
        <f t="shared" si="2467"/>
        <v>0</v>
      </c>
      <c r="AY272" s="9">
        <v>0</v>
      </c>
      <c r="AZ272" s="5">
        <v>0</v>
      </c>
      <c r="BA272" s="7">
        <f t="shared" si="2468"/>
        <v>0</v>
      </c>
      <c r="BB272" s="9">
        <v>0</v>
      </c>
      <c r="BC272" s="5">
        <v>0</v>
      </c>
      <c r="BD272" s="7">
        <f t="shared" si="2469"/>
        <v>0</v>
      </c>
      <c r="BE272" s="9">
        <v>0</v>
      </c>
      <c r="BF272" s="5">
        <v>0</v>
      </c>
      <c r="BG272" s="7">
        <f t="shared" si="2470"/>
        <v>0</v>
      </c>
      <c r="BH272" s="9">
        <v>0</v>
      </c>
      <c r="BI272" s="5">
        <v>0</v>
      </c>
      <c r="BJ272" s="7">
        <f t="shared" si="2471"/>
        <v>0</v>
      </c>
      <c r="BK272" s="3">
        <v>1E-3</v>
      </c>
      <c r="BL272" s="5">
        <v>1.9E-2</v>
      </c>
      <c r="BM272" s="7">
        <f t="shared" si="2472"/>
        <v>19000</v>
      </c>
      <c r="BN272" s="9">
        <v>0</v>
      </c>
      <c r="BO272" s="5">
        <v>0</v>
      </c>
      <c r="BP272" s="7">
        <f t="shared" si="2473"/>
        <v>0</v>
      </c>
      <c r="BQ272" s="9">
        <v>0</v>
      </c>
      <c r="BR272" s="5">
        <v>0</v>
      </c>
      <c r="BS272" s="7">
        <f t="shared" si="2474"/>
        <v>0</v>
      </c>
      <c r="BT272" s="9">
        <v>0</v>
      </c>
      <c r="BU272" s="5">
        <v>0</v>
      </c>
      <c r="BV272" s="7">
        <f t="shared" si="2475"/>
        <v>0</v>
      </c>
      <c r="BW272" s="9">
        <v>0</v>
      </c>
      <c r="BX272" s="5">
        <v>0</v>
      </c>
      <c r="BY272" s="7">
        <f t="shared" si="2476"/>
        <v>0</v>
      </c>
      <c r="BZ272" s="3">
        <v>2815.0247999999997</v>
      </c>
      <c r="CA272" s="5">
        <v>17457.242999999999</v>
      </c>
      <c r="CB272" s="7">
        <f t="shared" si="2477"/>
        <v>6201.4526479482529</v>
      </c>
      <c r="CC272" s="9">
        <v>0</v>
      </c>
      <c r="CD272" s="5">
        <v>0</v>
      </c>
      <c r="CE272" s="7">
        <f t="shared" si="2478"/>
        <v>0</v>
      </c>
      <c r="CF272" s="3">
        <v>1004.7</v>
      </c>
      <c r="CG272" s="5">
        <v>8755</v>
      </c>
      <c r="CH272" s="7">
        <f t="shared" si="2479"/>
        <v>8714.0439932318095</v>
      </c>
      <c r="CI272" s="9">
        <v>0</v>
      </c>
      <c r="CJ272" s="5">
        <v>0</v>
      </c>
      <c r="CK272" s="7">
        <f t="shared" si="2480"/>
        <v>0</v>
      </c>
      <c r="CL272" s="9">
        <v>0</v>
      </c>
      <c r="CM272" s="5">
        <v>0</v>
      </c>
      <c r="CN272" s="7">
        <f t="shared" si="2481"/>
        <v>0</v>
      </c>
      <c r="CO272" s="9">
        <v>0</v>
      </c>
      <c r="CP272" s="5">
        <v>0</v>
      </c>
      <c r="CQ272" s="7">
        <f t="shared" si="2482"/>
        <v>0</v>
      </c>
      <c r="CR272" s="9">
        <v>0</v>
      </c>
      <c r="CS272" s="5">
        <v>0</v>
      </c>
      <c r="CT272" s="7">
        <f t="shared" si="2483"/>
        <v>0</v>
      </c>
      <c r="CU272" s="9">
        <v>0</v>
      </c>
      <c r="CV272" s="5">
        <v>0</v>
      </c>
      <c r="CW272" s="7">
        <f t="shared" si="2484"/>
        <v>0</v>
      </c>
      <c r="CX272" s="3">
        <v>1E-3</v>
      </c>
      <c r="CY272" s="5">
        <v>1.9E-2</v>
      </c>
      <c r="CZ272" s="7">
        <f t="shared" si="2485"/>
        <v>19000</v>
      </c>
      <c r="DA272" s="9">
        <v>0</v>
      </c>
      <c r="DB272" s="5">
        <v>0</v>
      </c>
      <c r="DC272" s="7">
        <f t="shared" si="2486"/>
        <v>0</v>
      </c>
      <c r="DD272" s="9">
        <v>0</v>
      </c>
      <c r="DE272" s="5">
        <v>0</v>
      </c>
      <c r="DF272" s="7">
        <f t="shared" si="2487"/>
        <v>0</v>
      </c>
      <c r="DG272" s="9">
        <v>0</v>
      </c>
      <c r="DH272" s="5">
        <v>0</v>
      </c>
      <c r="DI272" s="7">
        <f t="shared" si="2488"/>
        <v>0</v>
      </c>
      <c r="DJ272" s="9">
        <v>0</v>
      </c>
      <c r="DK272" s="5">
        <v>0</v>
      </c>
      <c r="DL272" s="7">
        <f t="shared" si="2489"/>
        <v>0</v>
      </c>
      <c r="DM272" s="9">
        <v>0</v>
      </c>
      <c r="DN272" s="5">
        <v>0</v>
      </c>
      <c r="DO272" s="7">
        <f t="shared" si="2490"/>
        <v>0</v>
      </c>
      <c r="DP272" s="9">
        <v>0</v>
      </c>
      <c r="DQ272" s="5">
        <v>0</v>
      </c>
      <c r="DR272" s="7">
        <f t="shared" si="2491"/>
        <v>0</v>
      </c>
      <c r="DS272" s="9">
        <v>0</v>
      </c>
      <c r="DT272" s="5">
        <v>0</v>
      </c>
      <c r="DU272" s="7">
        <f t="shared" si="2492"/>
        <v>0</v>
      </c>
      <c r="DV272" s="3">
        <v>2616.2800000000002</v>
      </c>
      <c r="DW272" s="5">
        <v>13500.004999999999</v>
      </c>
      <c r="DX272" s="7">
        <f t="shared" si="2493"/>
        <v>5160.0000764444167</v>
      </c>
      <c r="DY272" s="9">
        <v>0</v>
      </c>
      <c r="DZ272" s="5">
        <v>0</v>
      </c>
      <c r="EA272" s="7">
        <f t="shared" si="2494"/>
        <v>0</v>
      </c>
      <c r="EB272" s="9">
        <v>0</v>
      </c>
      <c r="EC272" s="5">
        <v>0</v>
      </c>
      <c r="ED272" s="7">
        <f t="shared" si="2495"/>
        <v>0</v>
      </c>
      <c r="EE272" s="9">
        <v>0</v>
      </c>
      <c r="EF272" s="5">
        <v>0</v>
      </c>
      <c r="EG272" s="7">
        <f t="shared" si="2496"/>
        <v>0</v>
      </c>
      <c r="EH272" s="9">
        <v>0</v>
      </c>
      <c r="EI272" s="5">
        <v>0</v>
      </c>
      <c r="EJ272" s="7">
        <f t="shared" si="2497"/>
        <v>0</v>
      </c>
      <c r="EK272" s="3">
        <v>0.08</v>
      </c>
      <c r="EL272" s="5">
        <v>1.7490000000000001</v>
      </c>
      <c r="EM272" s="7">
        <f t="shared" si="2498"/>
        <v>21862.5</v>
      </c>
      <c r="EN272" s="9">
        <v>0</v>
      </c>
      <c r="EO272" s="5">
        <v>0</v>
      </c>
      <c r="EP272" s="7">
        <f t="shared" si="2499"/>
        <v>0</v>
      </c>
      <c r="EQ272" s="9">
        <v>0</v>
      </c>
      <c r="ER272" s="5">
        <v>0</v>
      </c>
      <c r="ES272" s="7">
        <f t="shared" si="2500"/>
        <v>0</v>
      </c>
      <c r="ET272" s="9">
        <v>0</v>
      </c>
      <c r="EU272" s="5">
        <v>0</v>
      </c>
      <c r="EV272" s="7">
        <f t="shared" si="2501"/>
        <v>0</v>
      </c>
      <c r="EW272" s="9">
        <v>0</v>
      </c>
      <c r="EX272" s="5">
        <v>0</v>
      </c>
      <c r="EY272" s="7">
        <f t="shared" si="2502"/>
        <v>0</v>
      </c>
      <c r="EZ272" s="9">
        <v>0</v>
      </c>
      <c r="FA272" s="5">
        <v>0</v>
      </c>
      <c r="FB272" s="7">
        <f t="shared" si="2503"/>
        <v>0</v>
      </c>
      <c r="FC272" s="9">
        <v>0</v>
      </c>
      <c r="FD272" s="5">
        <v>0</v>
      </c>
      <c r="FE272" s="7">
        <f t="shared" si="2504"/>
        <v>0</v>
      </c>
      <c r="FF272" s="9">
        <v>0</v>
      </c>
      <c r="FG272" s="5">
        <v>0</v>
      </c>
      <c r="FH272" s="7">
        <f t="shared" si="2505"/>
        <v>0</v>
      </c>
      <c r="FI272" s="3">
        <v>1332.12</v>
      </c>
      <c r="FJ272" s="5">
        <v>5516.7</v>
      </c>
      <c r="FK272" s="7">
        <f t="shared" si="2506"/>
        <v>4141.293577155212</v>
      </c>
      <c r="FL272" s="3">
        <v>0.15090999999999999</v>
      </c>
      <c r="FM272" s="5">
        <v>12.148</v>
      </c>
      <c r="FN272" s="7">
        <f t="shared" si="2507"/>
        <v>80498.310251143062</v>
      </c>
      <c r="FO272" s="9">
        <v>0</v>
      </c>
      <c r="FP272" s="5">
        <v>0</v>
      </c>
      <c r="FQ272" s="7">
        <f t="shared" si="2508"/>
        <v>0</v>
      </c>
      <c r="FR272" s="9">
        <v>0</v>
      </c>
      <c r="FS272" s="5">
        <v>0</v>
      </c>
      <c r="FT272" s="7">
        <f t="shared" si="2509"/>
        <v>0</v>
      </c>
      <c r="FU272" s="3">
        <v>2E-3</v>
      </c>
      <c r="FV272" s="5">
        <v>0.92600000000000005</v>
      </c>
      <c r="FW272" s="7">
        <f t="shared" si="2510"/>
        <v>463000</v>
      </c>
      <c r="FX272" s="9">
        <v>0</v>
      </c>
      <c r="FY272" s="5">
        <v>0</v>
      </c>
      <c r="FZ272" s="7">
        <f t="shared" si="2511"/>
        <v>0</v>
      </c>
      <c r="GA272" s="9">
        <v>0</v>
      </c>
      <c r="GB272" s="5">
        <v>0</v>
      </c>
      <c r="GC272" s="7">
        <f t="shared" si="2512"/>
        <v>0</v>
      </c>
      <c r="GD272" s="9">
        <v>0</v>
      </c>
      <c r="GE272" s="5">
        <v>0</v>
      </c>
      <c r="GF272" s="7">
        <f t="shared" si="2513"/>
        <v>0</v>
      </c>
      <c r="GG272" s="3">
        <v>22.125</v>
      </c>
      <c r="GH272" s="5">
        <v>2302.1120000000001</v>
      </c>
      <c r="GI272" s="7">
        <f t="shared" si="2514"/>
        <v>104050.25988700565</v>
      </c>
      <c r="GJ272" s="9">
        <v>0</v>
      </c>
      <c r="GK272" s="5">
        <v>0</v>
      </c>
      <c r="GL272" s="7">
        <f t="shared" si="2515"/>
        <v>0</v>
      </c>
      <c r="GM272" s="9">
        <v>0</v>
      </c>
      <c r="GN272" s="5">
        <v>0</v>
      </c>
      <c r="GO272" s="7">
        <f t="shared" si="2516"/>
        <v>0</v>
      </c>
      <c r="GP272" s="9">
        <v>0</v>
      </c>
      <c r="GQ272" s="5">
        <v>0</v>
      </c>
      <c r="GR272" s="7">
        <f t="shared" si="2517"/>
        <v>0</v>
      </c>
      <c r="GS272" s="9">
        <v>0</v>
      </c>
      <c r="GT272" s="5">
        <v>0</v>
      </c>
      <c r="GU272" s="7">
        <f t="shared" si="2518"/>
        <v>0</v>
      </c>
      <c r="GV272" s="9">
        <v>0</v>
      </c>
      <c r="GW272" s="5">
        <v>0</v>
      </c>
      <c r="GX272" s="7">
        <f t="shared" si="2519"/>
        <v>0</v>
      </c>
      <c r="GY272" s="9">
        <v>0</v>
      </c>
      <c r="GZ272" s="5">
        <v>0</v>
      </c>
      <c r="HA272" s="7">
        <f t="shared" si="2520"/>
        <v>0</v>
      </c>
      <c r="HB272" s="9">
        <v>0</v>
      </c>
      <c r="HC272" s="5">
        <v>0</v>
      </c>
      <c r="HD272" s="7">
        <f t="shared" si="2521"/>
        <v>0</v>
      </c>
      <c r="HE272" s="9">
        <v>0</v>
      </c>
      <c r="HF272" s="5">
        <v>0</v>
      </c>
      <c r="HG272" s="7">
        <f t="shared" si="2522"/>
        <v>0</v>
      </c>
      <c r="HH272" s="9">
        <v>0</v>
      </c>
      <c r="HI272" s="5">
        <v>0</v>
      </c>
      <c r="HJ272" s="7">
        <f t="shared" si="2523"/>
        <v>0</v>
      </c>
      <c r="HK272" s="9">
        <v>0</v>
      </c>
      <c r="HL272" s="5">
        <v>0</v>
      </c>
      <c r="HM272" s="7">
        <f t="shared" si="2524"/>
        <v>0</v>
      </c>
      <c r="HN272" s="9">
        <v>0</v>
      </c>
      <c r="HO272" s="5">
        <v>0</v>
      </c>
      <c r="HP272" s="7">
        <f t="shared" si="2525"/>
        <v>0</v>
      </c>
      <c r="HQ272" s="9">
        <v>0</v>
      </c>
      <c r="HR272" s="5">
        <v>0</v>
      </c>
      <c r="HS272" s="7">
        <f t="shared" si="2526"/>
        <v>0</v>
      </c>
      <c r="HT272" s="9">
        <v>0</v>
      </c>
      <c r="HU272" s="5">
        <v>0</v>
      </c>
      <c r="HV272" s="7">
        <f t="shared" si="2527"/>
        <v>0</v>
      </c>
      <c r="HW272" s="9">
        <v>0</v>
      </c>
      <c r="HX272" s="5">
        <v>0</v>
      </c>
      <c r="HY272" s="7">
        <f t="shared" si="2528"/>
        <v>0</v>
      </c>
      <c r="HZ272" s="9">
        <v>0</v>
      </c>
      <c r="IA272" s="5">
        <v>0</v>
      </c>
      <c r="IB272" s="7">
        <f t="shared" si="2529"/>
        <v>0</v>
      </c>
      <c r="IC272" s="9">
        <v>0</v>
      </c>
      <c r="ID272" s="5">
        <v>0</v>
      </c>
      <c r="IE272" s="7">
        <f t="shared" si="2530"/>
        <v>0</v>
      </c>
      <c r="IF272" s="9">
        <v>0</v>
      </c>
      <c r="IG272" s="5">
        <v>0</v>
      </c>
      <c r="IH272" s="7">
        <f t="shared" si="2531"/>
        <v>0</v>
      </c>
      <c r="II272" s="9">
        <v>0</v>
      </c>
      <c r="IJ272" s="5">
        <v>0</v>
      </c>
      <c r="IK272" s="7">
        <f t="shared" si="2532"/>
        <v>0</v>
      </c>
      <c r="IL272" s="9">
        <v>0</v>
      </c>
      <c r="IM272" s="5">
        <v>0</v>
      </c>
      <c r="IN272" s="7">
        <f t="shared" si="2533"/>
        <v>0</v>
      </c>
      <c r="IO272" s="9">
        <v>0</v>
      </c>
      <c r="IP272" s="5">
        <v>0</v>
      </c>
      <c r="IQ272" s="7">
        <f t="shared" si="2534"/>
        <v>0</v>
      </c>
      <c r="IR272" s="9">
        <v>0</v>
      </c>
      <c r="IS272" s="5">
        <v>0</v>
      </c>
      <c r="IT272" s="7">
        <f t="shared" si="2535"/>
        <v>0</v>
      </c>
      <c r="IU272" s="9">
        <v>0</v>
      </c>
      <c r="IV272" s="5">
        <v>0</v>
      </c>
      <c r="IW272" s="7">
        <f t="shared" si="2536"/>
        <v>0</v>
      </c>
      <c r="IX272" s="9">
        <v>0</v>
      </c>
      <c r="IY272" s="5">
        <v>0</v>
      </c>
      <c r="IZ272" s="7">
        <f t="shared" si="2537"/>
        <v>0</v>
      </c>
      <c r="JA272" s="9">
        <v>0</v>
      </c>
      <c r="JB272" s="5">
        <v>0</v>
      </c>
      <c r="JC272" s="7">
        <f t="shared" si="2538"/>
        <v>0</v>
      </c>
      <c r="JD272" s="9">
        <v>0</v>
      </c>
      <c r="JE272" s="5">
        <v>0</v>
      </c>
      <c r="JF272" s="7">
        <f t="shared" si="2539"/>
        <v>0</v>
      </c>
      <c r="JG272" s="9">
        <v>0</v>
      </c>
      <c r="JH272" s="5">
        <v>0</v>
      </c>
      <c r="JI272" s="7">
        <f t="shared" si="2540"/>
        <v>0</v>
      </c>
      <c r="JJ272" s="9">
        <v>0</v>
      </c>
      <c r="JK272" s="5">
        <v>0</v>
      </c>
      <c r="JL272" s="7">
        <f t="shared" si="2541"/>
        <v>0</v>
      </c>
      <c r="JM272" s="9">
        <v>0</v>
      </c>
      <c r="JN272" s="5">
        <v>0</v>
      </c>
      <c r="JO272" s="7">
        <f t="shared" si="2542"/>
        <v>0</v>
      </c>
      <c r="JP272" s="9">
        <v>0</v>
      </c>
      <c r="JQ272" s="5">
        <v>0</v>
      </c>
      <c r="JR272" s="7">
        <f t="shared" si="2543"/>
        <v>0</v>
      </c>
      <c r="JS272" s="3">
        <v>34.35</v>
      </c>
      <c r="JT272" s="5">
        <v>3579.9670000000001</v>
      </c>
      <c r="JU272" s="7">
        <f t="shared" si="2544"/>
        <v>104220.29112081513</v>
      </c>
      <c r="JV272" s="3">
        <v>148.03100000000001</v>
      </c>
      <c r="JW272" s="5">
        <v>6166.5439999999999</v>
      </c>
      <c r="JX272" s="7">
        <f t="shared" si="2545"/>
        <v>41657.112361599939</v>
      </c>
      <c r="JY272" s="3">
        <v>0.1007</v>
      </c>
      <c r="JZ272" s="5">
        <v>1.9319999999999999</v>
      </c>
      <c r="KA272" s="7">
        <f t="shared" si="2546"/>
        <v>19185.700099304868</v>
      </c>
      <c r="KB272" s="9">
        <f t="shared" si="2548"/>
        <v>7976.6055100000003</v>
      </c>
      <c r="KC272" s="7">
        <f>SUMIF($C$5:KA$5,"F*",C272:KA272)</f>
        <v>57606.324999999997</v>
      </c>
    </row>
    <row r="273" spans="1:289" ht="15" customHeight="1" x14ac:dyDescent="0.3">
      <c r="A273" s="84">
        <v>2023</v>
      </c>
      <c r="B273" s="85" t="s">
        <v>9</v>
      </c>
      <c r="C273" s="9">
        <v>0</v>
      </c>
      <c r="D273" s="5">
        <v>0</v>
      </c>
      <c r="E273" s="7">
        <f t="shared" si="2549"/>
        <v>0</v>
      </c>
      <c r="F273" s="9">
        <v>0</v>
      </c>
      <c r="G273" s="5">
        <v>0</v>
      </c>
      <c r="H273" s="7">
        <f t="shared" si="2453"/>
        <v>0</v>
      </c>
      <c r="I273" s="9">
        <v>0</v>
      </c>
      <c r="J273" s="5">
        <v>0</v>
      </c>
      <c r="K273" s="7">
        <f t="shared" si="2454"/>
        <v>0</v>
      </c>
      <c r="L273" s="9">
        <v>0</v>
      </c>
      <c r="M273" s="5">
        <v>0</v>
      </c>
      <c r="N273" s="7">
        <f t="shared" si="2455"/>
        <v>0</v>
      </c>
      <c r="O273" s="9">
        <v>0</v>
      </c>
      <c r="P273" s="5">
        <v>0</v>
      </c>
      <c r="Q273" s="7">
        <f t="shared" si="2456"/>
        <v>0</v>
      </c>
      <c r="R273" s="9">
        <v>0</v>
      </c>
      <c r="S273" s="5">
        <v>0</v>
      </c>
      <c r="T273" s="7">
        <f t="shared" si="2457"/>
        <v>0</v>
      </c>
      <c r="U273" s="9">
        <v>0</v>
      </c>
      <c r="V273" s="5">
        <v>0</v>
      </c>
      <c r="W273" s="7">
        <f t="shared" si="2458"/>
        <v>0</v>
      </c>
      <c r="X273" s="9">
        <v>0</v>
      </c>
      <c r="Y273" s="5">
        <v>0</v>
      </c>
      <c r="Z273" s="7">
        <f t="shared" si="2459"/>
        <v>0</v>
      </c>
      <c r="AA273" s="3">
        <v>5.8676599999999999</v>
      </c>
      <c r="AB273" s="5">
        <v>685.23099999999999</v>
      </c>
      <c r="AC273" s="7">
        <f t="shared" si="2460"/>
        <v>116780.96549561495</v>
      </c>
      <c r="AD273" s="3">
        <v>5.2999999999999998E-4</v>
      </c>
      <c r="AE273" s="5">
        <v>3.7999999999999999E-2</v>
      </c>
      <c r="AF273" s="7">
        <f t="shared" si="2461"/>
        <v>71698.113207547169</v>
      </c>
      <c r="AG273" s="9">
        <v>0</v>
      </c>
      <c r="AH273" s="5">
        <v>0</v>
      </c>
      <c r="AI273" s="7">
        <f t="shared" si="2462"/>
        <v>0</v>
      </c>
      <c r="AJ273" s="9">
        <v>0</v>
      </c>
      <c r="AK273" s="5">
        <v>0</v>
      </c>
      <c r="AL273" s="7">
        <f t="shared" si="2463"/>
        <v>0</v>
      </c>
      <c r="AM273" s="9">
        <v>0</v>
      </c>
      <c r="AN273" s="5">
        <v>0</v>
      </c>
      <c r="AO273" s="7">
        <f t="shared" si="2464"/>
        <v>0</v>
      </c>
      <c r="AP273" s="9">
        <v>0</v>
      </c>
      <c r="AQ273" s="5">
        <v>0</v>
      </c>
      <c r="AR273" s="7">
        <f t="shared" si="2465"/>
        <v>0</v>
      </c>
      <c r="AS273" s="3">
        <v>4.5</v>
      </c>
      <c r="AT273" s="5">
        <v>2347.136</v>
      </c>
      <c r="AU273" s="7">
        <f t="shared" si="2466"/>
        <v>521585.77777777781</v>
      </c>
      <c r="AV273" s="9">
        <v>0</v>
      </c>
      <c r="AW273" s="5">
        <v>0</v>
      </c>
      <c r="AX273" s="7">
        <f t="shared" si="2467"/>
        <v>0</v>
      </c>
      <c r="AY273" s="9">
        <v>0</v>
      </c>
      <c r="AZ273" s="5">
        <v>0</v>
      </c>
      <c r="BA273" s="7">
        <f t="shared" si="2468"/>
        <v>0</v>
      </c>
      <c r="BB273" s="9">
        <v>0</v>
      </c>
      <c r="BC273" s="5">
        <v>0</v>
      </c>
      <c r="BD273" s="7">
        <f t="shared" si="2469"/>
        <v>0</v>
      </c>
      <c r="BE273" s="9">
        <v>0</v>
      </c>
      <c r="BF273" s="5">
        <v>0</v>
      </c>
      <c r="BG273" s="7">
        <f t="shared" si="2470"/>
        <v>0</v>
      </c>
      <c r="BH273" s="9">
        <v>0</v>
      </c>
      <c r="BI273" s="5">
        <v>0</v>
      </c>
      <c r="BJ273" s="7">
        <f t="shared" si="2471"/>
        <v>0</v>
      </c>
      <c r="BK273" s="9">
        <v>0</v>
      </c>
      <c r="BL273" s="5">
        <v>0</v>
      </c>
      <c r="BM273" s="7">
        <f t="shared" si="2472"/>
        <v>0</v>
      </c>
      <c r="BN273" s="9">
        <v>0</v>
      </c>
      <c r="BO273" s="5">
        <v>0</v>
      </c>
      <c r="BP273" s="7">
        <f t="shared" si="2473"/>
        <v>0</v>
      </c>
      <c r="BQ273" s="9">
        <v>0</v>
      </c>
      <c r="BR273" s="5">
        <v>0</v>
      </c>
      <c r="BS273" s="7">
        <f t="shared" si="2474"/>
        <v>0</v>
      </c>
      <c r="BT273" s="9">
        <v>0</v>
      </c>
      <c r="BU273" s="5">
        <v>0</v>
      </c>
      <c r="BV273" s="7">
        <f t="shared" si="2475"/>
        <v>0</v>
      </c>
      <c r="BW273" s="9">
        <v>0</v>
      </c>
      <c r="BX273" s="5">
        <v>0</v>
      </c>
      <c r="BY273" s="7">
        <f t="shared" si="2476"/>
        <v>0</v>
      </c>
      <c r="BZ273" s="3">
        <v>2458.1019999999999</v>
      </c>
      <c r="CA273" s="5">
        <v>12285.468000000001</v>
      </c>
      <c r="CB273" s="7">
        <f t="shared" si="2477"/>
        <v>4997.948823930009</v>
      </c>
      <c r="CC273" s="9">
        <v>0</v>
      </c>
      <c r="CD273" s="5">
        <v>0</v>
      </c>
      <c r="CE273" s="7">
        <f t="shared" si="2478"/>
        <v>0</v>
      </c>
      <c r="CF273" s="9">
        <v>0</v>
      </c>
      <c r="CG273" s="5">
        <v>0</v>
      </c>
      <c r="CH273" s="7">
        <f t="shared" si="2479"/>
        <v>0</v>
      </c>
      <c r="CI273" s="9">
        <v>0</v>
      </c>
      <c r="CJ273" s="5">
        <v>0</v>
      </c>
      <c r="CK273" s="7">
        <f t="shared" si="2480"/>
        <v>0</v>
      </c>
      <c r="CL273" s="9">
        <v>0</v>
      </c>
      <c r="CM273" s="5">
        <v>0</v>
      </c>
      <c r="CN273" s="7">
        <f t="shared" si="2481"/>
        <v>0</v>
      </c>
      <c r="CO273" s="3">
        <v>20</v>
      </c>
      <c r="CP273" s="5">
        <v>597.46600000000001</v>
      </c>
      <c r="CQ273" s="7">
        <f t="shared" si="2482"/>
        <v>29873.3</v>
      </c>
      <c r="CR273" s="9">
        <v>0</v>
      </c>
      <c r="CS273" s="5">
        <v>0</v>
      </c>
      <c r="CT273" s="7">
        <f t="shared" si="2483"/>
        <v>0</v>
      </c>
      <c r="CU273" s="9">
        <v>0</v>
      </c>
      <c r="CV273" s="5">
        <v>0</v>
      </c>
      <c r="CW273" s="7">
        <f t="shared" si="2484"/>
        <v>0</v>
      </c>
      <c r="CX273" s="9">
        <v>0</v>
      </c>
      <c r="CY273" s="5">
        <v>0</v>
      </c>
      <c r="CZ273" s="7">
        <f t="shared" si="2485"/>
        <v>0</v>
      </c>
      <c r="DA273" s="9">
        <v>0</v>
      </c>
      <c r="DB273" s="5">
        <v>0</v>
      </c>
      <c r="DC273" s="7">
        <f t="shared" si="2486"/>
        <v>0</v>
      </c>
      <c r="DD273" s="9">
        <v>0</v>
      </c>
      <c r="DE273" s="5">
        <v>0</v>
      </c>
      <c r="DF273" s="7">
        <f t="shared" si="2487"/>
        <v>0</v>
      </c>
      <c r="DG273" s="9">
        <v>0</v>
      </c>
      <c r="DH273" s="5">
        <v>0</v>
      </c>
      <c r="DI273" s="7">
        <f t="shared" si="2488"/>
        <v>0</v>
      </c>
      <c r="DJ273" s="9">
        <v>0</v>
      </c>
      <c r="DK273" s="5">
        <v>0</v>
      </c>
      <c r="DL273" s="7">
        <f t="shared" si="2489"/>
        <v>0</v>
      </c>
      <c r="DM273" s="9">
        <v>0</v>
      </c>
      <c r="DN273" s="5">
        <v>0</v>
      </c>
      <c r="DO273" s="7">
        <f t="shared" si="2490"/>
        <v>0</v>
      </c>
      <c r="DP273" s="9">
        <v>0</v>
      </c>
      <c r="DQ273" s="5">
        <v>0</v>
      </c>
      <c r="DR273" s="7">
        <f t="shared" si="2491"/>
        <v>0</v>
      </c>
      <c r="DS273" s="9">
        <v>0</v>
      </c>
      <c r="DT273" s="5">
        <v>0</v>
      </c>
      <c r="DU273" s="7">
        <f t="shared" si="2492"/>
        <v>0</v>
      </c>
      <c r="DV273" s="9">
        <v>0</v>
      </c>
      <c r="DW273" s="5">
        <v>0</v>
      </c>
      <c r="DX273" s="7">
        <f t="shared" si="2493"/>
        <v>0</v>
      </c>
      <c r="DY273" s="9">
        <v>0</v>
      </c>
      <c r="DZ273" s="5">
        <v>0</v>
      </c>
      <c r="EA273" s="7">
        <f t="shared" si="2494"/>
        <v>0</v>
      </c>
      <c r="EB273" s="9">
        <v>0</v>
      </c>
      <c r="EC273" s="5">
        <v>0</v>
      </c>
      <c r="ED273" s="7">
        <f t="shared" si="2495"/>
        <v>0</v>
      </c>
      <c r="EE273" s="3">
        <v>13.105</v>
      </c>
      <c r="EF273" s="5">
        <v>590.70000000000005</v>
      </c>
      <c r="EG273" s="7">
        <f t="shared" si="2496"/>
        <v>45074.39908431896</v>
      </c>
      <c r="EH273" s="9">
        <v>0</v>
      </c>
      <c r="EI273" s="5">
        <v>0</v>
      </c>
      <c r="EJ273" s="7">
        <f t="shared" si="2497"/>
        <v>0</v>
      </c>
      <c r="EK273" s="9">
        <v>0</v>
      </c>
      <c r="EL273" s="5">
        <v>0</v>
      </c>
      <c r="EM273" s="7">
        <f t="shared" si="2498"/>
        <v>0</v>
      </c>
      <c r="EN273" s="9">
        <v>0</v>
      </c>
      <c r="EO273" s="5">
        <v>0</v>
      </c>
      <c r="EP273" s="7">
        <f t="shared" si="2499"/>
        <v>0</v>
      </c>
      <c r="EQ273" s="9">
        <v>0</v>
      </c>
      <c r="ER273" s="5">
        <v>0</v>
      </c>
      <c r="ES273" s="7">
        <f t="shared" si="2500"/>
        <v>0</v>
      </c>
      <c r="ET273" s="9">
        <v>0</v>
      </c>
      <c r="EU273" s="5">
        <v>0</v>
      </c>
      <c r="EV273" s="7">
        <f t="shared" si="2501"/>
        <v>0</v>
      </c>
      <c r="EW273" s="9">
        <v>0</v>
      </c>
      <c r="EX273" s="5">
        <v>0</v>
      </c>
      <c r="EY273" s="7">
        <f t="shared" si="2502"/>
        <v>0</v>
      </c>
      <c r="EZ273" s="9">
        <v>0</v>
      </c>
      <c r="FA273" s="5">
        <v>0</v>
      </c>
      <c r="FB273" s="7">
        <f t="shared" si="2503"/>
        <v>0</v>
      </c>
      <c r="FC273" s="9">
        <v>0</v>
      </c>
      <c r="FD273" s="5">
        <v>0</v>
      </c>
      <c r="FE273" s="7">
        <f t="shared" si="2504"/>
        <v>0</v>
      </c>
      <c r="FF273" s="9">
        <v>0</v>
      </c>
      <c r="FG273" s="5">
        <v>0</v>
      </c>
      <c r="FH273" s="7">
        <f t="shared" si="2505"/>
        <v>0</v>
      </c>
      <c r="FI273" s="3">
        <v>1897</v>
      </c>
      <c r="FJ273" s="5">
        <v>9912.7029999999995</v>
      </c>
      <c r="FK273" s="7">
        <f t="shared" si="2506"/>
        <v>5225.4628360569313</v>
      </c>
      <c r="FL273" s="3">
        <v>133.68697</v>
      </c>
      <c r="FM273" s="5">
        <v>521.24400000000003</v>
      </c>
      <c r="FN273" s="7">
        <f t="shared" si="2507"/>
        <v>3898.9888094554021</v>
      </c>
      <c r="FO273" s="9">
        <v>0</v>
      </c>
      <c r="FP273" s="5">
        <v>0</v>
      </c>
      <c r="FQ273" s="7">
        <f t="shared" si="2508"/>
        <v>0</v>
      </c>
      <c r="FR273" s="9">
        <v>0</v>
      </c>
      <c r="FS273" s="5">
        <v>0</v>
      </c>
      <c r="FT273" s="7">
        <f t="shared" si="2509"/>
        <v>0</v>
      </c>
      <c r="FU273" s="9">
        <v>0</v>
      </c>
      <c r="FV273" s="5">
        <v>0</v>
      </c>
      <c r="FW273" s="7">
        <f t="shared" si="2510"/>
        <v>0</v>
      </c>
      <c r="FX273" s="9">
        <v>0</v>
      </c>
      <c r="FY273" s="5">
        <v>0</v>
      </c>
      <c r="FZ273" s="7">
        <f t="shared" si="2511"/>
        <v>0</v>
      </c>
      <c r="GA273" s="9">
        <v>0</v>
      </c>
      <c r="GB273" s="5">
        <v>0</v>
      </c>
      <c r="GC273" s="7">
        <f t="shared" si="2512"/>
        <v>0</v>
      </c>
      <c r="GD273" s="9">
        <v>0</v>
      </c>
      <c r="GE273" s="5">
        <v>0</v>
      </c>
      <c r="GF273" s="7">
        <f t="shared" si="2513"/>
        <v>0</v>
      </c>
      <c r="GG273" s="3">
        <v>14.7</v>
      </c>
      <c r="GH273" s="5">
        <v>1485.0640000000001</v>
      </c>
      <c r="GI273" s="7">
        <f t="shared" si="2514"/>
        <v>101024.76190476192</v>
      </c>
      <c r="GJ273" s="9">
        <v>0</v>
      </c>
      <c r="GK273" s="5">
        <v>0</v>
      </c>
      <c r="GL273" s="7">
        <f t="shared" si="2515"/>
        <v>0</v>
      </c>
      <c r="GM273" s="9">
        <v>0</v>
      </c>
      <c r="GN273" s="5">
        <v>0</v>
      </c>
      <c r="GO273" s="7">
        <f t="shared" si="2516"/>
        <v>0</v>
      </c>
      <c r="GP273" s="9">
        <v>0</v>
      </c>
      <c r="GQ273" s="5">
        <v>0</v>
      </c>
      <c r="GR273" s="7">
        <f t="shared" si="2517"/>
        <v>0</v>
      </c>
      <c r="GS273" s="9">
        <v>0</v>
      </c>
      <c r="GT273" s="5">
        <v>0</v>
      </c>
      <c r="GU273" s="7">
        <f t="shared" si="2518"/>
        <v>0</v>
      </c>
      <c r="GV273" s="9">
        <v>0</v>
      </c>
      <c r="GW273" s="5">
        <v>0</v>
      </c>
      <c r="GX273" s="7">
        <f t="shared" si="2519"/>
        <v>0</v>
      </c>
      <c r="GY273" s="9">
        <v>0</v>
      </c>
      <c r="GZ273" s="5">
        <v>0</v>
      </c>
      <c r="HA273" s="7">
        <f t="shared" si="2520"/>
        <v>0</v>
      </c>
      <c r="HB273" s="9">
        <v>0</v>
      </c>
      <c r="HC273" s="5">
        <v>0</v>
      </c>
      <c r="HD273" s="7">
        <f t="shared" si="2521"/>
        <v>0</v>
      </c>
      <c r="HE273" s="9">
        <v>0</v>
      </c>
      <c r="HF273" s="5">
        <v>0</v>
      </c>
      <c r="HG273" s="7">
        <f t="shared" si="2522"/>
        <v>0</v>
      </c>
      <c r="HH273" s="9">
        <v>0</v>
      </c>
      <c r="HI273" s="5">
        <v>0</v>
      </c>
      <c r="HJ273" s="7">
        <f t="shared" si="2523"/>
        <v>0</v>
      </c>
      <c r="HK273" s="9">
        <v>0</v>
      </c>
      <c r="HL273" s="5">
        <v>0</v>
      </c>
      <c r="HM273" s="7">
        <f t="shared" si="2524"/>
        <v>0</v>
      </c>
      <c r="HN273" s="9">
        <v>0</v>
      </c>
      <c r="HO273" s="5">
        <v>0</v>
      </c>
      <c r="HP273" s="7">
        <f t="shared" si="2525"/>
        <v>0</v>
      </c>
      <c r="HQ273" s="9">
        <v>0</v>
      </c>
      <c r="HR273" s="5">
        <v>0</v>
      </c>
      <c r="HS273" s="7">
        <f t="shared" si="2526"/>
        <v>0</v>
      </c>
      <c r="HT273" s="9">
        <v>0</v>
      </c>
      <c r="HU273" s="5">
        <v>0</v>
      </c>
      <c r="HV273" s="7">
        <f t="shared" si="2527"/>
        <v>0</v>
      </c>
      <c r="HW273" s="9">
        <v>0</v>
      </c>
      <c r="HX273" s="5">
        <v>0</v>
      </c>
      <c r="HY273" s="7">
        <f t="shared" si="2528"/>
        <v>0</v>
      </c>
      <c r="HZ273" s="9">
        <v>0</v>
      </c>
      <c r="IA273" s="5">
        <v>0</v>
      </c>
      <c r="IB273" s="7">
        <f t="shared" si="2529"/>
        <v>0</v>
      </c>
      <c r="IC273" s="9">
        <v>0</v>
      </c>
      <c r="ID273" s="5">
        <v>0</v>
      </c>
      <c r="IE273" s="7">
        <f t="shared" si="2530"/>
        <v>0</v>
      </c>
      <c r="IF273" s="9">
        <v>0</v>
      </c>
      <c r="IG273" s="5">
        <v>0</v>
      </c>
      <c r="IH273" s="7">
        <f t="shared" si="2531"/>
        <v>0</v>
      </c>
      <c r="II273" s="9">
        <v>0</v>
      </c>
      <c r="IJ273" s="5">
        <v>0</v>
      </c>
      <c r="IK273" s="7">
        <f t="shared" si="2532"/>
        <v>0</v>
      </c>
      <c r="IL273" s="9">
        <v>0</v>
      </c>
      <c r="IM273" s="5">
        <v>0</v>
      </c>
      <c r="IN273" s="7">
        <f t="shared" si="2533"/>
        <v>0</v>
      </c>
      <c r="IO273" s="9">
        <v>0</v>
      </c>
      <c r="IP273" s="5">
        <v>0</v>
      </c>
      <c r="IQ273" s="7">
        <f t="shared" si="2534"/>
        <v>0</v>
      </c>
      <c r="IR273" s="9">
        <v>0</v>
      </c>
      <c r="IS273" s="5">
        <v>0</v>
      </c>
      <c r="IT273" s="7">
        <f t="shared" si="2535"/>
        <v>0</v>
      </c>
      <c r="IU273" s="9">
        <v>0</v>
      </c>
      <c r="IV273" s="5">
        <v>0</v>
      </c>
      <c r="IW273" s="7">
        <f t="shared" si="2536"/>
        <v>0</v>
      </c>
      <c r="IX273" s="9">
        <v>0</v>
      </c>
      <c r="IY273" s="5">
        <v>0</v>
      </c>
      <c r="IZ273" s="7">
        <f t="shared" si="2537"/>
        <v>0</v>
      </c>
      <c r="JA273" s="9">
        <v>0</v>
      </c>
      <c r="JB273" s="5">
        <v>0</v>
      </c>
      <c r="JC273" s="7">
        <f t="shared" si="2538"/>
        <v>0</v>
      </c>
      <c r="JD273" s="9">
        <v>0</v>
      </c>
      <c r="JE273" s="5">
        <v>0</v>
      </c>
      <c r="JF273" s="7">
        <f t="shared" si="2539"/>
        <v>0</v>
      </c>
      <c r="JG273" s="3">
        <v>1.2E-2</v>
      </c>
      <c r="JH273" s="5">
        <v>0.3</v>
      </c>
      <c r="JI273" s="7">
        <f t="shared" si="2540"/>
        <v>25000</v>
      </c>
      <c r="JJ273" s="9">
        <v>0</v>
      </c>
      <c r="JK273" s="5">
        <v>0</v>
      </c>
      <c r="JL273" s="7">
        <f t="shared" si="2541"/>
        <v>0</v>
      </c>
      <c r="JM273" s="9">
        <v>0</v>
      </c>
      <c r="JN273" s="5">
        <v>0</v>
      </c>
      <c r="JO273" s="7">
        <f t="shared" si="2542"/>
        <v>0</v>
      </c>
      <c r="JP273" s="9">
        <v>0</v>
      </c>
      <c r="JQ273" s="5">
        <v>0</v>
      </c>
      <c r="JR273" s="7">
        <f t="shared" si="2543"/>
        <v>0</v>
      </c>
      <c r="JS273" s="9">
        <v>0</v>
      </c>
      <c r="JT273" s="5">
        <v>0</v>
      </c>
      <c r="JU273" s="7">
        <f t="shared" si="2544"/>
        <v>0</v>
      </c>
      <c r="JV273" s="3">
        <v>641.69056999999998</v>
      </c>
      <c r="JW273" s="5">
        <v>23185.665000000001</v>
      </c>
      <c r="JX273" s="7">
        <f t="shared" si="2545"/>
        <v>36132.157902834697</v>
      </c>
      <c r="JY273" s="3">
        <v>43.0655</v>
      </c>
      <c r="JZ273" s="5">
        <v>22346.687000000002</v>
      </c>
      <c r="KA273" s="7">
        <f t="shared" si="2546"/>
        <v>518899.97794057889</v>
      </c>
      <c r="KB273" s="9">
        <f t="shared" si="2548"/>
        <v>5231.7302299999983</v>
      </c>
      <c r="KC273" s="7">
        <f>SUMIF($C$5:KA$5,"F*",C273:KA273)</f>
        <v>73957.702000000005</v>
      </c>
    </row>
    <row r="274" spans="1:289" ht="15" customHeight="1" x14ac:dyDescent="0.3">
      <c r="A274" s="84">
        <v>2023</v>
      </c>
      <c r="B274" s="85" t="s">
        <v>10</v>
      </c>
      <c r="C274" s="3">
        <v>35.547330000000002</v>
      </c>
      <c r="D274" s="5">
        <v>439.70400000000001</v>
      </c>
      <c r="E274" s="7">
        <f t="shared" si="2549"/>
        <v>12369.536614986271</v>
      </c>
      <c r="F274" s="9">
        <v>0</v>
      </c>
      <c r="G274" s="5">
        <v>0</v>
      </c>
      <c r="H274" s="7">
        <f t="shared" si="2453"/>
        <v>0</v>
      </c>
      <c r="I274" s="3">
        <v>0.158</v>
      </c>
      <c r="J274" s="5">
        <v>3.8380000000000001</v>
      </c>
      <c r="K274" s="7">
        <f t="shared" si="2454"/>
        <v>24291.139240506331</v>
      </c>
      <c r="L274" s="9">
        <v>0</v>
      </c>
      <c r="M274" s="5">
        <v>0</v>
      </c>
      <c r="N274" s="7">
        <f t="shared" si="2455"/>
        <v>0</v>
      </c>
      <c r="O274" s="9">
        <v>0</v>
      </c>
      <c r="P274" s="5">
        <v>0</v>
      </c>
      <c r="Q274" s="7">
        <f t="shared" si="2456"/>
        <v>0</v>
      </c>
      <c r="R274" s="9">
        <v>0</v>
      </c>
      <c r="S274" s="5">
        <v>0</v>
      </c>
      <c r="T274" s="7">
        <f t="shared" si="2457"/>
        <v>0</v>
      </c>
      <c r="U274" s="9">
        <v>0</v>
      </c>
      <c r="V274" s="5">
        <v>0</v>
      </c>
      <c r="W274" s="7">
        <f t="shared" si="2458"/>
        <v>0</v>
      </c>
      <c r="X274" s="9">
        <v>0</v>
      </c>
      <c r="Y274" s="5">
        <v>0</v>
      </c>
      <c r="Z274" s="7">
        <f t="shared" si="2459"/>
        <v>0</v>
      </c>
      <c r="AA274" s="3">
        <v>8.0709999999999997</v>
      </c>
      <c r="AB274" s="5">
        <v>642.89700000000005</v>
      </c>
      <c r="AC274" s="7">
        <f t="shared" si="2460"/>
        <v>79655.185231074225</v>
      </c>
      <c r="AD274" s="9">
        <v>0</v>
      </c>
      <c r="AE274" s="5">
        <v>0</v>
      </c>
      <c r="AF274" s="7">
        <f t="shared" si="2461"/>
        <v>0</v>
      </c>
      <c r="AG274" s="9">
        <v>0</v>
      </c>
      <c r="AH274" s="5">
        <v>0</v>
      </c>
      <c r="AI274" s="7">
        <f t="shared" si="2462"/>
        <v>0</v>
      </c>
      <c r="AJ274" s="9">
        <v>0</v>
      </c>
      <c r="AK274" s="5">
        <v>0</v>
      </c>
      <c r="AL274" s="7">
        <f t="shared" si="2463"/>
        <v>0</v>
      </c>
      <c r="AM274" s="9">
        <v>0</v>
      </c>
      <c r="AN274" s="5">
        <v>0</v>
      </c>
      <c r="AO274" s="7">
        <f t="shared" si="2464"/>
        <v>0</v>
      </c>
      <c r="AP274" s="9">
        <v>0</v>
      </c>
      <c r="AQ274" s="5">
        <v>0</v>
      </c>
      <c r="AR274" s="7">
        <f t="shared" si="2465"/>
        <v>0</v>
      </c>
      <c r="AS274" s="3">
        <v>2.384E-2</v>
      </c>
      <c r="AT274" s="5">
        <v>0.67400000000000004</v>
      </c>
      <c r="AU274" s="7">
        <f t="shared" si="2466"/>
        <v>28271.812080536914</v>
      </c>
      <c r="AV274" s="9">
        <v>0</v>
      </c>
      <c r="AW274" s="5">
        <v>0</v>
      </c>
      <c r="AX274" s="7">
        <f t="shared" si="2467"/>
        <v>0</v>
      </c>
      <c r="AY274" s="9">
        <v>0</v>
      </c>
      <c r="AZ274" s="5">
        <v>0</v>
      </c>
      <c r="BA274" s="7">
        <f t="shared" si="2468"/>
        <v>0</v>
      </c>
      <c r="BB274" s="9">
        <v>0</v>
      </c>
      <c r="BC274" s="5">
        <v>0</v>
      </c>
      <c r="BD274" s="7">
        <f t="shared" si="2469"/>
        <v>0</v>
      </c>
      <c r="BE274" s="9">
        <v>0</v>
      </c>
      <c r="BF274" s="5">
        <v>0</v>
      </c>
      <c r="BG274" s="7">
        <f t="shared" si="2470"/>
        <v>0</v>
      </c>
      <c r="BH274" s="9">
        <v>0</v>
      </c>
      <c r="BI274" s="5">
        <v>0</v>
      </c>
      <c r="BJ274" s="7">
        <f t="shared" si="2471"/>
        <v>0</v>
      </c>
      <c r="BK274" s="9">
        <v>0</v>
      </c>
      <c r="BL274" s="5">
        <v>0</v>
      </c>
      <c r="BM274" s="7">
        <f t="shared" si="2472"/>
        <v>0</v>
      </c>
      <c r="BN274" s="9">
        <v>0</v>
      </c>
      <c r="BO274" s="5">
        <v>0</v>
      </c>
      <c r="BP274" s="7">
        <f t="shared" si="2473"/>
        <v>0</v>
      </c>
      <c r="BQ274" s="9">
        <v>0</v>
      </c>
      <c r="BR274" s="5">
        <v>0</v>
      </c>
      <c r="BS274" s="7">
        <f t="shared" si="2474"/>
        <v>0</v>
      </c>
      <c r="BT274" s="9">
        <v>0</v>
      </c>
      <c r="BU274" s="5">
        <v>0</v>
      </c>
      <c r="BV274" s="7">
        <f t="shared" si="2475"/>
        <v>0</v>
      </c>
      <c r="BW274" s="9">
        <v>0</v>
      </c>
      <c r="BX274" s="5">
        <v>0</v>
      </c>
      <c r="BY274" s="7">
        <f t="shared" si="2476"/>
        <v>0</v>
      </c>
      <c r="BZ274" s="3">
        <v>2240</v>
      </c>
      <c r="CA274" s="5">
        <v>10976</v>
      </c>
      <c r="CB274" s="7">
        <f t="shared" si="2477"/>
        <v>4900</v>
      </c>
      <c r="CC274" s="9">
        <v>0</v>
      </c>
      <c r="CD274" s="5">
        <v>0</v>
      </c>
      <c r="CE274" s="7">
        <f t="shared" si="2478"/>
        <v>0</v>
      </c>
      <c r="CF274" s="9">
        <v>0</v>
      </c>
      <c r="CG274" s="5">
        <v>0</v>
      </c>
      <c r="CH274" s="7">
        <f t="shared" si="2479"/>
        <v>0</v>
      </c>
      <c r="CI274" s="9">
        <v>0</v>
      </c>
      <c r="CJ274" s="5">
        <v>0</v>
      </c>
      <c r="CK274" s="7">
        <f t="shared" si="2480"/>
        <v>0</v>
      </c>
      <c r="CL274" s="9">
        <v>0</v>
      </c>
      <c r="CM274" s="5">
        <v>0</v>
      </c>
      <c r="CN274" s="7">
        <f t="shared" si="2481"/>
        <v>0</v>
      </c>
      <c r="CO274" s="9">
        <v>0</v>
      </c>
      <c r="CP274" s="5">
        <v>0</v>
      </c>
      <c r="CQ274" s="7">
        <f t="shared" si="2482"/>
        <v>0</v>
      </c>
      <c r="CR274" s="9">
        <v>0</v>
      </c>
      <c r="CS274" s="5">
        <v>0</v>
      </c>
      <c r="CT274" s="7">
        <f t="shared" si="2483"/>
        <v>0</v>
      </c>
      <c r="CU274" s="9">
        <v>0</v>
      </c>
      <c r="CV274" s="5">
        <v>0</v>
      </c>
      <c r="CW274" s="7">
        <f t="shared" si="2484"/>
        <v>0</v>
      </c>
      <c r="CX274" s="9">
        <v>0</v>
      </c>
      <c r="CY274" s="5">
        <v>0</v>
      </c>
      <c r="CZ274" s="7">
        <f t="shared" si="2485"/>
        <v>0</v>
      </c>
      <c r="DA274" s="9">
        <v>0</v>
      </c>
      <c r="DB274" s="5">
        <v>0</v>
      </c>
      <c r="DC274" s="7">
        <f t="shared" si="2486"/>
        <v>0</v>
      </c>
      <c r="DD274" s="9">
        <v>0</v>
      </c>
      <c r="DE274" s="5">
        <v>0</v>
      </c>
      <c r="DF274" s="7">
        <f t="shared" si="2487"/>
        <v>0</v>
      </c>
      <c r="DG274" s="9">
        <v>0</v>
      </c>
      <c r="DH274" s="5">
        <v>0</v>
      </c>
      <c r="DI274" s="7">
        <f t="shared" si="2488"/>
        <v>0</v>
      </c>
      <c r="DJ274" s="9">
        <v>0</v>
      </c>
      <c r="DK274" s="5">
        <v>0</v>
      </c>
      <c r="DL274" s="7">
        <f t="shared" si="2489"/>
        <v>0</v>
      </c>
      <c r="DM274" s="9">
        <v>0</v>
      </c>
      <c r="DN274" s="5">
        <v>0</v>
      </c>
      <c r="DO274" s="7">
        <f t="shared" si="2490"/>
        <v>0</v>
      </c>
      <c r="DP274" s="9">
        <v>0</v>
      </c>
      <c r="DQ274" s="5">
        <v>0</v>
      </c>
      <c r="DR274" s="7">
        <f t="shared" si="2491"/>
        <v>0</v>
      </c>
      <c r="DS274" s="9">
        <v>0</v>
      </c>
      <c r="DT274" s="5">
        <v>0</v>
      </c>
      <c r="DU274" s="7">
        <f t="shared" si="2492"/>
        <v>0</v>
      </c>
      <c r="DV274" s="9">
        <v>0</v>
      </c>
      <c r="DW274" s="5">
        <v>0</v>
      </c>
      <c r="DX274" s="7">
        <f t="shared" si="2493"/>
        <v>0</v>
      </c>
      <c r="DY274" s="9">
        <v>0</v>
      </c>
      <c r="DZ274" s="5">
        <v>0</v>
      </c>
      <c r="EA274" s="7">
        <f t="shared" si="2494"/>
        <v>0</v>
      </c>
      <c r="EB274" s="9">
        <v>0</v>
      </c>
      <c r="EC274" s="5">
        <v>0</v>
      </c>
      <c r="ED274" s="7">
        <f t="shared" si="2495"/>
        <v>0</v>
      </c>
      <c r="EE274" s="3">
        <v>67.742000000000004</v>
      </c>
      <c r="EF274" s="5">
        <v>4047.259</v>
      </c>
      <c r="EG274" s="7">
        <f t="shared" si="2496"/>
        <v>59745.195004576184</v>
      </c>
      <c r="EH274" s="3">
        <v>0.15228999999999998</v>
      </c>
      <c r="EI274" s="5">
        <v>9.9339999999999993</v>
      </c>
      <c r="EJ274" s="7">
        <f t="shared" si="2497"/>
        <v>65230.809639503575</v>
      </c>
      <c r="EK274" s="3">
        <v>7.0000000000000007E-2</v>
      </c>
      <c r="EL274" s="5">
        <v>1.5640000000000001</v>
      </c>
      <c r="EM274" s="7">
        <f t="shared" si="2498"/>
        <v>22342.857142857141</v>
      </c>
      <c r="EN274" s="9">
        <v>0</v>
      </c>
      <c r="EO274" s="5">
        <v>0</v>
      </c>
      <c r="EP274" s="7">
        <f t="shared" si="2499"/>
        <v>0</v>
      </c>
      <c r="EQ274" s="9">
        <v>0</v>
      </c>
      <c r="ER274" s="5">
        <v>0</v>
      </c>
      <c r="ES274" s="7">
        <f t="shared" si="2500"/>
        <v>0</v>
      </c>
      <c r="ET274" s="9">
        <v>0</v>
      </c>
      <c r="EU274" s="5">
        <v>0</v>
      </c>
      <c r="EV274" s="7">
        <f t="shared" si="2501"/>
        <v>0</v>
      </c>
      <c r="EW274" s="9">
        <v>0</v>
      </c>
      <c r="EX274" s="5">
        <v>0</v>
      </c>
      <c r="EY274" s="7">
        <f t="shared" si="2502"/>
        <v>0</v>
      </c>
      <c r="EZ274" s="9">
        <v>0</v>
      </c>
      <c r="FA274" s="5">
        <v>0</v>
      </c>
      <c r="FB274" s="7">
        <f t="shared" si="2503"/>
        <v>0</v>
      </c>
      <c r="FC274" s="9">
        <v>0</v>
      </c>
      <c r="FD274" s="5">
        <v>0</v>
      </c>
      <c r="FE274" s="7">
        <f t="shared" si="2504"/>
        <v>0</v>
      </c>
      <c r="FF274" s="9">
        <v>0</v>
      </c>
      <c r="FG274" s="5">
        <v>0</v>
      </c>
      <c r="FH274" s="7">
        <f t="shared" si="2505"/>
        <v>0</v>
      </c>
      <c r="FI274" s="3">
        <v>0.12</v>
      </c>
      <c r="FJ274" s="5">
        <v>1.33</v>
      </c>
      <c r="FK274" s="7">
        <f t="shared" si="2506"/>
        <v>11083.333333333334</v>
      </c>
      <c r="FL274" s="3">
        <v>78.004509999999996</v>
      </c>
      <c r="FM274" s="5">
        <v>3718.2779999999998</v>
      </c>
      <c r="FN274" s="7">
        <f t="shared" si="2507"/>
        <v>47667.474611403879</v>
      </c>
      <c r="FO274" s="9">
        <v>0</v>
      </c>
      <c r="FP274" s="5">
        <v>0</v>
      </c>
      <c r="FQ274" s="7">
        <f t="shared" si="2508"/>
        <v>0</v>
      </c>
      <c r="FR274" s="9">
        <v>0</v>
      </c>
      <c r="FS274" s="5">
        <v>0</v>
      </c>
      <c r="FT274" s="7">
        <f t="shared" si="2509"/>
        <v>0</v>
      </c>
      <c r="FU274" s="9">
        <v>0</v>
      </c>
      <c r="FV274" s="5">
        <v>0</v>
      </c>
      <c r="FW274" s="7">
        <f t="shared" si="2510"/>
        <v>0</v>
      </c>
      <c r="FX274" s="3">
        <v>6.5</v>
      </c>
      <c r="FY274" s="5">
        <v>366.96600000000001</v>
      </c>
      <c r="FZ274" s="7">
        <f t="shared" si="2511"/>
        <v>56456.307692307695</v>
      </c>
      <c r="GA274" s="9">
        <v>0</v>
      </c>
      <c r="GB274" s="5">
        <v>0</v>
      </c>
      <c r="GC274" s="7">
        <f t="shared" si="2512"/>
        <v>0</v>
      </c>
      <c r="GD274" s="9">
        <v>0</v>
      </c>
      <c r="GE274" s="5">
        <v>0</v>
      </c>
      <c r="GF274" s="7">
        <f t="shared" si="2513"/>
        <v>0</v>
      </c>
      <c r="GG274" s="3">
        <v>19.71772</v>
      </c>
      <c r="GH274" s="5">
        <v>2083.3850000000002</v>
      </c>
      <c r="GI274" s="7">
        <f t="shared" si="2514"/>
        <v>105660.54290252627</v>
      </c>
      <c r="GJ274" s="9">
        <v>0</v>
      </c>
      <c r="GK274" s="5">
        <v>0</v>
      </c>
      <c r="GL274" s="7">
        <f t="shared" si="2515"/>
        <v>0</v>
      </c>
      <c r="GM274" s="9">
        <v>0</v>
      </c>
      <c r="GN274" s="5">
        <v>0</v>
      </c>
      <c r="GO274" s="7">
        <f t="shared" si="2516"/>
        <v>0</v>
      </c>
      <c r="GP274" s="9">
        <v>0</v>
      </c>
      <c r="GQ274" s="5">
        <v>0</v>
      </c>
      <c r="GR274" s="7">
        <f t="shared" si="2517"/>
        <v>0</v>
      </c>
      <c r="GS274" s="9">
        <v>0</v>
      </c>
      <c r="GT274" s="5">
        <v>0</v>
      </c>
      <c r="GU274" s="7">
        <f t="shared" si="2518"/>
        <v>0</v>
      </c>
      <c r="GV274" s="9">
        <v>0</v>
      </c>
      <c r="GW274" s="5">
        <v>0</v>
      </c>
      <c r="GX274" s="7">
        <f t="shared" si="2519"/>
        <v>0</v>
      </c>
      <c r="GY274" s="9">
        <v>0</v>
      </c>
      <c r="GZ274" s="5">
        <v>0</v>
      </c>
      <c r="HA274" s="7">
        <f t="shared" si="2520"/>
        <v>0</v>
      </c>
      <c r="HB274" s="3">
        <v>5.3319999999999999E-2</v>
      </c>
      <c r="HC274" s="5">
        <v>3.5390000000000001</v>
      </c>
      <c r="HD274" s="7">
        <f t="shared" si="2521"/>
        <v>66372.843210802705</v>
      </c>
      <c r="HE274" s="9">
        <v>0</v>
      </c>
      <c r="HF274" s="5">
        <v>0</v>
      </c>
      <c r="HG274" s="7">
        <f t="shared" si="2522"/>
        <v>0</v>
      </c>
      <c r="HH274" s="9">
        <v>0</v>
      </c>
      <c r="HI274" s="5">
        <v>0</v>
      </c>
      <c r="HJ274" s="7">
        <f t="shared" si="2523"/>
        <v>0</v>
      </c>
      <c r="HK274" s="9">
        <v>0</v>
      </c>
      <c r="HL274" s="5">
        <v>0</v>
      </c>
      <c r="HM274" s="7">
        <f t="shared" si="2524"/>
        <v>0</v>
      </c>
      <c r="HN274" s="9">
        <v>0</v>
      </c>
      <c r="HO274" s="5">
        <v>0</v>
      </c>
      <c r="HP274" s="7">
        <f t="shared" si="2525"/>
        <v>0</v>
      </c>
      <c r="HQ274" s="9">
        <v>0</v>
      </c>
      <c r="HR274" s="5">
        <v>0</v>
      </c>
      <c r="HS274" s="7">
        <f t="shared" si="2526"/>
        <v>0</v>
      </c>
      <c r="HT274" s="9">
        <v>0</v>
      </c>
      <c r="HU274" s="5">
        <v>0</v>
      </c>
      <c r="HV274" s="7">
        <f t="shared" si="2527"/>
        <v>0</v>
      </c>
      <c r="HW274" s="9">
        <v>0</v>
      </c>
      <c r="HX274" s="5">
        <v>0</v>
      </c>
      <c r="HY274" s="7">
        <f t="shared" si="2528"/>
        <v>0</v>
      </c>
      <c r="HZ274" s="9">
        <v>0</v>
      </c>
      <c r="IA274" s="5">
        <v>0</v>
      </c>
      <c r="IB274" s="7">
        <f t="shared" si="2529"/>
        <v>0</v>
      </c>
      <c r="IC274" s="9">
        <v>0</v>
      </c>
      <c r="ID274" s="5">
        <v>0</v>
      </c>
      <c r="IE274" s="7">
        <f t="shared" si="2530"/>
        <v>0</v>
      </c>
      <c r="IF274" s="9">
        <v>0</v>
      </c>
      <c r="IG274" s="5">
        <v>0</v>
      </c>
      <c r="IH274" s="7">
        <f t="shared" si="2531"/>
        <v>0</v>
      </c>
      <c r="II274" s="9">
        <v>0</v>
      </c>
      <c r="IJ274" s="5">
        <v>0</v>
      </c>
      <c r="IK274" s="7">
        <f t="shared" si="2532"/>
        <v>0</v>
      </c>
      <c r="IL274" s="9">
        <v>0</v>
      </c>
      <c r="IM274" s="5">
        <v>0</v>
      </c>
      <c r="IN274" s="7">
        <f t="shared" si="2533"/>
        <v>0</v>
      </c>
      <c r="IO274" s="9">
        <v>0</v>
      </c>
      <c r="IP274" s="5">
        <v>0</v>
      </c>
      <c r="IQ274" s="7">
        <f t="shared" si="2534"/>
        <v>0</v>
      </c>
      <c r="IR274" s="9">
        <v>0</v>
      </c>
      <c r="IS274" s="5">
        <v>0</v>
      </c>
      <c r="IT274" s="7">
        <f t="shared" si="2535"/>
        <v>0</v>
      </c>
      <c r="IU274" s="9">
        <v>0</v>
      </c>
      <c r="IV274" s="5">
        <v>0</v>
      </c>
      <c r="IW274" s="7">
        <f t="shared" si="2536"/>
        <v>0</v>
      </c>
      <c r="IX274" s="9">
        <v>0</v>
      </c>
      <c r="IY274" s="5">
        <v>0</v>
      </c>
      <c r="IZ274" s="7">
        <f t="shared" si="2537"/>
        <v>0</v>
      </c>
      <c r="JA274" s="9">
        <v>0</v>
      </c>
      <c r="JB274" s="5">
        <v>0</v>
      </c>
      <c r="JC274" s="7">
        <f t="shared" si="2538"/>
        <v>0</v>
      </c>
      <c r="JD274" s="9">
        <v>0</v>
      </c>
      <c r="JE274" s="5">
        <v>0</v>
      </c>
      <c r="JF274" s="7">
        <f t="shared" si="2539"/>
        <v>0</v>
      </c>
      <c r="JG274" s="9">
        <v>0</v>
      </c>
      <c r="JH274" s="5">
        <v>0</v>
      </c>
      <c r="JI274" s="7">
        <f t="shared" si="2540"/>
        <v>0</v>
      </c>
      <c r="JJ274" s="9">
        <v>0</v>
      </c>
      <c r="JK274" s="5">
        <v>0</v>
      </c>
      <c r="JL274" s="7">
        <f t="shared" si="2541"/>
        <v>0</v>
      </c>
      <c r="JM274" s="9">
        <v>0</v>
      </c>
      <c r="JN274" s="5">
        <v>0</v>
      </c>
      <c r="JO274" s="7">
        <f t="shared" si="2542"/>
        <v>0</v>
      </c>
      <c r="JP274" s="9">
        <v>0</v>
      </c>
      <c r="JQ274" s="5">
        <v>0</v>
      </c>
      <c r="JR274" s="7">
        <f t="shared" si="2543"/>
        <v>0</v>
      </c>
      <c r="JS274" s="3">
        <v>16.8</v>
      </c>
      <c r="JT274" s="5">
        <v>1727.962</v>
      </c>
      <c r="JU274" s="7">
        <f t="shared" si="2544"/>
        <v>102854.88095238095</v>
      </c>
      <c r="JV274" s="3">
        <v>1131.9490000000001</v>
      </c>
      <c r="JW274" s="5">
        <v>63981.071000000004</v>
      </c>
      <c r="JX274" s="7">
        <f t="shared" si="2545"/>
        <v>56522.927269691478</v>
      </c>
      <c r="JY274" s="3">
        <v>551.14499999999998</v>
      </c>
      <c r="JZ274" s="5">
        <v>13462.272000000001</v>
      </c>
      <c r="KA274" s="7">
        <f t="shared" si="2546"/>
        <v>24426.007674931279</v>
      </c>
      <c r="KB274" s="9">
        <f t="shared" si="2548"/>
        <v>4156.0540100000007</v>
      </c>
      <c r="KC274" s="7">
        <f>SUMIF($C$5:KA$5,"F*",C274:KA274)</f>
        <v>101466.673</v>
      </c>
    </row>
    <row r="275" spans="1:289" ht="15" customHeight="1" x14ac:dyDescent="0.3">
      <c r="A275" s="84">
        <v>2023</v>
      </c>
      <c r="B275" s="85" t="s">
        <v>11</v>
      </c>
      <c r="C275" s="9">
        <v>0</v>
      </c>
      <c r="D275" s="5">
        <v>0</v>
      </c>
      <c r="E275" s="7">
        <f t="shared" si="2549"/>
        <v>0</v>
      </c>
      <c r="F275" s="9">
        <v>0</v>
      </c>
      <c r="G275" s="5">
        <v>0</v>
      </c>
      <c r="H275" s="7">
        <f t="shared" si="2453"/>
        <v>0</v>
      </c>
      <c r="I275" s="9">
        <v>0</v>
      </c>
      <c r="J275" s="5">
        <v>0</v>
      </c>
      <c r="K275" s="7">
        <f t="shared" si="2454"/>
        <v>0</v>
      </c>
      <c r="L275" s="9">
        <v>0</v>
      </c>
      <c r="M275" s="5">
        <v>0</v>
      </c>
      <c r="N275" s="7">
        <f t="shared" si="2455"/>
        <v>0</v>
      </c>
      <c r="O275" s="9">
        <v>0</v>
      </c>
      <c r="P275" s="5">
        <v>0</v>
      </c>
      <c r="Q275" s="7">
        <f t="shared" si="2456"/>
        <v>0</v>
      </c>
      <c r="R275" s="9">
        <v>0</v>
      </c>
      <c r="S275" s="5">
        <v>0</v>
      </c>
      <c r="T275" s="7">
        <f t="shared" si="2457"/>
        <v>0</v>
      </c>
      <c r="U275" s="9">
        <v>0</v>
      </c>
      <c r="V275" s="5">
        <v>0</v>
      </c>
      <c r="W275" s="7">
        <f t="shared" si="2458"/>
        <v>0</v>
      </c>
      <c r="X275" s="9">
        <v>0</v>
      </c>
      <c r="Y275" s="5">
        <v>0</v>
      </c>
      <c r="Z275" s="7">
        <f t="shared" si="2459"/>
        <v>0</v>
      </c>
      <c r="AA275" s="9">
        <v>0</v>
      </c>
      <c r="AB275" s="5">
        <v>0</v>
      </c>
      <c r="AC275" s="7">
        <f t="shared" si="2460"/>
        <v>0</v>
      </c>
      <c r="AD275" s="9">
        <v>0</v>
      </c>
      <c r="AE275" s="5">
        <v>0</v>
      </c>
      <c r="AF275" s="7">
        <f t="shared" si="2461"/>
        <v>0</v>
      </c>
      <c r="AG275" s="9">
        <v>0</v>
      </c>
      <c r="AH275" s="5">
        <v>0</v>
      </c>
      <c r="AI275" s="7">
        <f t="shared" si="2462"/>
        <v>0</v>
      </c>
      <c r="AJ275" s="9">
        <v>0</v>
      </c>
      <c r="AK275" s="5">
        <v>0</v>
      </c>
      <c r="AL275" s="7">
        <f t="shared" si="2463"/>
        <v>0</v>
      </c>
      <c r="AM275" s="9">
        <v>0</v>
      </c>
      <c r="AN275" s="5">
        <v>0</v>
      </c>
      <c r="AO275" s="7">
        <f t="shared" si="2464"/>
        <v>0</v>
      </c>
      <c r="AP275" s="9">
        <v>0</v>
      </c>
      <c r="AQ275" s="5">
        <v>0</v>
      </c>
      <c r="AR275" s="7">
        <f t="shared" si="2465"/>
        <v>0</v>
      </c>
      <c r="AS275" s="9">
        <v>0</v>
      </c>
      <c r="AT275" s="5">
        <v>0</v>
      </c>
      <c r="AU275" s="7">
        <f t="shared" si="2466"/>
        <v>0</v>
      </c>
      <c r="AV275" s="9">
        <v>0</v>
      </c>
      <c r="AW275" s="5">
        <v>0</v>
      </c>
      <c r="AX275" s="7">
        <f t="shared" si="2467"/>
        <v>0</v>
      </c>
      <c r="AY275" s="9">
        <v>0</v>
      </c>
      <c r="AZ275" s="5">
        <v>0</v>
      </c>
      <c r="BA275" s="7">
        <f t="shared" si="2468"/>
        <v>0</v>
      </c>
      <c r="BB275" s="9">
        <v>0</v>
      </c>
      <c r="BC275" s="5">
        <v>0</v>
      </c>
      <c r="BD275" s="7">
        <f t="shared" si="2469"/>
        <v>0</v>
      </c>
      <c r="BE275" s="9">
        <v>0</v>
      </c>
      <c r="BF275" s="5">
        <v>0</v>
      </c>
      <c r="BG275" s="7">
        <f t="shared" si="2470"/>
        <v>0</v>
      </c>
      <c r="BH275" s="9">
        <v>0</v>
      </c>
      <c r="BI275" s="5">
        <v>0</v>
      </c>
      <c r="BJ275" s="7">
        <f t="shared" si="2471"/>
        <v>0</v>
      </c>
      <c r="BK275" s="9">
        <v>0</v>
      </c>
      <c r="BL275" s="5">
        <v>0</v>
      </c>
      <c r="BM275" s="7">
        <f t="shared" si="2472"/>
        <v>0</v>
      </c>
      <c r="BN275" s="9">
        <v>0</v>
      </c>
      <c r="BO275" s="5">
        <v>0</v>
      </c>
      <c r="BP275" s="7">
        <f t="shared" si="2473"/>
        <v>0</v>
      </c>
      <c r="BQ275" s="9">
        <v>0</v>
      </c>
      <c r="BR275" s="5">
        <v>0</v>
      </c>
      <c r="BS275" s="7">
        <f t="shared" si="2474"/>
        <v>0</v>
      </c>
      <c r="BT275" s="9">
        <v>0</v>
      </c>
      <c r="BU275" s="5">
        <v>0</v>
      </c>
      <c r="BV275" s="7">
        <f t="shared" si="2475"/>
        <v>0</v>
      </c>
      <c r="BW275" s="9">
        <v>0</v>
      </c>
      <c r="BX275" s="5">
        <v>0</v>
      </c>
      <c r="BY275" s="7">
        <f t="shared" si="2476"/>
        <v>0</v>
      </c>
      <c r="BZ275" s="9">
        <v>0</v>
      </c>
      <c r="CA275" s="5">
        <v>0</v>
      </c>
      <c r="CB275" s="7">
        <f t="shared" si="2477"/>
        <v>0</v>
      </c>
      <c r="CC275" s="9">
        <v>0</v>
      </c>
      <c r="CD275" s="5">
        <v>0</v>
      </c>
      <c r="CE275" s="7">
        <f t="shared" si="2478"/>
        <v>0</v>
      </c>
      <c r="CF275" s="9">
        <v>0</v>
      </c>
      <c r="CG275" s="5">
        <v>0</v>
      </c>
      <c r="CH275" s="7">
        <f t="shared" si="2479"/>
        <v>0</v>
      </c>
      <c r="CI275" s="9">
        <v>0</v>
      </c>
      <c r="CJ275" s="5">
        <v>0</v>
      </c>
      <c r="CK275" s="7">
        <f t="shared" si="2480"/>
        <v>0</v>
      </c>
      <c r="CL275" s="9">
        <v>0</v>
      </c>
      <c r="CM275" s="5">
        <v>0</v>
      </c>
      <c r="CN275" s="7">
        <f t="shared" si="2481"/>
        <v>0</v>
      </c>
      <c r="CO275" s="9">
        <v>0</v>
      </c>
      <c r="CP275" s="5">
        <v>0</v>
      </c>
      <c r="CQ275" s="7">
        <f t="shared" si="2482"/>
        <v>0</v>
      </c>
      <c r="CR275" s="9">
        <v>0</v>
      </c>
      <c r="CS275" s="5">
        <v>0</v>
      </c>
      <c r="CT275" s="7">
        <f t="shared" si="2483"/>
        <v>0</v>
      </c>
      <c r="CU275" s="9">
        <v>0</v>
      </c>
      <c r="CV275" s="5">
        <v>0</v>
      </c>
      <c r="CW275" s="7">
        <f t="shared" si="2484"/>
        <v>0</v>
      </c>
      <c r="CX275" s="9">
        <v>0</v>
      </c>
      <c r="CY275" s="5">
        <v>0</v>
      </c>
      <c r="CZ275" s="7">
        <f t="shared" si="2485"/>
        <v>0</v>
      </c>
      <c r="DA275" s="9">
        <v>0</v>
      </c>
      <c r="DB275" s="5">
        <v>0</v>
      </c>
      <c r="DC275" s="7">
        <f t="shared" si="2486"/>
        <v>0</v>
      </c>
      <c r="DD275" s="9">
        <v>0</v>
      </c>
      <c r="DE275" s="5">
        <v>0</v>
      </c>
      <c r="DF275" s="7">
        <f t="shared" si="2487"/>
        <v>0</v>
      </c>
      <c r="DG275" s="9">
        <v>0</v>
      </c>
      <c r="DH275" s="5">
        <v>0</v>
      </c>
      <c r="DI275" s="7">
        <f t="shared" si="2488"/>
        <v>0</v>
      </c>
      <c r="DJ275" s="9">
        <v>0</v>
      </c>
      <c r="DK275" s="5">
        <v>0</v>
      </c>
      <c r="DL275" s="7">
        <f t="shared" si="2489"/>
        <v>0</v>
      </c>
      <c r="DM275" s="9">
        <v>0</v>
      </c>
      <c r="DN275" s="5">
        <v>0</v>
      </c>
      <c r="DO275" s="7">
        <f t="shared" si="2490"/>
        <v>0</v>
      </c>
      <c r="DP275" s="9">
        <v>0</v>
      </c>
      <c r="DQ275" s="5">
        <v>0</v>
      </c>
      <c r="DR275" s="7">
        <f t="shared" si="2491"/>
        <v>0</v>
      </c>
      <c r="DS275" s="9">
        <v>0</v>
      </c>
      <c r="DT275" s="5">
        <v>0</v>
      </c>
      <c r="DU275" s="7">
        <f t="shared" si="2492"/>
        <v>0</v>
      </c>
      <c r="DV275" s="9">
        <v>0</v>
      </c>
      <c r="DW275" s="5">
        <v>0</v>
      </c>
      <c r="DX275" s="7">
        <f t="shared" si="2493"/>
        <v>0</v>
      </c>
      <c r="DY275" s="9">
        <v>0</v>
      </c>
      <c r="DZ275" s="5">
        <v>0</v>
      </c>
      <c r="EA275" s="7">
        <f t="shared" si="2494"/>
        <v>0</v>
      </c>
      <c r="EB275" s="9">
        <v>0</v>
      </c>
      <c r="EC275" s="5">
        <v>0</v>
      </c>
      <c r="ED275" s="7">
        <f t="shared" si="2495"/>
        <v>0</v>
      </c>
      <c r="EE275" s="9">
        <v>0</v>
      </c>
      <c r="EF275" s="5">
        <v>0</v>
      </c>
      <c r="EG275" s="7">
        <f t="shared" si="2496"/>
        <v>0</v>
      </c>
      <c r="EH275" s="9">
        <v>0</v>
      </c>
      <c r="EI275" s="5">
        <v>0</v>
      </c>
      <c r="EJ275" s="7">
        <f t="shared" si="2497"/>
        <v>0</v>
      </c>
      <c r="EK275" s="9">
        <v>0</v>
      </c>
      <c r="EL275" s="5">
        <v>0</v>
      </c>
      <c r="EM275" s="7">
        <f t="shared" si="2498"/>
        <v>0</v>
      </c>
      <c r="EN275" s="9">
        <v>0</v>
      </c>
      <c r="EO275" s="5">
        <v>0</v>
      </c>
      <c r="EP275" s="7">
        <f t="shared" si="2499"/>
        <v>0</v>
      </c>
      <c r="EQ275" s="9">
        <v>0</v>
      </c>
      <c r="ER275" s="5">
        <v>0</v>
      </c>
      <c r="ES275" s="7">
        <f t="shared" si="2500"/>
        <v>0</v>
      </c>
      <c r="ET275" s="9">
        <v>0</v>
      </c>
      <c r="EU275" s="5">
        <v>0</v>
      </c>
      <c r="EV275" s="7">
        <f t="shared" si="2501"/>
        <v>0</v>
      </c>
      <c r="EW275" s="9">
        <v>0</v>
      </c>
      <c r="EX275" s="5">
        <v>0</v>
      </c>
      <c r="EY275" s="7">
        <f t="shared" si="2502"/>
        <v>0</v>
      </c>
      <c r="EZ275" s="9">
        <v>0</v>
      </c>
      <c r="FA275" s="5">
        <v>0</v>
      </c>
      <c r="FB275" s="7">
        <f t="shared" si="2503"/>
        <v>0</v>
      </c>
      <c r="FC275" s="9">
        <v>0</v>
      </c>
      <c r="FD275" s="5">
        <v>0</v>
      </c>
      <c r="FE275" s="7">
        <f t="shared" si="2504"/>
        <v>0</v>
      </c>
      <c r="FF275" s="9">
        <v>0</v>
      </c>
      <c r="FG275" s="5">
        <v>0</v>
      </c>
      <c r="FH275" s="7">
        <f t="shared" si="2505"/>
        <v>0</v>
      </c>
      <c r="FI275" s="9">
        <v>0</v>
      </c>
      <c r="FJ275" s="5">
        <v>0</v>
      </c>
      <c r="FK275" s="7">
        <f t="shared" si="2506"/>
        <v>0</v>
      </c>
      <c r="FL275" s="9">
        <v>0</v>
      </c>
      <c r="FM275" s="5">
        <v>0</v>
      </c>
      <c r="FN275" s="7">
        <f t="shared" si="2507"/>
        <v>0</v>
      </c>
      <c r="FO275" s="9">
        <v>0</v>
      </c>
      <c r="FP275" s="5">
        <v>0</v>
      </c>
      <c r="FQ275" s="7">
        <f t="shared" si="2508"/>
        <v>0</v>
      </c>
      <c r="FR275" s="9">
        <v>0</v>
      </c>
      <c r="FS275" s="5">
        <v>0</v>
      </c>
      <c r="FT275" s="7">
        <f t="shared" si="2509"/>
        <v>0</v>
      </c>
      <c r="FU275" s="9">
        <v>0</v>
      </c>
      <c r="FV275" s="5">
        <v>0</v>
      </c>
      <c r="FW275" s="7">
        <f t="shared" si="2510"/>
        <v>0</v>
      </c>
      <c r="FX275" s="9">
        <v>0</v>
      </c>
      <c r="FY275" s="5">
        <v>0</v>
      </c>
      <c r="FZ275" s="7">
        <f t="shared" si="2511"/>
        <v>0</v>
      </c>
      <c r="GA275" s="9">
        <v>0</v>
      </c>
      <c r="GB275" s="5">
        <v>0</v>
      </c>
      <c r="GC275" s="7">
        <f t="shared" si="2512"/>
        <v>0</v>
      </c>
      <c r="GD275" s="9">
        <v>0</v>
      </c>
      <c r="GE275" s="5">
        <v>0</v>
      </c>
      <c r="GF275" s="7">
        <f t="shared" si="2513"/>
        <v>0</v>
      </c>
      <c r="GG275" s="9">
        <v>0</v>
      </c>
      <c r="GH275" s="5">
        <v>0</v>
      </c>
      <c r="GI275" s="7">
        <f t="shared" si="2514"/>
        <v>0</v>
      </c>
      <c r="GJ275" s="9">
        <v>0</v>
      </c>
      <c r="GK275" s="5">
        <v>0</v>
      </c>
      <c r="GL275" s="7">
        <f t="shared" si="2515"/>
        <v>0</v>
      </c>
      <c r="GM275" s="9">
        <v>0</v>
      </c>
      <c r="GN275" s="5">
        <v>0</v>
      </c>
      <c r="GO275" s="7">
        <f t="shared" si="2516"/>
        <v>0</v>
      </c>
      <c r="GP275" s="9">
        <v>0</v>
      </c>
      <c r="GQ275" s="5">
        <v>0</v>
      </c>
      <c r="GR275" s="7">
        <f t="shared" si="2517"/>
        <v>0</v>
      </c>
      <c r="GS275" s="9">
        <v>0</v>
      </c>
      <c r="GT275" s="5">
        <v>0</v>
      </c>
      <c r="GU275" s="7">
        <f t="shared" si="2518"/>
        <v>0</v>
      </c>
      <c r="GV275" s="9">
        <v>0</v>
      </c>
      <c r="GW275" s="5">
        <v>0</v>
      </c>
      <c r="GX275" s="7">
        <f t="shared" si="2519"/>
        <v>0</v>
      </c>
      <c r="GY275" s="9">
        <v>0</v>
      </c>
      <c r="GZ275" s="5">
        <v>0</v>
      </c>
      <c r="HA275" s="7">
        <f t="shared" si="2520"/>
        <v>0</v>
      </c>
      <c r="HB275" s="9">
        <v>0</v>
      </c>
      <c r="HC275" s="5">
        <v>0</v>
      </c>
      <c r="HD275" s="7">
        <f t="shared" si="2521"/>
        <v>0</v>
      </c>
      <c r="HE275" s="9">
        <v>0</v>
      </c>
      <c r="HF275" s="5">
        <v>0</v>
      </c>
      <c r="HG275" s="7">
        <f t="shared" si="2522"/>
        <v>0</v>
      </c>
      <c r="HH275" s="9">
        <v>0</v>
      </c>
      <c r="HI275" s="5">
        <v>0</v>
      </c>
      <c r="HJ275" s="7">
        <f t="shared" si="2523"/>
        <v>0</v>
      </c>
      <c r="HK275" s="9">
        <v>0</v>
      </c>
      <c r="HL275" s="5">
        <v>0</v>
      </c>
      <c r="HM275" s="7">
        <f t="shared" si="2524"/>
        <v>0</v>
      </c>
      <c r="HN275" s="9">
        <v>0</v>
      </c>
      <c r="HO275" s="5">
        <v>0</v>
      </c>
      <c r="HP275" s="7">
        <f t="shared" si="2525"/>
        <v>0</v>
      </c>
      <c r="HQ275" s="9">
        <v>0</v>
      </c>
      <c r="HR275" s="5">
        <v>0</v>
      </c>
      <c r="HS275" s="7">
        <f t="shared" si="2526"/>
        <v>0</v>
      </c>
      <c r="HT275" s="9">
        <v>0</v>
      </c>
      <c r="HU275" s="5">
        <v>0</v>
      </c>
      <c r="HV275" s="7">
        <f t="shared" si="2527"/>
        <v>0</v>
      </c>
      <c r="HW275" s="9">
        <v>0</v>
      </c>
      <c r="HX275" s="5">
        <v>0</v>
      </c>
      <c r="HY275" s="7">
        <f t="shared" si="2528"/>
        <v>0</v>
      </c>
      <c r="HZ275" s="9">
        <v>0</v>
      </c>
      <c r="IA275" s="5">
        <v>0</v>
      </c>
      <c r="IB275" s="7">
        <f t="shared" si="2529"/>
        <v>0</v>
      </c>
      <c r="IC275" s="9">
        <v>0</v>
      </c>
      <c r="ID275" s="5">
        <v>0</v>
      </c>
      <c r="IE275" s="7">
        <f t="shared" si="2530"/>
        <v>0</v>
      </c>
      <c r="IF275" s="9">
        <v>0</v>
      </c>
      <c r="IG275" s="5">
        <v>0</v>
      </c>
      <c r="IH275" s="7">
        <f t="shared" si="2531"/>
        <v>0</v>
      </c>
      <c r="II275" s="9">
        <v>0</v>
      </c>
      <c r="IJ275" s="5">
        <v>0</v>
      </c>
      <c r="IK275" s="7">
        <f t="shared" si="2532"/>
        <v>0</v>
      </c>
      <c r="IL275" s="9">
        <v>0</v>
      </c>
      <c r="IM275" s="5">
        <v>0</v>
      </c>
      <c r="IN275" s="7">
        <f t="shared" si="2533"/>
        <v>0</v>
      </c>
      <c r="IO275" s="9">
        <v>0</v>
      </c>
      <c r="IP275" s="5">
        <v>0</v>
      </c>
      <c r="IQ275" s="7">
        <f t="shared" si="2534"/>
        <v>0</v>
      </c>
      <c r="IR275" s="9">
        <v>0</v>
      </c>
      <c r="IS275" s="5">
        <v>0</v>
      </c>
      <c r="IT275" s="7">
        <f t="shared" si="2535"/>
        <v>0</v>
      </c>
      <c r="IU275" s="9">
        <v>0</v>
      </c>
      <c r="IV275" s="5">
        <v>0</v>
      </c>
      <c r="IW275" s="7">
        <f t="shared" si="2536"/>
        <v>0</v>
      </c>
      <c r="IX275" s="9">
        <v>0</v>
      </c>
      <c r="IY275" s="5">
        <v>0</v>
      </c>
      <c r="IZ275" s="7">
        <f t="shared" si="2537"/>
        <v>0</v>
      </c>
      <c r="JA275" s="9">
        <v>0</v>
      </c>
      <c r="JB275" s="5">
        <v>0</v>
      </c>
      <c r="JC275" s="7">
        <f t="shared" si="2538"/>
        <v>0</v>
      </c>
      <c r="JD275" s="9">
        <v>0</v>
      </c>
      <c r="JE275" s="5">
        <v>0</v>
      </c>
      <c r="JF275" s="7">
        <f t="shared" si="2539"/>
        <v>0</v>
      </c>
      <c r="JG275" s="9">
        <v>0</v>
      </c>
      <c r="JH275" s="5">
        <v>0</v>
      </c>
      <c r="JI275" s="7">
        <f t="shared" si="2540"/>
        <v>0</v>
      </c>
      <c r="JJ275" s="9">
        <v>0</v>
      </c>
      <c r="JK275" s="5">
        <v>0</v>
      </c>
      <c r="JL275" s="7">
        <f t="shared" si="2541"/>
        <v>0</v>
      </c>
      <c r="JM275" s="9">
        <v>0</v>
      </c>
      <c r="JN275" s="5">
        <v>0</v>
      </c>
      <c r="JO275" s="7">
        <f t="shared" si="2542"/>
        <v>0</v>
      </c>
      <c r="JP275" s="9">
        <v>0</v>
      </c>
      <c r="JQ275" s="5">
        <v>0</v>
      </c>
      <c r="JR275" s="7">
        <f t="shared" si="2543"/>
        <v>0</v>
      </c>
      <c r="JS275" s="9">
        <v>0</v>
      </c>
      <c r="JT275" s="5">
        <v>0</v>
      </c>
      <c r="JU275" s="7">
        <f t="shared" si="2544"/>
        <v>0</v>
      </c>
      <c r="JV275" s="9">
        <v>0</v>
      </c>
      <c r="JW275" s="5">
        <v>0</v>
      </c>
      <c r="JX275" s="7">
        <f t="shared" si="2545"/>
        <v>0</v>
      </c>
      <c r="JY275" s="9">
        <v>0</v>
      </c>
      <c r="JZ275" s="5">
        <v>0</v>
      </c>
      <c r="KA275" s="7">
        <f t="shared" si="2546"/>
        <v>0</v>
      </c>
      <c r="KB275" s="9">
        <f t="shared" si="2548"/>
        <v>0</v>
      </c>
      <c r="KC275" s="7">
        <f>SUMIF($C$5:KA$5,"F*",C275:KA275)</f>
        <v>0</v>
      </c>
    </row>
    <row r="276" spans="1:289" ht="15" customHeight="1" x14ac:dyDescent="0.3">
      <c r="A276" s="84">
        <v>2023</v>
      </c>
      <c r="B276" s="7" t="s">
        <v>12</v>
      </c>
      <c r="C276" s="9">
        <v>0</v>
      </c>
      <c r="D276" s="5">
        <v>0</v>
      </c>
      <c r="E276" s="7">
        <f t="shared" si="2549"/>
        <v>0</v>
      </c>
      <c r="F276" s="9">
        <v>0</v>
      </c>
      <c r="G276" s="5">
        <v>0</v>
      </c>
      <c r="H276" s="7">
        <f t="shared" si="2453"/>
        <v>0</v>
      </c>
      <c r="I276" s="9">
        <v>0</v>
      </c>
      <c r="J276" s="5">
        <v>0</v>
      </c>
      <c r="K276" s="7">
        <f t="shared" si="2454"/>
        <v>0</v>
      </c>
      <c r="L276" s="9">
        <v>0</v>
      </c>
      <c r="M276" s="5">
        <v>0</v>
      </c>
      <c r="N276" s="7">
        <f t="shared" si="2455"/>
        <v>0</v>
      </c>
      <c r="O276" s="9">
        <v>0</v>
      </c>
      <c r="P276" s="5">
        <v>0</v>
      </c>
      <c r="Q276" s="7">
        <f t="shared" si="2456"/>
        <v>0</v>
      </c>
      <c r="R276" s="9">
        <v>0</v>
      </c>
      <c r="S276" s="5">
        <v>0</v>
      </c>
      <c r="T276" s="7">
        <f t="shared" si="2457"/>
        <v>0</v>
      </c>
      <c r="U276" s="9">
        <v>0</v>
      </c>
      <c r="V276" s="5">
        <v>0</v>
      </c>
      <c r="W276" s="7">
        <f t="shared" si="2458"/>
        <v>0</v>
      </c>
      <c r="X276" s="9">
        <v>0</v>
      </c>
      <c r="Y276" s="5">
        <v>0</v>
      </c>
      <c r="Z276" s="7">
        <f t="shared" si="2459"/>
        <v>0</v>
      </c>
      <c r="AA276" s="9">
        <v>0</v>
      </c>
      <c r="AB276" s="5">
        <v>0</v>
      </c>
      <c r="AC276" s="7">
        <f t="shared" si="2460"/>
        <v>0</v>
      </c>
      <c r="AD276" s="9">
        <v>0</v>
      </c>
      <c r="AE276" s="5">
        <v>0</v>
      </c>
      <c r="AF276" s="7">
        <f t="shared" si="2461"/>
        <v>0</v>
      </c>
      <c r="AG276" s="9">
        <v>0</v>
      </c>
      <c r="AH276" s="5">
        <v>0</v>
      </c>
      <c r="AI276" s="7">
        <f t="shared" si="2462"/>
        <v>0</v>
      </c>
      <c r="AJ276" s="9">
        <v>0</v>
      </c>
      <c r="AK276" s="5">
        <v>0</v>
      </c>
      <c r="AL276" s="7">
        <f t="shared" si="2463"/>
        <v>0</v>
      </c>
      <c r="AM276" s="9">
        <v>0</v>
      </c>
      <c r="AN276" s="5">
        <v>0</v>
      </c>
      <c r="AO276" s="7">
        <f t="shared" si="2464"/>
        <v>0</v>
      </c>
      <c r="AP276" s="9">
        <v>0</v>
      </c>
      <c r="AQ276" s="5">
        <v>0</v>
      </c>
      <c r="AR276" s="7">
        <f t="shared" si="2465"/>
        <v>0</v>
      </c>
      <c r="AS276" s="9">
        <v>0</v>
      </c>
      <c r="AT276" s="5">
        <v>0</v>
      </c>
      <c r="AU276" s="7">
        <f t="shared" si="2466"/>
        <v>0</v>
      </c>
      <c r="AV276" s="9">
        <v>0</v>
      </c>
      <c r="AW276" s="5">
        <v>0</v>
      </c>
      <c r="AX276" s="7">
        <f t="shared" si="2467"/>
        <v>0</v>
      </c>
      <c r="AY276" s="9">
        <v>0</v>
      </c>
      <c r="AZ276" s="5">
        <v>0</v>
      </c>
      <c r="BA276" s="7">
        <f t="shared" si="2468"/>
        <v>0</v>
      </c>
      <c r="BB276" s="9">
        <v>0</v>
      </c>
      <c r="BC276" s="5">
        <v>0</v>
      </c>
      <c r="BD276" s="7">
        <f t="shared" si="2469"/>
        <v>0</v>
      </c>
      <c r="BE276" s="9">
        <v>0</v>
      </c>
      <c r="BF276" s="5">
        <v>0</v>
      </c>
      <c r="BG276" s="7">
        <f t="shared" si="2470"/>
        <v>0</v>
      </c>
      <c r="BH276" s="9">
        <v>0</v>
      </c>
      <c r="BI276" s="5">
        <v>0</v>
      </c>
      <c r="BJ276" s="7">
        <f t="shared" si="2471"/>
        <v>0</v>
      </c>
      <c r="BK276" s="9">
        <v>0</v>
      </c>
      <c r="BL276" s="5">
        <v>0</v>
      </c>
      <c r="BM276" s="7">
        <f t="shared" si="2472"/>
        <v>0</v>
      </c>
      <c r="BN276" s="9">
        <v>0</v>
      </c>
      <c r="BO276" s="5">
        <v>0</v>
      </c>
      <c r="BP276" s="7">
        <f t="shared" si="2473"/>
        <v>0</v>
      </c>
      <c r="BQ276" s="9">
        <v>0</v>
      </c>
      <c r="BR276" s="5">
        <v>0</v>
      </c>
      <c r="BS276" s="7">
        <f t="shared" si="2474"/>
        <v>0</v>
      </c>
      <c r="BT276" s="9">
        <v>0</v>
      </c>
      <c r="BU276" s="5">
        <v>0</v>
      </c>
      <c r="BV276" s="7">
        <f t="shared" si="2475"/>
        <v>0</v>
      </c>
      <c r="BW276" s="9">
        <v>0</v>
      </c>
      <c r="BX276" s="5">
        <v>0</v>
      </c>
      <c r="BY276" s="7">
        <f t="shared" si="2476"/>
        <v>0</v>
      </c>
      <c r="BZ276" s="9">
        <v>0</v>
      </c>
      <c r="CA276" s="5">
        <v>0</v>
      </c>
      <c r="CB276" s="7">
        <f t="shared" si="2477"/>
        <v>0</v>
      </c>
      <c r="CC276" s="9">
        <v>0</v>
      </c>
      <c r="CD276" s="5">
        <v>0</v>
      </c>
      <c r="CE276" s="7">
        <f t="shared" si="2478"/>
        <v>0</v>
      </c>
      <c r="CF276" s="9">
        <v>0</v>
      </c>
      <c r="CG276" s="5">
        <v>0</v>
      </c>
      <c r="CH276" s="7">
        <f t="shared" si="2479"/>
        <v>0</v>
      </c>
      <c r="CI276" s="9">
        <v>0</v>
      </c>
      <c r="CJ276" s="5">
        <v>0</v>
      </c>
      <c r="CK276" s="7">
        <f t="shared" si="2480"/>
        <v>0</v>
      </c>
      <c r="CL276" s="9">
        <v>0</v>
      </c>
      <c r="CM276" s="5">
        <v>0</v>
      </c>
      <c r="CN276" s="7">
        <f t="shared" si="2481"/>
        <v>0</v>
      </c>
      <c r="CO276" s="9">
        <v>0</v>
      </c>
      <c r="CP276" s="5">
        <v>0</v>
      </c>
      <c r="CQ276" s="7">
        <f t="shared" si="2482"/>
        <v>0</v>
      </c>
      <c r="CR276" s="9">
        <v>0</v>
      </c>
      <c r="CS276" s="5">
        <v>0</v>
      </c>
      <c r="CT276" s="7">
        <f t="shared" si="2483"/>
        <v>0</v>
      </c>
      <c r="CU276" s="9">
        <v>0</v>
      </c>
      <c r="CV276" s="5">
        <v>0</v>
      </c>
      <c r="CW276" s="7">
        <f t="shared" si="2484"/>
        <v>0</v>
      </c>
      <c r="CX276" s="9">
        <v>0</v>
      </c>
      <c r="CY276" s="5">
        <v>0</v>
      </c>
      <c r="CZ276" s="7">
        <f t="shared" si="2485"/>
        <v>0</v>
      </c>
      <c r="DA276" s="9">
        <v>0</v>
      </c>
      <c r="DB276" s="5">
        <v>0</v>
      </c>
      <c r="DC276" s="7">
        <f t="shared" si="2486"/>
        <v>0</v>
      </c>
      <c r="DD276" s="9">
        <v>0</v>
      </c>
      <c r="DE276" s="5">
        <v>0</v>
      </c>
      <c r="DF276" s="7">
        <f t="shared" si="2487"/>
        <v>0</v>
      </c>
      <c r="DG276" s="9">
        <v>0</v>
      </c>
      <c r="DH276" s="5">
        <v>0</v>
      </c>
      <c r="DI276" s="7">
        <f t="shared" si="2488"/>
        <v>0</v>
      </c>
      <c r="DJ276" s="9">
        <v>0</v>
      </c>
      <c r="DK276" s="5">
        <v>0</v>
      </c>
      <c r="DL276" s="7">
        <f t="shared" si="2489"/>
        <v>0</v>
      </c>
      <c r="DM276" s="9">
        <v>0</v>
      </c>
      <c r="DN276" s="5">
        <v>0</v>
      </c>
      <c r="DO276" s="7">
        <f t="shared" si="2490"/>
        <v>0</v>
      </c>
      <c r="DP276" s="9">
        <v>0</v>
      </c>
      <c r="DQ276" s="5">
        <v>0</v>
      </c>
      <c r="DR276" s="7">
        <f t="shared" si="2491"/>
        <v>0</v>
      </c>
      <c r="DS276" s="9">
        <v>0</v>
      </c>
      <c r="DT276" s="5">
        <v>0</v>
      </c>
      <c r="DU276" s="7">
        <f t="shared" si="2492"/>
        <v>0</v>
      </c>
      <c r="DV276" s="9">
        <v>0</v>
      </c>
      <c r="DW276" s="5">
        <v>0</v>
      </c>
      <c r="DX276" s="7">
        <f t="shared" si="2493"/>
        <v>0</v>
      </c>
      <c r="DY276" s="9">
        <v>0</v>
      </c>
      <c r="DZ276" s="5">
        <v>0</v>
      </c>
      <c r="EA276" s="7">
        <f t="shared" si="2494"/>
        <v>0</v>
      </c>
      <c r="EB276" s="9">
        <v>0</v>
      </c>
      <c r="EC276" s="5">
        <v>0</v>
      </c>
      <c r="ED276" s="7">
        <f t="shared" si="2495"/>
        <v>0</v>
      </c>
      <c r="EE276" s="9">
        <v>0</v>
      </c>
      <c r="EF276" s="5">
        <v>0</v>
      </c>
      <c r="EG276" s="7">
        <f t="shared" si="2496"/>
        <v>0</v>
      </c>
      <c r="EH276" s="9">
        <v>0</v>
      </c>
      <c r="EI276" s="5">
        <v>0</v>
      </c>
      <c r="EJ276" s="7">
        <f t="shared" si="2497"/>
        <v>0</v>
      </c>
      <c r="EK276" s="9">
        <v>0</v>
      </c>
      <c r="EL276" s="5">
        <v>0</v>
      </c>
      <c r="EM276" s="7">
        <f t="shared" si="2498"/>
        <v>0</v>
      </c>
      <c r="EN276" s="9">
        <v>0</v>
      </c>
      <c r="EO276" s="5">
        <v>0</v>
      </c>
      <c r="EP276" s="7">
        <f t="shared" si="2499"/>
        <v>0</v>
      </c>
      <c r="EQ276" s="9">
        <v>0</v>
      </c>
      <c r="ER276" s="5">
        <v>0</v>
      </c>
      <c r="ES276" s="7">
        <f t="shared" si="2500"/>
        <v>0</v>
      </c>
      <c r="ET276" s="9">
        <v>0</v>
      </c>
      <c r="EU276" s="5">
        <v>0</v>
      </c>
      <c r="EV276" s="7">
        <f t="shared" si="2501"/>
        <v>0</v>
      </c>
      <c r="EW276" s="9">
        <v>0</v>
      </c>
      <c r="EX276" s="5">
        <v>0</v>
      </c>
      <c r="EY276" s="7">
        <f t="shared" si="2502"/>
        <v>0</v>
      </c>
      <c r="EZ276" s="9">
        <v>0</v>
      </c>
      <c r="FA276" s="5">
        <v>0</v>
      </c>
      <c r="FB276" s="7">
        <f t="shared" si="2503"/>
        <v>0</v>
      </c>
      <c r="FC276" s="9">
        <v>0</v>
      </c>
      <c r="FD276" s="5">
        <v>0</v>
      </c>
      <c r="FE276" s="7">
        <f t="shared" si="2504"/>
        <v>0</v>
      </c>
      <c r="FF276" s="9">
        <v>0</v>
      </c>
      <c r="FG276" s="5">
        <v>0</v>
      </c>
      <c r="FH276" s="7">
        <f t="shared" si="2505"/>
        <v>0</v>
      </c>
      <c r="FI276" s="9">
        <v>0</v>
      </c>
      <c r="FJ276" s="5">
        <v>0</v>
      </c>
      <c r="FK276" s="7">
        <f t="shared" si="2506"/>
        <v>0</v>
      </c>
      <c r="FL276" s="9">
        <v>0</v>
      </c>
      <c r="FM276" s="5">
        <v>0</v>
      </c>
      <c r="FN276" s="7">
        <f t="shared" si="2507"/>
        <v>0</v>
      </c>
      <c r="FO276" s="9">
        <v>0</v>
      </c>
      <c r="FP276" s="5">
        <v>0</v>
      </c>
      <c r="FQ276" s="7">
        <f t="shared" si="2508"/>
        <v>0</v>
      </c>
      <c r="FR276" s="9">
        <v>0</v>
      </c>
      <c r="FS276" s="5">
        <v>0</v>
      </c>
      <c r="FT276" s="7">
        <f t="shared" si="2509"/>
        <v>0</v>
      </c>
      <c r="FU276" s="9">
        <v>0</v>
      </c>
      <c r="FV276" s="5">
        <v>0</v>
      </c>
      <c r="FW276" s="7">
        <f t="shared" si="2510"/>
        <v>0</v>
      </c>
      <c r="FX276" s="9">
        <v>0</v>
      </c>
      <c r="FY276" s="5">
        <v>0</v>
      </c>
      <c r="FZ276" s="7">
        <f t="shared" si="2511"/>
        <v>0</v>
      </c>
      <c r="GA276" s="9">
        <v>0</v>
      </c>
      <c r="GB276" s="5">
        <v>0</v>
      </c>
      <c r="GC276" s="7">
        <f t="shared" si="2512"/>
        <v>0</v>
      </c>
      <c r="GD276" s="9">
        <v>0</v>
      </c>
      <c r="GE276" s="5">
        <v>0</v>
      </c>
      <c r="GF276" s="7">
        <f t="shared" si="2513"/>
        <v>0</v>
      </c>
      <c r="GG276" s="9">
        <v>0</v>
      </c>
      <c r="GH276" s="5">
        <v>0</v>
      </c>
      <c r="GI276" s="7">
        <f t="shared" si="2514"/>
        <v>0</v>
      </c>
      <c r="GJ276" s="9">
        <v>0</v>
      </c>
      <c r="GK276" s="5">
        <v>0</v>
      </c>
      <c r="GL276" s="7">
        <f t="shared" si="2515"/>
        <v>0</v>
      </c>
      <c r="GM276" s="9">
        <v>0</v>
      </c>
      <c r="GN276" s="5">
        <v>0</v>
      </c>
      <c r="GO276" s="7">
        <f t="shared" si="2516"/>
        <v>0</v>
      </c>
      <c r="GP276" s="9">
        <v>0</v>
      </c>
      <c r="GQ276" s="5">
        <v>0</v>
      </c>
      <c r="GR276" s="7">
        <f t="shared" si="2517"/>
        <v>0</v>
      </c>
      <c r="GS276" s="9">
        <v>0</v>
      </c>
      <c r="GT276" s="5">
        <v>0</v>
      </c>
      <c r="GU276" s="7">
        <f t="shared" si="2518"/>
        <v>0</v>
      </c>
      <c r="GV276" s="9">
        <v>0</v>
      </c>
      <c r="GW276" s="5">
        <v>0</v>
      </c>
      <c r="GX276" s="7">
        <f t="shared" si="2519"/>
        <v>0</v>
      </c>
      <c r="GY276" s="9">
        <v>0</v>
      </c>
      <c r="GZ276" s="5">
        <v>0</v>
      </c>
      <c r="HA276" s="7">
        <f t="shared" si="2520"/>
        <v>0</v>
      </c>
      <c r="HB276" s="9">
        <v>0</v>
      </c>
      <c r="HC276" s="5">
        <v>0</v>
      </c>
      <c r="HD276" s="7">
        <f t="shared" si="2521"/>
        <v>0</v>
      </c>
      <c r="HE276" s="9">
        <v>0</v>
      </c>
      <c r="HF276" s="5">
        <v>0</v>
      </c>
      <c r="HG276" s="7">
        <f t="shared" si="2522"/>
        <v>0</v>
      </c>
      <c r="HH276" s="9">
        <v>0</v>
      </c>
      <c r="HI276" s="5">
        <v>0</v>
      </c>
      <c r="HJ276" s="7">
        <f t="shared" si="2523"/>
        <v>0</v>
      </c>
      <c r="HK276" s="9">
        <v>0</v>
      </c>
      <c r="HL276" s="5">
        <v>0</v>
      </c>
      <c r="HM276" s="7">
        <f t="shared" si="2524"/>
        <v>0</v>
      </c>
      <c r="HN276" s="9">
        <v>0</v>
      </c>
      <c r="HO276" s="5">
        <v>0</v>
      </c>
      <c r="HP276" s="7">
        <f t="shared" si="2525"/>
        <v>0</v>
      </c>
      <c r="HQ276" s="9">
        <v>0</v>
      </c>
      <c r="HR276" s="5">
        <v>0</v>
      </c>
      <c r="HS276" s="7">
        <f t="shared" si="2526"/>
        <v>0</v>
      </c>
      <c r="HT276" s="9">
        <v>0</v>
      </c>
      <c r="HU276" s="5">
        <v>0</v>
      </c>
      <c r="HV276" s="7">
        <f t="shared" si="2527"/>
        <v>0</v>
      </c>
      <c r="HW276" s="9">
        <v>0</v>
      </c>
      <c r="HX276" s="5">
        <v>0</v>
      </c>
      <c r="HY276" s="7">
        <f t="shared" si="2528"/>
        <v>0</v>
      </c>
      <c r="HZ276" s="9">
        <v>0</v>
      </c>
      <c r="IA276" s="5">
        <v>0</v>
      </c>
      <c r="IB276" s="7">
        <f t="shared" si="2529"/>
        <v>0</v>
      </c>
      <c r="IC276" s="9">
        <v>0</v>
      </c>
      <c r="ID276" s="5">
        <v>0</v>
      </c>
      <c r="IE276" s="7">
        <f t="shared" si="2530"/>
        <v>0</v>
      </c>
      <c r="IF276" s="9">
        <v>0</v>
      </c>
      <c r="IG276" s="5">
        <v>0</v>
      </c>
      <c r="IH276" s="7">
        <f t="shared" si="2531"/>
        <v>0</v>
      </c>
      <c r="II276" s="9">
        <v>0</v>
      </c>
      <c r="IJ276" s="5">
        <v>0</v>
      </c>
      <c r="IK276" s="7">
        <f t="shared" si="2532"/>
        <v>0</v>
      </c>
      <c r="IL276" s="9">
        <v>0</v>
      </c>
      <c r="IM276" s="5">
        <v>0</v>
      </c>
      <c r="IN276" s="7">
        <f t="shared" si="2533"/>
        <v>0</v>
      </c>
      <c r="IO276" s="9">
        <v>0</v>
      </c>
      <c r="IP276" s="5">
        <v>0</v>
      </c>
      <c r="IQ276" s="7">
        <f t="shared" si="2534"/>
        <v>0</v>
      </c>
      <c r="IR276" s="9">
        <v>0</v>
      </c>
      <c r="IS276" s="5">
        <v>0</v>
      </c>
      <c r="IT276" s="7">
        <f t="shared" si="2535"/>
        <v>0</v>
      </c>
      <c r="IU276" s="9">
        <v>0</v>
      </c>
      <c r="IV276" s="5">
        <v>0</v>
      </c>
      <c r="IW276" s="7">
        <f t="shared" si="2536"/>
        <v>0</v>
      </c>
      <c r="IX276" s="9">
        <v>0</v>
      </c>
      <c r="IY276" s="5">
        <v>0</v>
      </c>
      <c r="IZ276" s="7">
        <f t="shared" si="2537"/>
        <v>0</v>
      </c>
      <c r="JA276" s="9">
        <v>0</v>
      </c>
      <c r="JB276" s="5">
        <v>0</v>
      </c>
      <c r="JC276" s="7">
        <f t="shared" si="2538"/>
        <v>0</v>
      </c>
      <c r="JD276" s="9">
        <v>0</v>
      </c>
      <c r="JE276" s="5">
        <v>0</v>
      </c>
      <c r="JF276" s="7">
        <f t="shared" si="2539"/>
        <v>0</v>
      </c>
      <c r="JG276" s="9">
        <v>0</v>
      </c>
      <c r="JH276" s="5">
        <v>0</v>
      </c>
      <c r="JI276" s="7">
        <f t="shared" si="2540"/>
        <v>0</v>
      </c>
      <c r="JJ276" s="9">
        <v>0</v>
      </c>
      <c r="JK276" s="5">
        <v>0</v>
      </c>
      <c r="JL276" s="7">
        <f t="shared" si="2541"/>
        <v>0</v>
      </c>
      <c r="JM276" s="9">
        <v>0</v>
      </c>
      <c r="JN276" s="5">
        <v>0</v>
      </c>
      <c r="JO276" s="7">
        <f t="shared" si="2542"/>
        <v>0</v>
      </c>
      <c r="JP276" s="9">
        <v>0</v>
      </c>
      <c r="JQ276" s="5">
        <v>0</v>
      </c>
      <c r="JR276" s="7">
        <f t="shared" si="2543"/>
        <v>0</v>
      </c>
      <c r="JS276" s="9">
        <v>0</v>
      </c>
      <c r="JT276" s="5">
        <v>0</v>
      </c>
      <c r="JU276" s="7">
        <f t="shared" si="2544"/>
        <v>0</v>
      </c>
      <c r="JV276" s="9">
        <v>0</v>
      </c>
      <c r="JW276" s="5">
        <v>0</v>
      </c>
      <c r="JX276" s="7">
        <f t="shared" si="2545"/>
        <v>0</v>
      </c>
      <c r="JY276" s="9">
        <v>0</v>
      </c>
      <c r="JZ276" s="5">
        <v>0</v>
      </c>
      <c r="KA276" s="7">
        <f t="shared" si="2546"/>
        <v>0</v>
      </c>
      <c r="KB276" s="9">
        <f t="shared" si="2548"/>
        <v>0</v>
      </c>
      <c r="KC276" s="7">
        <f>SUMIF($C$5:KA$5,"F*",C276:KA276)</f>
        <v>0</v>
      </c>
    </row>
    <row r="277" spans="1:289" ht="15" customHeight="1" x14ac:dyDescent="0.3">
      <c r="A277" s="84">
        <v>2023</v>
      </c>
      <c r="B277" s="85" t="s">
        <v>13</v>
      </c>
      <c r="C277" s="9">
        <v>0</v>
      </c>
      <c r="D277" s="5">
        <v>0</v>
      </c>
      <c r="E277" s="7">
        <f t="shared" si="2549"/>
        <v>0</v>
      </c>
      <c r="F277" s="9">
        <v>0</v>
      </c>
      <c r="G277" s="5">
        <v>0</v>
      </c>
      <c r="H277" s="7">
        <f t="shared" si="2453"/>
        <v>0</v>
      </c>
      <c r="I277" s="9">
        <v>0</v>
      </c>
      <c r="J277" s="5">
        <v>0</v>
      </c>
      <c r="K277" s="7">
        <f t="shared" si="2454"/>
        <v>0</v>
      </c>
      <c r="L277" s="9">
        <v>0</v>
      </c>
      <c r="M277" s="5">
        <v>0</v>
      </c>
      <c r="N277" s="7">
        <f t="shared" si="2455"/>
        <v>0</v>
      </c>
      <c r="O277" s="9">
        <v>0</v>
      </c>
      <c r="P277" s="5">
        <v>0</v>
      </c>
      <c r="Q277" s="7">
        <f t="shared" si="2456"/>
        <v>0</v>
      </c>
      <c r="R277" s="9">
        <v>0</v>
      </c>
      <c r="S277" s="5">
        <v>0</v>
      </c>
      <c r="T277" s="7">
        <f t="shared" si="2457"/>
        <v>0</v>
      </c>
      <c r="U277" s="9">
        <v>0</v>
      </c>
      <c r="V277" s="5">
        <v>0</v>
      </c>
      <c r="W277" s="7">
        <f t="shared" si="2458"/>
        <v>0</v>
      </c>
      <c r="X277" s="9">
        <v>0</v>
      </c>
      <c r="Y277" s="5">
        <v>0</v>
      </c>
      <c r="Z277" s="7">
        <f t="shared" si="2459"/>
        <v>0</v>
      </c>
      <c r="AA277" s="9">
        <v>0</v>
      </c>
      <c r="AB277" s="5">
        <v>0</v>
      </c>
      <c r="AC277" s="7">
        <f t="shared" si="2460"/>
        <v>0</v>
      </c>
      <c r="AD277" s="9">
        <v>0</v>
      </c>
      <c r="AE277" s="5">
        <v>0</v>
      </c>
      <c r="AF277" s="7">
        <f t="shared" si="2461"/>
        <v>0</v>
      </c>
      <c r="AG277" s="9">
        <v>0</v>
      </c>
      <c r="AH277" s="5">
        <v>0</v>
      </c>
      <c r="AI277" s="7">
        <f t="shared" si="2462"/>
        <v>0</v>
      </c>
      <c r="AJ277" s="9">
        <v>0</v>
      </c>
      <c r="AK277" s="5">
        <v>0</v>
      </c>
      <c r="AL277" s="7">
        <f t="shared" si="2463"/>
        <v>0</v>
      </c>
      <c r="AM277" s="9">
        <v>0</v>
      </c>
      <c r="AN277" s="5">
        <v>0</v>
      </c>
      <c r="AO277" s="7">
        <f t="shared" si="2464"/>
        <v>0</v>
      </c>
      <c r="AP277" s="9">
        <v>0</v>
      </c>
      <c r="AQ277" s="5">
        <v>0</v>
      </c>
      <c r="AR277" s="7">
        <f t="shared" si="2465"/>
        <v>0</v>
      </c>
      <c r="AS277" s="9">
        <v>0</v>
      </c>
      <c r="AT277" s="5">
        <v>0</v>
      </c>
      <c r="AU277" s="7">
        <f t="shared" si="2466"/>
        <v>0</v>
      </c>
      <c r="AV277" s="9">
        <v>0</v>
      </c>
      <c r="AW277" s="5">
        <v>0</v>
      </c>
      <c r="AX277" s="7">
        <f t="shared" si="2467"/>
        <v>0</v>
      </c>
      <c r="AY277" s="9">
        <v>0</v>
      </c>
      <c r="AZ277" s="5">
        <v>0</v>
      </c>
      <c r="BA277" s="7">
        <f t="shared" si="2468"/>
        <v>0</v>
      </c>
      <c r="BB277" s="9">
        <v>0</v>
      </c>
      <c r="BC277" s="5">
        <v>0</v>
      </c>
      <c r="BD277" s="7">
        <f t="shared" si="2469"/>
        <v>0</v>
      </c>
      <c r="BE277" s="9">
        <v>0</v>
      </c>
      <c r="BF277" s="5">
        <v>0</v>
      </c>
      <c r="BG277" s="7">
        <f t="shared" si="2470"/>
        <v>0</v>
      </c>
      <c r="BH277" s="9">
        <v>0</v>
      </c>
      <c r="BI277" s="5">
        <v>0</v>
      </c>
      <c r="BJ277" s="7">
        <f t="shared" si="2471"/>
        <v>0</v>
      </c>
      <c r="BK277" s="9">
        <v>0</v>
      </c>
      <c r="BL277" s="5">
        <v>0</v>
      </c>
      <c r="BM277" s="7">
        <f t="shared" si="2472"/>
        <v>0</v>
      </c>
      <c r="BN277" s="9">
        <v>0</v>
      </c>
      <c r="BO277" s="5">
        <v>0</v>
      </c>
      <c r="BP277" s="7">
        <f t="shared" si="2473"/>
        <v>0</v>
      </c>
      <c r="BQ277" s="9">
        <v>0</v>
      </c>
      <c r="BR277" s="5">
        <v>0</v>
      </c>
      <c r="BS277" s="7">
        <f t="shared" si="2474"/>
        <v>0</v>
      </c>
      <c r="BT277" s="9">
        <v>0</v>
      </c>
      <c r="BU277" s="5">
        <v>0</v>
      </c>
      <c r="BV277" s="7">
        <f t="shared" si="2475"/>
        <v>0</v>
      </c>
      <c r="BW277" s="9">
        <v>0</v>
      </c>
      <c r="BX277" s="5">
        <v>0</v>
      </c>
      <c r="BY277" s="7">
        <f t="shared" si="2476"/>
        <v>0</v>
      </c>
      <c r="BZ277" s="9">
        <v>0</v>
      </c>
      <c r="CA277" s="5">
        <v>0</v>
      </c>
      <c r="CB277" s="7">
        <f t="shared" si="2477"/>
        <v>0</v>
      </c>
      <c r="CC277" s="9">
        <v>0</v>
      </c>
      <c r="CD277" s="5">
        <v>0</v>
      </c>
      <c r="CE277" s="7">
        <f t="shared" si="2478"/>
        <v>0</v>
      </c>
      <c r="CF277" s="9">
        <v>0</v>
      </c>
      <c r="CG277" s="5">
        <v>0</v>
      </c>
      <c r="CH277" s="7">
        <f t="shared" si="2479"/>
        <v>0</v>
      </c>
      <c r="CI277" s="9">
        <v>0</v>
      </c>
      <c r="CJ277" s="5">
        <v>0</v>
      </c>
      <c r="CK277" s="7">
        <f t="shared" si="2480"/>
        <v>0</v>
      </c>
      <c r="CL277" s="9">
        <v>0</v>
      </c>
      <c r="CM277" s="5">
        <v>0</v>
      </c>
      <c r="CN277" s="7">
        <f t="shared" si="2481"/>
        <v>0</v>
      </c>
      <c r="CO277" s="9">
        <v>0</v>
      </c>
      <c r="CP277" s="5">
        <v>0</v>
      </c>
      <c r="CQ277" s="7">
        <f t="shared" si="2482"/>
        <v>0</v>
      </c>
      <c r="CR277" s="9">
        <v>0</v>
      </c>
      <c r="CS277" s="5">
        <v>0</v>
      </c>
      <c r="CT277" s="7">
        <f t="shared" si="2483"/>
        <v>0</v>
      </c>
      <c r="CU277" s="9">
        <v>0</v>
      </c>
      <c r="CV277" s="5">
        <v>0</v>
      </c>
      <c r="CW277" s="7">
        <f t="shared" si="2484"/>
        <v>0</v>
      </c>
      <c r="CX277" s="9">
        <v>0</v>
      </c>
      <c r="CY277" s="5">
        <v>0</v>
      </c>
      <c r="CZ277" s="7">
        <f t="shared" si="2485"/>
        <v>0</v>
      </c>
      <c r="DA277" s="9">
        <v>0</v>
      </c>
      <c r="DB277" s="5">
        <v>0</v>
      </c>
      <c r="DC277" s="7">
        <f t="shared" si="2486"/>
        <v>0</v>
      </c>
      <c r="DD277" s="9">
        <v>0</v>
      </c>
      <c r="DE277" s="5">
        <v>0</v>
      </c>
      <c r="DF277" s="7">
        <f t="shared" si="2487"/>
        <v>0</v>
      </c>
      <c r="DG277" s="9">
        <v>0</v>
      </c>
      <c r="DH277" s="5">
        <v>0</v>
      </c>
      <c r="DI277" s="7">
        <f t="shared" si="2488"/>
        <v>0</v>
      </c>
      <c r="DJ277" s="9">
        <v>0</v>
      </c>
      <c r="DK277" s="5">
        <v>0</v>
      </c>
      <c r="DL277" s="7">
        <f t="shared" si="2489"/>
        <v>0</v>
      </c>
      <c r="DM277" s="9">
        <v>0</v>
      </c>
      <c r="DN277" s="5">
        <v>0</v>
      </c>
      <c r="DO277" s="7">
        <f t="shared" si="2490"/>
        <v>0</v>
      </c>
      <c r="DP277" s="9">
        <v>0</v>
      </c>
      <c r="DQ277" s="5">
        <v>0</v>
      </c>
      <c r="DR277" s="7">
        <f t="shared" si="2491"/>
        <v>0</v>
      </c>
      <c r="DS277" s="9">
        <v>0</v>
      </c>
      <c r="DT277" s="5">
        <v>0</v>
      </c>
      <c r="DU277" s="7">
        <f t="shared" si="2492"/>
        <v>0</v>
      </c>
      <c r="DV277" s="9">
        <v>0</v>
      </c>
      <c r="DW277" s="5">
        <v>0</v>
      </c>
      <c r="DX277" s="7">
        <f t="shared" si="2493"/>
        <v>0</v>
      </c>
      <c r="DY277" s="9">
        <v>0</v>
      </c>
      <c r="DZ277" s="5">
        <v>0</v>
      </c>
      <c r="EA277" s="7">
        <f t="shared" si="2494"/>
        <v>0</v>
      </c>
      <c r="EB277" s="9">
        <v>0</v>
      </c>
      <c r="EC277" s="5">
        <v>0</v>
      </c>
      <c r="ED277" s="7">
        <f t="shared" si="2495"/>
        <v>0</v>
      </c>
      <c r="EE277" s="9">
        <v>0</v>
      </c>
      <c r="EF277" s="5">
        <v>0</v>
      </c>
      <c r="EG277" s="7">
        <f t="shared" si="2496"/>
        <v>0</v>
      </c>
      <c r="EH277" s="9">
        <v>0</v>
      </c>
      <c r="EI277" s="5">
        <v>0</v>
      </c>
      <c r="EJ277" s="7">
        <f t="shared" si="2497"/>
        <v>0</v>
      </c>
      <c r="EK277" s="9">
        <v>0</v>
      </c>
      <c r="EL277" s="5">
        <v>0</v>
      </c>
      <c r="EM277" s="7">
        <f t="shared" si="2498"/>
        <v>0</v>
      </c>
      <c r="EN277" s="9">
        <v>0</v>
      </c>
      <c r="EO277" s="5">
        <v>0</v>
      </c>
      <c r="EP277" s="7">
        <f t="shared" si="2499"/>
        <v>0</v>
      </c>
      <c r="EQ277" s="9">
        <v>0</v>
      </c>
      <c r="ER277" s="5">
        <v>0</v>
      </c>
      <c r="ES277" s="7">
        <f t="shared" si="2500"/>
        <v>0</v>
      </c>
      <c r="ET277" s="9">
        <v>0</v>
      </c>
      <c r="EU277" s="5">
        <v>0</v>
      </c>
      <c r="EV277" s="7">
        <f t="shared" si="2501"/>
        <v>0</v>
      </c>
      <c r="EW277" s="9">
        <v>0</v>
      </c>
      <c r="EX277" s="5">
        <v>0</v>
      </c>
      <c r="EY277" s="7">
        <f t="shared" si="2502"/>
        <v>0</v>
      </c>
      <c r="EZ277" s="9">
        <v>0</v>
      </c>
      <c r="FA277" s="5">
        <v>0</v>
      </c>
      <c r="FB277" s="7">
        <f t="shared" si="2503"/>
        <v>0</v>
      </c>
      <c r="FC277" s="9">
        <v>0</v>
      </c>
      <c r="FD277" s="5">
        <v>0</v>
      </c>
      <c r="FE277" s="7">
        <f t="shared" si="2504"/>
        <v>0</v>
      </c>
      <c r="FF277" s="9">
        <v>0</v>
      </c>
      <c r="FG277" s="5">
        <v>0</v>
      </c>
      <c r="FH277" s="7">
        <f t="shared" si="2505"/>
        <v>0</v>
      </c>
      <c r="FI277" s="9">
        <v>0</v>
      </c>
      <c r="FJ277" s="5">
        <v>0</v>
      </c>
      <c r="FK277" s="7">
        <f t="shared" si="2506"/>
        <v>0</v>
      </c>
      <c r="FL277" s="9">
        <v>0</v>
      </c>
      <c r="FM277" s="5">
        <v>0</v>
      </c>
      <c r="FN277" s="7">
        <f t="shared" si="2507"/>
        <v>0</v>
      </c>
      <c r="FO277" s="9">
        <v>0</v>
      </c>
      <c r="FP277" s="5">
        <v>0</v>
      </c>
      <c r="FQ277" s="7">
        <f t="shared" si="2508"/>
        <v>0</v>
      </c>
      <c r="FR277" s="9">
        <v>0</v>
      </c>
      <c r="FS277" s="5">
        <v>0</v>
      </c>
      <c r="FT277" s="7">
        <f t="shared" si="2509"/>
        <v>0</v>
      </c>
      <c r="FU277" s="9">
        <v>0</v>
      </c>
      <c r="FV277" s="5">
        <v>0</v>
      </c>
      <c r="FW277" s="7">
        <f t="shared" si="2510"/>
        <v>0</v>
      </c>
      <c r="FX277" s="9">
        <v>0</v>
      </c>
      <c r="FY277" s="5">
        <v>0</v>
      </c>
      <c r="FZ277" s="7">
        <f t="shared" si="2511"/>
        <v>0</v>
      </c>
      <c r="GA277" s="9">
        <v>0</v>
      </c>
      <c r="GB277" s="5">
        <v>0</v>
      </c>
      <c r="GC277" s="7">
        <f t="shared" si="2512"/>
        <v>0</v>
      </c>
      <c r="GD277" s="9">
        <v>0</v>
      </c>
      <c r="GE277" s="5">
        <v>0</v>
      </c>
      <c r="GF277" s="7">
        <f t="shared" si="2513"/>
        <v>0</v>
      </c>
      <c r="GG277" s="9">
        <v>0</v>
      </c>
      <c r="GH277" s="5">
        <v>0</v>
      </c>
      <c r="GI277" s="7">
        <f t="shared" si="2514"/>
        <v>0</v>
      </c>
      <c r="GJ277" s="9">
        <v>0</v>
      </c>
      <c r="GK277" s="5">
        <v>0</v>
      </c>
      <c r="GL277" s="7">
        <f t="shared" si="2515"/>
        <v>0</v>
      </c>
      <c r="GM277" s="9">
        <v>0</v>
      </c>
      <c r="GN277" s="5">
        <v>0</v>
      </c>
      <c r="GO277" s="7">
        <f t="shared" si="2516"/>
        <v>0</v>
      </c>
      <c r="GP277" s="9">
        <v>0</v>
      </c>
      <c r="GQ277" s="5">
        <v>0</v>
      </c>
      <c r="GR277" s="7">
        <f t="shared" si="2517"/>
        <v>0</v>
      </c>
      <c r="GS277" s="9">
        <v>0</v>
      </c>
      <c r="GT277" s="5">
        <v>0</v>
      </c>
      <c r="GU277" s="7">
        <f t="shared" si="2518"/>
        <v>0</v>
      </c>
      <c r="GV277" s="9">
        <v>0</v>
      </c>
      <c r="GW277" s="5">
        <v>0</v>
      </c>
      <c r="GX277" s="7">
        <f t="shared" si="2519"/>
        <v>0</v>
      </c>
      <c r="GY277" s="9">
        <v>0</v>
      </c>
      <c r="GZ277" s="5">
        <v>0</v>
      </c>
      <c r="HA277" s="7">
        <f t="shared" si="2520"/>
        <v>0</v>
      </c>
      <c r="HB277" s="9">
        <v>0</v>
      </c>
      <c r="HC277" s="5">
        <v>0</v>
      </c>
      <c r="HD277" s="7">
        <f t="shared" si="2521"/>
        <v>0</v>
      </c>
      <c r="HE277" s="9">
        <v>0</v>
      </c>
      <c r="HF277" s="5">
        <v>0</v>
      </c>
      <c r="HG277" s="7">
        <f t="shared" si="2522"/>
        <v>0</v>
      </c>
      <c r="HH277" s="9">
        <v>0</v>
      </c>
      <c r="HI277" s="5">
        <v>0</v>
      </c>
      <c r="HJ277" s="7">
        <f t="shared" si="2523"/>
        <v>0</v>
      </c>
      <c r="HK277" s="9">
        <v>0</v>
      </c>
      <c r="HL277" s="5">
        <v>0</v>
      </c>
      <c r="HM277" s="7">
        <f t="shared" si="2524"/>
        <v>0</v>
      </c>
      <c r="HN277" s="9">
        <v>0</v>
      </c>
      <c r="HO277" s="5">
        <v>0</v>
      </c>
      <c r="HP277" s="7">
        <f t="shared" si="2525"/>
        <v>0</v>
      </c>
      <c r="HQ277" s="9">
        <v>0</v>
      </c>
      <c r="HR277" s="5">
        <v>0</v>
      </c>
      <c r="HS277" s="7">
        <f t="shared" si="2526"/>
        <v>0</v>
      </c>
      <c r="HT277" s="9">
        <v>0</v>
      </c>
      <c r="HU277" s="5">
        <v>0</v>
      </c>
      <c r="HV277" s="7">
        <f t="shared" si="2527"/>
        <v>0</v>
      </c>
      <c r="HW277" s="9">
        <v>0</v>
      </c>
      <c r="HX277" s="5">
        <v>0</v>
      </c>
      <c r="HY277" s="7">
        <f t="shared" si="2528"/>
        <v>0</v>
      </c>
      <c r="HZ277" s="9">
        <v>0</v>
      </c>
      <c r="IA277" s="5">
        <v>0</v>
      </c>
      <c r="IB277" s="7">
        <f t="shared" si="2529"/>
        <v>0</v>
      </c>
      <c r="IC277" s="9">
        <v>0</v>
      </c>
      <c r="ID277" s="5">
        <v>0</v>
      </c>
      <c r="IE277" s="7">
        <f t="shared" si="2530"/>
        <v>0</v>
      </c>
      <c r="IF277" s="9">
        <v>0</v>
      </c>
      <c r="IG277" s="5">
        <v>0</v>
      </c>
      <c r="IH277" s="7">
        <f t="shared" si="2531"/>
        <v>0</v>
      </c>
      <c r="II277" s="9">
        <v>0</v>
      </c>
      <c r="IJ277" s="5">
        <v>0</v>
      </c>
      <c r="IK277" s="7">
        <f t="shared" si="2532"/>
        <v>0</v>
      </c>
      <c r="IL277" s="9">
        <v>0</v>
      </c>
      <c r="IM277" s="5">
        <v>0</v>
      </c>
      <c r="IN277" s="7">
        <f t="shared" si="2533"/>
        <v>0</v>
      </c>
      <c r="IO277" s="9">
        <v>0</v>
      </c>
      <c r="IP277" s="5">
        <v>0</v>
      </c>
      <c r="IQ277" s="7">
        <f t="shared" si="2534"/>
        <v>0</v>
      </c>
      <c r="IR277" s="9">
        <v>0</v>
      </c>
      <c r="IS277" s="5">
        <v>0</v>
      </c>
      <c r="IT277" s="7">
        <f t="shared" si="2535"/>
        <v>0</v>
      </c>
      <c r="IU277" s="9">
        <v>0</v>
      </c>
      <c r="IV277" s="5">
        <v>0</v>
      </c>
      <c r="IW277" s="7">
        <f t="shared" si="2536"/>
        <v>0</v>
      </c>
      <c r="IX277" s="9">
        <v>0</v>
      </c>
      <c r="IY277" s="5">
        <v>0</v>
      </c>
      <c r="IZ277" s="7">
        <f t="shared" si="2537"/>
        <v>0</v>
      </c>
      <c r="JA277" s="9">
        <v>0</v>
      </c>
      <c r="JB277" s="5">
        <v>0</v>
      </c>
      <c r="JC277" s="7">
        <f t="shared" si="2538"/>
        <v>0</v>
      </c>
      <c r="JD277" s="9">
        <v>0</v>
      </c>
      <c r="JE277" s="5">
        <v>0</v>
      </c>
      <c r="JF277" s="7">
        <f t="shared" si="2539"/>
        <v>0</v>
      </c>
      <c r="JG277" s="9">
        <v>0</v>
      </c>
      <c r="JH277" s="5">
        <v>0</v>
      </c>
      <c r="JI277" s="7">
        <f t="shared" si="2540"/>
        <v>0</v>
      </c>
      <c r="JJ277" s="9">
        <v>0</v>
      </c>
      <c r="JK277" s="5">
        <v>0</v>
      </c>
      <c r="JL277" s="7">
        <f t="shared" si="2541"/>
        <v>0</v>
      </c>
      <c r="JM277" s="9">
        <v>0</v>
      </c>
      <c r="JN277" s="5">
        <v>0</v>
      </c>
      <c r="JO277" s="7">
        <f t="shared" si="2542"/>
        <v>0</v>
      </c>
      <c r="JP277" s="9">
        <v>0</v>
      </c>
      <c r="JQ277" s="5">
        <v>0</v>
      </c>
      <c r="JR277" s="7">
        <f t="shared" si="2543"/>
        <v>0</v>
      </c>
      <c r="JS277" s="9">
        <v>0</v>
      </c>
      <c r="JT277" s="5">
        <v>0</v>
      </c>
      <c r="JU277" s="7">
        <f t="shared" si="2544"/>
        <v>0</v>
      </c>
      <c r="JV277" s="9">
        <v>0</v>
      </c>
      <c r="JW277" s="5">
        <v>0</v>
      </c>
      <c r="JX277" s="7">
        <f t="shared" si="2545"/>
        <v>0</v>
      </c>
      <c r="JY277" s="9">
        <v>0</v>
      </c>
      <c r="JZ277" s="5">
        <v>0</v>
      </c>
      <c r="KA277" s="7">
        <f t="shared" si="2546"/>
        <v>0</v>
      </c>
      <c r="KB277" s="9">
        <f t="shared" si="2548"/>
        <v>0</v>
      </c>
      <c r="KC277" s="7">
        <f>SUMIF($C$5:KA$5,"F*",C277:KA277)</f>
        <v>0</v>
      </c>
    </row>
    <row r="278" spans="1:289" ht="15" customHeight="1" thickBot="1" x14ac:dyDescent="0.35">
      <c r="A278" s="58"/>
      <c r="B278" s="88" t="s">
        <v>14</v>
      </c>
      <c r="C278" s="89">
        <f t="shared" ref="C278:D278" si="2550">SUM(C266:C277)</f>
        <v>42.175430000000006</v>
      </c>
      <c r="D278" s="90">
        <f t="shared" si="2550"/>
        <v>797.86500000000001</v>
      </c>
      <c r="E278" s="38"/>
      <c r="F278" s="89">
        <f t="shared" ref="F278:G278" si="2551">SUM(F266:F277)</f>
        <v>6.2E-4</v>
      </c>
      <c r="G278" s="90">
        <f t="shared" si="2551"/>
        <v>0.04</v>
      </c>
      <c r="H278" s="38"/>
      <c r="I278" s="89">
        <f t="shared" ref="I278:J278" si="2552">SUM(I266:I277)</f>
        <v>0.158</v>
      </c>
      <c r="J278" s="90">
        <f t="shared" si="2552"/>
        <v>3.8380000000000001</v>
      </c>
      <c r="K278" s="38"/>
      <c r="L278" s="89">
        <f t="shared" ref="L278:M278" si="2553">SUM(L266:L277)</f>
        <v>0</v>
      </c>
      <c r="M278" s="90">
        <f t="shared" si="2553"/>
        <v>0</v>
      </c>
      <c r="N278" s="38"/>
      <c r="O278" s="89">
        <f t="shared" ref="O278:P278" si="2554">SUM(O266:O277)</f>
        <v>0</v>
      </c>
      <c r="P278" s="90">
        <f t="shared" si="2554"/>
        <v>0</v>
      </c>
      <c r="Q278" s="38"/>
      <c r="R278" s="89">
        <f t="shared" ref="R278:S278" si="2555">SUM(R266:R277)</f>
        <v>0</v>
      </c>
      <c r="S278" s="90">
        <f t="shared" si="2555"/>
        <v>0</v>
      </c>
      <c r="T278" s="38"/>
      <c r="U278" s="89">
        <f t="shared" ref="U278:V278" si="2556">SUM(U266:U277)</f>
        <v>0</v>
      </c>
      <c r="V278" s="90">
        <f t="shared" si="2556"/>
        <v>0</v>
      </c>
      <c r="W278" s="38"/>
      <c r="X278" s="89">
        <f t="shared" ref="X278:Y278" si="2557">SUM(X266:X277)</f>
        <v>0</v>
      </c>
      <c r="Y278" s="90">
        <f t="shared" si="2557"/>
        <v>0</v>
      </c>
      <c r="Z278" s="38"/>
      <c r="AA278" s="89">
        <f t="shared" ref="AA278:AB278" si="2558">SUM(AA266:AA277)</f>
        <v>207.21366</v>
      </c>
      <c r="AB278" s="90">
        <f t="shared" si="2558"/>
        <v>2186.1639999999998</v>
      </c>
      <c r="AC278" s="38"/>
      <c r="AD278" s="89">
        <f t="shared" ref="AD278:AE278" si="2559">SUM(AD266:AD277)</f>
        <v>2.5300000000000001E-3</v>
      </c>
      <c r="AE278" s="90">
        <f t="shared" si="2559"/>
        <v>0.17600000000000002</v>
      </c>
      <c r="AF278" s="38"/>
      <c r="AG278" s="89">
        <f t="shared" ref="AG278:AH278" si="2560">SUM(AG266:AG277)</f>
        <v>1.5660000000000001</v>
      </c>
      <c r="AH278" s="90">
        <f t="shared" si="2560"/>
        <v>60.082000000000001</v>
      </c>
      <c r="AI278" s="38"/>
      <c r="AJ278" s="89">
        <f t="shared" ref="AJ278:AK278" si="2561">SUM(AJ266:AJ277)</f>
        <v>0</v>
      </c>
      <c r="AK278" s="90">
        <f t="shared" si="2561"/>
        <v>0</v>
      </c>
      <c r="AL278" s="38"/>
      <c r="AM278" s="89">
        <f t="shared" ref="AM278:AN278" si="2562">SUM(AM266:AM277)</f>
        <v>33.698</v>
      </c>
      <c r="AN278" s="90">
        <f t="shared" si="2562"/>
        <v>2025.8810000000001</v>
      </c>
      <c r="AO278" s="38"/>
      <c r="AP278" s="89">
        <f t="shared" ref="AP278:AQ278" si="2563">SUM(AP266:AP277)</f>
        <v>0</v>
      </c>
      <c r="AQ278" s="90">
        <f t="shared" si="2563"/>
        <v>0</v>
      </c>
      <c r="AR278" s="38"/>
      <c r="AS278" s="89">
        <f t="shared" ref="AS278:AT278" si="2564">SUM(AS266:AS277)</f>
        <v>4.5238399999999999</v>
      </c>
      <c r="AT278" s="90">
        <f t="shared" si="2564"/>
        <v>2347.81</v>
      </c>
      <c r="AU278" s="38"/>
      <c r="AV278" s="89">
        <f t="shared" ref="AV278:AW278" si="2565">SUM(AV266:AV277)</f>
        <v>54305.851999999999</v>
      </c>
      <c r="AW278" s="90">
        <f t="shared" si="2565"/>
        <v>606995.49399999995</v>
      </c>
      <c r="AX278" s="38"/>
      <c r="AY278" s="89">
        <f t="shared" ref="AY278:AZ278" si="2566">SUM(AY266:AY277)</f>
        <v>0</v>
      </c>
      <c r="AZ278" s="90">
        <f t="shared" si="2566"/>
        <v>0</v>
      </c>
      <c r="BA278" s="38"/>
      <c r="BB278" s="89">
        <f t="shared" ref="BB278:BC278" si="2567">SUM(BB266:BB277)</f>
        <v>23.588750000000001</v>
      </c>
      <c r="BC278" s="90">
        <f t="shared" si="2567"/>
        <v>1718.508</v>
      </c>
      <c r="BD278" s="38"/>
      <c r="BE278" s="89">
        <f t="shared" ref="BE278:BF278" si="2568">SUM(BE266:BE277)</f>
        <v>0</v>
      </c>
      <c r="BF278" s="90">
        <f t="shared" si="2568"/>
        <v>0</v>
      </c>
      <c r="BG278" s="38"/>
      <c r="BH278" s="89">
        <f t="shared" ref="BH278:BI278" si="2569">SUM(BH266:BH277)</f>
        <v>0</v>
      </c>
      <c r="BI278" s="90">
        <f t="shared" si="2569"/>
        <v>0</v>
      </c>
      <c r="BJ278" s="38"/>
      <c r="BK278" s="89">
        <f t="shared" ref="BK278:BL278" si="2570">SUM(BK266:BK277)</f>
        <v>1E-3</v>
      </c>
      <c r="BL278" s="90">
        <f t="shared" si="2570"/>
        <v>1.9E-2</v>
      </c>
      <c r="BM278" s="38"/>
      <c r="BN278" s="89">
        <f t="shared" ref="BN278:BO278" si="2571">SUM(BN266:BN277)</f>
        <v>0</v>
      </c>
      <c r="BO278" s="90">
        <f t="shared" si="2571"/>
        <v>0</v>
      </c>
      <c r="BP278" s="38"/>
      <c r="BQ278" s="89">
        <f t="shared" ref="BQ278:BR278" si="2572">SUM(BQ266:BQ277)</f>
        <v>0</v>
      </c>
      <c r="BR278" s="90">
        <f t="shared" si="2572"/>
        <v>0</v>
      </c>
      <c r="BS278" s="38"/>
      <c r="BT278" s="89">
        <f t="shared" ref="BT278:BU278" si="2573">SUM(BT266:BT277)</f>
        <v>0</v>
      </c>
      <c r="BU278" s="90">
        <f t="shared" si="2573"/>
        <v>0</v>
      </c>
      <c r="BV278" s="38"/>
      <c r="BW278" s="89">
        <f t="shared" ref="BW278:BX278" si="2574">SUM(BW266:BW277)</f>
        <v>0</v>
      </c>
      <c r="BX278" s="90">
        <f t="shared" si="2574"/>
        <v>0</v>
      </c>
      <c r="BY278" s="38"/>
      <c r="BZ278" s="89">
        <f t="shared" ref="BZ278:CA278" si="2575">SUM(BZ266:BZ277)</f>
        <v>22589.578999999998</v>
      </c>
      <c r="CA278" s="90">
        <f t="shared" si="2575"/>
        <v>116807.83199999999</v>
      </c>
      <c r="CB278" s="38"/>
      <c r="CC278" s="89">
        <f t="shared" ref="CC278:CD278" si="2576">SUM(CC266:CC277)</f>
        <v>28.04</v>
      </c>
      <c r="CD278" s="90">
        <f t="shared" si="2576"/>
        <v>16438.195</v>
      </c>
      <c r="CE278" s="38"/>
      <c r="CF278" s="89">
        <f t="shared" ref="CF278:CG278" si="2577">SUM(CF266:CF277)</f>
        <v>9744.0014600000013</v>
      </c>
      <c r="CG278" s="90">
        <f t="shared" si="2577"/>
        <v>103275.39599999999</v>
      </c>
      <c r="CH278" s="38"/>
      <c r="CI278" s="89">
        <f t="shared" ref="CI278:CJ278" si="2578">SUM(CI266:CI277)</f>
        <v>0</v>
      </c>
      <c r="CJ278" s="90">
        <f t="shared" si="2578"/>
        <v>0</v>
      </c>
      <c r="CK278" s="38"/>
      <c r="CL278" s="89">
        <f t="shared" ref="CL278:CM278" si="2579">SUM(CL266:CL277)</f>
        <v>0</v>
      </c>
      <c r="CM278" s="90">
        <f t="shared" si="2579"/>
        <v>0</v>
      </c>
      <c r="CN278" s="38"/>
      <c r="CO278" s="89">
        <f t="shared" ref="CO278:CP278" si="2580">SUM(CO266:CO277)</f>
        <v>426.5</v>
      </c>
      <c r="CP278" s="90">
        <f t="shared" si="2580"/>
        <v>13473.181</v>
      </c>
      <c r="CQ278" s="38"/>
      <c r="CR278" s="89">
        <f t="shared" ref="CR278:CS278" si="2581">SUM(CR266:CR277)</f>
        <v>0</v>
      </c>
      <c r="CS278" s="90">
        <f t="shared" si="2581"/>
        <v>0</v>
      </c>
      <c r="CT278" s="38"/>
      <c r="CU278" s="89">
        <f t="shared" ref="CU278:CV278" si="2582">SUM(CU266:CU277)</f>
        <v>0</v>
      </c>
      <c r="CV278" s="90">
        <f t="shared" si="2582"/>
        <v>0</v>
      </c>
      <c r="CW278" s="38"/>
      <c r="CX278" s="89">
        <f t="shared" ref="CX278:CY278" si="2583">SUM(CX266:CX277)</f>
        <v>1E-3</v>
      </c>
      <c r="CY278" s="90">
        <f t="shared" si="2583"/>
        <v>1.9E-2</v>
      </c>
      <c r="CZ278" s="38"/>
      <c r="DA278" s="89">
        <f t="shared" ref="DA278:DB278" si="2584">SUM(DA266:DA277)</f>
        <v>0</v>
      </c>
      <c r="DB278" s="90">
        <f t="shared" si="2584"/>
        <v>0</v>
      </c>
      <c r="DC278" s="38"/>
      <c r="DD278" s="89">
        <f t="shared" ref="DD278:DE278" si="2585">SUM(DD266:DD277)</f>
        <v>3.1E-2</v>
      </c>
      <c r="DE278" s="90">
        <f t="shared" si="2585"/>
        <v>1.129</v>
      </c>
      <c r="DF278" s="38"/>
      <c r="DG278" s="89">
        <f t="shared" ref="DG278:DH278" si="2586">SUM(DG266:DG277)</f>
        <v>0</v>
      </c>
      <c r="DH278" s="90">
        <f t="shared" si="2586"/>
        <v>0</v>
      </c>
      <c r="DI278" s="38"/>
      <c r="DJ278" s="89">
        <f t="shared" ref="DJ278:DK278" si="2587">SUM(DJ266:DJ277)</f>
        <v>0</v>
      </c>
      <c r="DK278" s="90">
        <f t="shared" si="2587"/>
        <v>0</v>
      </c>
      <c r="DL278" s="38"/>
      <c r="DM278" s="89">
        <f t="shared" ref="DM278:DN278" si="2588">SUM(DM266:DM277)</f>
        <v>47500</v>
      </c>
      <c r="DN278" s="90">
        <f t="shared" si="2588"/>
        <v>279929.565</v>
      </c>
      <c r="DO278" s="38"/>
      <c r="DP278" s="89">
        <f t="shared" ref="DP278:DQ278" si="2589">SUM(DP266:DP277)</f>
        <v>0</v>
      </c>
      <c r="DQ278" s="90">
        <f t="shared" si="2589"/>
        <v>0</v>
      </c>
      <c r="DR278" s="38"/>
      <c r="DS278" s="89">
        <f t="shared" ref="DS278:DT278" si="2590">SUM(DS266:DS277)</f>
        <v>3</v>
      </c>
      <c r="DT278" s="90">
        <f t="shared" si="2590"/>
        <v>164.03399999999999</v>
      </c>
      <c r="DU278" s="38"/>
      <c r="DV278" s="89">
        <f t="shared" ref="DV278:DW278" si="2591">SUM(DV266:DV277)</f>
        <v>2650.4550000000004</v>
      </c>
      <c r="DW278" s="90">
        <f t="shared" si="2591"/>
        <v>13661.873</v>
      </c>
      <c r="DX278" s="38"/>
      <c r="DY278" s="89">
        <f t="shared" ref="DY278:DZ278" si="2592">SUM(DY266:DY277)</f>
        <v>0</v>
      </c>
      <c r="DZ278" s="90">
        <f t="shared" si="2592"/>
        <v>0</v>
      </c>
      <c r="EA278" s="38"/>
      <c r="EB278" s="89">
        <f t="shared" ref="EB278:EC278" si="2593">SUM(EB266:EB277)</f>
        <v>0</v>
      </c>
      <c r="EC278" s="90">
        <f t="shared" si="2593"/>
        <v>0</v>
      </c>
      <c r="ED278" s="38"/>
      <c r="EE278" s="89">
        <f t="shared" ref="EE278:EF278" si="2594">SUM(EE266:EE277)</f>
        <v>152.12200000000001</v>
      </c>
      <c r="EF278" s="90">
        <f t="shared" si="2594"/>
        <v>5097.0159999999996</v>
      </c>
      <c r="EG278" s="38"/>
      <c r="EH278" s="89">
        <f t="shared" ref="EH278:EI278" si="2595">SUM(EH266:EH277)</f>
        <v>0.15228999999999998</v>
      </c>
      <c r="EI278" s="90">
        <f t="shared" si="2595"/>
        <v>9.9339999999999993</v>
      </c>
      <c r="EJ278" s="38"/>
      <c r="EK278" s="89">
        <f t="shared" ref="EK278:EL278" si="2596">SUM(EK266:EK277)</f>
        <v>0.28000000000000003</v>
      </c>
      <c r="EL278" s="90">
        <f t="shared" si="2596"/>
        <v>6.0370000000000008</v>
      </c>
      <c r="EM278" s="38"/>
      <c r="EN278" s="89">
        <f t="shared" ref="EN278:EO278" si="2597">SUM(EN266:EN277)</f>
        <v>0</v>
      </c>
      <c r="EO278" s="90">
        <f t="shared" si="2597"/>
        <v>0</v>
      </c>
      <c r="EP278" s="38"/>
      <c r="EQ278" s="89">
        <f t="shared" ref="EQ278:ER278" si="2598">SUM(EQ266:EQ277)</f>
        <v>0</v>
      </c>
      <c r="ER278" s="90">
        <f t="shared" si="2598"/>
        <v>0</v>
      </c>
      <c r="ES278" s="38"/>
      <c r="ET278" s="89">
        <f t="shared" ref="ET278:EU278" si="2599">SUM(ET266:ET277)</f>
        <v>0</v>
      </c>
      <c r="EU278" s="90">
        <f t="shared" si="2599"/>
        <v>0</v>
      </c>
      <c r="EV278" s="38"/>
      <c r="EW278" s="89">
        <f t="shared" ref="EW278:EX278" si="2600">SUM(EW266:EW277)</f>
        <v>2.0049999999999999</v>
      </c>
      <c r="EX278" s="90">
        <f t="shared" si="2600"/>
        <v>144</v>
      </c>
      <c r="EY278" s="38"/>
      <c r="EZ278" s="89">
        <f t="shared" ref="EZ278:FA278" si="2601">SUM(EZ266:EZ277)</f>
        <v>0</v>
      </c>
      <c r="FA278" s="90">
        <f t="shared" si="2601"/>
        <v>0</v>
      </c>
      <c r="FB278" s="38"/>
      <c r="FC278" s="89">
        <f t="shared" ref="FC278:FD278" si="2602">SUM(FC266:FC277)</f>
        <v>40.527190000000004</v>
      </c>
      <c r="FD278" s="90">
        <f t="shared" si="2602"/>
        <v>265152.55800000002</v>
      </c>
      <c r="FE278" s="38"/>
      <c r="FF278" s="89">
        <f t="shared" ref="FF278:FG278" si="2603">SUM(FF266:FF277)</f>
        <v>0</v>
      </c>
      <c r="FG278" s="90">
        <f t="shared" si="2603"/>
        <v>0</v>
      </c>
      <c r="FH278" s="38"/>
      <c r="FI278" s="89">
        <f t="shared" ref="FI278:FJ278" si="2604">SUM(FI266:FI277)</f>
        <v>3313.1229999999996</v>
      </c>
      <c r="FJ278" s="90">
        <f t="shared" si="2604"/>
        <v>15861.779999999999</v>
      </c>
      <c r="FK278" s="38"/>
      <c r="FL278" s="89">
        <f t="shared" ref="FL278:FM278" si="2605">SUM(FL266:FL277)</f>
        <v>358.58997999999997</v>
      </c>
      <c r="FM278" s="90">
        <f t="shared" si="2605"/>
        <v>4959.634</v>
      </c>
      <c r="FN278" s="38"/>
      <c r="FO278" s="89">
        <f t="shared" ref="FO278:FP278" si="2606">SUM(FO266:FO277)</f>
        <v>26.111999999999998</v>
      </c>
      <c r="FP278" s="90">
        <f t="shared" si="2606"/>
        <v>1309.9190000000001</v>
      </c>
      <c r="FQ278" s="38"/>
      <c r="FR278" s="89">
        <f t="shared" ref="FR278:FS278" si="2607">SUM(FR266:FR277)</f>
        <v>0</v>
      </c>
      <c r="FS278" s="90">
        <f t="shared" si="2607"/>
        <v>0</v>
      </c>
      <c r="FT278" s="38"/>
      <c r="FU278" s="89">
        <f t="shared" ref="FU278:FV278" si="2608">SUM(FU266:FU277)</f>
        <v>2E-3</v>
      </c>
      <c r="FV278" s="90">
        <f t="shared" si="2608"/>
        <v>0.92600000000000005</v>
      </c>
      <c r="FW278" s="38"/>
      <c r="FX278" s="89">
        <f t="shared" ref="FX278:FY278" si="2609">SUM(FX266:FX277)</f>
        <v>6.5</v>
      </c>
      <c r="FY278" s="90">
        <f t="shared" si="2609"/>
        <v>366.96600000000001</v>
      </c>
      <c r="FZ278" s="38"/>
      <c r="GA278" s="89">
        <f t="shared" ref="GA278:GB278" si="2610">SUM(GA266:GA277)</f>
        <v>0</v>
      </c>
      <c r="GB278" s="90">
        <f t="shared" si="2610"/>
        <v>0</v>
      </c>
      <c r="GC278" s="38"/>
      <c r="GD278" s="89">
        <f t="shared" ref="GD278:GE278" si="2611">SUM(GD266:GD277)</f>
        <v>0</v>
      </c>
      <c r="GE278" s="90">
        <f t="shared" si="2611"/>
        <v>0</v>
      </c>
      <c r="GF278" s="38"/>
      <c r="GG278" s="89">
        <f t="shared" ref="GG278:GH278" si="2612">SUM(GG266:GG277)</f>
        <v>56.542720000000003</v>
      </c>
      <c r="GH278" s="90">
        <f t="shared" si="2612"/>
        <v>5870.5610000000006</v>
      </c>
      <c r="GI278" s="38"/>
      <c r="GJ278" s="89">
        <f t="shared" ref="GJ278:GK278" si="2613">SUM(GJ266:GJ277)</f>
        <v>0</v>
      </c>
      <c r="GK278" s="90">
        <f t="shared" si="2613"/>
        <v>0</v>
      </c>
      <c r="GL278" s="38"/>
      <c r="GM278" s="89">
        <f t="shared" ref="GM278:GN278" si="2614">SUM(GM266:GM277)</f>
        <v>0</v>
      </c>
      <c r="GN278" s="90">
        <f t="shared" si="2614"/>
        <v>0</v>
      </c>
      <c r="GO278" s="38"/>
      <c r="GP278" s="89">
        <f t="shared" ref="GP278:GQ278" si="2615">SUM(GP266:GP277)</f>
        <v>0</v>
      </c>
      <c r="GQ278" s="90">
        <f t="shared" si="2615"/>
        <v>0</v>
      </c>
      <c r="GR278" s="38"/>
      <c r="GS278" s="89">
        <f t="shared" ref="GS278:GT278" si="2616">SUM(GS266:GS277)</f>
        <v>0</v>
      </c>
      <c r="GT278" s="90">
        <f t="shared" si="2616"/>
        <v>0</v>
      </c>
      <c r="GU278" s="38"/>
      <c r="GV278" s="89">
        <f t="shared" ref="GV278:GW278" si="2617">SUM(GV266:GV277)</f>
        <v>0</v>
      </c>
      <c r="GW278" s="90">
        <f t="shared" si="2617"/>
        <v>0</v>
      </c>
      <c r="GX278" s="38"/>
      <c r="GY278" s="89">
        <f t="shared" ref="GY278:GZ278" si="2618">SUM(GY266:GY277)</f>
        <v>0</v>
      </c>
      <c r="GZ278" s="90">
        <f t="shared" si="2618"/>
        <v>0</v>
      </c>
      <c r="HA278" s="38"/>
      <c r="HB278" s="89">
        <f t="shared" ref="HB278:HC278" si="2619">SUM(HB266:HB277)</f>
        <v>5.3319999999999999E-2</v>
      </c>
      <c r="HC278" s="90">
        <f t="shared" si="2619"/>
        <v>3.5390000000000001</v>
      </c>
      <c r="HD278" s="38"/>
      <c r="HE278" s="89">
        <f t="shared" ref="HE278:HF278" si="2620">SUM(HE266:HE277)</f>
        <v>0</v>
      </c>
      <c r="HF278" s="90">
        <f t="shared" si="2620"/>
        <v>0</v>
      </c>
      <c r="HG278" s="38"/>
      <c r="HH278" s="89">
        <f t="shared" ref="HH278:HI278" si="2621">SUM(HH266:HH277)</f>
        <v>0</v>
      </c>
      <c r="HI278" s="90">
        <f t="shared" si="2621"/>
        <v>0</v>
      </c>
      <c r="HJ278" s="38"/>
      <c r="HK278" s="89">
        <f t="shared" ref="HK278:HL278" si="2622">SUM(HK266:HK277)</f>
        <v>0</v>
      </c>
      <c r="HL278" s="90">
        <f t="shared" si="2622"/>
        <v>0</v>
      </c>
      <c r="HM278" s="38"/>
      <c r="HN278" s="89">
        <f t="shared" ref="HN278:HO278" si="2623">SUM(HN266:HN277)</f>
        <v>0</v>
      </c>
      <c r="HO278" s="90">
        <f t="shared" si="2623"/>
        <v>0</v>
      </c>
      <c r="HP278" s="38"/>
      <c r="HQ278" s="89">
        <f t="shared" ref="HQ278:HR278" si="2624">SUM(HQ266:HQ277)</f>
        <v>0</v>
      </c>
      <c r="HR278" s="90">
        <f t="shared" si="2624"/>
        <v>0</v>
      </c>
      <c r="HS278" s="38"/>
      <c r="HT278" s="89">
        <f t="shared" ref="HT278:HU278" si="2625">SUM(HT266:HT277)</f>
        <v>0</v>
      </c>
      <c r="HU278" s="90">
        <f t="shared" si="2625"/>
        <v>0</v>
      </c>
      <c r="HV278" s="38"/>
      <c r="HW278" s="89">
        <f t="shared" ref="HW278:HX278" si="2626">SUM(HW266:HW277)</f>
        <v>0</v>
      </c>
      <c r="HX278" s="90">
        <f t="shared" si="2626"/>
        <v>0</v>
      </c>
      <c r="HY278" s="38"/>
      <c r="HZ278" s="89">
        <f t="shared" ref="HZ278:IA278" si="2627">SUM(HZ266:HZ277)</f>
        <v>0</v>
      </c>
      <c r="IA278" s="90">
        <f t="shared" si="2627"/>
        <v>0</v>
      </c>
      <c r="IB278" s="38"/>
      <c r="IC278" s="89">
        <f t="shared" ref="IC278:ID278" si="2628">SUM(IC266:IC277)</f>
        <v>9.3000000000000005E-4</v>
      </c>
      <c r="ID278" s="90">
        <f t="shared" si="2628"/>
        <v>8.1000000000000003E-2</v>
      </c>
      <c r="IE278" s="38"/>
      <c r="IF278" s="89">
        <f t="shared" ref="IF278:IG278" si="2629">SUM(IF266:IF277)</f>
        <v>8.0183999999999997</v>
      </c>
      <c r="IG278" s="90">
        <f t="shared" si="2629"/>
        <v>468.54300000000001</v>
      </c>
      <c r="IH278" s="38"/>
      <c r="II278" s="89">
        <f t="shared" ref="II278:IJ278" si="2630">SUM(II266:II277)</f>
        <v>0</v>
      </c>
      <c r="IJ278" s="90">
        <f t="shared" si="2630"/>
        <v>0</v>
      </c>
      <c r="IK278" s="38"/>
      <c r="IL278" s="89">
        <f t="shared" ref="IL278:IM278" si="2631">SUM(IL266:IL277)</f>
        <v>234.39500000000001</v>
      </c>
      <c r="IM278" s="90">
        <f t="shared" si="2631"/>
        <v>4402.8289999999997</v>
      </c>
      <c r="IN278" s="38"/>
      <c r="IO278" s="89">
        <f t="shared" ref="IO278:IP278" si="2632">SUM(IO266:IO277)</f>
        <v>0</v>
      </c>
      <c r="IP278" s="90">
        <f t="shared" si="2632"/>
        <v>0</v>
      </c>
      <c r="IQ278" s="38"/>
      <c r="IR278" s="89">
        <f t="shared" ref="IR278:IS278" si="2633">SUM(IR266:IR277)</f>
        <v>0</v>
      </c>
      <c r="IS278" s="90">
        <f t="shared" si="2633"/>
        <v>0</v>
      </c>
      <c r="IT278" s="38"/>
      <c r="IU278" s="89">
        <f t="shared" ref="IU278:IV278" si="2634">SUM(IU266:IU277)</f>
        <v>0</v>
      </c>
      <c r="IV278" s="90">
        <f t="shared" si="2634"/>
        <v>0</v>
      </c>
      <c r="IW278" s="38"/>
      <c r="IX278" s="89">
        <f t="shared" ref="IX278:IY278" si="2635">SUM(IX266:IX277)</f>
        <v>0</v>
      </c>
      <c r="IY278" s="90">
        <f t="shared" si="2635"/>
        <v>0</v>
      </c>
      <c r="IZ278" s="38"/>
      <c r="JA278" s="89">
        <f t="shared" ref="JA278:JB278" si="2636">SUM(JA266:JA277)</f>
        <v>0</v>
      </c>
      <c r="JB278" s="90">
        <f t="shared" si="2636"/>
        <v>0</v>
      </c>
      <c r="JC278" s="38"/>
      <c r="JD278" s="89">
        <f t="shared" ref="JD278:JE278" si="2637">SUM(JD266:JD277)</f>
        <v>0</v>
      </c>
      <c r="JE278" s="90">
        <f t="shared" si="2637"/>
        <v>0</v>
      </c>
      <c r="JF278" s="38"/>
      <c r="JG278" s="89">
        <f t="shared" ref="JG278:JH278" si="2638">SUM(JG266:JG277)</f>
        <v>8.904999999999999E-2</v>
      </c>
      <c r="JH278" s="90">
        <f t="shared" si="2638"/>
        <v>1.3859999999999999</v>
      </c>
      <c r="JI278" s="38"/>
      <c r="JJ278" s="89">
        <f t="shared" ref="JJ278:JK278" si="2639">SUM(JJ266:JJ277)</f>
        <v>0</v>
      </c>
      <c r="JK278" s="90">
        <f t="shared" si="2639"/>
        <v>0</v>
      </c>
      <c r="JL278" s="38"/>
      <c r="JM278" s="89">
        <f t="shared" ref="JM278:JN278" si="2640">SUM(JM266:JM277)</f>
        <v>0</v>
      </c>
      <c r="JN278" s="90">
        <f t="shared" si="2640"/>
        <v>0</v>
      </c>
      <c r="JO278" s="38"/>
      <c r="JP278" s="89">
        <f t="shared" ref="JP278:JQ278" si="2641">SUM(JP266:JP277)</f>
        <v>0</v>
      </c>
      <c r="JQ278" s="90">
        <f t="shared" si="2641"/>
        <v>0</v>
      </c>
      <c r="JR278" s="38"/>
      <c r="JS278" s="89">
        <f t="shared" ref="JS278:JT278" si="2642">SUM(JS266:JS277)</f>
        <v>51.150000000000006</v>
      </c>
      <c r="JT278" s="90">
        <f t="shared" si="2642"/>
        <v>5307.9290000000001</v>
      </c>
      <c r="JU278" s="38"/>
      <c r="JV278" s="89">
        <f t="shared" ref="JV278:JW278" si="2643">SUM(JV266:JV277)</f>
        <v>1981.68057</v>
      </c>
      <c r="JW278" s="90">
        <f t="shared" si="2643"/>
        <v>94173.214999999997</v>
      </c>
      <c r="JX278" s="38"/>
      <c r="JY278" s="89">
        <f t="shared" ref="JY278:JZ278" si="2644">SUM(JY266:JY277)</f>
        <v>9442.5612000000037</v>
      </c>
      <c r="JZ278" s="90">
        <f t="shared" si="2644"/>
        <v>76574.09599999999</v>
      </c>
      <c r="KA278" s="38"/>
      <c r="KB278" s="49">
        <f t="shared" si="2548"/>
        <v>153234.29193999997</v>
      </c>
      <c r="KC278" s="50">
        <f>SUMIF($C$5:KA$5,"F*",C278:KA278)</f>
        <v>1639598.0499999998</v>
      </c>
    </row>
    <row r="279" spans="1:289" ht="15" customHeight="1" x14ac:dyDescent="0.3"/>
    <row r="280" spans="1:289" ht="15" customHeight="1" x14ac:dyDescent="0.3"/>
    <row r="281" spans="1:289" ht="15" customHeight="1" x14ac:dyDescent="0.3"/>
    <row r="282" spans="1:289" ht="15" customHeight="1" x14ac:dyDescent="0.3"/>
    <row r="283" spans="1:289" ht="15" customHeight="1" x14ac:dyDescent="0.3"/>
    <row r="284" spans="1:289" ht="15" customHeight="1" x14ac:dyDescent="0.3"/>
    <row r="285" spans="1:289" ht="15" customHeight="1" x14ac:dyDescent="0.3"/>
    <row r="286" spans="1:289" ht="15" customHeight="1" x14ac:dyDescent="0.3"/>
    <row r="287" spans="1:289" ht="15" customHeight="1" x14ac:dyDescent="0.3"/>
    <row r="288" spans="1:289" ht="15" customHeight="1" x14ac:dyDescent="0.3"/>
    <row r="289" ht="15" customHeight="1" x14ac:dyDescent="0.3"/>
    <row r="290" ht="15" customHeight="1" x14ac:dyDescent="0.3"/>
    <row r="291" ht="15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96">
    <mergeCell ref="FX4:FZ4"/>
    <mergeCell ref="IF4:IH4"/>
    <mergeCell ref="IC4:IE4"/>
    <mergeCell ref="O4:Q4"/>
    <mergeCell ref="DJ4:DL4"/>
    <mergeCell ref="FO4:FQ4"/>
    <mergeCell ref="CR4:CT4"/>
    <mergeCell ref="DA4:DC4"/>
    <mergeCell ref="AA4:AC4"/>
    <mergeCell ref="AV4:AX4"/>
    <mergeCell ref="BQ4:BS4"/>
    <mergeCell ref="CI4:CK4"/>
    <mergeCell ref="AG4:AI4"/>
    <mergeCell ref="BZ4:CB4"/>
    <mergeCell ref="U4:W4"/>
    <mergeCell ref="EE4:EG4"/>
    <mergeCell ref="FL4:FN4"/>
    <mergeCell ref="CU4:CW4"/>
    <mergeCell ref="DM4:DO4"/>
    <mergeCell ref="AP4:AR4"/>
    <mergeCell ref="FC4:FE4"/>
    <mergeCell ref="DD4:DF4"/>
    <mergeCell ref="EN4:EP4"/>
    <mergeCell ref="DP4:DR4"/>
    <mergeCell ref="EH4:EJ4"/>
    <mergeCell ref="EK4:EM4"/>
    <mergeCell ref="EQ4:ES4"/>
    <mergeCell ref="EW4:EY4"/>
    <mergeCell ref="ET4:EV4"/>
    <mergeCell ref="DG4:DI4"/>
    <mergeCell ref="AY4:BA4"/>
    <mergeCell ref="BK4:BM4"/>
    <mergeCell ref="GP4:GR4"/>
    <mergeCell ref="EB4:ED4"/>
    <mergeCell ref="BW4:BY4"/>
    <mergeCell ref="BT4:BV4"/>
    <mergeCell ref="DS4:DU4"/>
    <mergeCell ref="DV4:DX4"/>
    <mergeCell ref="DY4:EA4"/>
    <mergeCell ref="CC4:CE4"/>
    <mergeCell ref="CF4:CH4"/>
    <mergeCell ref="CO4:CQ4"/>
    <mergeCell ref="CL4:CN4"/>
    <mergeCell ref="CX4:CZ4"/>
    <mergeCell ref="EZ4:FB4"/>
    <mergeCell ref="FF4:FH4"/>
    <mergeCell ref="FI4:FK4"/>
    <mergeCell ref="GJ4:GL4"/>
    <mergeCell ref="JV4:JX4"/>
    <mergeCell ref="FR4:FT4"/>
    <mergeCell ref="FU4:FW4"/>
    <mergeCell ref="GA4:GC4"/>
    <mergeCell ref="GG4:GI4"/>
    <mergeCell ref="GM4:GO4"/>
    <mergeCell ref="GV4:GX4"/>
    <mergeCell ref="GY4:HA4"/>
    <mergeCell ref="HB4:HD4"/>
    <mergeCell ref="GS4:GU4"/>
    <mergeCell ref="HW4:HY4"/>
    <mergeCell ref="HN4:HP4"/>
    <mergeCell ref="HT4:HV4"/>
    <mergeCell ref="JM4:JO4"/>
    <mergeCell ref="JP4:JR4"/>
    <mergeCell ref="JS4:JU4"/>
    <mergeCell ref="JY4:KA4"/>
    <mergeCell ref="GD4:GF4"/>
    <mergeCell ref="JA4:JC4"/>
    <mergeCell ref="JD4:JF4"/>
    <mergeCell ref="JG4:JI4"/>
    <mergeCell ref="JJ4:JL4"/>
    <mergeCell ref="II4:IK4"/>
    <mergeCell ref="IL4:IN4"/>
    <mergeCell ref="IO4:IQ4"/>
    <mergeCell ref="IU4:IW4"/>
    <mergeCell ref="IX4:IZ4"/>
    <mergeCell ref="HE4:HG4"/>
    <mergeCell ref="HH4:HJ4"/>
    <mergeCell ref="HK4:HM4"/>
    <mergeCell ref="HQ4:HS4"/>
    <mergeCell ref="HZ4:IB4"/>
    <mergeCell ref="IR4:IT4"/>
    <mergeCell ref="C2:I2"/>
    <mergeCell ref="X4:Z4"/>
    <mergeCell ref="AS4:AU4"/>
    <mergeCell ref="BH4:BJ4"/>
    <mergeCell ref="BN4:BP4"/>
    <mergeCell ref="BB4:BD4"/>
    <mergeCell ref="C4:E4"/>
    <mergeCell ref="F4:H4"/>
    <mergeCell ref="I4:K4"/>
    <mergeCell ref="R4:T4"/>
    <mergeCell ref="AD4:AF4"/>
    <mergeCell ref="AJ4:AL4"/>
    <mergeCell ref="AM4:AO4"/>
    <mergeCell ref="BE4:BG4"/>
    <mergeCell ref="L4:N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1005.10</vt:lpstr>
      <vt:lpstr>Exports 1005.10</vt:lpstr>
      <vt:lpstr>'Exports 1005.10'!Print_Area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2023-11-09T08:05:17Z</dcterms:modified>
</cp:coreProperties>
</file>