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1B27FBD-FF44-4850-A4F2-0C1FF11A8225}" xr6:coauthVersionLast="47" xr6:coauthVersionMax="47" xr10:uidLastSave="{00000000-0000-0000-0000-000000000000}"/>
  <bookViews>
    <workbookView xWindow="6660" yWindow="144" windowWidth="9156" windowHeight="12240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P254" i="1" l="1"/>
  <c r="DK252" i="2"/>
  <c r="DJ252" i="2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M253" i="2"/>
  <c r="CL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I252" i="2"/>
  <c r="DF252" i="2"/>
  <c r="DC252" i="2"/>
  <c r="CZ252" i="2"/>
  <c r="CW252" i="2"/>
  <c r="CT252" i="2"/>
  <c r="CQ252" i="2"/>
  <c r="CN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39" i="2"/>
  <c r="DJ239" i="2"/>
  <c r="DK238" i="2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8" i="2"/>
  <c r="DJ228" i="2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K253" i="2" l="1"/>
  <c r="DP265" i="1"/>
  <c r="DQ265" i="1"/>
  <c r="DJ253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M240" i="2"/>
  <c r="CL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I239" i="2"/>
  <c r="DF239" i="2"/>
  <c r="DC239" i="2"/>
  <c r="CZ239" i="2"/>
  <c r="CW239" i="2"/>
  <c r="CT239" i="2"/>
  <c r="CQ239" i="2"/>
  <c r="CN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I238" i="2"/>
  <c r="DF238" i="2"/>
  <c r="DC238" i="2"/>
  <c r="CZ238" i="2"/>
  <c r="CW238" i="2"/>
  <c r="CT238" i="2"/>
  <c r="CQ238" i="2"/>
  <c r="CN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Q252" i="1" s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40" i="2" l="1"/>
  <c r="DK240" i="2"/>
  <c r="DP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K226" i="2" l="1"/>
  <c r="DJ226" i="2"/>
  <c r="DK225" i="2"/>
  <c r="DJ225" i="2"/>
  <c r="DK224" i="2"/>
  <c r="DJ224" i="2"/>
  <c r="DK223" i="2"/>
  <c r="DJ223" i="2"/>
  <c r="DK222" i="2"/>
  <c r="DJ222" i="2"/>
  <c r="DK221" i="2"/>
  <c r="DJ221" i="2"/>
  <c r="DK220" i="2"/>
  <c r="DJ220" i="2"/>
  <c r="DK219" i="2"/>
  <c r="DJ219" i="2"/>
  <c r="DK218" i="2"/>
  <c r="DJ218" i="2"/>
  <c r="DK216" i="2"/>
  <c r="DJ216" i="2"/>
  <c r="DK215" i="2"/>
  <c r="DJ215" i="2"/>
  <c r="DK217" i="2"/>
  <c r="DJ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H227" i="2" l="1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M227" i="2"/>
  <c r="CL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I226" i="2"/>
  <c r="DF226" i="2"/>
  <c r="DC226" i="2"/>
  <c r="CZ226" i="2"/>
  <c r="CW226" i="2"/>
  <c r="CT226" i="2"/>
  <c r="CQ226" i="2"/>
  <c r="CN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I225" i="2"/>
  <c r="DF225" i="2"/>
  <c r="DC225" i="2"/>
  <c r="CZ225" i="2"/>
  <c r="CW225" i="2"/>
  <c r="CT225" i="2"/>
  <c r="CQ225" i="2"/>
  <c r="CN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I224" i="2"/>
  <c r="DF224" i="2"/>
  <c r="DC224" i="2"/>
  <c r="CZ224" i="2"/>
  <c r="CW224" i="2"/>
  <c r="CT224" i="2"/>
  <c r="CQ224" i="2"/>
  <c r="CN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I223" i="2"/>
  <c r="DF223" i="2"/>
  <c r="DC223" i="2"/>
  <c r="CZ223" i="2"/>
  <c r="CW223" i="2"/>
  <c r="CT223" i="2"/>
  <c r="CQ223" i="2"/>
  <c r="CN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I222" i="2"/>
  <c r="DF222" i="2"/>
  <c r="DC222" i="2"/>
  <c r="CZ222" i="2"/>
  <c r="CW222" i="2"/>
  <c r="CT222" i="2"/>
  <c r="CQ222" i="2"/>
  <c r="CN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I221" i="2"/>
  <c r="DF221" i="2"/>
  <c r="DC221" i="2"/>
  <c r="CZ221" i="2"/>
  <c r="CW221" i="2"/>
  <c r="CT221" i="2"/>
  <c r="CQ221" i="2"/>
  <c r="CN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I220" i="2"/>
  <c r="DF220" i="2"/>
  <c r="DC220" i="2"/>
  <c r="CZ220" i="2"/>
  <c r="CW220" i="2"/>
  <c r="CT220" i="2"/>
  <c r="CQ220" i="2"/>
  <c r="CN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I219" i="2"/>
  <c r="DF219" i="2"/>
  <c r="DC219" i="2"/>
  <c r="CZ219" i="2"/>
  <c r="CW219" i="2"/>
  <c r="CT219" i="2"/>
  <c r="CQ219" i="2"/>
  <c r="CN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I218" i="2"/>
  <c r="DF218" i="2"/>
  <c r="DC218" i="2"/>
  <c r="CZ218" i="2"/>
  <c r="CW218" i="2"/>
  <c r="CT218" i="2"/>
  <c r="CQ218" i="2"/>
  <c r="CN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I217" i="2"/>
  <c r="DF217" i="2"/>
  <c r="DC217" i="2"/>
  <c r="CZ217" i="2"/>
  <c r="CW217" i="2"/>
  <c r="CT217" i="2"/>
  <c r="CQ217" i="2"/>
  <c r="CN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I216" i="2"/>
  <c r="DF216" i="2"/>
  <c r="DC216" i="2"/>
  <c r="CZ216" i="2"/>
  <c r="CW216" i="2"/>
  <c r="CT216" i="2"/>
  <c r="CQ216" i="2"/>
  <c r="CN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I215" i="2"/>
  <c r="DF215" i="2"/>
  <c r="DC215" i="2"/>
  <c r="CZ215" i="2"/>
  <c r="CW215" i="2"/>
  <c r="CT215" i="2"/>
  <c r="CQ215" i="2"/>
  <c r="CN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J227" i="2"/>
  <c r="DK227" i="2"/>
  <c r="DQ221" i="1"/>
  <c r="DP221" i="1"/>
  <c r="DK213" i="2" l="1"/>
  <c r="DJ213" i="2"/>
  <c r="DK212" i="2"/>
  <c r="DJ212" i="2"/>
  <c r="DK211" i="2"/>
  <c r="DJ211" i="2"/>
  <c r="DK210" i="2"/>
  <c r="DJ210" i="2"/>
  <c r="DK209" i="2"/>
  <c r="DJ209" i="2"/>
  <c r="DK207" i="2"/>
  <c r="DJ207" i="2"/>
  <c r="DK206" i="2"/>
  <c r="DJ206" i="2"/>
  <c r="DK205" i="2"/>
  <c r="DJ205" i="2"/>
  <c r="DK204" i="2"/>
  <c r="DJ204" i="2"/>
  <c r="DK203" i="2"/>
  <c r="DJ203" i="2"/>
  <c r="DK208" i="2"/>
  <c r="DJ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I213" i="2" l="1"/>
  <c r="DF213" i="2"/>
  <c r="DC213" i="2"/>
  <c r="CZ213" i="2"/>
  <c r="CW213" i="2"/>
  <c r="CT213" i="2"/>
  <c r="CQ213" i="2"/>
  <c r="CN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I212" i="2"/>
  <c r="DF212" i="2"/>
  <c r="DC212" i="2"/>
  <c r="CZ212" i="2"/>
  <c r="CW212" i="2"/>
  <c r="CT212" i="2"/>
  <c r="CQ212" i="2"/>
  <c r="CN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I211" i="2"/>
  <c r="DF211" i="2"/>
  <c r="DC211" i="2"/>
  <c r="CZ211" i="2"/>
  <c r="CW211" i="2"/>
  <c r="CT211" i="2"/>
  <c r="CQ211" i="2"/>
  <c r="CN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I210" i="2"/>
  <c r="DF210" i="2"/>
  <c r="DC210" i="2"/>
  <c r="CZ210" i="2"/>
  <c r="CW210" i="2"/>
  <c r="CT210" i="2"/>
  <c r="CQ210" i="2"/>
  <c r="CN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I209" i="2"/>
  <c r="DF209" i="2"/>
  <c r="DC209" i="2"/>
  <c r="CZ209" i="2"/>
  <c r="CW209" i="2"/>
  <c r="CT209" i="2"/>
  <c r="CQ209" i="2"/>
  <c r="CN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I208" i="2"/>
  <c r="DF208" i="2"/>
  <c r="DC208" i="2"/>
  <c r="CZ208" i="2"/>
  <c r="CW208" i="2"/>
  <c r="CT208" i="2"/>
  <c r="CQ208" i="2"/>
  <c r="CN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I207" i="2"/>
  <c r="DF207" i="2"/>
  <c r="DC207" i="2"/>
  <c r="CZ207" i="2"/>
  <c r="CW207" i="2"/>
  <c r="CT207" i="2"/>
  <c r="CQ207" i="2"/>
  <c r="CN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I206" i="2"/>
  <c r="DF206" i="2"/>
  <c r="DC206" i="2"/>
  <c r="CZ206" i="2"/>
  <c r="CW206" i="2"/>
  <c r="CT206" i="2"/>
  <c r="CQ206" i="2"/>
  <c r="CN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I205" i="2"/>
  <c r="DF205" i="2"/>
  <c r="DC205" i="2"/>
  <c r="CZ205" i="2"/>
  <c r="CW205" i="2"/>
  <c r="CT205" i="2"/>
  <c r="CQ205" i="2"/>
  <c r="CN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K202" i="2" l="1"/>
  <c r="DJ202" i="2"/>
  <c r="DH214" i="2"/>
  <c r="DG214" i="2"/>
  <c r="DE214" i="2"/>
  <c r="DD214" i="2"/>
  <c r="DF204" i="2"/>
  <c r="DB214" i="2"/>
  <c r="DA214" i="2"/>
  <c r="CY214" i="2"/>
  <c r="CX214" i="2"/>
  <c r="CV214" i="2"/>
  <c r="CU214" i="2"/>
  <c r="CS214" i="2"/>
  <c r="CR214" i="2"/>
  <c r="CP214" i="2"/>
  <c r="CO214" i="2"/>
  <c r="CM214" i="2"/>
  <c r="CL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J214" i="2" l="1"/>
  <c r="DK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K199" i="2"/>
  <c r="DJ199" i="2"/>
  <c r="DK198" i="2"/>
  <c r="DJ198" i="2"/>
  <c r="DK197" i="2"/>
  <c r="DJ197" i="2"/>
  <c r="DK196" i="2"/>
  <c r="DJ196" i="2"/>
  <c r="DK195" i="2"/>
  <c r="DJ195" i="2"/>
  <c r="DK194" i="2"/>
  <c r="DJ194" i="2"/>
  <c r="DK193" i="2"/>
  <c r="DJ193" i="2"/>
  <c r="DK192" i="2"/>
  <c r="DJ192" i="2"/>
  <c r="DK191" i="2"/>
  <c r="DJ191" i="2"/>
  <c r="DK190" i="2"/>
  <c r="DJ190" i="2"/>
  <c r="DK189" i="2"/>
  <c r="DJ189" i="2"/>
  <c r="DK200" i="2"/>
  <c r="DJ200" i="2"/>
  <c r="CV201" i="2"/>
  <c r="CU201" i="2"/>
  <c r="CW200" i="2"/>
  <c r="CV188" i="2"/>
  <c r="CU188" i="2"/>
  <c r="CV175" i="2"/>
  <c r="CU175" i="2"/>
  <c r="CV162" i="2"/>
  <c r="CU162" i="2"/>
  <c r="CV149" i="2"/>
  <c r="CU149" i="2"/>
  <c r="CV136" i="2"/>
  <c r="CU136" i="2"/>
  <c r="CV123" i="2"/>
  <c r="CU123" i="2"/>
  <c r="CV110" i="2"/>
  <c r="CU110" i="2"/>
  <c r="CV97" i="2"/>
  <c r="CU97" i="2"/>
  <c r="CV84" i="2"/>
  <c r="CU84" i="2"/>
  <c r="CV71" i="2"/>
  <c r="CU71" i="2"/>
  <c r="CV58" i="2"/>
  <c r="CU58" i="2"/>
  <c r="CV45" i="2"/>
  <c r="CU45" i="2"/>
  <c r="CV32" i="2"/>
  <c r="CU32" i="2"/>
  <c r="CV19" i="2"/>
  <c r="CU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F197" i="2" l="1"/>
  <c r="CP201" i="2" l="1"/>
  <c r="CO201" i="2"/>
  <c r="CQ196" i="2"/>
  <c r="CP188" i="2"/>
  <c r="CO188" i="2"/>
  <c r="CP175" i="2"/>
  <c r="CO175" i="2"/>
  <c r="CP162" i="2"/>
  <c r="CO162" i="2"/>
  <c r="CP149" i="2"/>
  <c r="CO149" i="2"/>
  <c r="CP136" i="2"/>
  <c r="CO136" i="2"/>
  <c r="CP123" i="2"/>
  <c r="CO123" i="2"/>
  <c r="CP110" i="2"/>
  <c r="CO110" i="2"/>
  <c r="CP97" i="2"/>
  <c r="CO97" i="2"/>
  <c r="CP84" i="2"/>
  <c r="CO84" i="2"/>
  <c r="CP71" i="2"/>
  <c r="CO71" i="2"/>
  <c r="CP58" i="2"/>
  <c r="CO58" i="2"/>
  <c r="CP45" i="2"/>
  <c r="CO45" i="2"/>
  <c r="CP32" i="2"/>
  <c r="CO32" i="2"/>
  <c r="CP19" i="2"/>
  <c r="CO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F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H201" i="2" l="1"/>
  <c r="DG201" i="2"/>
  <c r="DE201" i="2"/>
  <c r="DD201" i="2"/>
  <c r="DB201" i="2"/>
  <c r="DA201" i="2"/>
  <c r="CY201" i="2"/>
  <c r="CX201" i="2"/>
  <c r="CS201" i="2"/>
  <c r="CR201" i="2"/>
  <c r="CM201" i="2"/>
  <c r="CL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F199" i="2"/>
  <c r="BP199" i="2"/>
  <c r="BM199" i="2"/>
  <c r="BA199" i="2"/>
  <c r="N199" i="2"/>
  <c r="DI198" i="2"/>
  <c r="DF198" i="2"/>
  <c r="BP198" i="2"/>
  <c r="BA198" i="2"/>
  <c r="BA197" i="2"/>
  <c r="DF196" i="2"/>
  <c r="BP196" i="2"/>
  <c r="BD196" i="2"/>
  <c r="BA196" i="2"/>
  <c r="DF195" i="2"/>
  <c r="CH195" i="2"/>
  <c r="BP195" i="2"/>
  <c r="BD195" i="2"/>
  <c r="BA195" i="2"/>
  <c r="BP194" i="2"/>
  <c r="BM194" i="2"/>
  <c r="BD194" i="2"/>
  <c r="BA194" i="2"/>
  <c r="N194" i="2"/>
  <c r="DF193" i="2"/>
  <c r="BP193" i="2"/>
  <c r="BD193" i="2"/>
  <c r="BA193" i="2"/>
  <c r="N193" i="2"/>
  <c r="DF192" i="2"/>
  <c r="DC192" i="2"/>
  <c r="BP192" i="2"/>
  <c r="BD192" i="2"/>
  <c r="BA192" i="2"/>
  <c r="DF191" i="2"/>
  <c r="BD191" i="2"/>
  <c r="BA191" i="2"/>
  <c r="N191" i="2"/>
  <c r="DF190" i="2"/>
  <c r="BP190" i="2"/>
  <c r="BD190" i="2"/>
  <c r="BA190" i="2"/>
  <c r="BD189" i="2"/>
  <c r="BA189" i="2"/>
  <c r="N189" i="2"/>
  <c r="DJ201" i="2" l="1"/>
  <c r="DK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K187" i="2"/>
  <c r="DJ187" i="2"/>
  <c r="DK186" i="2"/>
  <c r="DJ186" i="2"/>
  <c r="DK185" i="2"/>
  <c r="DJ185" i="2"/>
  <c r="DK184" i="2"/>
  <c r="DJ184" i="2"/>
  <c r="DK183" i="2"/>
  <c r="DJ183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82" i="2"/>
  <c r="DJ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D188" i="2" l="1"/>
  <c r="DF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F177" i="2" l="1"/>
  <c r="DF188" i="1" l="1"/>
  <c r="DI182" i="2" l="1"/>
  <c r="DF187" i="2"/>
  <c r="DF186" i="2"/>
  <c r="DF185" i="2"/>
  <c r="DF184" i="2"/>
  <c r="DF183" i="2"/>
  <c r="DF181" i="2"/>
  <c r="DF179" i="2"/>
  <c r="DF176" i="2"/>
  <c r="DC184" i="2"/>
  <c r="CZ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H188" i="2"/>
  <c r="DG188" i="2"/>
  <c r="DE188" i="2"/>
  <c r="DB188" i="2"/>
  <c r="DA188" i="2"/>
  <c r="CY188" i="2"/>
  <c r="CX188" i="2"/>
  <c r="CS188" i="2"/>
  <c r="CR188" i="2"/>
  <c r="CM188" i="2"/>
  <c r="CL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K188" i="2" l="1"/>
  <c r="DJ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J164" i="2" l="1"/>
  <c r="DK164" i="2"/>
  <c r="DJ165" i="2"/>
  <c r="DK165" i="2"/>
  <c r="DJ166" i="2"/>
  <c r="DK166" i="2"/>
  <c r="DJ167" i="2"/>
  <c r="DK167" i="2"/>
  <c r="DJ168" i="2"/>
  <c r="DK168" i="2"/>
  <c r="DJ169" i="2"/>
  <c r="DK169" i="2"/>
  <c r="DJ170" i="2"/>
  <c r="DK170" i="2"/>
  <c r="DJ171" i="2"/>
  <c r="DK171" i="2"/>
  <c r="DJ172" i="2"/>
  <c r="DK172" i="2"/>
  <c r="DJ173" i="2"/>
  <c r="DK173" i="2"/>
  <c r="DJ174" i="2"/>
  <c r="DK174" i="2"/>
  <c r="DK163" i="2"/>
  <c r="DJ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F165" i="2" l="1"/>
  <c r="DI170" i="2" l="1"/>
  <c r="DF173" i="2"/>
  <c r="DF172" i="2"/>
  <c r="DF170" i="2"/>
  <c r="DF169" i="2"/>
  <c r="DF167" i="2"/>
  <c r="DF166" i="2"/>
  <c r="DF164" i="2"/>
  <c r="DF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H175" i="2" l="1"/>
  <c r="DG175" i="2"/>
  <c r="DE175" i="2"/>
  <c r="DD175" i="2"/>
  <c r="DB175" i="2"/>
  <c r="DA175" i="2"/>
  <c r="CY175" i="2"/>
  <c r="CX175" i="2"/>
  <c r="CS175" i="2"/>
  <c r="CR175" i="2"/>
  <c r="CM175" i="2"/>
  <c r="CL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J175" i="2"/>
  <c r="DK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K151" i="2"/>
  <c r="DJ151" i="2"/>
  <c r="DK150" i="2"/>
  <c r="DJ150" i="2"/>
  <c r="DK152" i="2"/>
  <c r="DJ152" i="2"/>
  <c r="P162" i="2"/>
  <c r="O162" i="2"/>
  <c r="Q152" i="2"/>
  <c r="DI150" i="2" l="1"/>
  <c r="DF161" i="2"/>
  <c r="DF157" i="2"/>
  <c r="DF156" i="2"/>
  <c r="DF155" i="2"/>
  <c r="DF154" i="2"/>
  <c r="DF152" i="2"/>
  <c r="DF151" i="2"/>
  <c r="DF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H162" i="2"/>
  <c r="DG162" i="2"/>
  <c r="DE162" i="2"/>
  <c r="DD162" i="2"/>
  <c r="DB162" i="2"/>
  <c r="DA162" i="2"/>
  <c r="CY162" i="2"/>
  <c r="CX162" i="2"/>
  <c r="CS162" i="2"/>
  <c r="CR162" i="2"/>
  <c r="CM162" i="2"/>
  <c r="CL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K161" i="2"/>
  <c r="DJ161" i="2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K162" i="2"/>
  <c r="DJ162" i="2"/>
  <c r="DK148" i="2"/>
  <c r="DJ148" i="2"/>
  <c r="DK147" i="2" l="1"/>
  <c r="DJ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K137" i="2" l="1"/>
  <c r="DJ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J138" i="2" l="1"/>
  <c r="DK138" i="2"/>
  <c r="DJ139" i="2"/>
  <c r="DK139" i="2"/>
  <c r="DJ140" i="2"/>
  <c r="DK140" i="2"/>
  <c r="DJ141" i="2"/>
  <c r="DK141" i="2"/>
  <c r="DJ142" i="2"/>
  <c r="DK142" i="2"/>
  <c r="DJ143" i="2"/>
  <c r="DK143" i="2"/>
  <c r="DJ144" i="2"/>
  <c r="DK144" i="2"/>
  <c r="DJ145" i="2"/>
  <c r="DK145" i="2"/>
  <c r="DJ146" i="2"/>
  <c r="DK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F148" i="2"/>
  <c r="DF146" i="2"/>
  <c r="DF145" i="2"/>
  <c r="DF144" i="2"/>
  <c r="DF142" i="2"/>
  <c r="DF141" i="2"/>
  <c r="DF140" i="2"/>
  <c r="DF139" i="2"/>
  <c r="DF138" i="2"/>
  <c r="DF137" i="2"/>
  <c r="CZ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H149" i="2"/>
  <c r="DG149" i="2"/>
  <c r="DE149" i="2"/>
  <c r="DD149" i="2"/>
  <c r="DB149" i="2"/>
  <c r="DA149" i="2"/>
  <c r="CY149" i="2"/>
  <c r="CX149" i="2"/>
  <c r="CS149" i="2"/>
  <c r="CR149" i="2"/>
  <c r="CM149" i="2"/>
  <c r="CL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K149" i="2" l="1"/>
  <c r="DJ149" i="2"/>
  <c r="DP161" i="1"/>
  <c r="DQ161" i="1"/>
  <c r="DK125" i="2"/>
  <c r="DK126" i="2"/>
  <c r="DK127" i="2"/>
  <c r="DK128" i="2"/>
  <c r="DK129" i="2"/>
  <c r="DK130" i="2"/>
  <c r="DK131" i="2"/>
  <c r="DK132" i="2"/>
  <c r="DK133" i="2"/>
  <c r="DK134" i="2"/>
  <c r="DK135" i="2"/>
  <c r="DJ125" i="2"/>
  <c r="DJ126" i="2"/>
  <c r="DJ127" i="2"/>
  <c r="DJ128" i="2"/>
  <c r="DJ129" i="2"/>
  <c r="DJ130" i="2"/>
  <c r="DJ131" i="2"/>
  <c r="DJ132" i="2"/>
  <c r="DJ133" i="2"/>
  <c r="DJ134" i="2"/>
  <c r="DJ135" i="2"/>
  <c r="DK124" i="2"/>
  <c r="DJ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F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F124" i="2" l="1"/>
  <c r="AI124" i="2"/>
  <c r="BP124" i="2"/>
  <c r="BA124" i="2"/>
  <c r="N124" i="2"/>
  <c r="DH136" i="2" l="1"/>
  <c r="DG136" i="2"/>
  <c r="DI134" i="2"/>
  <c r="DE136" i="2"/>
  <c r="DD136" i="2"/>
  <c r="DF135" i="2"/>
  <c r="DF134" i="2"/>
  <c r="DF133" i="2"/>
  <c r="DB136" i="2"/>
  <c r="DA136" i="2"/>
  <c r="CY136" i="2"/>
  <c r="CX136" i="2"/>
  <c r="CS136" i="2"/>
  <c r="CR136" i="2"/>
  <c r="CM136" i="2"/>
  <c r="CL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J136" i="2" l="1"/>
  <c r="DK136" i="2"/>
  <c r="DP148" i="1"/>
  <c r="DQ148" i="1"/>
  <c r="DK122" i="2" l="1"/>
  <c r="DJ122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AC122" i="2"/>
  <c r="AI122" i="2"/>
  <c r="BP122" i="2"/>
  <c r="BA122" i="2"/>
  <c r="N122" i="2"/>
  <c r="AI119" i="2" l="1"/>
  <c r="BP119" i="2"/>
  <c r="BA119" i="2"/>
  <c r="N119" i="2"/>
  <c r="AU121" i="2" l="1"/>
  <c r="DF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F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K109" i="2"/>
  <c r="DJ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6" i="2"/>
  <c r="DJ96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3" i="2"/>
  <c r="DJ83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0" i="2"/>
  <c r="DJ70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7" i="2"/>
  <c r="DJ57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4" i="2"/>
  <c r="DJ44" i="2"/>
  <c r="DK43" i="2"/>
  <c r="DJ43" i="2"/>
  <c r="DK42" i="2"/>
  <c r="DJ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1" i="2"/>
  <c r="DJ31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8" i="2"/>
  <c r="DJ18" i="2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E123" i="2"/>
  <c r="DD123" i="2"/>
  <c r="DF117" i="2"/>
  <c r="DE110" i="2"/>
  <c r="DD110" i="2"/>
  <c r="DE97" i="2"/>
  <c r="DD97" i="2"/>
  <c r="DE84" i="2"/>
  <c r="DD84" i="2"/>
  <c r="DE71" i="2"/>
  <c r="DD71" i="2"/>
  <c r="DE58" i="2"/>
  <c r="DD58" i="2"/>
  <c r="DE45" i="2"/>
  <c r="DD45" i="2"/>
  <c r="DE32" i="2"/>
  <c r="DD32" i="2"/>
  <c r="DE19" i="2"/>
  <c r="DD19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H123" i="2"/>
  <c r="DG123" i="2"/>
  <c r="DB123" i="2"/>
  <c r="DA123" i="2"/>
  <c r="CS123" i="2"/>
  <c r="CR123" i="2"/>
  <c r="CM123" i="2"/>
  <c r="CL123" i="2"/>
  <c r="AT123" i="2"/>
  <c r="AS123" i="2"/>
  <c r="AB123" i="2"/>
  <c r="AA123" i="2"/>
  <c r="J123" i="2"/>
  <c r="I123" i="2"/>
  <c r="DK123" i="2" l="1"/>
  <c r="DJ123" i="2"/>
  <c r="DC69" i="2"/>
  <c r="W107" i="1"/>
  <c r="W99" i="1"/>
  <c r="H105" i="1"/>
  <c r="DH110" i="2"/>
  <c r="DG110" i="2"/>
  <c r="DB110" i="2"/>
  <c r="DA110" i="2"/>
  <c r="CS110" i="2"/>
  <c r="CR110" i="2"/>
  <c r="CM110" i="2"/>
  <c r="CL110" i="2"/>
  <c r="AT110" i="2"/>
  <c r="AS110" i="2"/>
  <c r="AB110" i="2"/>
  <c r="AA110" i="2"/>
  <c r="J110" i="2"/>
  <c r="I110" i="2"/>
  <c r="DH97" i="2"/>
  <c r="DG97" i="2"/>
  <c r="DB97" i="2"/>
  <c r="DA97" i="2"/>
  <c r="CS97" i="2"/>
  <c r="CR97" i="2"/>
  <c r="CM97" i="2"/>
  <c r="CL97" i="2"/>
  <c r="AT97" i="2"/>
  <c r="AS97" i="2"/>
  <c r="AB97" i="2"/>
  <c r="AA97" i="2"/>
  <c r="J97" i="2"/>
  <c r="I97" i="2"/>
  <c r="K95" i="2"/>
  <c r="CN91" i="2"/>
  <c r="DH84" i="2"/>
  <c r="DG84" i="2"/>
  <c r="DB84" i="2"/>
  <c r="DA84" i="2"/>
  <c r="CS84" i="2"/>
  <c r="CR84" i="2"/>
  <c r="CM84" i="2"/>
  <c r="CL84" i="2"/>
  <c r="AT84" i="2"/>
  <c r="AS84" i="2"/>
  <c r="AB84" i="2"/>
  <c r="AA84" i="2"/>
  <c r="J84" i="2"/>
  <c r="I84" i="2"/>
  <c r="DH71" i="2"/>
  <c r="DG71" i="2"/>
  <c r="DB71" i="2"/>
  <c r="DA71" i="2"/>
  <c r="CS71" i="2"/>
  <c r="CR71" i="2"/>
  <c r="CM71" i="2"/>
  <c r="CL71" i="2"/>
  <c r="AT71" i="2"/>
  <c r="AS71" i="2"/>
  <c r="AB71" i="2"/>
  <c r="AA71" i="2"/>
  <c r="J71" i="2"/>
  <c r="I71" i="2"/>
  <c r="CT70" i="2"/>
  <c r="CN70" i="2"/>
  <c r="CN69" i="2"/>
  <c r="CN68" i="2"/>
  <c r="CT64" i="2"/>
  <c r="AC62" i="2"/>
  <c r="DH58" i="2"/>
  <c r="DG58" i="2"/>
  <c r="DB58" i="2"/>
  <c r="DA58" i="2"/>
  <c r="CS58" i="2"/>
  <c r="CR58" i="2"/>
  <c r="CM58" i="2"/>
  <c r="CL58" i="2"/>
  <c r="AT58" i="2"/>
  <c r="AS58" i="2"/>
  <c r="AB58" i="2"/>
  <c r="AA58" i="2"/>
  <c r="J58" i="2"/>
  <c r="I58" i="2"/>
  <c r="AC57" i="2"/>
  <c r="DH45" i="2"/>
  <c r="DG45" i="2"/>
  <c r="DB45" i="2"/>
  <c r="DA45" i="2"/>
  <c r="CS45" i="2"/>
  <c r="CR45" i="2"/>
  <c r="CM45" i="2"/>
  <c r="CL45" i="2"/>
  <c r="AT45" i="2"/>
  <c r="AS45" i="2"/>
  <c r="AB45" i="2"/>
  <c r="AA45" i="2"/>
  <c r="J45" i="2"/>
  <c r="I45" i="2"/>
  <c r="AC36" i="2"/>
  <c r="DH32" i="2"/>
  <c r="DG32" i="2"/>
  <c r="DB32" i="2"/>
  <c r="DA32" i="2"/>
  <c r="CS32" i="2"/>
  <c r="CR32" i="2"/>
  <c r="CM32" i="2"/>
  <c r="CL32" i="2"/>
  <c r="AT32" i="2"/>
  <c r="AS32" i="2"/>
  <c r="AB32" i="2"/>
  <c r="AA32" i="2"/>
  <c r="J32" i="2"/>
  <c r="I32" i="2"/>
  <c r="AC27" i="2"/>
  <c r="DH19" i="2"/>
  <c r="DG19" i="2"/>
  <c r="DB19" i="2"/>
  <c r="DA19" i="2"/>
  <c r="CS19" i="2"/>
  <c r="CR19" i="2"/>
  <c r="CM19" i="2"/>
  <c r="CL19" i="2"/>
  <c r="AT19" i="2"/>
  <c r="AS19" i="2"/>
  <c r="AB19" i="2"/>
  <c r="AA19" i="2"/>
  <c r="J19" i="2"/>
  <c r="I19" i="2"/>
  <c r="DI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J58" i="2" l="1"/>
  <c r="DJ71" i="2"/>
  <c r="DJ84" i="2"/>
  <c r="DJ110" i="2"/>
  <c r="DQ44" i="1"/>
  <c r="DP96" i="1"/>
  <c r="DK110" i="2"/>
  <c r="DP57" i="1"/>
  <c r="DQ96" i="1"/>
  <c r="DQ31" i="1"/>
  <c r="DP44" i="1"/>
  <c r="DQ109" i="1"/>
  <c r="DQ122" i="1"/>
  <c r="DJ19" i="2"/>
  <c r="DK97" i="2"/>
  <c r="DQ70" i="1"/>
  <c r="DK32" i="2"/>
  <c r="DJ45" i="2"/>
  <c r="DP18" i="1"/>
  <c r="DP31" i="1"/>
  <c r="DQ57" i="1"/>
  <c r="DP70" i="1"/>
  <c r="DP83" i="1"/>
  <c r="DP109" i="1"/>
  <c r="DP122" i="1"/>
  <c r="DK19" i="2"/>
  <c r="DJ32" i="2"/>
  <c r="DQ83" i="1"/>
  <c r="DQ18" i="1"/>
  <c r="DJ97" i="2"/>
  <c r="DK84" i="2"/>
  <c r="DK71" i="2"/>
  <c r="DK58" i="2"/>
  <c r="DK45" i="2"/>
</calcChain>
</file>

<file path=xl/sharedStrings.xml><?xml version="1.0" encoding="utf-8"?>
<sst xmlns="http://schemas.openxmlformats.org/spreadsheetml/2006/main" count="829" uniqueCount="86">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</sst>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3" fontId="8" fillId="3" borderId="20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8"/>
      <c r="CJ1" s="28"/>
      <c r="CK1" s="28"/>
      <c r="CL1" s="26"/>
      <c r="CM1" s="27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8"/>
      <c r="DK1" s="28"/>
      <c r="DL1" s="28"/>
      <c r="DM1" s="26"/>
      <c r="DN1" s="27"/>
      <c r="DO1" s="28"/>
      <c r="DP1" s="26"/>
      <c r="DQ1" s="27"/>
    </row>
    <row r="2" spans="1:184" s="29" customFormat="1" ht="21" x14ac:dyDescent="0.4">
      <c r="B2" s="30" t="s">
        <v>19</v>
      </c>
      <c r="C2" s="109" t="s">
        <v>43</v>
      </c>
      <c r="D2" s="110"/>
      <c r="E2" s="109"/>
      <c r="F2" s="109"/>
      <c r="G2" s="110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1"/>
      <c r="CJ2" s="31"/>
      <c r="CK2" s="31"/>
      <c r="CL2" s="32"/>
      <c r="CM2" s="33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1"/>
      <c r="DK2" s="31"/>
      <c r="DL2" s="31"/>
      <c r="DM2" s="32"/>
      <c r="DN2" s="33"/>
      <c r="DO2" s="31"/>
      <c r="DP2" s="32"/>
      <c r="DQ2" s="33"/>
    </row>
    <row r="3" spans="1:184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1"/>
      <c r="CJ3" s="31"/>
      <c r="CK3" s="31"/>
      <c r="CL3" s="32"/>
      <c r="CM3" s="33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1"/>
      <c r="DK3" s="31"/>
      <c r="DL3" s="31"/>
      <c r="DM3" s="32"/>
      <c r="DN3" s="33"/>
      <c r="DO3" s="31"/>
      <c r="DP3" s="32"/>
      <c r="DQ3" s="33"/>
    </row>
    <row r="4" spans="1:184" s="6" customFormat="1" ht="35.1" customHeight="1" x14ac:dyDescent="0.3">
      <c r="A4" s="120" t="s">
        <v>0</v>
      </c>
      <c r="B4" s="121"/>
      <c r="C4" s="111" t="s">
        <v>20</v>
      </c>
      <c r="D4" s="112"/>
      <c r="E4" s="113"/>
      <c r="F4" s="111" t="s">
        <v>21</v>
      </c>
      <c r="G4" s="112"/>
      <c r="H4" s="113"/>
      <c r="I4" s="111" t="s">
        <v>44</v>
      </c>
      <c r="J4" s="112"/>
      <c r="K4" s="113"/>
      <c r="L4" s="111" t="s">
        <v>36</v>
      </c>
      <c r="M4" s="112"/>
      <c r="N4" s="113"/>
      <c r="O4" s="111" t="s">
        <v>58</v>
      </c>
      <c r="P4" s="112"/>
      <c r="Q4" s="113"/>
      <c r="R4" s="111" t="s">
        <v>73</v>
      </c>
      <c r="S4" s="112"/>
      <c r="T4" s="113"/>
      <c r="U4" s="111" t="s">
        <v>22</v>
      </c>
      <c r="V4" s="112"/>
      <c r="W4" s="113"/>
      <c r="X4" s="114" t="s">
        <v>62</v>
      </c>
      <c r="Y4" s="115"/>
      <c r="Z4" s="116"/>
      <c r="AA4" s="114" t="s">
        <v>23</v>
      </c>
      <c r="AB4" s="115"/>
      <c r="AC4" s="116"/>
      <c r="AD4" s="111" t="s">
        <v>45</v>
      </c>
      <c r="AE4" s="112"/>
      <c r="AF4" s="113"/>
      <c r="AG4" s="119" t="s">
        <v>24</v>
      </c>
      <c r="AH4" s="112"/>
      <c r="AI4" s="113"/>
      <c r="AJ4" s="119" t="s">
        <v>46</v>
      </c>
      <c r="AK4" s="112"/>
      <c r="AL4" s="113"/>
      <c r="AM4" s="114" t="s">
        <v>61</v>
      </c>
      <c r="AN4" s="122"/>
      <c r="AO4" s="116"/>
      <c r="AP4" s="119" t="s">
        <v>47</v>
      </c>
      <c r="AQ4" s="112"/>
      <c r="AR4" s="113"/>
      <c r="AS4" s="119" t="s">
        <v>25</v>
      </c>
      <c r="AT4" s="112"/>
      <c r="AU4" s="113"/>
      <c r="AV4" s="119" t="s">
        <v>85</v>
      </c>
      <c r="AW4" s="112"/>
      <c r="AX4" s="113"/>
      <c r="AY4" s="119" t="s">
        <v>72</v>
      </c>
      <c r="AZ4" s="112"/>
      <c r="BA4" s="113"/>
      <c r="BB4" s="119" t="s">
        <v>26</v>
      </c>
      <c r="BC4" s="112"/>
      <c r="BD4" s="113"/>
      <c r="BE4" s="119" t="s">
        <v>48</v>
      </c>
      <c r="BF4" s="112"/>
      <c r="BG4" s="113"/>
      <c r="BH4" s="114" t="s">
        <v>59</v>
      </c>
      <c r="BI4" s="122"/>
      <c r="BJ4" s="116"/>
      <c r="BK4" s="114" t="s">
        <v>55</v>
      </c>
      <c r="BL4" s="117"/>
      <c r="BM4" s="118"/>
      <c r="BN4" s="119" t="s">
        <v>49</v>
      </c>
      <c r="BO4" s="112"/>
      <c r="BP4" s="113"/>
      <c r="BQ4" s="119" t="s">
        <v>27</v>
      </c>
      <c r="BR4" s="112"/>
      <c r="BS4" s="113"/>
      <c r="BT4" s="119" t="s">
        <v>83</v>
      </c>
      <c r="BU4" s="112"/>
      <c r="BV4" s="113"/>
      <c r="BW4" s="119" t="s">
        <v>69</v>
      </c>
      <c r="BX4" s="112"/>
      <c r="BY4" s="113"/>
      <c r="BZ4" s="119" t="s">
        <v>84</v>
      </c>
      <c r="CA4" s="112"/>
      <c r="CB4" s="113"/>
      <c r="CC4" s="119" t="s">
        <v>68</v>
      </c>
      <c r="CD4" s="112"/>
      <c r="CE4" s="113"/>
      <c r="CF4" s="119" t="s">
        <v>50</v>
      </c>
      <c r="CG4" s="112"/>
      <c r="CH4" s="113"/>
      <c r="CI4" s="114" t="s">
        <v>60</v>
      </c>
      <c r="CJ4" s="117"/>
      <c r="CK4" s="118"/>
      <c r="CL4" s="119" t="s">
        <v>28</v>
      </c>
      <c r="CM4" s="112"/>
      <c r="CN4" s="113"/>
      <c r="CO4" s="119" t="s">
        <v>29</v>
      </c>
      <c r="CP4" s="112"/>
      <c r="CQ4" s="113"/>
      <c r="CR4" s="119" t="s">
        <v>39</v>
      </c>
      <c r="CS4" s="112"/>
      <c r="CT4" s="113"/>
      <c r="CU4" s="119" t="s">
        <v>30</v>
      </c>
      <c r="CV4" s="112"/>
      <c r="CW4" s="113"/>
      <c r="CX4" s="119" t="s">
        <v>40</v>
      </c>
      <c r="CY4" s="112"/>
      <c r="CZ4" s="113"/>
      <c r="DA4" s="119" t="s">
        <v>66</v>
      </c>
      <c r="DB4" s="112"/>
      <c r="DC4" s="113"/>
      <c r="DD4" s="119" t="s">
        <v>31</v>
      </c>
      <c r="DE4" s="112"/>
      <c r="DF4" s="113"/>
      <c r="DG4" s="119" t="s">
        <v>32</v>
      </c>
      <c r="DH4" s="112"/>
      <c r="DI4" s="113"/>
      <c r="DJ4" s="119" t="s">
        <v>41</v>
      </c>
      <c r="DK4" s="112"/>
      <c r="DL4" s="113"/>
      <c r="DM4" s="119" t="s">
        <v>57</v>
      </c>
      <c r="DN4" s="112"/>
      <c r="DO4" s="113"/>
      <c r="DP4" s="74" t="s">
        <v>33</v>
      </c>
      <c r="DQ4" s="75" t="s">
        <v>33</v>
      </c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</row>
    <row r="5" spans="1:184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34</v>
      </c>
      <c r="DQ5" s="40" t="s">
        <v>35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4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>
        <v>0</v>
      </c>
      <c r="BU6" s="9">
        <v>0</v>
      </c>
      <c r="BV6" s="15">
        <f t="shared" ref="BV6:BV17" si="2">IF(BT6=0,0,BU6/BT6*1000)</f>
        <v>0</v>
      </c>
      <c r="BW6" s="16">
        <v>0</v>
      </c>
      <c r="BX6" s="9">
        <v>0</v>
      </c>
      <c r="BY6" s="15">
        <v>0</v>
      </c>
      <c r="BZ6" s="16">
        <v>0</v>
      </c>
      <c r="CA6" s="9">
        <v>0</v>
      </c>
      <c r="CB6" s="15">
        <f t="shared" ref="CB6:CB17" si="3">IF(BZ6=0,0,CA6/BZ6*1000)</f>
        <v>0</v>
      </c>
      <c r="CC6" s="16">
        <v>0</v>
      </c>
      <c r="CD6" s="9">
        <v>0</v>
      </c>
      <c r="CE6" s="15"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72">
        <v>1</v>
      </c>
      <c r="CV6" s="22">
        <v>1</v>
      </c>
      <c r="CW6" s="15">
        <f t="shared" ref="CW6" si="4">CV6/CU6*1000</f>
        <v>1000</v>
      </c>
      <c r="CX6" s="16">
        <v>0</v>
      </c>
      <c r="CY6" s="9">
        <v>0</v>
      </c>
      <c r="CZ6" s="15">
        <v>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f t="shared" ref="DP6:DP37" si="5">C6+F6+I6+U6+AA6+AD6+AG6+AJ6+AP6+AS6+BB6+BE6+BN6+BQ6+CF6+CL6+CO6+CU6+DD6+DG6</f>
        <v>22785</v>
      </c>
      <c r="DQ6" s="18">
        <f t="shared" ref="DQ6:DQ37" si="6">D6+G6+J6+V6+AB6+AE6+AH6+AK6+AQ6+AT6+BC6+BF6+BO6+BR6+CG6+CM6+CP6+CV6+DE6+DH6</f>
        <v>19255</v>
      </c>
    </row>
    <row r="7" spans="1:184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f t="shared" si="2"/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f t="shared" si="3"/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f t="shared" si="5"/>
        <v>0</v>
      </c>
      <c r="DQ7" s="18">
        <f t="shared" si="6"/>
        <v>0</v>
      </c>
    </row>
    <row r="8" spans="1:184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f t="shared" si="2"/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f t="shared" si="3"/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f t="shared" si="5"/>
        <v>0</v>
      </c>
      <c r="DQ8" s="18">
        <f t="shared" si="6"/>
        <v>0</v>
      </c>
    </row>
    <row r="9" spans="1:184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f t="shared" si="2"/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f t="shared" si="3"/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f t="shared" si="5"/>
        <v>0</v>
      </c>
      <c r="DQ9" s="18">
        <f t="shared" si="6"/>
        <v>0</v>
      </c>
    </row>
    <row r="10" spans="1:184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f t="shared" si="2"/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f t="shared" si="3"/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f t="shared" si="5"/>
        <v>0</v>
      </c>
      <c r="DQ10" s="18">
        <f t="shared" si="6"/>
        <v>0</v>
      </c>
    </row>
    <row r="11" spans="1:184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f t="shared" si="2"/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f t="shared" si="3"/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3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f t="shared" si="5"/>
        <v>0</v>
      </c>
      <c r="DQ11" s="18">
        <f t="shared" si="6"/>
        <v>3</v>
      </c>
    </row>
    <row r="12" spans="1:184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f t="shared" si="2"/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f t="shared" si="3"/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f t="shared" si="5"/>
        <v>0</v>
      </c>
      <c r="DQ12" s="18">
        <f t="shared" si="6"/>
        <v>0</v>
      </c>
    </row>
    <row r="13" spans="1:184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f t="shared" si="2"/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f t="shared" si="3"/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f t="shared" si="5"/>
        <v>0</v>
      </c>
      <c r="DQ13" s="18">
        <f t="shared" si="6"/>
        <v>1</v>
      </c>
    </row>
    <row r="14" spans="1:184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f t="shared" si="2"/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f t="shared" si="3"/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f t="shared" si="5"/>
        <v>0</v>
      </c>
      <c r="DQ14" s="18">
        <f t="shared" si="6"/>
        <v>0</v>
      </c>
    </row>
    <row r="15" spans="1:184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f t="shared" si="2"/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f t="shared" si="3"/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f t="shared" si="5"/>
        <v>0</v>
      </c>
      <c r="DQ15" s="18">
        <f t="shared" si="6"/>
        <v>0</v>
      </c>
    </row>
    <row r="16" spans="1:184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f t="shared" si="2"/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f t="shared" si="3"/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f t="shared" si="5"/>
        <v>17742</v>
      </c>
      <c r="DQ16" s="18">
        <f t="shared" si="6"/>
        <v>20907</v>
      </c>
    </row>
    <row r="17" spans="1:180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f t="shared" si="2"/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f t="shared" si="3"/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f t="shared" si="5"/>
        <v>26265</v>
      </c>
      <c r="DQ17" s="18">
        <f t="shared" si="6"/>
        <v>26847</v>
      </c>
    </row>
    <row r="18" spans="1:180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>
        <f t="shared" ref="BT18:BU18" si="31">SUM(BT6:BT17)</f>
        <v>0</v>
      </c>
      <c r="BU18" s="43">
        <f t="shared" si="31"/>
        <v>0</v>
      </c>
      <c r="BV18" s="44"/>
      <c r="BW18" s="45">
        <f t="shared" ref="BW18:BX18" si="32">SUM(BW6:BW17)</f>
        <v>0</v>
      </c>
      <c r="BX18" s="43">
        <f t="shared" si="32"/>
        <v>0</v>
      </c>
      <c r="BY18" s="44"/>
      <c r="BZ18" s="45">
        <f t="shared" ref="BZ18:CA18" si="33">SUM(BZ6:BZ17)</f>
        <v>0</v>
      </c>
      <c r="CA18" s="43">
        <f t="shared" si="33"/>
        <v>0</v>
      </c>
      <c r="CB18" s="44"/>
      <c r="CC18" s="45">
        <f t="shared" ref="CC18:CD18" si="34">SUM(CC6:CC17)</f>
        <v>0</v>
      </c>
      <c r="CD18" s="43">
        <f t="shared" si="34"/>
        <v>0</v>
      </c>
      <c r="CE18" s="44"/>
      <c r="CF18" s="45">
        <f t="shared" ref="CF18:CG18" si="35">SUM(CF6:CF17)</f>
        <v>0</v>
      </c>
      <c r="CG18" s="43">
        <f t="shared" si="35"/>
        <v>0</v>
      </c>
      <c r="CH18" s="44"/>
      <c r="CI18" s="45">
        <f t="shared" ref="CI18:CJ18" si="36">SUM(CI6:CI17)</f>
        <v>0</v>
      </c>
      <c r="CJ18" s="43">
        <f t="shared" si="36"/>
        <v>0</v>
      </c>
      <c r="CK18" s="44"/>
      <c r="CL18" s="45">
        <f t="shared" ref="CL18:CM18" si="37">SUM(CL6:CL17)</f>
        <v>0</v>
      </c>
      <c r="CM18" s="43">
        <f t="shared" si="37"/>
        <v>0</v>
      </c>
      <c r="CN18" s="44"/>
      <c r="CO18" s="45">
        <f t="shared" ref="CO18:CP18" si="38">SUM(CO6:CO17)</f>
        <v>0</v>
      </c>
      <c r="CP18" s="43">
        <f t="shared" si="38"/>
        <v>0</v>
      </c>
      <c r="CQ18" s="44"/>
      <c r="CR18" s="45">
        <f t="shared" ref="CR18:CS18" si="39">SUM(CR6:CR17)</f>
        <v>0</v>
      </c>
      <c r="CS18" s="43">
        <f t="shared" si="39"/>
        <v>0</v>
      </c>
      <c r="CT18" s="44"/>
      <c r="CU18" s="45">
        <f t="shared" ref="CU18:CV18" si="40">SUM(CU6:CU17)</f>
        <v>1</v>
      </c>
      <c r="CV18" s="43">
        <f t="shared" si="40"/>
        <v>1</v>
      </c>
      <c r="CW18" s="44"/>
      <c r="CX18" s="45">
        <f t="shared" ref="CX18:CY18" si="41">SUM(CX6:CX17)</f>
        <v>0</v>
      </c>
      <c r="CY18" s="43">
        <f t="shared" si="41"/>
        <v>0</v>
      </c>
      <c r="CZ18" s="44"/>
      <c r="DA18" s="45">
        <f t="shared" ref="DA18:DB18" si="42">SUM(DA6:DA17)</f>
        <v>0</v>
      </c>
      <c r="DB18" s="43">
        <f t="shared" si="42"/>
        <v>0</v>
      </c>
      <c r="DC18" s="44"/>
      <c r="DD18" s="45">
        <f t="shared" ref="DD18:DE18" si="43">SUM(DD6:DD17)</f>
        <v>0</v>
      </c>
      <c r="DE18" s="43">
        <f t="shared" si="43"/>
        <v>3</v>
      </c>
      <c r="DF18" s="44"/>
      <c r="DG18" s="45">
        <f t="shared" ref="DG18:DH18" si="44">SUM(DG6:DG17)</f>
        <v>0</v>
      </c>
      <c r="DH18" s="43">
        <f t="shared" si="44"/>
        <v>0</v>
      </c>
      <c r="DI18" s="44"/>
      <c r="DJ18" s="45">
        <f t="shared" ref="DJ18:DK18" si="45">SUM(DJ6:DJ17)</f>
        <v>0</v>
      </c>
      <c r="DK18" s="43">
        <f t="shared" si="45"/>
        <v>0</v>
      </c>
      <c r="DL18" s="44"/>
      <c r="DM18" s="45">
        <f t="shared" ref="DM18:DN18" si="46">SUM(DM6:DM17)</f>
        <v>0</v>
      </c>
      <c r="DN18" s="43">
        <f t="shared" si="46"/>
        <v>0</v>
      </c>
      <c r="DO18" s="44"/>
      <c r="DP18" s="45">
        <f t="shared" si="5"/>
        <v>66792</v>
      </c>
      <c r="DQ18" s="4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>
        <v>0</v>
      </c>
      <c r="BU19" s="24">
        <v>0</v>
      </c>
      <c r="BV19" s="20">
        <f t="shared" ref="BV19:BV30" si="49">IF(BT19=0,0,BU19/BT19*1000)</f>
        <v>0</v>
      </c>
      <c r="BW19" s="21">
        <v>0</v>
      </c>
      <c r="BX19" s="24">
        <v>0</v>
      </c>
      <c r="BY19" s="20">
        <v>0</v>
      </c>
      <c r="BZ19" s="21">
        <v>0</v>
      </c>
      <c r="CA19" s="24">
        <v>0</v>
      </c>
      <c r="CB19" s="20">
        <f t="shared" ref="CB19:CB30" si="50">IF(BZ19=0,0,CA19/BZ19*1000)</f>
        <v>0</v>
      </c>
      <c r="CC19" s="21">
        <v>0</v>
      </c>
      <c r="CD19" s="24">
        <v>0</v>
      </c>
      <c r="CE19" s="20"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71">
        <v>30055</v>
      </c>
      <c r="DH19" s="41">
        <v>31414</v>
      </c>
      <c r="DI19" s="20">
        <f t="shared" ref="DI19" si="51">DH19/DG19*1000</f>
        <v>1045.2171019797038</v>
      </c>
      <c r="DJ19" s="21">
        <v>0</v>
      </c>
      <c r="DK19" s="24">
        <v>0</v>
      </c>
      <c r="DL19" s="20">
        <v>0</v>
      </c>
      <c r="DM19" s="21">
        <v>0</v>
      </c>
      <c r="DN19" s="24">
        <v>0</v>
      </c>
      <c r="DO19" s="20">
        <v>0</v>
      </c>
      <c r="DP19" s="21">
        <f t="shared" si="5"/>
        <v>30055</v>
      </c>
      <c r="DQ19" s="42">
        <f t="shared" si="6"/>
        <v>31414</v>
      </c>
    </row>
    <row r="20" spans="1:180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f t="shared" si="49"/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f t="shared" si="50"/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f t="shared" si="5"/>
        <v>0</v>
      </c>
      <c r="DQ20" s="18">
        <f t="shared" si="6"/>
        <v>0</v>
      </c>
    </row>
    <row r="21" spans="1:180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f t="shared" si="49"/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f t="shared" si="50"/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f t="shared" si="5"/>
        <v>0</v>
      </c>
      <c r="DQ21" s="18">
        <f t="shared" si="6"/>
        <v>0</v>
      </c>
    </row>
    <row r="22" spans="1:180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f t="shared" si="49"/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f t="shared" si="50"/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f t="shared" si="5"/>
        <v>0</v>
      </c>
      <c r="DQ22" s="18">
        <f t="shared" si="6"/>
        <v>0</v>
      </c>
    </row>
    <row r="23" spans="1:180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f t="shared" si="49"/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f t="shared" si="50"/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f t="shared" si="5"/>
        <v>27225</v>
      </c>
      <c r="DQ23" s="18">
        <f t="shared" si="6"/>
        <v>30760</v>
      </c>
    </row>
    <row r="24" spans="1:180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f t="shared" si="49"/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f t="shared" si="50"/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9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f t="shared" si="5"/>
        <v>0</v>
      </c>
      <c r="DQ24" s="18">
        <f t="shared" si="6"/>
        <v>9</v>
      </c>
    </row>
    <row r="25" spans="1:180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f t="shared" si="49"/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f t="shared" si="50"/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f t="shared" si="5"/>
        <v>0</v>
      </c>
      <c r="DQ25" s="18">
        <f t="shared" si="6"/>
        <v>3</v>
      </c>
    </row>
    <row r="26" spans="1:180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f t="shared" si="49"/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f t="shared" si="50"/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f t="shared" si="5"/>
        <v>0</v>
      </c>
      <c r="DQ26" s="18">
        <f t="shared" si="6"/>
        <v>0</v>
      </c>
    </row>
    <row r="27" spans="1:180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0</v>
      </c>
      <c r="BV27" s="15">
        <f t="shared" si="49"/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f t="shared" si="50"/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f t="shared" si="5"/>
        <v>42</v>
      </c>
      <c r="DQ27" s="18">
        <f t="shared" si="6"/>
        <v>76</v>
      </c>
    </row>
    <row r="28" spans="1:180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f t="shared" si="49"/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f t="shared" si="50"/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f t="shared" si="5"/>
        <v>0</v>
      </c>
      <c r="DQ28" s="18">
        <f t="shared" si="6"/>
        <v>0</v>
      </c>
    </row>
    <row r="29" spans="1:180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f t="shared" si="49"/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f t="shared" si="50"/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f t="shared" si="5"/>
        <v>51813</v>
      </c>
      <c r="DQ29" s="18">
        <f t="shared" si="6"/>
        <v>56649</v>
      </c>
    </row>
    <row r="30" spans="1:180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f t="shared" si="49"/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f t="shared" si="50"/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72">
        <v>1</v>
      </c>
      <c r="DE30" s="22">
        <v>6</v>
      </c>
      <c r="DF30" s="15">
        <f t="shared" ref="DF30" si="54">DE30/DD30*1000</f>
        <v>6000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f t="shared" si="5"/>
        <v>1</v>
      </c>
      <c r="DQ30" s="18">
        <f t="shared" si="6"/>
        <v>7</v>
      </c>
    </row>
    <row r="31" spans="1:180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>
        <f t="shared" ref="BT31:BU31" si="77">SUM(BT19:BT30)</f>
        <v>0</v>
      </c>
      <c r="BU31" s="43">
        <f t="shared" si="77"/>
        <v>0</v>
      </c>
      <c r="BV31" s="44"/>
      <c r="BW31" s="45">
        <f t="shared" ref="BW31:BX31" si="78">SUM(BW19:BW30)</f>
        <v>0</v>
      </c>
      <c r="BX31" s="43">
        <f t="shared" si="78"/>
        <v>0</v>
      </c>
      <c r="BY31" s="44"/>
      <c r="BZ31" s="45">
        <f t="shared" ref="BZ31:CA31" si="79">SUM(BZ19:BZ30)</f>
        <v>0</v>
      </c>
      <c r="CA31" s="43">
        <f t="shared" si="79"/>
        <v>0</v>
      </c>
      <c r="CB31" s="44"/>
      <c r="CC31" s="45">
        <f t="shared" ref="CC31:CD31" si="80">SUM(CC19:CC30)</f>
        <v>0</v>
      </c>
      <c r="CD31" s="43">
        <f t="shared" si="80"/>
        <v>0</v>
      </c>
      <c r="CE31" s="44"/>
      <c r="CF31" s="45">
        <f t="shared" ref="CF31:CG31" si="81">SUM(CF19:CF30)</f>
        <v>0</v>
      </c>
      <c r="CG31" s="43">
        <f t="shared" si="81"/>
        <v>0</v>
      </c>
      <c r="CH31" s="44"/>
      <c r="CI31" s="45">
        <f t="shared" ref="CI31:CJ31" si="82">SUM(CI19:CI30)</f>
        <v>0</v>
      </c>
      <c r="CJ31" s="43">
        <f t="shared" si="82"/>
        <v>0</v>
      </c>
      <c r="CK31" s="44"/>
      <c r="CL31" s="45">
        <f t="shared" ref="CL31:CM31" si="83">SUM(CL19:CL30)</f>
        <v>0</v>
      </c>
      <c r="CM31" s="43">
        <f t="shared" si="83"/>
        <v>0</v>
      </c>
      <c r="CN31" s="44"/>
      <c r="CO31" s="45">
        <f t="shared" ref="CO31:CP31" si="84">SUM(CO19:CO30)</f>
        <v>0</v>
      </c>
      <c r="CP31" s="43">
        <f t="shared" si="84"/>
        <v>0</v>
      </c>
      <c r="CQ31" s="44"/>
      <c r="CR31" s="45">
        <f t="shared" ref="CR31:CS31" si="85">SUM(CR19:CR30)</f>
        <v>0</v>
      </c>
      <c r="CS31" s="43">
        <f t="shared" si="85"/>
        <v>0</v>
      </c>
      <c r="CT31" s="44"/>
      <c r="CU31" s="45">
        <f t="shared" ref="CU31:CV31" si="86">SUM(CU19:CU30)</f>
        <v>0</v>
      </c>
      <c r="CV31" s="43">
        <f t="shared" si="86"/>
        <v>0</v>
      </c>
      <c r="CW31" s="44"/>
      <c r="CX31" s="45">
        <f t="shared" ref="CX31:CY31" si="87">SUM(CX19:CX30)</f>
        <v>0</v>
      </c>
      <c r="CY31" s="43">
        <f t="shared" si="87"/>
        <v>0</v>
      </c>
      <c r="CZ31" s="44"/>
      <c r="DA31" s="45">
        <f t="shared" ref="DA31:DB31" si="88">SUM(DA19:DA30)</f>
        <v>0</v>
      </c>
      <c r="DB31" s="43">
        <f t="shared" si="88"/>
        <v>0</v>
      </c>
      <c r="DC31" s="44"/>
      <c r="DD31" s="45">
        <f t="shared" ref="DD31:DE31" si="89">SUM(DD19:DD30)</f>
        <v>1</v>
      </c>
      <c r="DE31" s="43">
        <f t="shared" si="89"/>
        <v>15</v>
      </c>
      <c r="DF31" s="44"/>
      <c r="DG31" s="45">
        <f t="shared" ref="DG31:DH31" si="90">SUM(DG19:DG30)</f>
        <v>30055</v>
      </c>
      <c r="DH31" s="43">
        <f t="shared" si="90"/>
        <v>31414</v>
      </c>
      <c r="DI31" s="44"/>
      <c r="DJ31" s="45">
        <f t="shared" ref="DJ31:DK31" si="91">SUM(DJ19:DJ30)</f>
        <v>0</v>
      </c>
      <c r="DK31" s="43">
        <f t="shared" si="91"/>
        <v>0</v>
      </c>
      <c r="DL31" s="44"/>
      <c r="DM31" s="45">
        <f t="shared" ref="DM31:DN31" si="92">SUM(DM19:DM30)</f>
        <v>0</v>
      </c>
      <c r="DN31" s="43">
        <f t="shared" si="92"/>
        <v>0</v>
      </c>
      <c r="DO31" s="44"/>
      <c r="DP31" s="45">
        <f t="shared" si="5"/>
        <v>109136</v>
      </c>
      <c r="DQ31" s="4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>
        <v>0</v>
      </c>
      <c r="BU32" s="24">
        <v>0</v>
      </c>
      <c r="BV32" s="20">
        <f t="shared" ref="BV32:BV43" si="96">IF(BT32=0,0,BU32/BT32*1000)</f>
        <v>0</v>
      </c>
      <c r="BW32" s="21">
        <v>0</v>
      </c>
      <c r="BX32" s="24">
        <v>0</v>
      </c>
      <c r="BY32" s="20">
        <v>0</v>
      </c>
      <c r="BZ32" s="21">
        <v>0</v>
      </c>
      <c r="CA32" s="24">
        <v>0</v>
      </c>
      <c r="CB32" s="20">
        <f t="shared" ref="CB32:CB43" si="97">IF(BZ32=0,0,CA32/BZ32*1000)</f>
        <v>0</v>
      </c>
      <c r="CC32" s="21">
        <v>0</v>
      </c>
      <c r="CD32" s="24">
        <v>0</v>
      </c>
      <c r="CE32" s="20"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f t="shared" si="5"/>
        <v>27500</v>
      </c>
      <c r="DQ32" s="42">
        <f t="shared" si="6"/>
        <v>28155</v>
      </c>
    </row>
    <row r="33" spans="1:180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f t="shared" si="96"/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f t="shared" si="97"/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f t="shared" si="5"/>
        <v>0</v>
      </c>
      <c r="DQ33" s="18">
        <f t="shared" si="6"/>
        <v>0</v>
      </c>
    </row>
    <row r="34" spans="1:180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f t="shared" si="96"/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f t="shared" si="97"/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f t="shared" si="5"/>
        <v>0</v>
      </c>
      <c r="DQ34" s="18">
        <f t="shared" si="6"/>
        <v>0</v>
      </c>
    </row>
    <row r="35" spans="1:180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f t="shared" si="96"/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f t="shared" si="97"/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f t="shared" si="5"/>
        <v>4</v>
      </c>
      <c r="DQ35" s="18">
        <f t="shared" si="6"/>
        <v>7</v>
      </c>
    </row>
    <row r="36" spans="1:180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f t="shared" si="96"/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f t="shared" si="97"/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f t="shared" si="5"/>
        <v>0</v>
      </c>
      <c r="DQ36" s="18">
        <f t="shared" si="6"/>
        <v>0</v>
      </c>
    </row>
    <row r="37" spans="1:180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f t="shared" si="96"/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f t="shared" si="97"/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f t="shared" si="5"/>
        <v>0</v>
      </c>
      <c r="DQ37" s="18">
        <f t="shared" si="6"/>
        <v>0</v>
      </c>
    </row>
    <row r="38" spans="1:180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f t="shared" si="96"/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f t="shared" si="97"/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f t="shared" ref="DP38:DP69" si="99">C38+F38+I38+U38+AA38+AD38+AG38+AJ38+AP38+AS38+BB38+BE38+BN38+BQ38+CF38+CL38+CO38+CU38+DD38+DG38</f>
        <v>0</v>
      </c>
      <c r="DQ38" s="18">
        <f t="shared" ref="DQ38:DQ69" si="100">D38+G38+J38+V38+AB38+AE38+AH38+AK38+AQ38+AT38+BC38+BF38+BO38+BR38+CG38+CM38+CP38+CV38+DE38+DH38</f>
        <v>0</v>
      </c>
    </row>
    <row r="39" spans="1:180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f t="shared" si="96"/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f t="shared" si="97"/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f t="shared" si="99"/>
        <v>0</v>
      </c>
      <c r="DQ39" s="18">
        <f t="shared" si="100"/>
        <v>0</v>
      </c>
    </row>
    <row r="40" spans="1:180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f t="shared" si="96"/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f t="shared" si="97"/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f t="shared" si="99"/>
        <v>0</v>
      </c>
      <c r="DQ40" s="18">
        <f t="shared" si="100"/>
        <v>1</v>
      </c>
    </row>
    <row r="41" spans="1:180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f t="shared" si="96"/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f t="shared" si="97"/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f t="shared" si="99"/>
        <v>0</v>
      </c>
      <c r="DQ41" s="18">
        <f t="shared" si="100"/>
        <v>0</v>
      </c>
    </row>
    <row r="42" spans="1:180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f t="shared" si="96"/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f t="shared" si="97"/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f t="shared" si="99"/>
        <v>24894</v>
      </c>
      <c r="DQ42" s="18">
        <f t="shared" si="100"/>
        <v>31117</v>
      </c>
    </row>
    <row r="43" spans="1:180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f t="shared" si="96"/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f t="shared" si="97"/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f t="shared" si="99"/>
        <v>0</v>
      </c>
      <c r="DQ43" s="18">
        <f t="shared" si="100"/>
        <v>0</v>
      </c>
    </row>
    <row r="44" spans="1:180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>
        <f t="shared" ref="BT44:BU44" si="123">SUM(BT32:BT43)</f>
        <v>0</v>
      </c>
      <c r="BU44" s="43">
        <f t="shared" si="123"/>
        <v>0</v>
      </c>
      <c r="BV44" s="44"/>
      <c r="BW44" s="45">
        <f t="shared" ref="BW44:BX44" si="124">SUM(BW32:BW43)</f>
        <v>0</v>
      </c>
      <c r="BX44" s="43">
        <f t="shared" si="124"/>
        <v>0</v>
      </c>
      <c r="BY44" s="44"/>
      <c r="BZ44" s="45">
        <f t="shared" ref="BZ44:CA44" si="125">SUM(BZ32:BZ43)</f>
        <v>0</v>
      </c>
      <c r="CA44" s="43">
        <f t="shared" si="125"/>
        <v>0</v>
      </c>
      <c r="CB44" s="44"/>
      <c r="CC44" s="45">
        <f t="shared" ref="CC44:CD44" si="126">SUM(CC32:CC43)</f>
        <v>0</v>
      </c>
      <c r="CD44" s="43">
        <f t="shared" si="126"/>
        <v>0</v>
      </c>
      <c r="CE44" s="44"/>
      <c r="CF44" s="45">
        <f t="shared" ref="CF44:CG44" si="127">SUM(CF32:CF43)</f>
        <v>0</v>
      </c>
      <c r="CG44" s="43">
        <f t="shared" si="127"/>
        <v>0</v>
      </c>
      <c r="CH44" s="44"/>
      <c r="CI44" s="45">
        <f t="shared" ref="CI44:CJ44" si="128">SUM(CI32:CI43)</f>
        <v>0</v>
      </c>
      <c r="CJ44" s="43">
        <f t="shared" si="128"/>
        <v>0</v>
      </c>
      <c r="CK44" s="44"/>
      <c r="CL44" s="45">
        <f t="shared" ref="CL44:CM44" si="129">SUM(CL32:CL43)</f>
        <v>0</v>
      </c>
      <c r="CM44" s="43">
        <f t="shared" si="129"/>
        <v>0</v>
      </c>
      <c r="CN44" s="44"/>
      <c r="CO44" s="45">
        <f t="shared" ref="CO44:CP44" si="130">SUM(CO32:CO43)</f>
        <v>0</v>
      </c>
      <c r="CP44" s="43">
        <f t="shared" si="130"/>
        <v>0</v>
      </c>
      <c r="CQ44" s="44"/>
      <c r="CR44" s="45">
        <f t="shared" ref="CR44:CS44" si="131">SUM(CR32:CR43)</f>
        <v>0</v>
      </c>
      <c r="CS44" s="43">
        <f t="shared" si="131"/>
        <v>0</v>
      </c>
      <c r="CT44" s="44"/>
      <c r="CU44" s="45">
        <f t="shared" ref="CU44:CV44" si="132">SUM(CU32:CU43)</f>
        <v>0</v>
      </c>
      <c r="CV44" s="43">
        <f t="shared" si="132"/>
        <v>0</v>
      </c>
      <c r="CW44" s="44"/>
      <c r="CX44" s="45">
        <f t="shared" ref="CX44:CY44" si="133">SUM(CX32:CX43)</f>
        <v>0</v>
      </c>
      <c r="CY44" s="43">
        <f t="shared" si="133"/>
        <v>0</v>
      </c>
      <c r="CZ44" s="44"/>
      <c r="DA44" s="45">
        <f t="shared" ref="DA44:DB44" si="134">SUM(DA32:DA43)</f>
        <v>0</v>
      </c>
      <c r="DB44" s="43">
        <f t="shared" si="134"/>
        <v>0</v>
      </c>
      <c r="DC44" s="44"/>
      <c r="DD44" s="45">
        <f t="shared" ref="DD44:DE44" si="135">SUM(DD32:DD43)</f>
        <v>0</v>
      </c>
      <c r="DE44" s="43">
        <f t="shared" si="135"/>
        <v>0</v>
      </c>
      <c r="DF44" s="44"/>
      <c r="DG44" s="45">
        <f t="shared" ref="DG44:DH44" si="136">SUM(DG32:DG43)</f>
        <v>0</v>
      </c>
      <c r="DH44" s="43">
        <f t="shared" si="136"/>
        <v>0</v>
      </c>
      <c r="DI44" s="44"/>
      <c r="DJ44" s="45">
        <f t="shared" ref="DJ44:DK44" si="137">SUM(DJ32:DJ43)</f>
        <v>0</v>
      </c>
      <c r="DK44" s="43">
        <f t="shared" si="137"/>
        <v>0</v>
      </c>
      <c r="DL44" s="44"/>
      <c r="DM44" s="45">
        <f t="shared" ref="DM44:DN44" si="138">SUM(DM32:DM43)</f>
        <v>0</v>
      </c>
      <c r="DN44" s="43">
        <f t="shared" si="138"/>
        <v>0</v>
      </c>
      <c r="DO44" s="44"/>
      <c r="DP44" s="45">
        <f t="shared" si="99"/>
        <v>52398</v>
      </c>
      <c r="DQ44" s="4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>
        <v>0</v>
      </c>
      <c r="BU45" s="24">
        <v>0</v>
      </c>
      <c r="BV45" s="20">
        <f t="shared" ref="BV45:BV56" si="141">IF(BT45=0,0,BU45/BT45*1000)</f>
        <v>0</v>
      </c>
      <c r="BW45" s="21">
        <v>0</v>
      </c>
      <c r="BX45" s="24">
        <v>0</v>
      </c>
      <c r="BY45" s="20">
        <v>0</v>
      </c>
      <c r="BZ45" s="21">
        <v>0</v>
      </c>
      <c r="CA45" s="24">
        <v>0</v>
      </c>
      <c r="CB45" s="20">
        <f t="shared" ref="CB45:CB56" si="142">IF(BZ45=0,0,CA45/BZ45*1000)</f>
        <v>0</v>
      </c>
      <c r="CC45" s="21">
        <v>0</v>
      </c>
      <c r="CD45" s="24">
        <v>0</v>
      </c>
      <c r="CE45" s="20"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f t="shared" si="99"/>
        <v>0</v>
      </c>
      <c r="DQ45" s="42">
        <f t="shared" si="100"/>
        <v>0</v>
      </c>
    </row>
    <row r="46" spans="1:180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f t="shared" si="141"/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f t="shared" si="142"/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f t="shared" si="99"/>
        <v>0</v>
      </c>
      <c r="DQ46" s="18">
        <f t="shared" si="100"/>
        <v>0</v>
      </c>
    </row>
    <row r="47" spans="1:180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f t="shared" si="141"/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f t="shared" si="142"/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f t="shared" si="99"/>
        <v>0</v>
      </c>
      <c r="DQ47" s="18">
        <f t="shared" si="100"/>
        <v>0</v>
      </c>
    </row>
    <row r="48" spans="1:180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f t="shared" si="141"/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f t="shared" si="142"/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f t="shared" si="99"/>
        <v>0</v>
      </c>
      <c r="DQ48" s="18">
        <f t="shared" si="100"/>
        <v>0</v>
      </c>
    </row>
    <row r="49" spans="1:180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f t="shared" si="141"/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f t="shared" si="142"/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f t="shared" si="99"/>
        <v>0</v>
      </c>
      <c r="DQ49" s="18">
        <f t="shared" si="100"/>
        <v>0</v>
      </c>
    </row>
    <row r="50" spans="1:180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f t="shared" si="141"/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f t="shared" si="142"/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f t="shared" si="99"/>
        <v>0</v>
      </c>
      <c r="DQ50" s="18">
        <f t="shared" si="100"/>
        <v>0</v>
      </c>
    </row>
    <row r="51" spans="1:180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f t="shared" si="141"/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f t="shared" si="142"/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f t="shared" si="99"/>
        <v>0</v>
      </c>
      <c r="DQ51" s="18">
        <f t="shared" si="100"/>
        <v>0</v>
      </c>
    </row>
    <row r="52" spans="1:180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f t="shared" si="141"/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f t="shared" si="142"/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f t="shared" si="99"/>
        <v>0</v>
      </c>
      <c r="DQ52" s="18">
        <f t="shared" si="100"/>
        <v>0</v>
      </c>
    </row>
    <row r="53" spans="1:180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f t="shared" si="141"/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f t="shared" si="142"/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f t="shared" si="99"/>
        <v>0</v>
      </c>
      <c r="DQ53" s="18">
        <f t="shared" si="100"/>
        <v>0</v>
      </c>
    </row>
    <row r="54" spans="1:180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f t="shared" si="141"/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f t="shared" si="142"/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f t="shared" si="99"/>
        <v>0</v>
      </c>
      <c r="DQ54" s="18">
        <f t="shared" si="100"/>
        <v>0</v>
      </c>
    </row>
    <row r="55" spans="1:180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f t="shared" si="141"/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f t="shared" si="142"/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f t="shared" si="99"/>
        <v>0</v>
      </c>
      <c r="DQ55" s="18">
        <f t="shared" si="100"/>
        <v>0</v>
      </c>
    </row>
    <row r="56" spans="1:180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f t="shared" si="141"/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f t="shared" si="142"/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f t="shared" si="99"/>
        <v>0</v>
      </c>
      <c r="DQ56" s="18">
        <f t="shared" si="100"/>
        <v>0</v>
      </c>
    </row>
    <row r="57" spans="1:180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>
        <f t="shared" ref="BT57:BU57" si="165">SUM(BT45:BT56)</f>
        <v>0</v>
      </c>
      <c r="BU57" s="43">
        <f t="shared" si="165"/>
        <v>0</v>
      </c>
      <c r="BV57" s="44"/>
      <c r="BW57" s="45">
        <f t="shared" ref="BW57:BX57" si="166">SUM(BW45:BW56)</f>
        <v>0</v>
      </c>
      <c r="BX57" s="43">
        <f t="shared" si="166"/>
        <v>0</v>
      </c>
      <c r="BY57" s="44"/>
      <c r="BZ57" s="45">
        <f t="shared" ref="BZ57:CA57" si="167">SUM(BZ45:BZ56)</f>
        <v>0</v>
      </c>
      <c r="CA57" s="43">
        <f t="shared" si="167"/>
        <v>0</v>
      </c>
      <c r="CB57" s="44"/>
      <c r="CC57" s="45">
        <f t="shared" ref="CC57:CD57" si="168">SUM(CC45:CC56)</f>
        <v>0</v>
      </c>
      <c r="CD57" s="43">
        <f t="shared" si="168"/>
        <v>0</v>
      </c>
      <c r="CE57" s="44"/>
      <c r="CF57" s="45">
        <f t="shared" ref="CF57:CG57" si="169">SUM(CF45:CF56)</f>
        <v>0</v>
      </c>
      <c r="CG57" s="43">
        <f t="shared" si="169"/>
        <v>0</v>
      </c>
      <c r="CH57" s="44"/>
      <c r="CI57" s="45">
        <f t="shared" ref="CI57:CJ57" si="170">SUM(CI45:CI56)</f>
        <v>0</v>
      </c>
      <c r="CJ57" s="43">
        <f t="shared" si="170"/>
        <v>0</v>
      </c>
      <c r="CK57" s="44"/>
      <c r="CL57" s="45">
        <f t="shared" ref="CL57:CM57" si="171">SUM(CL45:CL56)</f>
        <v>0</v>
      </c>
      <c r="CM57" s="43">
        <f t="shared" si="171"/>
        <v>0</v>
      </c>
      <c r="CN57" s="44"/>
      <c r="CO57" s="45">
        <f t="shared" ref="CO57:CP57" si="172">SUM(CO45:CO56)</f>
        <v>0</v>
      </c>
      <c r="CP57" s="43">
        <f t="shared" si="172"/>
        <v>0</v>
      </c>
      <c r="CQ57" s="44"/>
      <c r="CR57" s="45">
        <f t="shared" ref="CR57:CS57" si="173">SUM(CR45:CR56)</f>
        <v>0</v>
      </c>
      <c r="CS57" s="43">
        <f t="shared" si="173"/>
        <v>0</v>
      </c>
      <c r="CT57" s="44"/>
      <c r="CU57" s="45">
        <f t="shared" ref="CU57:CV57" si="174">SUM(CU45:CU56)</f>
        <v>0</v>
      </c>
      <c r="CV57" s="43">
        <f t="shared" si="174"/>
        <v>0</v>
      </c>
      <c r="CW57" s="44"/>
      <c r="CX57" s="45">
        <f t="shared" ref="CX57:CY57" si="175">SUM(CX45:CX56)</f>
        <v>0</v>
      </c>
      <c r="CY57" s="43">
        <f t="shared" si="175"/>
        <v>0</v>
      </c>
      <c r="CZ57" s="44"/>
      <c r="DA57" s="45">
        <f t="shared" ref="DA57:DB57" si="176">SUM(DA45:DA56)</f>
        <v>0</v>
      </c>
      <c r="DB57" s="43">
        <f t="shared" si="176"/>
        <v>0</v>
      </c>
      <c r="DC57" s="44"/>
      <c r="DD57" s="45">
        <f t="shared" ref="DD57:DE57" si="177">SUM(DD45:DD56)</f>
        <v>0</v>
      </c>
      <c r="DE57" s="43">
        <f t="shared" si="177"/>
        <v>0</v>
      </c>
      <c r="DF57" s="44"/>
      <c r="DG57" s="45">
        <f t="shared" ref="DG57:DH57" si="178">SUM(DG45:DG56)</f>
        <v>0</v>
      </c>
      <c r="DH57" s="43">
        <f t="shared" si="178"/>
        <v>0</v>
      </c>
      <c r="DI57" s="44"/>
      <c r="DJ57" s="45">
        <f t="shared" ref="DJ57:DK57" si="179">SUM(DJ45:DJ56)</f>
        <v>0</v>
      </c>
      <c r="DK57" s="43">
        <f t="shared" si="179"/>
        <v>0</v>
      </c>
      <c r="DL57" s="44"/>
      <c r="DM57" s="45">
        <f t="shared" ref="DM57:DN57" si="180">SUM(DM45:DM56)</f>
        <v>0</v>
      </c>
      <c r="DN57" s="43">
        <f t="shared" si="180"/>
        <v>0</v>
      </c>
      <c r="DO57" s="44"/>
      <c r="DP57" s="45">
        <f t="shared" si="99"/>
        <v>0</v>
      </c>
      <c r="DQ57" s="4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>
        <v>0</v>
      </c>
      <c r="BU58" s="24">
        <v>0</v>
      </c>
      <c r="BV58" s="20">
        <f t="shared" ref="BV58:BV69" si="184">IF(BT58=0,0,BU58/BT58*1000)</f>
        <v>0</v>
      </c>
      <c r="BW58" s="21">
        <v>0</v>
      </c>
      <c r="BX58" s="24">
        <v>0</v>
      </c>
      <c r="BY58" s="20">
        <v>0</v>
      </c>
      <c r="BZ58" s="21">
        <v>0</v>
      </c>
      <c r="CA58" s="24">
        <v>0</v>
      </c>
      <c r="CB58" s="20">
        <f t="shared" ref="CB58:CB69" si="185">IF(BZ58=0,0,CA58/BZ58*1000)</f>
        <v>0</v>
      </c>
      <c r="CC58" s="21">
        <v>0</v>
      </c>
      <c r="CD58" s="24">
        <v>0</v>
      </c>
      <c r="CE58" s="20"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f t="shared" si="99"/>
        <v>46804</v>
      </c>
      <c r="DQ58" s="42">
        <f t="shared" si="100"/>
        <v>40793</v>
      </c>
    </row>
    <row r="59" spans="1:180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f t="shared" si="184"/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f t="shared" si="185"/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1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f t="shared" si="99"/>
        <v>18</v>
      </c>
      <c r="DQ59" s="18">
        <f t="shared" si="100"/>
        <v>16</v>
      </c>
    </row>
    <row r="60" spans="1:180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f t="shared" si="184"/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f t="shared" si="185"/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f t="shared" si="99"/>
        <v>3</v>
      </c>
      <c r="DQ60" s="18">
        <f t="shared" si="100"/>
        <v>17</v>
      </c>
    </row>
    <row r="61" spans="1:180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f t="shared" si="184"/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f t="shared" si="185"/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f t="shared" si="99"/>
        <v>27528</v>
      </c>
      <c r="DQ61" s="18">
        <f t="shared" si="100"/>
        <v>124170</v>
      </c>
    </row>
    <row r="62" spans="1:180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f t="shared" si="184"/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f t="shared" si="185"/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f t="shared" si="99"/>
        <v>0</v>
      </c>
      <c r="DQ62" s="18">
        <f t="shared" si="100"/>
        <v>0</v>
      </c>
    </row>
    <row r="63" spans="1:180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f t="shared" si="184"/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f t="shared" si="185"/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f t="shared" si="99"/>
        <v>0</v>
      </c>
      <c r="DQ63" s="18">
        <f t="shared" si="100"/>
        <v>0</v>
      </c>
    </row>
    <row r="64" spans="1:180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f t="shared" si="184"/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f t="shared" si="185"/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72">
        <v>4</v>
      </c>
      <c r="CP64" s="22">
        <v>5</v>
      </c>
      <c r="CQ64" s="15">
        <f t="shared" ref="CQ64" si="189">CP64/CO64*1000</f>
        <v>1250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f t="shared" si="99"/>
        <v>4</v>
      </c>
      <c r="DQ64" s="18">
        <f t="shared" si="100"/>
        <v>5</v>
      </c>
    </row>
    <row r="65" spans="1:180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f t="shared" si="184"/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f t="shared" si="185"/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1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f t="shared" si="99"/>
        <v>0</v>
      </c>
      <c r="DQ65" s="18">
        <f t="shared" si="100"/>
        <v>1</v>
      </c>
    </row>
    <row r="66" spans="1:180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f t="shared" si="184"/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f t="shared" si="185"/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f t="shared" si="99"/>
        <v>0</v>
      </c>
      <c r="DQ66" s="18">
        <f t="shared" si="100"/>
        <v>0</v>
      </c>
    </row>
    <row r="67" spans="1:180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f t="shared" si="184"/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f t="shared" si="185"/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f t="shared" si="99"/>
        <v>0</v>
      </c>
      <c r="DQ67" s="18">
        <f t="shared" si="100"/>
        <v>0</v>
      </c>
    </row>
    <row r="68" spans="1:180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f t="shared" si="184"/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f t="shared" si="185"/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f t="shared" si="99"/>
        <v>0</v>
      </c>
      <c r="DQ68" s="18">
        <f t="shared" si="100"/>
        <v>0</v>
      </c>
    </row>
    <row r="69" spans="1:180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f t="shared" si="184"/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f t="shared" si="185"/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f t="shared" si="99"/>
        <v>0</v>
      </c>
      <c r="DQ69" s="18">
        <f t="shared" si="100"/>
        <v>0</v>
      </c>
    </row>
    <row r="70" spans="1:180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>
        <f t="shared" ref="BT70:BU70" si="212">SUM(BT58:BT69)</f>
        <v>0</v>
      </c>
      <c r="BU70" s="43">
        <f t="shared" si="212"/>
        <v>0</v>
      </c>
      <c r="BV70" s="44"/>
      <c r="BW70" s="45">
        <f t="shared" ref="BW70:BX70" si="213">SUM(BW58:BW69)</f>
        <v>0</v>
      </c>
      <c r="BX70" s="43">
        <f t="shared" si="213"/>
        <v>0</v>
      </c>
      <c r="BY70" s="44"/>
      <c r="BZ70" s="45">
        <f t="shared" ref="BZ70:CA70" si="214">SUM(BZ58:BZ69)</f>
        <v>0</v>
      </c>
      <c r="CA70" s="43">
        <f t="shared" si="214"/>
        <v>0</v>
      </c>
      <c r="CB70" s="44"/>
      <c r="CC70" s="45">
        <f t="shared" ref="CC70:CD70" si="215">SUM(CC58:CC69)</f>
        <v>0</v>
      </c>
      <c r="CD70" s="43">
        <f t="shared" si="215"/>
        <v>0</v>
      </c>
      <c r="CE70" s="44"/>
      <c r="CF70" s="45">
        <f t="shared" ref="CF70:CG70" si="216">SUM(CF58:CF69)</f>
        <v>0</v>
      </c>
      <c r="CG70" s="43">
        <f t="shared" si="216"/>
        <v>0</v>
      </c>
      <c r="CH70" s="44"/>
      <c r="CI70" s="45">
        <f t="shared" ref="CI70:CJ70" si="217">SUM(CI58:CI69)</f>
        <v>0</v>
      </c>
      <c r="CJ70" s="43">
        <f t="shared" si="217"/>
        <v>0</v>
      </c>
      <c r="CK70" s="44"/>
      <c r="CL70" s="45">
        <f t="shared" ref="CL70:CM70" si="218">SUM(CL58:CL69)</f>
        <v>0</v>
      </c>
      <c r="CM70" s="43">
        <f t="shared" si="218"/>
        <v>0</v>
      </c>
      <c r="CN70" s="44"/>
      <c r="CO70" s="45">
        <f t="shared" ref="CO70:CP70" si="219">SUM(CO58:CO69)</f>
        <v>4</v>
      </c>
      <c r="CP70" s="43">
        <f t="shared" si="219"/>
        <v>7</v>
      </c>
      <c r="CQ70" s="44"/>
      <c r="CR70" s="45">
        <f t="shared" ref="CR70:CS70" si="220">SUM(CR58:CR69)</f>
        <v>0</v>
      </c>
      <c r="CS70" s="43">
        <f t="shared" si="220"/>
        <v>0</v>
      </c>
      <c r="CT70" s="44"/>
      <c r="CU70" s="45">
        <f t="shared" ref="CU70:CV70" si="221">SUM(CU58:CU69)</f>
        <v>0</v>
      </c>
      <c r="CV70" s="43">
        <f t="shared" si="221"/>
        <v>0</v>
      </c>
      <c r="CW70" s="44"/>
      <c r="CX70" s="45">
        <f t="shared" ref="CX70:CY70" si="222">SUM(CX58:CX69)</f>
        <v>0</v>
      </c>
      <c r="CY70" s="43">
        <f t="shared" si="222"/>
        <v>0</v>
      </c>
      <c r="CZ70" s="44"/>
      <c r="DA70" s="45">
        <f t="shared" ref="DA70:DB70" si="223">SUM(DA58:DA69)</f>
        <v>0</v>
      </c>
      <c r="DB70" s="43">
        <f t="shared" si="223"/>
        <v>0</v>
      </c>
      <c r="DC70" s="44"/>
      <c r="DD70" s="45">
        <f t="shared" ref="DD70:DE70" si="224">SUM(DD58:DD69)</f>
        <v>0</v>
      </c>
      <c r="DE70" s="43">
        <f t="shared" si="224"/>
        <v>0</v>
      </c>
      <c r="DF70" s="44"/>
      <c r="DG70" s="45">
        <f t="shared" ref="DG70:DH70" si="225">SUM(DG58:DG69)</f>
        <v>0</v>
      </c>
      <c r="DH70" s="43">
        <f t="shared" si="225"/>
        <v>0</v>
      </c>
      <c r="DI70" s="44"/>
      <c r="DJ70" s="45">
        <f t="shared" ref="DJ70:DK70" si="226">SUM(DJ58:DJ69)</f>
        <v>0</v>
      </c>
      <c r="DK70" s="43">
        <f t="shared" si="226"/>
        <v>0</v>
      </c>
      <c r="DL70" s="44"/>
      <c r="DM70" s="45">
        <f t="shared" ref="DM70:DN70" si="227">SUM(DM58:DM69)</f>
        <v>0</v>
      </c>
      <c r="DN70" s="43">
        <f t="shared" si="227"/>
        <v>0</v>
      </c>
      <c r="DO70" s="44"/>
      <c r="DP70" s="45">
        <f t="shared" ref="DP70:DP101" si="228">C70+F70+I70+U70+AA70+AD70+AG70+AJ70+AP70+AS70+BB70+BE70+BN70+BQ70+CF70+CL70+CO70+CU70+DD70+DG70</f>
        <v>74357</v>
      </c>
      <c r="DQ70" s="4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>
        <v>0</v>
      </c>
      <c r="BU71" s="24">
        <v>0</v>
      </c>
      <c r="BV71" s="20">
        <f t="shared" ref="BV71:BV82" si="232">IF(BT71=0,0,BU71/BT71*1000)</f>
        <v>0</v>
      </c>
      <c r="BW71" s="21">
        <v>0</v>
      </c>
      <c r="BX71" s="24">
        <v>0</v>
      </c>
      <c r="BY71" s="20">
        <v>0</v>
      </c>
      <c r="BZ71" s="21">
        <v>0</v>
      </c>
      <c r="CA71" s="24">
        <v>0</v>
      </c>
      <c r="CB71" s="20">
        <f t="shared" ref="CB71:CB82" si="233">IF(BZ71=0,0,CA71/BZ71*1000)</f>
        <v>0</v>
      </c>
      <c r="CC71" s="21">
        <v>0</v>
      </c>
      <c r="CD71" s="24">
        <v>0</v>
      </c>
      <c r="CE71" s="20"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f t="shared" si="228"/>
        <v>0</v>
      </c>
      <c r="DQ71" s="42">
        <f t="shared" si="229"/>
        <v>0</v>
      </c>
    </row>
    <row r="72" spans="1:180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f t="shared" si="232"/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f t="shared" si="233"/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f t="shared" si="228"/>
        <v>0</v>
      </c>
      <c r="DQ72" s="18">
        <f t="shared" si="229"/>
        <v>0</v>
      </c>
    </row>
    <row r="73" spans="1:180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f t="shared" si="232"/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f t="shared" si="233"/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f t="shared" si="228"/>
        <v>0</v>
      </c>
      <c r="DQ73" s="18">
        <f t="shared" si="229"/>
        <v>0</v>
      </c>
    </row>
    <row r="74" spans="1:180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f t="shared" si="232"/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f t="shared" si="233"/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f t="shared" si="228"/>
        <v>0</v>
      </c>
      <c r="DQ74" s="18">
        <f t="shared" si="229"/>
        <v>103</v>
      </c>
    </row>
    <row r="75" spans="1:180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f t="shared" si="232"/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f t="shared" si="233"/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f t="shared" si="228"/>
        <v>0</v>
      </c>
      <c r="DQ75" s="18">
        <f t="shared" si="229"/>
        <v>1</v>
      </c>
    </row>
    <row r="76" spans="1:180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f t="shared" si="232"/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f t="shared" si="233"/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f t="shared" si="228"/>
        <v>0</v>
      </c>
      <c r="DQ76" s="18">
        <f t="shared" si="229"/>
        <v>0</v>
      </c>
    </row>
    <row r="77" spans="1:180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f t="shared" si="232"/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f t="shared" si="233"/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f t="shared" si="228"/>
        <v>1</v>
      </c>
      <c r="DQ77" s="18">
        <f t="shared" si="229"/>
        <v>4</v>
      </c>
    </row>
    <row r="78" spans="1:180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f t="shared" si="232"/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f t="shared" si="233"/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f t="shared" si="228"/>
        <v>0</v>
      </c>
      <c r="DQ78" s="18">
        <f t="shared" si="229"/>
        <v>0</v>
      </c>
    </row>
    <row r="79" spans="1:180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f t="shared" si="232"/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f t="shared" si="233"/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f t="shared" si="228"/>
        <v>0</v>
      </c>
      <c r="DQ79" s="18">
        <f t="shared" si="229"/>
        <v>0</v>
      </c>
    </row>
    <row r="80" spans="1:180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f t="shared" si="232"/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f t="shared" si="233"/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f t="shared" si="228"/>
        <v>0</v>
      </c>
      <c r="DQ80" s="18">
        <f t="shared" si="229"/>
        <v>0</v>
      </c>
    </row>
    <row r="81" spans="1:180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f t="shared" si="232"/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f t="shared" si="233"/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f t="shared" si="228"/>
        <v>0</v>
      </c>
      <c r="DQ81" s="18">
        <f t="shared" si="229"/>
        <v>0</v>
      </c>
    </row>
    <row r="82" spans="1:180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f t="shared" si="232"/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f t="shared" si="233"/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1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f t="shared" si="228"/>
        <v>26250</v>
      </c>
      <c r="DQ82" s="18">
        <f t="shared" si="229"/>
        <v>52350</v>
      </c>
    </row>
    <row r="83" spans="1:180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>
        <f t="shared" ref="BT83:BU83" si="258">SUM(BT71:BT82)</f>
        <v>0</v>
      </c>
      <c r="BU83" s="43">
        <f t="shared" si="258"/>
        <v>0</v>
      </c>
      <c r="BV83" s="44"/>
      <c r="BW83" s="45">
        <f t="shared" ref="BW83:BX83" si="259">SUM(BW71:BW82)</f>
        <v>0</v>
      </c>
      <c r="BX83" s="43">
        <f t="shared" si="259"/>
        <v>0</v>
      </c>
      <c r="BY83" s="44"/>
      <c r="BZ83" s="45">
        <f t="shared" ref="BZ83:CA83" si="260">SUM(BZ71:BZ82)</f>
        <v>0</v>
      </c>
      <c r="CA83" s="43">
        <f t="shared" si="260"/>
        <v>0</v>
      </c>
      <c r="CB83" s="44"/>
      <c r="CC83" s="45">
        <f t="shared" ref="CC83:CD83" si="261">SUM(CC71:CC82)</f>
        <v>0</v>
      </c>
      <c r="CD83" s="43">
        <f t="shared" si="261"/>
        <v>0</v>
      </c>
      <c r="CE83" s="44"/>
      <c r="CF83" s="45">
        <f t="shared" ref="CF83:CG83" si="262">SUM(CF71:CF82)</f>
        <v>0</v>
      </c>
      <c r="CG83" s="43">
        <f t="shared" si="262"/>
        <v>0</v>
      </c>
      <c r="CH83" s="44"/>
      <c r="CI83" s="45">
        <f t="shared" ref="CI83:CJ83" si="263">SUM(CI71:CI82)</f>
        <v>0</v>
      </c>
      <c r="CJ83" s="43">
        <f t="shared" si="263"/>
        <v>0</v>
      </c>
      <c r="CK83" s="44"/>
      <c r="CL83" s="45">
        <f t="shared" ref="CL83:CM83" si="264">SUM(CL71:CL82)</f>
        <v>0</v>
      </c>
      <c r="CM83" s="43">
        <f t="shared" si="264"/>
        <v>0</v>
      </c>
      <c r="CN83" s="44"/>
      <c r="CO83" s="45">
        <f t="shared" ref="CO83:CP83" si="265">SUM(CO71:CO82)</f>
        <v>0</v>
      </c>
      <c r="CP83" s="43">
        <f t="shared" si="265"/>
        <v>0</v>
      </c>
      <c r="CQ83" s="44"/>
      <c r="CR83" s="45">
        <f t="shared" ref="CR83:CS83" si="266">SUM(CR71:CR82)</f>
        <v>0</v>
      </c>
      <c r="CS83" s="43">
        <f t="shared" si="266"/>
        <v>0</v>
      </c>
      <c r="CT83" s="44"/>
      <c r="CU83" s="45">
        <f t="shared" ref="CU83:CV83" si="267">SUM(CU71:CU82)</f>
        <v>0</v>
      </c>
      <c r="CV83" s="43">
        <f t="shared" si="267"/>
        <v>0</v>
      </c>
      <c r="CW83" s="44"/>
      <c r="CX83" s="45">
        <f t="shared" ref="CX83:CY83" si="268">SUM(CX71:CX82)</f>
        <v>0</v>
      </c>
      <c r="CY83" s="43">
        <f t="shared" si="268"/>
        <v>0</v>
      </c>
      <c r="CZ83" s="44"/>
      <c r="DA83" s="45">
        <f t="shared" ref="DA83:DB83" si="269">SUM(DA71:DA82)</f>
        <v>0</v>
      </c>
      <c r="DB83" s="43">
        <f t="shared" si="269"/>
        <v>0</v>
      </c>
      <c r="DC83" s="44"/>
      <c r="DD83" s="45">
        <f t="shared" ref="DD83:DE83" si="270">SUM(DD71:DD82)</f>
        <v>0</v>
      </c>
      <c r="DE83" s="43">
        <f t="shared" si="270"/>
        <v>1</v>
      </c>
      <c r="DF83" s="44"/>
      <c r="DG83" s="45">
        <f t="shared" ref="DG83:DH83" si="271">SUM(DG71:DG82)</f>
        <v>0</v>
      </c>
      <c r="DH83" s="43">
        <f t="shared" si="271"/>
        <v>0</v>
      </c>
      <c r="DI83" s="44"/>
      <c r="DJ83" s="45">
        <f t="shared" ref="DJ83:DK83" si="272">SUM(DJ71:DJ82)</f>
        <v>0</v>
      </c>
      <c r="DK83" s="43">
        <f t="shared" si="272"/>
        <v>0</v>
      </c>
      <c r="DL83" s="44"/>
      <c r="DM83" s="45">
        <f t="shared" ref="DM83:DN83" si="273">SUM(DM71:DM82)</f>
        <v>0</v>
      </c>
      <c r="DN83" s="43">
        <f t="shared" si="273"/>
        <v>0</v>
      </c>
      <c r="DO83" s="44"/>
      <c r="DP83" s="45">
        <f t="shared" si="228"/>
        <v>26251</v>
      </c>
      <c r="DQ83" s="4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>
        <v>0</v>
      </c>
      <c r="BU84" s="24">
        <v>0</v>
      </c>
      <c r="BV84" s="20">
        <f t="shared" ref="BV84:BV95" si="276">IF(BT84=0,0,BU84/BT84*1000)</f>
        <v>0</v>
      </c>
      <c r="BW84" s="21">
        <v>0</v>
      </c>
      <c r="BX84" s="24">
        <v>0</v>
      </c>
      <c r="BY84" s="20">
        <v>0</v>
      </c>
      <c r="BZ84" s="21">
        <v>0</v>
      </c>
      <c r="CA84" s="24">
        <v>0</v>
      </c>
      <c r="CB84" s="20">
        <f t="shared" ref="CB84:CB95" si="277">IF(BZ84=0,0,CA84/BZ84*1000)</f>
        <v>0</v>
      </c>
      <c r="CC84" s="21">
        <v>0</v>
      </c>
      <c r="CD84" s="24">
        <v>0</v>
      </c>
      <c r="CE84" s="20"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f t="shared" si="228"/>
        <v>0</v>
      </c>
      <c r="DQ84" s="42">
        <f t="shared" si="229"/>
        <v>0</v>
      </c>
    </row>
    <row r="85" spans="1:180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f t="shared" si="276"/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f t="shared" si="277"/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72">
        <v>85</v>
      </c>
      <c r="CM85" s="22">
        <v>284</v>
      </c>
      <c r="CN85" s="15">
        <f t="shared" ref="CN85:CN87" si="279">CM85/CL85*1000</f>
        <v>3341.1764705882356</v>
      </c>
      <c r="CO85" s="16">
        <v>0</v>
      </c>
      <c r="CP85" s="9">
        <v>0</v>
      </c>
      <c r="CQ85" s="15">
        <v>0</v>
      </c>
      <c r="CR85" s="72">
        <v>0</v>
      </c>
      <c r="CS85" s="22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f t="shared" si="228"/>
        <v>10585</v>
      </c>
      <c r="DQ85" s="18">
        <f t="shared" si="229"/>
        <v>30201</v>
      </c>
    </row>
    <row r="86" spans="1:180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f t="shared" si="276"/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f t="shared" si="277"/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f t="shared" si="228"/>
        <v>0</v>
      </c>
      <c r="DQ86" s="18">
        <f t="shared" si="229"/>
        <v>0</v>
      </c>
    </row>
    <row r="87" spans="1:180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>
        <v>0</v>
      </c>
      <c r="BU87" s="9">
        <v>0</v>
      </c>
      <c r="BV87" s="15">
        <f t="shared" si="276"/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f t="shared" si="277"/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72">
        <v>5487</v>
      </c>
      <c r="CM87" s="22">
        <v>17058</v>
      </c>
      <c r="CN87" s="15">
        <f t="shared" si="279"/>
        <v>3108.8026243849099</v>
      </c>
      <c r="CO87" s="16">
        <v>0</v>
      </c>
      <c r="CP87" s="9">
        <v>0</v>
      </c>
      <c r="CQ87" s="15">
        <v>0</v>
      </c>
      <c r="CR87" s="72">
        <v>0</v>
      </c>
      <c r="CS87" s="22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f t="shared" si="228"/>
        <v>5503</v>
      </c>
      <c r="DQ87" s="18">
        <f t="shared" si="229"/>
        <v>17137</v>
      </c>
    </row>
    <row r="88" spans="1:180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f t="shared" si="276"/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f t="shared" si="277"/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f t="shared" si="228"/>
        <v>475</v>
      </c>
      <c r="DQ88" s="18">
        <f t="shared" si="229"/>
        <v>1698</v>
      </c>
    </row>
    <row r="89" spans="1:180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f t="shared" si="276"/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f t="shared" si="277"/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f t="shared" si="228"/>
        <v>0</v>
      </c>
      <c r="DQ89" s="18">
        <f t="shared" si="229"/>
        <v>0</v>
      </c>
    </row>
    <row r="90" spans="1:180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f t="shared" si="276"/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f t="shared" si="277"/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f t="shared" si="228"/>
        <v>0</v>
      </c>
      <c r="DQ90" s="18">
        <f t="shared" si="229"/>
        <v>3</v>
      </c>
    </row>
    <row r="91" spans="1:180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f t="shared" si="276"/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f t="shared" si="277"/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f t="shared" si="228"/>
        <v>15750</v>
      </c>
      <c r="DQ91" s="18">
        <f t="shared" si="229"/>
        <v>25536</v>
      </c>
    </row>
    <row r="92" spans="1:180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f t="shared" si="276"/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f t="shared" si="277"/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f t="shared" si="228"/>
        <v>0</v>
      </c>
      <c r="DQ92" s="18">
        <f t="shared" si="229"/>
        <v>0</v>
      </c>
    </row>
    <row r="93" spans="1:180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f t="shared" si="276"/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f t="shared" si="277"/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f t="shared" si="228"/>
        <v>0</v>
      </c>
      <c r="DQ93" s="18">
        <f t="shared" si="229"/>
        <v>0</v>
      </c>
    </row>
    <row r="94" spans="1:180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f t="shared" si="276"/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f t="shared" si="277"/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f t="shared" si="228"/>
        <v>0</v>
      </c>
      <c r="DQ94" s="18">
        <f t="shared" si="229"/>
        <v>0</v>
      </c>
    </row>
    <row r="95" spans="1:180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f t="shared" si="276"/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f t="shared" si="277"/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f t="shared" si="228"/>
        <v>17269</v>
      </c>
      <c r="DQ95" s="18">
        <f t="shared" si="229"/>
        <v>34575</v>
      </c>
    </row>
    <row r="96" spans="1:180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>
        <f t="shared" ref="BT96:BU96" si="305">SUM(BT84:BT95)</f>
        <v>0</v>
      </c>
      <c r="BU96" s="43">
        <f t="shared" si="305"/>
        <v>0</v>
      </c>
      <c r="BV96" s="44"/>
      <c r="BW96" s="45">
        <f t="shared" ref="BW96:BX96" si="306">SUM(BW84:BW95)</f>
        <v>0</v>
      </c>
      <c r="BX96" s="43">
        <f t="shared" si="306"/>
        <v>0</v>
      </c>
      <c r="BY96" s="44"/>
      <c r="BZ96" s="45">
        <f t="shared" ref="BZ96:CA96" si="307">SUM(BZ84:BZ95)</f>
        <v>0</v>
      </c>
      <c r="CA96" s="43">
        <f t="shared" si="307"/>
        <v>0</v>
      </c>
      <c r="CB96" s="44"/>
      <c r="CC96" s="45">
        <f t="shared" ref="CC96:CD96" si="308">SUM(CC84:CC95)</f>
        <v>0</v>
      </c>
      <c r="CD96" s="43">
        <f t="shared" si="308"/>
        <v>0</v>
      </c>
      <c r="CE96" s="44"/>
      <c r="CF96" s="45">
        <f t="shared" ref="CF96:CG96" si="309">SUM(CF84:CF95)</f>
        <v>0</v>
      </c>
      <c r="CG96" s="43">
        <f t="shared" si="309"/>
        <v>0</v>
      </c>
      <c r="CH96" s="44"/>
      <c r="CI96" s="45">
        <f t="shared" ref="CI96:CJ96" si="310">SUM(CI84:CI95)</f>
        <v>0</v>
      </c>
      <c r="CJ96" s="43">
        <f t="shared" si="310"/>
        <v>0</v>
      </c>
      <c r="CK96" s="44"/>
      <c r="CL96" s="45">
        <f t="shared" ref="CL96:CM96" si="311">SUM(CL84:CL95)</f>
        <v>5572</v>
      </c>
      <c r="CM96" s="43">
        <f t="shared" si="311"/>
        <v>17342</v>
      </c>
      <c r="CN96" s="44"/>
      <c r="CO96" s="45">
        <f t="shared" ref="CO96:CP96" si="312">SUM(CO84:CO95)</f>
        <v>0</v>
      </c>
      <c r="CP96" s="43">
        <f t="shared" si="312"/>
        <v>0</v>
      </c>
      <c r="CQ96" s="44"/>
      <c r="CR96" s="45">
        <f t="shared" ref="CR96:CS96" si="313">SUM(CR84:CR95)</f>
        <v>0</v>
      </c>
      <c r="CS96" s="43">
        <f t="shared" si="313"/>
        <v>0</v>
      </c>
      <c r="CT96" s="44"/>
      <c r="CU96" s="45">
        <f t="shared" ref="CU96:CV96" si="314">SUM(CU84:CU95)</f>
        <v>0</v>
      </c>
      <c r="CV96" s="43">
        <f t="shared" si="314"/>
        <v>0</v>
      </c>
      <c r="CW96" s="44"/>
      <c r="CX96" s="45">
        <f t="shared" ref="CX96:CY96" si="315">SUM(CX84:CX95)</f>
        <v>0</v>
      </c>
      <c r="CY96" s="43">
        <f t="shared" si="315"/>
        <v>0</v>
      </c>
      <c r="CZ96" s="44"/>
      <c r="DA96" s="45">
        <f t="shared" ref="DA96:DB96" si="316">SUM(DA84:DA95)</f>
        <v>0</v>
      </c>
      <c r="DB96" s="43">
        <f t="shared" si="316"/>
        <v>0</v>
      </c>
      <c r="DC96" s="44"/>
      <c r="DD96" s="45">
        <f t="shared" ref="DD96:DE96" si="317">SUM(DD84:DD95)</f>
        <v>0</v>
      </c>
      <c r="DE96" s="43">
        <f t="shared" si="317"/>
        <v>0</v>
      </c>
      <c r="DF96" s="44"/>
      <c r="DG96" s="45">
        <f t="shared" ref="DG96:DH96" si="318">SUM(DG84:DG95)</f>
        <v>0</v>
      </c>
      <c r="DH96" s="43">
        <f t="shared" si="318"/>
        <v>0</v>
      </c>
      <c r="DI96" s="44"/>
      <c r="DJ96" s="45">
        <f t="shared" ref="DJ96:DK96" si="319">SUM(DJ84:DJ95)</f>
        <v>0</v>
      </c>
      <c r="DK96" s="43">
        <f t="shared" si="319"/>
        <v>0</v>
      </c>
      <c r="DL96" s="44"/>
      <c r="DM96" s="45">
        <f t="shared" ref="DM96:DN96" si="320">SUM(DM84:DM95)</f>
        <v>0</v>
      </c>
      <c r="DN96" s="43">
        <f t="shared" si="320"/>
        <v>0</v>
      </c>
      <c r="DO96" s="44"/>
      <c r="DP96" s="45">
        <f t="shared" si="228"/>
        <v>49582</v>
      </c>
      <c r="DQ96" s="4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>
        <v>0</v>
      </c>
      <c r="BU97" s="24">
        <v>0</v>
      </c>
      <c r="BV97" s="20">
        <f t="shared" ref="BV97:BV108" si="323">IF(BT97=0,0,BU97/BT97*1000)</f>
        <v>0</v>
      </c>
      <c r="BW97" s="21">
        <v>0</v>
      </c>
      <c r="BX97" s="24">
        <v>0</v>
      </c>
      <c r="BY97" s="20">
        <v>0</v>
      </c>
      <c r="BZ97" s="21">
        <v>0</v>
      </c>
      <c r="CA97" s="24">
        <v>0</v>
      </c>
      <c r="CB97" s="20">
        <f t="shared" ref="CB97:CB108" si="324">IF(BZ97=0,0,CA97/BZ97*1000)</f>
        <v>0</v>
      </c>
      <c r="CC97" s="21">
        <v>0</v>
      </c>
      <c r="CD97" s="24">
        <v>0</v>
      </c>
      <c r="CE97" s="20"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f t="shared" si="228"/>
        <v>9250</v>
      </c>
      <c r="DQ97" s="42">
        <f t="shared" si="229"/>
        <v>19083</v>
      </c>
    </row>
    <row r="98" spans="1:180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f t="shared" si="323"/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f t="shared" si="324"/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f t="shared" si="228"/>
        <v>0</v>
      </c>
      <c r="DQ98" s="18">
        <f t="shared" si="229"/>
        <v>0</v>
      </c>
    </row>
    <row r="99" spans="1:180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f t="shared" si="323"/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f t="shared" si="324"/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f t="shared" si="228"/>
        <v>15050</v>
      </c>
      <c r="DQ99" s="18">
        <f t="shared" si="229"/>
        <v>32807</v>
      </c>
    </row>
    <row r="100" spans="1:180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f t="shared" si="323"/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f t="shared" si="324"/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f t="shared" si="228"/>
        <v>27000</v>
      </c>
      <c r="DQ100" s="18">
        <f t="shared" si="229"/>
        <v>58540</v>
      </c>
    </row>
    <row r="101" spans="1:180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f t="shared" si="323"/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f t="shared" si="324"/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72">
        <v>4</v>
      </c>
      <c r="DE101" s="22">
        <v>31</v>
      </c>
      <c r="DF101" s="15">
        <f t="shared" ref="DF101" si="326">DE101/DD101*1000</f>
        <v>7750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f t="shared" si="228"/>
        <v>4</v>
      </c>
      <c r="DQ101" s="18">
        <f t="shared" si="229"/>
        <v>32</v>
      </c>
    </row>
    <row r="102" spans="1:180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f t="shared" si="323"/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f t="shared" si="324"/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f t="shared" ref="DP102:DP122" si="327">C102+F102+I102+U102+AA102+AD102+AG102+AJ102+AP102+AS102+BB102+BE102+BN102+BQ102+CF102+CL102+CO102+CU102+DD102+DG102</f>
        <v>0</v>
      </c>
      <c r="DQ102" s="18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f t="shared" si="323"/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f t="shared" si="324"/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f t="shared" si="327"/>
        <v>0</v>
      </c>
      <c r="DQ103" s="18">
        <f t="shared" si="328"/>
        <v>0</v>
      </c>
    </row>
    <row r="104" spans="1:180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f t="shared" si="323"/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f t="shared" si="324"/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2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f t="shared" si="327"/>
        <v>0</v>
      </c>
      <c r="DQ104" s="18">
        <f t="shared" si="328"/>
        <v>3</v>
      </c>
    </row>
    <row r="105" spans="1:180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f t="shared" si="323"/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f t="shared" si="324"/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f t="shared" si="327"/>
        <v>10501</v>
      </c>
      <c r="DQ105" s="18">
        <f t="shared" si="328"/>
        <v>24792</v>
      </c>
    </row>
    <row r="106" spans="1:180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f t="shared" si="323"/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f t="shared" si="324"/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f t="shared" si="327"/>
        <v>0</v>
      </c>
      <c r="DQ106" s="18">
        <f t="shared" si="328"/>
        <v>0</v>
      </c>
    </row>
    <row r="107" spans="1:180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f t="shared" si="323"/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f t="shared" si="324"/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f t="shared" si="327"/>
        <v>31500</v>
      </c>
      <c r="DQ107" s="18">
        <f t="shared" si="328"/>
        <v>96129</v>
      </c>
    </row>
    <row r="108" spans="1:180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f t="shared" si="323"/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f t="shared" si="324"/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f t="shared" si="327"/>
        <v>0</v>
      </c>
      <c r="DQ108" s="18">
        <f t="shared" si="328"/>
        <v>0</v>
      </c>
    </row>
    <row r="109" spans="1:180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>
        <f t="shared" ref="BT109:BU109" si="353">SUM(BT97:BT108)</f>
        <v>0</v>
      </c>
      <c r="BU109" s="43">
        <f t="shared" si="353"/>
        <v>0</v>
      </c>
      <c r="BV109" s="44"/>
      <c r="BW109" s="45">
        <f t="shared" ref="BW109:BX109" si="354">SUM(BW97:BW108)</f>
        <v>0</v>
      </c>
      <c r="BX109" s="43">
        <f t="shared" si="354"/>
        <v>0</v>
      </c>
      <c r="BY109" s="44"/>
      <c r="BZ109" s="45">
        <f t="shared" ref="BZ109:CA109" si="355">SUM(BZ97:BZ108)</f>
        <v>0</v>
      </c>
      <c r="CA109" s="43">
        <f t="shared" si="355"/>
        <v>0</v>
      </c>
      <c r="CB109" s="44"/>
      <c r="CC109" s="45">
        <f t="shared" ref="CC109:CD109" si="356">SUM(CC97:CC108)</f>
        <v>0</v>
      </c>
      <c r="CD109" s="43">
        <f t="shared" si="356"/>
        <v>0</v>
      </c>
      <c r="CE109" s="44"/>
      <c r="CF109" s="45">
        <f t="shared" ref="CF109:CG109" si="357">SUM(CF97:CF108)</f>
        <v>0</v>
      </c>
      <c r="CG109" s="43">
        <f t="shared" si="357"/>
        <v>2</v>
      </c>
      <c r="CH109" s="44"/>
      <c r="CI109" s="45">
        <f t="shared" ref="CI109:CJ109" si="358">SUM(CI97:CI108)</f>
        <v>0</v>
      </c>
      <c r="CJ109" s="43">
        <f t="shared" si="358"/>
        <v>0</v>
      </c>
      <c r="CK109" s="44"/>
      <c r="CL109" s="45">
        <f t="shared" ref="CL109:CM109" si="359">SUM(CL97:CL108)</f>
        <v>0</v>
      </c>
      <c r="CM109" s="43">
        <f t="shared" si="359"/>
        <v>0</v>
      </c>
      <c r="CN109" s="44"/>
      <c r="CO109" s="45">
        <f t="shared" ref="CO109:CP109" si="360">SUM(CO97:CO108)</f>
        <v>0</v>
      </c>
      <c r="CP109" s="43">
        <f t="shared" si="360"/>
        <v>0</v>
      </c>
      <c r="CQ109" s="44"/>
      <c r="CR109" s="45">
        <f t="shared" ref="CR109:CS109" si="361">SUM(CR97:CR108)</f>
        <v>0</v>
      </c>
      <c r="CS109" s="43">
        <f t="shared" si="361"/>
        <v>0</v>
      </c>
      <c r="CT109" s="44"/>
      <c r="CU109" s="45">
        <f t="shared" ref="CU109:CV109" si="362">SUM(CU97:CU108)</f>
        <v>0</v>
      </c>
      <c r="CV109" s="43">
        <f t="shared" si="362"/>
        <v>0</v>
      </c>
      <c r="CW109" s="44"/>
      <c r="CX109" s="45">
        <f t="shared" ref="CX109:CY109" si="363">SUM(CX97:CX108)</f>
        <v>0</v>
      </c>
      <c r="CY109" s="43">
        <f t="shared" si="363"/>
        <v>0</v>
      </c>
      <c r="CZ109" s="44"/>
      <c r="DA109" s="45">
        <f t="shared" ref="DA109:DB109" si="364">SUM(DA97:DA108)</f>
        <v>0</v>
      </c>
      <c r="DB109" s="43">
        <f t="shared" si="364"/>
        <v>0</v>
      </c>
      <c r="DC109" s="44"/>
      <c r="DD109" s="45">
        <f t="shared" ref="DD109:DE109" si="365">SUM(DD97:DD108)</f>
        <v>4</v>
      </c>
      <c r="DE109" s="43">
        <f t="shared" si="365"/>
        <v>31</v>
      </c>
      <c r="DF109" s="44"/>
      <c r="DG109" s="45">
        <f t="shared" ref="DG109:DH109" si="366">SUM(DG97:DG108)</f>
        <v>0</v>
      </c>
      <c r="DH109" s="43">
        <f t="shared" si="366"/>
        <v>0</v>
      </c>
      <c r="DI109" s="44"/>
      <c r="DJ109" s="45">
        <f t="shared" ref="DJ109:DK109" si="367">SUM(DJ97:DJ108)</f>
        <v>0</v>
      </c>
      <c r="DK109" s="43">
        <f t="shared" si="367"/>
        <v>0</v>
      </c>
      <c r="DL109" s="44"/>
      <c r="DM109" s="45">
        <f t="shared" ref="DM109:DN109" si="368">SUM(DM97:DM108)</f>
        <v>0</v>
      </c>
      <c r="DN109" s="43">
        <f t="shared" si="368"/>
        <v>0</v>
      </c>
      <c r="DO109" s="44"/>
      <c r="DP109" s="45">
        <f t="shared" si="327"/>
        <v>93305</v>
      </c>
      <c r="DQ109" s="4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>
        <v>0</v>
      </c>
      <c r="BU110" s="24">
        <v>0</v>
      </c>
      <c r="BV110" s="20">
        <f t="shared" ref="BV110:BV121" si="371">IF(BT110=0,0,BU110/BT110*1000)</f>
        <v>0</v>
      </c>
      <c r="BW110" s="21">
        <v>0</v>
      </c>
      <c r="BX110" s="24">
        <v>0</v>
      </c>
      <c r="BY110" s="20">
        <v>0</v>
      </c>
      <c r="BZ110" s="21">
        <v>0</v>
      </c>
      <c r="CA110" s="24">
        <v>0</v>
      </c>
      <c r="CB110" s="20">
        <f t="shared" ref="CB110:CB121" si="372">IF(BZ110=0,0,CA110/BZ110*1000)</f>
        <v>0</v>
      </c>
      <c r="CC110" s="21">
        <v>0</v>
      </c>
      <c r="CD110" s="24">
        <v>0</v>
      </c>
      <c r="CE110" s="20"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f t="shared" si="327"/>
        <v>0</v>
      </c>
      <c r="DQ110" s="42">
        <f t="shared" si="328"/>
        <v>0</v>
      </c>
    </row>
    <row r="111" spans="1:180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f t="shared" si="371"/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f t="shared" si="372"/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f t="shared" si="327"/>
        <v>15570</v>
      </c>
      <c r="DQ111" s="18">
        <f t="shared" si="328"/>
        <v>44417.894999999997</v>
      </c>
    </row>
    <row r="112" spans="1:180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f t="shared" si="371"/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f t="shared" si="372"/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f t="shared" si="327"/>
        <v>1E-3</v>
      </c>
      <c r="DQ112" s="18">
        <f t="shared" si="328"/>
        <v>1.7000000000000001E-2</v>
      </c>
    </row>
    <row r="113" spans="1:180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f t="shared" si="371"/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f t="shared" si="372"/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f t="shared" si="327"/>
        <v>0</v>
      </c>
      <c r="DQ113" s="18">
        <f t="shared" si="328"/>
        <v>0</v>
      </c>
    </row>
    <row r="114" spans="1:180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>
        <v>0</v>
      </c>
      <c r="BU114" s="9">
        <v>0</v>
      </c>
      <c r="BV114" s="15">
        <f t="shared" si="371"/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f t="shared" si="372"/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f t="shared" si="327"/>
        <v>22.58</v>
      </c>
      <c r="DQ114" s="18">
        <f t="shared" si="328"/>
        <v>111.277</v>
      </c>
    </row>
    <row r="115" spans="1:180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f t="shared" si="371"/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f t="shared" si="372"/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f t="shared" si="327"/>
        <v>0</v>
      </c>
      <c r="DQ115" s="18">
        <f t="shared" si="328"/>
        <v>0</v>
      </c>
    </row>
    <row r="116" spans="1:180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f t="shared" si="371"/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f t="shared" si="372"/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f t="shared" si="327"/>
        <v>0</v>
      </c>
      <c r="DQ116" s="18">
        <f t="shared" si="328"/>
        <v>0</v>
      </c>
    </row>
    <row r="117" spans="1:180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f t="shared" si="371"/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f t="shared" si="372"/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f t="shared" si="327"/>
        <v>1E-3</v>
      </c>
      <c r="DQ117" s="18">
        <f t="shared" si="328"/>
        <v>4.9000000000000002E-2</v>
      </c>
    </row>
    <row r="118" spans="1:180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f t="shared" si="371"/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f t="shared" si="372"/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f t="shared" si="327"/>
        <v>0</v>
      </c>
      <c r="DQ118" s="18">
        <f t="shared" si="328"/>
        <v>0</v>
      </c>
    </row>
    <row r="119" spans="1:180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f t="shared" si="371"/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f t="shared" si="372"/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f t="shared" si="327"/>
        <v>0</v>
      </c>
      <c r="DQ119" s="18">
        <f t="shared" si="328"/>
        <v>0</v>
      </c>
    </row>
    <row r="120" spans="1:180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f t="shared" si="371"/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f t="shared" si="372"/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f t="shared" si="327"/>
        <v>1.1599999999999999</v>
      </c>
      <c r="DQ120" s="18">
        <f t="shared" si="328"/>
        <v>2.9420000000000002</v>
      </c>
    </row>
    <row r="121" spans="1:180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f t="shared" si="371"/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f t="shared" si="372"/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f t="shared" si="327"/>
        <v>0</v>
      </c>
      <c r="DQ121" s="18">
        <f t="shared" si="328"/>
        <v>0</v>
      </c>
    </row>
    <row r="122" spans="1:180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>
        <f t="shared" ref="BT122:BU122" si="401">SUM(BT110:BT121)</f>
        <v>0</v>
      </c>
      <c r="BU122" s="43">
        <f t="shared" si="401"/>
        <v>0</v>
      </c>
      <c r="BV122" s="44"/>
      <c r="BW122" s="45">
        <f t="shared" ref="BW122:BX122" si="402">SUM(BW110:BW121)</f>
        <v>0</v>
      </c>
      <c r="BX122" s="43">
        <f t="shared" si="402"/>
        <v>0</v>
      </c>
      <c r="BY122" s="44"/>
      <c r="BZ122" s="45">
        <f t="shared" ref="BZ122:CA122" si="403">SUM(BZ110:BZ121)</f>
        <v>0</v>
      </c>
      <c r="CA122" s="43">
        <f t="shared" si="403"/>
        <v>0</v>
      </c>
      <c r="CB122" s="44"/>
      <c r="CC122" s="45">
        <f t="shared" ref="CC122:CD122" si="404">SUM(CC110:CC121)</f>
        <v>0</v>
      </c>
      <c r="CD122" s="43">
        <f t="shared" si="404"/>
        <v>0</v>
      </c>
      <c r="CE122" s="44"/>
      <c r="CF122" s="45">
        <f t="shared" ref="CF122:CG122" si="405">SUM(CF110:CF121)</f>
        <v>0</v>
      </c>
      <c r="CG122" s="43">
        <f t="shared" si="405"/>
        <v>0</v>
      </c>
      <c r="CH122" s="44"/>
      <c r="CI122" s="45">
        <f t="shared" ref="CI122:CJ122" si="406">SUM(CI110:CI121)</f>
        <v>0</v>
      </c>
      <c r="CJ122" s="43">
        <f t="shared" si="406"/>
        <v>0</v>
      </c>
      <c r="CK122" s="44"/>
      <c r="CL122" s="45">
        <f t="shared" ref="CL122:CM122" si="407">SUM(CL110:CL121)</f>
        <v>0</v>
      </c>
      <c r="CM122" s="43">
        <f t="shared" si="407"/>
        <v>0</v>
      </c>
      <c r="CN122" s="44"/>
      <c r="CO122" s="45">
        <f t="shared" ref="CO122:CP122" si="408">SUM(CO110:CO121)</f>
        <v>0</v>
      </c>
      <c r="CP122" s="43">
        <f t="shared" si="408"/>
        <v>0</v>
      </c>
      <c r="CQ122" s="44"/>
      <c r="CR122" s="45">
        <f t="shared" ref="CR122:CS122" si="409">SUM(CR110:CR121)</f>
        <v>0</v>
      </c>
      <c r="CS122" s="43">
        <f t="shared" si="409"/>
        <v>0</v>
      </c>
      <c r="CT122" s="44"/>
      <c r="CU122" s="45">
        <f t="shared" ref="CU122:CV122" si="410">SUM(CU110:CU121)</f>
        <v>0</v>
      </c>
      <c r="CV122" s="43">
        <f t="shared" si="410"/>
        <v>0</v>
      </c>
      <c r="CW122" s="44"/>
      <c r="CX122" s="45">
        <f t="shared" ref="CX122:CY122" si="411">SUM(CX110:CX121)</f>
        <v>0</v>
      </c>
      <c r="CY122" s="43">
        <f t="shared" si="411"/>
        <v>0</v>
      </c>
      <c r="CZ122" s="44"/>
      <c r="DA122" s="45">
        <f t="shared" ref="DA122:DB122" si="412">SUM(DA110:DA121)</f>
        <v>0</v>
      </c>
      <c r="DB122" s="43">
        <f t="shared" si="412"/>
        <v>0</v>
      </c>
      <c r="DC122" s="44"/>
      <c r="DD122" s="45">
        <f t="shared" ref="DD122:DE122" si="413">SUM(DD110:DD121)</f>
        <v>0</v>
      </c>
      <c r="DE122" s="43">
        <f t="shared" si="413"/>
        <v>0</v>
      </c>
      <c r="DF122" s="44"/>
      <c r="DG122" s="45">
        <f t="shared" ref="DG122:DH122" si="414">SUM(DG110:DG121)</f>
        <v>0</v>
      </c>
      <c r="DH122" s="43">
        <f t="shared" si="414"/>
        <v>0</v>
      </c>
      <c r="DI122" s="44"/>
      <c r="DJ122" s="45">
        <f t="shared" ref="DJ122:DK122" si="415">SUM(DJ110:DJ121)</f>
        <v>0</v>
      </c>
      <c r="DK122" s="43">
        <f t="shared" si="415"/>
        <v>0</v>
      </c>
      <c r="DL122" s="44"/>
      <c r="DM122" s="45">
        <f t="shared" ref="DM122:DN122" si="416">SUM(DM110:DM121)</f>
        <v>0</v>
      </c>
      <c r="DN122" s="43">
        <f t="shared" si="416"/>
        <v>0</v>
      </c>
      <c r="DO122" s="44"/>
      <c r="DP122" s="45">
        <f t="shared" si="327"/>
        <v>15593.742</v>
      </c>
      <c r="DQ122" s="4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>
        <v>0</v>
      </c>
      <c r="BU123" s="24">
        <v>0</v>
      </c>
      <c r="BV123" s="20">
        <f t="shared" ref="BV123:BV134" si="419">IF(BT123=0,0,BU123/BT123*1000)</f>
        <v>0</v>
      </c>
      <c r="BW123" s="21">
        <v>0</v>
      </c>
      <c r="BX123" s="24">
        <v>0</v>
      </c>
      <c r="BY123" s="20">
        <v>0</v>
      </c>
      <c r="BZ123" s="21">
        <v>0</v>
      </c>
      <c r="CA123" s="24">
        <v>0</v>
      </c>
      <c r="CB123" s="20">
        <f t="shared" ref="CB123:CB134" si="420">IF(BZ123=0,0,CA123/BZ123*1000)</f>
        <v>0</v>
      </c>
      <c r="CC123" s="21">
        <v>0</v>
      </c>
      <c r="CD123" s="24">
        <v>0</v>
      </c>
      <c r="CE123" s="20"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f t="shared" ref="DP123:DQ130" si="421">C123+F123+I123+U123+AA123+AD123+AG123+AJ123+AP123+AS123+BB123+BE123+BN123+BQ123+CF123+CL123+CO123+CU123+DD123+DG123+AM123+BH123</f>
        <v>0</v>
      </c>
      <c r="DQ123" s="42">
        <f t="shared" si="421"/>
        <v>0</v>
      </c>
    </row>
    <row r="124" spans="1:180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f t="shared" si="419"/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f t="shared" si="420"/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f t="shared" si="421"/>
        <v>0.05</v>
      </c>
      <c r="DQ124" s="18">
        <f t="shared" si="421"/>
        <v>0.623</v>
      </c>
    </row>
    <row r="125" spans="1:180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f t="shared" si="419"/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f t="shared" si="420"/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f t="shared" si="421"/>
        <v>0</v>
      </c>
      <c r="DQ125" s="18">
        <f t="shared" si="421"/>
        <v>0</v>
      </c>
    </row>
    <row r="126" spans="1:180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f t="shared" si="419"/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f t="shared" si="420"/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f t="shared" si="421"/>
        <v>0</v>
      </c>
      <c r="DQ126" s="18">
        <f t="shared" si="421"/>
        <v>0</v>
      </c>
    </row>
    <row r="127" spans="1:180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f t="shared" si="419"/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f t="shared" si="420"/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f t="shared" si="421"/>
        <v>0</v>
      </c>
      <c r="DQ127" s="18">
        <f t="shared" si="421"/>
        <v>0</v>
      </c>
    </row>
    <row r="128" spans="1:180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f t="shared" si="419"/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f t="shared" si="420"/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f t="shared" si="421"/>
        <v>0</v>
      </c>
      <c r="DQ128" s="18">
        <f t="shared" si="421"/>
        <v>0</v>
      </c>
    </row>
    <row r="129" spans="1:180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f t="shared" si="419"/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f t="shared" si="420"/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5.0999999999999997E-2</v>
      </c>
      <c r="CP129" s="9">
        <v>0.114</v>
      </c>
      <c r="CQ129" s="15">
        <f t="shared" ref="CQ129" si="423">CP129/CO129*1000</f>
        <v>2235.294117647059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f t="shared" si="421"/>
        <v>5.0999999999999997E-2</v>
      </c>
      <c r="DQ129" s="18">
        <f t="shared" si="421"/>
        <v>0.114</v>
      </c>
    </row>
    <row r="130" spans="1:180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f t="shared" si="419"/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f t="shared" si="420"/>
        <v>0</v>
      </c>
      <c r="CC130" s="16">
        <v>0</v>
      </c>
      <c r="CD130" s="9">
        <v>0</v>
      </c>
      <c r="CE130" s="15"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f t="shared" si="421"/>
        <v>0</v>
      </c>
      <c r="DQ130" s="18">
        <f t="shared" si="421"/>
        <v>0</v>
      </c>
    </row>
    <row r="131" spans="1:180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f t="shared" si="419"/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f t="shared" si="420"/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18">
        <v>0</v>
      </c>
    </row>
    <row r="132" spans="1:180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f t="shared" si="419"/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f t="shared" si="420"/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f t="shared" ref="DP132:DQ135" si="426">C132+F132+I132+U132+AA132+AD132+AG132+AJ132+AP132+AS132+BB132+BE132+BN132+BQ132+CF132+CL132+CO132+CU132+DD132+DG132+AM132+BH132</f>
        <v>0.126</v>
      </c>
      <c r="DQ132" s="18">
        <f t="shared" si="426"/>
        <v>1.1379999999999999</v>
      </c>
    </row>
    <row r="133" spans="1:180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f t="shared" si="419"/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f t="shared" si="420"/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f t="shared" si="426"/>
        <v>15747.301000000001</v>
      </c>
      <c r="DQ133" s="18">
        <f t="shared" si="426"/>
        <v>49784.87</v>
      </c>
    </row>
    <row r="134" spans="1:180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f t="shared" si="419"/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f t="shared" si="420"/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f t="shared" si="426"/>
        <v>15000.138999999999</v>
      </c>
      <c r="DQ134" s="18">
        <f t="shared" si="426"/>
        <v>44888.590000000004</v>
      </c>
    </row>
    <row r="135" spans="1:180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>
        <f t="shared" ref="BT135:BU135" si="453">SUM(BT123:BT134)</f>
        <v>0</v>
      </c>
      <c r="BU135" s="43">
        <f t="shared" si="453"/>
        <v>0</v>
      </c>
      <c r="BV135" s="47"/>
      <c r="BW135" s="45">
        <f t="shared" ref="BW135:BX135" si="454">SUM(BW123:BW134)</f>
        <v>0</v>
      </c>
      <c r="BX135" s="43">
        <f t="shared" si="454"/>
        <v>0</v>
      </c>
      <c r="BY135" s="47"/>
      <c r="BZ135" s="45">
        <f t="shared" ref="BZ135:CA135" si="455">SUM(BZ123:BZ134)</f>
        <v>0</v>
      </c>
      <c r="CA135" s="43">
        <f t="shared" si="455"/>
        <v>0</v>
      </c>
      <c r="CB135" s="47"/>
      <c r="CC135" s="45">
        <f t="shared" ref="CC135:CD135" si="456">SUM(CC123:CC134)</f>
        <v>0</v>
      </c>
      <c r="CD135" s="43">
        <f t="shared" si="456"/>
        <v>0</v>
      </c>
      <c r="CE135" s="47"/>
      <c r="CF135" s="45">
        <f t="shared" ref="CF135:CG135" si="457">SUM(CF123:CF134)</f>
        <v>0</v>
      </c>
      <c r="CG135" s="43">
        <f t="shared" si="457"/>
        <v>0</v>
      </c>
      <c r="CH135" s="47"/>
      <c r="CI135" s="45">
        <f t="shared" ref="CI135:CJ135" si="458">SUM(CI123:CI134)</f>
        <v>0</v>
      </c>
      <c r="CJ135" s="43">
        <f t="shared" si="458"/>
        <v>0</v>
      </c>
      <c r="CK135" s="44"/>
      <c r="CL135" s="45">
        <f t="shared" ref="CL135:CM135" si="459">SUM(CL123:CL134)</f>
        <v>0</v>
      </c>
      <c r="CM135" s="43">
        <f t="shared" si="459"/>
        <v>0</v>
      </c>
      <c r="CN135" s="47"/>
      <c r="CO135" s="45">
        <f t="shared" ref="CO135:CP135" si="460">SUM(CO123:CO134)</f>
        <v>5.0999999999999997E-2</v>
      </c>
      <c r="CP135" s="43">
        <f t="shared" si="460"/>
        <v>0.114</v>
      </c>
      <c r="CQ135" s="47"/>
      <c r="CR135" s="45">
        <f t="shared" ref="CR135:CS135" si="461">SUM(CR123:CR134)</f>
        <v>0</v>
      </c>
      <c r="CS135" s="43">
        <f t="shared" si="461"/>
        <v>0</v>
      </c>
      <c r="CT135" s="47"/>
      <c r="CU135" s="45">
        <f t="shared" ref="CU135:CV135" si="462">SUM(CU123:CU134)</f>
        <v>0</v>
      </c>
      <c r="CV135" s="43">
        <f t="shared" si="462"/>
        <v>0</v>
      </c>
      <c r="CW135" s="47"/>
      <c r="CX135" s="45">
        <f t="shared" ref="CX135:CY135" si="463">SUM(CX123:CX134)</f>
        <v>0</v>
      </c>
      <c r="CY135" s="43">
        <f t="shared" si="463"/>
        <v>0</v>
      </c>
      <c r="CZ135" s="47"/>
      <c r="DA135" s="45">
        <f t="shared" ref="DA135:DB135" si="464">SUM(DA123:DA134)</f>
        <v>0</v>
      </c>
      <c r="DB135" s="43">
        <f t="shared" si="464"/>
        <v>0</v>
      </c>
      <c r="DC135" s="47"/>
      <c r="DD135" s="45">
        <f t="shared" ref="DD135:DE135" si="465">SUM(DD123:DD134)</f>
        <v>0</v>
      </c>
      <c r="DE135" s="43">
        <f t="shared" si="465"/>
        <v>0</v>
      </c>
      <c r="DF135" s="47"/>
      <c r="DG135" s="45">
        <f t="shared" ref="DG135:DH135" si="466">SUM(DG123:DG134)</f>
        <v>0</v>
      </c>
      <c r="DH135" s="43">
        <f t="shared" si="466"/>
        <v>0</v>
      </c>
      <c r="DI135" s="47"/>
      <c r="DJ135" s="45">
        <f t="shared" ref="DJ135:DK135" si="467">SUM(DJ123:DJ134)</f>
        <v>0</v>
      </c>
      <c r="DK135" s="43">
        <f t="shared" si="467"/>
        <v>0</v>
      </c>
      <c r="DL135" s="47"/>
      <c r="DM135" s="45">
        <f t="shared" ref="DM135:DN135" si="468">SUM(DM123:DM134)</f>
        <v>0</v>
      </c>
      <c r="DN135" s="43">
        <f t="shared" si="468"/>
        <v>0</v>
      </c>
      <c r="DO135" s="47"/>
      <c r="DP135" s="45">
        <f t="shared" si="426"/>
        <v>30747.667000000001</v>
      </c>
      <c r="DQ135" s="4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>
        <v>0</v>
      </c>
      <c r="BU136" s="24">
        <v>0</v>
      </c>
      <c r="BV136" s="20">
        <f t="shared" ref="BV136:BV147" si="473">IF(BT136=0,0,BU136/BT136*1000)</f>
        <v>0</v>
      </c>
      <c r="BW136" s="21">
        <v>0</v>
      </c>
      <c r="BX136" s="24">
        <v>0</v>
      </c>
      <c r="BY136" s="20">
        <v>0</v>
      </c>
      <c r="BZ136" s="21">
        <v>0</v>
      </c>
      <c r="CA136" s="24">
        <v>0</v>
      </c>
      <c r="CB136" s="20">
        <f t="shared" ref="CB136:CB147" si="474">IF(BZ136=0,0,CA136/BZ136*1000)</f>
        <v>0</v>
      </c>
      <c r="CC136" s="21">
        <v>0</v>
      </c>
      <c r="CD136" s="24">
        <v>0</v>
      </c>
      <c r="CE136" s="20"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f t="shared" ref="DP136:DP148" si="475">C136+F136+I136+U136+AA136+AD136+AG136+AJ136+AP136+AS136+BB136+BE136+BN136+BQ136+CF136+CL136+CO136+CU136+DD136+DG136+AM136+BH136+X136</f>
        <v>11956.022000000001</v>
      </c>
      <c r="DQ136" s="4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f t="shared" si="473"/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f t="shared" si="474"/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2E-3</v>
      </c>
      <c r="DH137" s="9">
        <v>2.72</v>
      </c>
      <c r="DI137" s="15">
        <f t="shared" ref="DI137:DI143" si="477">DH137/DG137*1000</f>
        <v>1360000</v>
      </c>
      <c r="DJ137" s="16">
        <v>0</v>
      </c>
      <c r="DK137" s="9">
        <v>0</v>
      </c>
      <c r="DL137" s="15">
        <v>0</v>
      </c>
      <c r="DM137" s="16">
        <v>0</v>
      </c>
      <c r="DN137" s="9">
        <v>0</v>
      </c>
      <c r="DO137" s="15">
        <v>0</v>
      </c>
      <c r="DP137" s="16">
        <f t="shared" si="475"/>
        <v>1.4E-2</v>
      </c>
      <c r="DQ137" s="18">
        <f t="shared" si="476"/>
        <v>2.8600000000000003</v>
      </c>
    </row>
    <row r="138" spans="1:180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f t="shared" si="473"/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f t="shared" si="474"/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1E-3</v>
      </c>
      <c r="DH138" s="9">
        <v>0.14000000000000001</v>
      </c>
      <c r="DI138" s="15">
        <f t="shared" si="477"/>
        <v>140000</v>
      </c>
      <c r="DJ138" s="16">
        <v>0</v>
      </c>
      <c r="DK138" s="9">
        <v>0</v>
      </c>
      <c r="DL138" s="15">
        <v>0</v>
      </c>
      <c r="DM138" s="16">
        <v>0</v>
      </c>
      <c r="DN138" s="9">
        <v>0</v>
      </c>
      <c r="DO138" s="15">
        <v>0</v>
      </c>
      <c r="DP138" s="16">
        <f t="shared" si="475"/>
        <v>0.10600000000000001</v>
      </c>
      <c r="DQ138" s="18">
        <f t="shared" si="476"/>
        <v>16.54</v>
      </c>
    </row>
    <row r="139" spans="1:180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f t="shared" si="473"/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f t="shared" si="474"/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f t="shared" si="475"/>
        <v>2.7E-2</v>
      </c>
      <c r="DQ139" s="18">
        <f t="shared" si="476"/>
        <v>0.61</v>
      </c>
    </row>
    <row r="140" spans="1:180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f t="shared" si="473"/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f t="shared" si="474"/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f t="shared" si="475"/>
        <v>10000</v>
      </c>
      <c r="DQ140" s="18">
        <f t="shared" si="476"/>
        <v>29530.2</v>
      </c>
    </row>
    <row r="141" spans="1:180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f t="shared" si="473"/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f t="shared" si="474"/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f t="shared" si="475"/>
        <v>0</v>
      </c>
      <c r="DQ141" s="18">
        <f t="shared" si="476"/>
        <v>0</v>
      </c>
    </row>
    <row r="142" spans="1:180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f t="shared" si="473"/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f t="shared" si="474"/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f t="shared" si="475"/>
        <v>6.0000000000000001E-3</v>
      </c>
      <c r="DQ142" s="18">
        <f t="shared" si="476"/>
        <v>0.2</v>
      </c>
    </row>
    <row r="143" spans="1:180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f t="shared" si="473"/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f t="shared" si="474"/>
        <v>0</v>
      </c>
      <c r="CC143" s="16">
        <v>0</v>
      </c>
      <c r="CD143" s="9">
        <v>0</v>
      </c>
      <c r="CE143" s="15"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1E-3</v>
      </c>
      <c r="DH143" s="9">
        <v>2.98</v>
      </c>
      <c r="DI143" s="15">
        <f t="shared" si="477"/>
        <v>2980000</v>
      </c>
      <c r="DJ143" s="16">
        <v>0</v>
      </c>
      <c r="DK143" s="9">
        <v>0</v>
      </c>
      <c r="DL143" s="15">
        <v>0</v>
      </c>
      <c r="DM143" s="16">
        <v>0</v>
      </c>
      <c r="DN143" s="9">
        <v>0</v>
      </c>
      <c r="DO143" s="15">
        <v>0</v>
      </c>
      <c r="DP143" s="16">
        <f t="shared" si="475"/>
        <v>22000.001</v>
      </c>
      <c r="DQ143" s="18">
        <f t="shared" si="476"/>
        <v>69597.409999999989</v>
      </c>
    </row>
    <row r="144" spans="1:180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f t="shared" si="473"/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f t="shared" si="474"/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f t="shared" si="475"/>
        <v>5.0000000000000001E-3</v>
      </c>
      <c r="DQ144" s="18">
        <f t="shared" si="476"/>
        <v>0.01</v>
      </c>
    </row>
    <row r="145" spans="1:121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f t="shared" si="473"/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f t="shared" si="474"/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f t="shared" si="475"/>
        <v>1.371</v>
      </c>
      <c r="DQ145" s="18">
        <f t="shared" si="476"/>
        <v>2.27</v>
      </c>
    </row>
    <row r="146" spans="1:121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f t="shared" si="473"/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f t="shared" si="474"/>
        <v>0</v>
      </c>
      <c r="CC146" s="16">
        <v>0</v>
      </c>
      <c r="CD146" s="9">
        <v>0</v>
      </c>
      <c r="CE146" s="15"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f t="shared" si="475"/>
        <v>5520.53</v>
      </c>
      <c r="DQ146" s="18">
        <f t="shared" si="476"/>
        <v>15923.03</v>
      </c>
    </row>
    <row r="147" spans="1:121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f t="shared" si="473"/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f t="shared" si="474"/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f t="shared" si="475"/>
        <v>22000.611000000001</v>
      </c>
      <c r="DQ147" s="18">
        <f t="shared" si="476"/>
        <v>77351.960000000006</v>
      </c>
    </row>
    <row r="148" spans="1:121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>
        <f t="shared" ref="BT148:BU148" si="492">SUM(BT136:BT147)</f>
        <v>0</v>
      </c>
      <c r="BU148" s="43">
        <f t="shared" si="492"/>
        <v>0</v>
      </c>
      <c r="BV148" s="47"/>
      <c r="BW148" s="45">
        <f t="shared" ref="BW148:BX148" si="493">SUM(BW136:BW147)</f>
        <v>0</v>
      </c>
      <c r="BX148" s="43">
        <f t="shared" si="493"/>
        <v>0</v>
      </c>
      <c r="BY148" s="47"/>
      <c r="BZ148" s="45">
        <f t="shared" ref="BZ148:CA148" si="494">SUM(BZ136:BZ147)</f>
        <v>0</v>
      </c>
      <c r="CA148" s="43">
        <f t="shared" si="494"/>
        <v>0</v>
      </c>
      <c r="CB148" s="47"/>
      <c r="CC148" s="45">
        <f t="shared" ref="CC148:CD148" si="495">SUM(CC136:CC147)</f>
        <v>0</v>
      </c>
      <c r="CD148" s="43">
        <f t="shared" si="495"/>
        <v>0</v>
      </c>
      <c r="CE148" s="47"/>
      <c r="CF148" s="45">
        <f t="shared" ref="CF148:CG148" si="496">SUM(CF136:CF147)</f>
        <v>0</v>
      </c>
      <c r="CG148" s="43">
        <f t="shared" si="496"/>
        <v>0</v>
      </c>
      <c r="CH148" s="47"/>
      <c r="CI148" s="45">
        <f t="shared" ref="CI148:CJ148" si="497">SUM(CI136:CI147)</f>
        <v>0</v>
      </c>
      <c r="CJ148" s="43">
        <f t="shared" si="497"/>
        <v>0</v>
      </c>
      <c r="CK148" s="44"/>
      <c r="CL148" s="45">
        <f t="shared" ref="CL148:CM148" si="498">SUM(CL136:CL147)</f>
        <v>0</v>
      </c>
      <c r="CM148" s="43">
        <f t="shared" si="498"/>
        <v>0</v>
      </c>
      <c r="CN148" s="47"/>
      <c r="CO148" s="45">
        <f t="shared" ref="CO148:CP148" si="499">SUM(CO136:CO147)</f>
        <v>0</v>
      </c>
      <c r="CP148" s="43">
        <f t="shared" si="499"/>
        <v>0</v>
      </c>
      <c r="CQ148" s="47"/>
      <c r="CR148" s="45">
        <f t="shared" ref="CR148:CS148" si="500">SUM(CR136:CR147)</f>
        <v>0</v>
      </c>
      <c r="CS148" s="43">
        <f t="shared" si="500"/>
        <v>0</v>
      </c>
      <c r="CT148" s="47"/>
      <c r="CU148" s="45">
        <f t="shared" ref="CU148:CV148" si="501">SUM(CU136:CU147)</f>
        <v>0</v>
      </c>
      <c r="CV148" s="43">
        <f t="shared" si="501"/>
        <v>0</v>
      </c>
      <c r="CW148" s="47"/>
      <c r="CX148" s="45">
        <f t="shared" ref="CX148:CY148" si="502">SUM(CX136:CX147)</f>
        <v>0</v>
      </c>
      <c r="CY148" s="43">
        <f t="shared" si="502"/>
        <v>0</v>
      </c>
      <c r="CZ148" s="47"/>
      <c r="DA148" s="45">
        <f t="shared" ref="DA148:DB148" si="503">SUM(DA136:DA147)</f>
        <v>0</v>
      </c>
      <c r="DB148" s="43">
        <f t="shared" si="503"/>
        <v>0</v>
      </c>
      <c r="DC148" s="47"/>
      <c r="DD148" s="45">
        <f t="shared" ref="DD148:DE148" si="504">SUM(DD136:DD147)</f>
        <v>0</v>
      </c>
      <c r="DE148" s="43">
        <f t="shared" si="504"/>
        <v>0</v>
      </c>
      <c r="DF148" s="47"/>
      <c r="DG148" s="45">
        <f t="shared" ref="DG148:DH148" si="505">SUM(DG136:DG147)</f>
        <v>4.0000000000000001E-3</v>
      </c>
      <c r="DH148" s="43">
        <f t="shared" si="505"/>
        <v>5.84</v>
      </c>
      <c r="DI148" s="47"/>
      <c r="DJ148" s="45">
        <f t="shared" ref="DJ148:DK148" si="506">SUM(DJ136:DJ147)</f>
        <v>0</v>
      </c>
      <c r="DK148" s="43">
        <f t="shared" si="506"/>
        <v>0</v>
      </c>
      <c r="DL148" s="44"/>
      <c r="DM148" s="45">
        <f t="shared" ref="DM148:DN148" si="507">SUM(DM136:DM147)</f>
        <v>0</v>
      </c>
      <c r="DN148" s="43">
        <f t="shared" si="507"/>
        <v>0</v>
      </c>
      <c r="DO148" s="44"/>
      <c r="DP148" s="45">
        <f t="shared" si="475"/>
        <v>71478.692999999999</v>
      </c>
      <c r="DQ148" s="46">
        <f t="shared" si="476"/>
        <v>230617.84999999998</v>
      </c>
    </row>
    <row r="149" spans="1:121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>
        <v>0</v>
      </c>
      <c r="BU149" s="24">
        <v>0</v>
      </c>
      <c r="BV149" s="20">
        <f t="shared" ref="BV149:BV160" si="510">IF(BT149=0,0,BU149/BT149*1000)</f>
        <v>0</v>
      </c>
      <c r="BW149" s="21">
        <v>0</v>
      </c>
      <c r="BX149" s="24">
        <v>0</v>
      </c>
      <c r="BY149" s="20">
        <v>0</v>
      </c>
      <c r="BZ149" s="21">
        <v>0</v>
      </c>
      <c r="CA149" s="24">
        <v>0</v>
      </c>
      <c r="CB149" s="20">
        <f t="shared" ref="CB149:CB160" si="511">IF(BZ149=0,0,CA149/BZ149*1000)</f>
        <v>0</v>
      </c>
      <c r="CC149" s="21">
        <v>0</v>
      </c>
      <c r="CD149" s="24">
        <v>0</v>
      </c>
      <c r="CE149" s="20"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6.5000000000000002E-2</v>
      </c>
      <c r="DK149" s="24">
        <v>0.34</v>
      </c>
      <c r="DL149" s="20">
        <f t="shared" ref="DL149" si="512">DK149/DJ149*1000</f>
        <v>5230.7692307692305</v>
      </c>
      <c r="DM149" s="21">
        <v>0</v>
      </c>
      <c r="DN149" s="24">
        <v>0</v>
      </c>
      <c r="DO149" s="20">
        <v>0</v>
      </c>
      <c r="DP149" s="2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4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f t="shared" si="510"/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f t="shared" si="511"/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2.125</v>
      </c>
      <c r="DE150" s="9">
        <v>21.5</v>
      </c>
      <c r="DF150" s="15">
        <f t="shared" ref="DF150" si="515">DE150/DD150*1000</f>
        <v>10117.64705882353</v>
      </c>
      <c r="DG150" s="16">
        <v>0</v>
      </c>
      <c r="DH150" s="9">
        <v>0</v>
      </c>
      <c r="DI150" s="15">
        <v>0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f t="shared" si="513"/>
        <v>2.125</v>
      </c>
      <c r="DQ150" s="18">
        <f t="shared" si="514"/>
        <v>21.5</v>
      </c>
    </row>
    <row r="151" spans="1:121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>
        <v>0</v>
      </c>
      <c r="BU151" s="9">
        <v>0</v>
      </c>
      <c r="BV151" s="15">
        <f t="shared" si="510"/>
        <v>0</v>
      </c>
      <c r="BW151" s="16">
        <v>0</v>
      </c>
      <c r="BX151" s="9">
        <v>0</v>
      </c>
      <c r="BY151" s="15">
        <v>0</v>
      </c>
      <c r="BZ151" s="16">
        <v>0</v>
      </c>
      <c r="CA151" s="9">
        <v>0</v>
      </c>
      <c r="CB151" s="15">
        <f t="shared" si="511"/>
        <v>0</v>
      </c>
      <c r="CC151" s="16">
        <v>0</v>
      </c>
      <c r="CD151" s="9">
        <v>0</v>
      </c>
      <c r="CE151" s="15"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f t="shared" si="513"/>
        <v>16000</v>
      </c>
      <c r="DQ151" s="18">
        <f t="shared" si="514"/>
        <v>61037.55</v>
      </c>
    </row>
    <row r="152" spans="1:121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f t="shared" si="510"/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f t="shared" si="511"/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f t="shared" si="513"/>
        <v>6.0000000000000001E-3</v>
      </c>
      <c r="DQ152" s="18">
        <f t="shared" si="514"/>
        <v>0.02</v>
      </c>
    </row>
    <row r="153" spans="1:121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f t="shared" si="510"/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f t="shared" si="511"/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f t="shared" si="513"/>
        <v>17000.006000000001</v>
      </c>
      <c r="DQ153" s="18">
        <f t="shared" si="514"/>
        <v>60973.68</v>
      </c>
    </row>
    <row r="154" spans="1:121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f t="shared" si="510"/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f t="shared" si="511"/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f t="shared" si="513"/>
        <v>0</v>
      </c>
      <c r="DQ154" s="18">
        <f t="shared" si="514"/>
        <v>0</v>
      </c>
    </row>
    <row r="155" spans="1:121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f t="shared" si="510"/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f t="shared" si="511"/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f t="shared" si="513"/>
        <v>14000.001</v>
      </c>
      <c r="DQ155" s="18">
        <f t="shared" si="514"/>
        <v>48671.93</v>
      </c>
    </row>
    <row r="156" spans="1:121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f t="shared" si="510"/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f t="shared" si="511"/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f t="shared" si="513"/>
        <v>0</v>
      </c>
      <c r="DQ156" s="18">
        <f t="shared" si="514"/>
        <v>0</v>
      </c>
    </row>
    <row r="157" spans="1:121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f t="shared" si="510"/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f t="shared" si="511"/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41.05</v>
      </c>
      <c r="DB157" s="9">
        <v>121.14</v>
      </c>
      <c r="DC157" s="15">
        <f t="shared" ref="DC157" si="520">DB157/DA157*1000</f>
        <v>2951.0353227771011</v>
      </c>
      <c r="DD157" s="16">
        <v>0</v>
      </c>
      <c r="DE157" s="9">
        <v>0</v>
      </c>
      <c r="DF157" s="15">
        <v>0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f t="shared" si="513"/>
        <v>17041.050999999999</v>
      </c>
      <c r="DQ157" s="18">
        <f t="shared" si="514"/>
        <v>66306.459999999992</v>
      </c>
    </row>
    <row r="158" spans="1:121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f t="shared" si="510"/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f t="shared" si="511"/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f t="shared" si="513"/>
        <v>9900.0020000000004</v>
      </c>
      <c r="DQ158" s="18">
        <f t="shared" si="514"/>
        <v>38725.490000000005</v>
      </c>
    </row>
    <row r="159" spans="1:121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f t="shared" si="510"/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f t="shared" si="511"/>
        <v>0</v>
      </c>
      <c r="CC159" s="16">
        <v>0</v>
      </c>
      <c r="CD159" s="9">
        <v>0</v>
      </c>
      <c r="CE159" s="15"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7.0000000000000001E-3</v>
      </c>
      <c r="CS159" s="9">
        <v>2.12</v>
      </c>
      <c r="CT159" s="15">
        <f t="shared" ref="CT159" si="523">CS159/CR159*1000</f>
        <v>302857.1428571429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0.37</v>
      </c>
      <c r="DE159" s="9">
        <v>0.61</v>
      </c>
      <c r="DF159" s="15">
        <f t="shared" ref="DF159" si="524">DE159/DD159*1000</f>
        <v>1648.6486486486488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f t="shared" si="513"/>
        <v>12.456</v>
      </c>
      <c r="DQ159" s="18">
        <f t="shared" si="514"/>
        <v>304.10000000000002</v>
      </c>
    </row>
    <row r="160" spans="1:121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f t="shared" si="510"/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f t="shared" si="511"/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f t="shared" si="513"/>
        <v>0.17100000000000001</v>
      </c>
      <c r="DQ160" s="18">
        <f t="shared" si="514"/>
        <v>0.05</v>
      </c>
    </row>
    <row r="161" spans="1:121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>
        <f t="shared" ref="BT161:BU161" si="536">SUM(BT149:BT160)</f>
        <v>0</v>
      </c>
      <c r="BU161" s="43">
        <f t="shared" si="536"/>
        <v>0</v>
      </c>
      <c r="BV161" s="47"/>
      <c r="BW161" s="45">
        <f t="shared" ref="BW161:BX161" si="537">SUM(BW149:BW160)</f>
        <v>0</v>
      </c>
      <c r="BX161" s="43">
        <f t="shared" si="537"/>
        <v>0</v>
      </c>
      <c r="BY161" s="47"/>
      <c r="BZ161" s="45">
        <f t="shared" ref="BZ161:CA161" si="538">SUM(BZ149:BZ160)</f>
        <v>0</v>
      </c>
      <c r="CA161" s="43">
        <f t="shared" si="538"/>
        <v>0</v>
      </c>
      <c r="CB161" s="47"/>
      <c r="CC161" s="45">
        <f t="shared" ref="CC161:CD161" si="539">SUM(CC149:CC160)</f>
        <v>0</v>
      </c>
      <c r="CD161" s="43">
        <f t="shared" si="539"/>
        <v>0</v>
      </c>
      <c r="CE161" s="47"/>
      <c r="CF161" s="45">
        <f t="shared" ref="CF161:CG161" si="540">SUM(CF149:CF160)</f>
        <v>0</v>
      </c>
      <c r="CG161" s="43">
        <f t="shared" si="540"/>
        <v>0</v>
      </c>
      <c r="CH161" s="47"/>
      <c r="CI161" s="45">
        <f t="shared" ref="CI161:CJ161" si="541">SUM(CI149:CI160)</f>
        <v>0</v>
      </c>
      <c r="CJ161" s="43">
        <f t="shared" si="541"/>
        <v>0</v>
      </c>
      <c r="CK161" s="44"/>
      <c r="CL161" s="45">
        <f t="shared" ref="CL161:CM161" si="542">SUM(CL149:CL160)</f>
        <v>0</v>
      </c>
      <c r="CM161" s="43">
        <f t="shared" si="542"/>
        <v>0</v>
      </c>
      <c r="CN161" s="47"/>
      <c r="CO161" s="45">
        <f t="shared" ref="CO161:CP161" si="543">SUM(CO149:CO160)</f>
        <v>0</v>
      </c>
      <c r="CP161" s="43">
        <f t="shared" si="543"/>
        <v>0</v>
      </c>
      <c r="CQ161" s="47"/>
      <c r="CR161" s="45">
        <f t="shared" ref="CR161:CS161" si="544">SUM(CR149:CR160)</f>
        <v>7.0000000000000001E-3</v>
      </c>
      <c r="CS161" s="43">
        <f t="shared" si="544"/>
        <v>2.12</v>
      </c>
      <c r="CT161" s="47"/>
      <c r="CU161" s="45">
        <f t="shared" ref="CU161:CV161" si="545">SUM(CU149:CU160)</f>
        <v>0</v>
      </c>
      <c r="CV161" s="43">
        <f t="shared" si="545"/>
        <v>0</v>
      </c>
      <c r="CW161" s="47"/>
      <c r="CX161" s="45">
        <f t="shared" ref="CX161:CY161" si="546">SUM(CX149:CX160)</f>
        <v>0</v>
      </c>
      <c r="CY161" s="43">
        <f t="shared" si="546"/>
        <v>0</v>
      </c>
      <c r="CZ161" s="47"/>
      <c r="DA161" s="45">
        <f t="shared" ref="DA161:DB161" si="547">SUM(DA149:DA160)</f>
        <v>41.05</v>
      </c>
      <c r="DB161" s="43">
        <f t="shared" si="547"/>
        <v>121.14</v>
      </c>
      <c r="DC161" s="47"/>
      <c r="DD161" s="45">
        <f t="shared" ref="DD161:DE161" si="548">SUM(DD149:DD160)</f>
        <v>2.4950000000000001</v>
      </c>
      <c r="DE161" s="43">
        <f t="shared" si="548"/>
        <v>22.11</v>
      </c>
      <c r="DF161" s="47"/>
      <c r="DG161" s="45">
        <f t="shared" ref="DG161:DH161" si="549">SUM(DG149:DG160)</f>
        <v>0</v>
      </c>
      <c r="DH161" s="43">
        <f t="shared" si="549"/>
        <v>0</v>
      </c>
      <c r="DI161" s="47"/>
      <c r="DJ161" s="45">
        <f t="shared" ref="DJ161:DK161" si="550">SUM(DJ149:DJ160)</f>
        <v>6.5000000000000002E-2</v>
      </c>
      <c r="DK161" s="43">
        <f t="shared" si="550"/>
        <v>0.34</v>
      </c>
      <c r="DL161" s="47"/>
      <c r="DM161" s="45">
        <f t="shared" ref="DM161:DN161" si="551">SUM(DM149:DM160)</f>
        <v>0</v>
      </c>
      <c r="DN161" s="43">
        <f t="shared" si="551"/>
        <v>0</v>
      </c>
      <c r="DO161" s="47"/>
      <c r="DP161" s="45">
        <f t="shared" si="513"/>
        <v>73955.883000000002</v>
      </c>
      <c r="DQ161" s="46">
        <f t="shared" si="514"/>
        <v>276041.12</v>
      </c>
    </row>
    <row r="162" spans="1:121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>
        <v>0</v>
      </c>
      <c r="BU162" s="24">
        <v>0</v>
      </c>
      <c r="BV162" s="20">
        <f t="shared" ref="BV162:BV173" si="555">IF(BT162=0,0,BU162/BT162*1000)</f>
        <v>0</v>
      </c>
      <c r="BW162" s="21">
        <v>0</v>
      </c>
      <c r="BX162" s="24">
        <v>0</v>
      </c>
      <c r="BY162" s="20">
        <v>0</v>
      </c>
      <c r="BZ162" s="21">
        <v>0</v>
      </c>
      <c r="CA162" s="24">
        <v>0</v>
      </c>
      <c r="CB162" s="20">
        <f t="shared" ref="CB162:CB173" si="556">IF(BZ162=0,0,CA162/BZ162*1000)</f>
        <v>0</v>
      </c>
      <c r="CC162" s="21">
        <v>0</v>
      </c>
      <c r="CD162" s="24">
        <v>0</v>
      </c>
      <c r="CE162" s="20"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4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f t="shared" si="555"/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f t="shared" si="556"/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f t="shared" si="557"/>
        <v>0</v>
      </c>
      <c r="DQ163" s="18">
        <f t="shared" si="558"/>
        <v>0</v>
      </c>
    </row>
    <row r="164" spans="1:121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f t="shared" si="555"/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f t="shared" si="556"/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f t="shared" si="557"/>
        <v>5.1000000000000004E-2</v>
      </c>
      <c r="DQ164" s="18">
        <f t="shared" si="558"/>
        <v>1.24</v>
      </c>
    </row>
    <row r="165" spans="1:121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f t="shared" si="555"/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f t="shared" si="556"/>
        <v>0</v>
      </c>
      <c r="CC165" s="16">
        <v>2E-3</v>
      </c>
      <c r="CD165" s="9">
        <v>1.68</v>
      </c>
      <c r="CE165" s="15">
        <f t="shared" ref="CE165" si="561">CD165/CC165*1000</f>
        <v>840000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f t="shared" si="557"/>
        <v>0.95200000000000007</v>
      </c>
      <c r="DQ165" s="18">
        <f t="shared" si="558"/>
        <v>8.42</v>
      </c>
    </row>
    <row r="166" spans="1:121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f t="shared" si="555"/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f t="shared" si="556"/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f t="shared" si="557"/>
        <v>0.51500000000000001</v>
      </c>
      <c r="DQ166" s="18">
        <f t="shared" si="558"/>
        <v>3.3299999999999996</v>
      </c>
    </row>
    <row r="167" spans="1:121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f t="shared" si="555"/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f t="shared" si="556"/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f t="shared" si="557"/>
        <v>8.0000000000000002E-3</v>
      </c>
      <c r="DQ167" s="18">
        <f t="shared" si="558"/>
        <v>0.1</v>
      </c>
    </row>
    <row r="168" spans="1:121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f t="shared" si="555"/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f t="shared" si="556"/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f t="shared" si="557"/>
        <v>0</v>
      </c>
      <c r="DQ168" s="18">
        <f t="shared" si="558"/>
        <v>0</v>
      </c>
    </row>
    <row r="169" spans="1:121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f t="shared" si="555"/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f t="shared" si="556"/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f t="shared" si="557"/>
        <v>1.2999999999999999E-2</v>
      </c>
      <c r="DQ169" s="18">
        <f t="shared" si="558"/>
        <v>0.15</v>
      </c>
    </row>
    <row r="170" spans="1:121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f t="shared" si="555"/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f t="shared" si="556"/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f t="shared" si="557"/>
        <v>0.50900000000000001</v>
      </c>
      <c r="DQ170" s="18">
        <f t="shared" si="558"/>
        <v>6.55</v>
      </c>
    </row>
    <row r="171" spans="1:121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f t="shared" si="555"/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f t="shared" si="556"/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3.5999999999999997E-2</v>
      </c>
      <c r="CP171" s="9">
        <v>0.19</v>
      </c>
      <c r="CQ171" s="15">
        <f t="shared" ref="CQ171" si="563">CP171/CO171*1000</f>
        <v>5277.7777777777783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f t="shared" si="557"/>
        <v>3.5999999999999997E-2</v>
      </c>
      <c r="DQ171" s="18">
        <f t="shared" si="558"/>
        <v>0.19</v>
      </c>
    </row>
    <row r="172" spans="1:121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f t="shared" si="555"/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f t="shared" si="556"/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f t="shared" si="557"/>
        <v>1.7999999999999999E-2</v>
      </c>
      <c r="DQ172" s="18">
        <f t="shared" si="558"/>
        <v>0.28999999999999998</v>
      </c>
    </row>
    <row r="173" spans="1:121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f t="shared" si="555"/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f t="shared" si="556"/>
        <v>0</v>
      </c>
      <c r="CC173" s="16">
        <v>0</v>
      </c>
      <c r="CD173" s="9">
        <v>0</v>
      </c>
      <c r="CE173" s="15"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0.03</v>
      </c>
      <c r="CY173" s="9">
        <v>12.36</v>
      </c>
      <c r="CZ173" s="15">
        <f t="shared" ref="CZ173" si="565">CY173/CX173*1000</f>
        <v>412000</v>
      </c>
      <c r="DA173" s="16">
        <v>0</v>
      </c>
      <c r="DB173" s="9">
        <v>0</v>
      </c>
      <c r="DC173" s="15">
        <v>0</v>
      </c>
      <c r="DD173" s="16">
        <v>2.5000000000000001E-2</v>
      </c>
      <c r="DE173" s="9">
        <v>7.0000000000000007E-2</v>
      </c>
      <c r="DF173" s="15">
        <f t="shared" ref="DF173" si="566">DE173/DD173*1000</f>
        <v>2800.0000000000005</v>
      </c>
      <c r="DG173" s="16">
        <v>0</v>
      </c>
      <c r="DH173" s="9">
        <v>0</v>
      </c>
      <c r="DI173" s="15">
        <v>0</v>
      </c>
      <c r="DJ173" s="16">
        <v>1E-3</v>
      </c>
      <c r="DK173" s="9">
        <v>0.01</v>
      </c>
      <c r="DL173" s="15">
        <f t="shared" ref="DL173" si="567">DK173/DJ173*1000</f>
        <v>10000</v>
      </c>
      <c r="DM173" s="16">
        <v>0</v>
      </c>
      <c r="DN173" s="9">
        <v>0</v>
      </c>
      <c r="DO173" s="15">
        <v>0</v>
      </c>
      <c r="DP173" s="16">
        <f t="shared" si="557"/>
        <v>1.0929999999999997</v>
      </c>
      <c r="DQ173" s="18">
        <f t="shared" si="558"/>
        <v>33.72</v>
      </c>
    </row>
    <row r="174" spans="1:121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>
        <f t="shared" ref="BT174:BU174" si="579">SUM(BT162:BT173)</f>
        <v>0</v>
      </c>
      <c r="BU174" s="43">
        <f t="shared" si="579"/>
        <v>0</v>
      </c>
      <c r="BV174" s="47"/>
      <c r="BW174" s="45">
        <f t="shared" ref="BW174:BX174" si="580">SUM(BW162:BW173)</f>
        <v>0</v>
      </c>
      <c r="BX174" s="43">
        <f t="shared" si="580"/>
        <v>0</v>
      </c>
      <c r="BY174" s="47"/>
      <c r="BZ174" s="45">
        <f t="shared" ref="BZ174:CA174" si="581">SUM(BZ162:BZ173)</f>
        <v>0</v>
      </c>
      <c r="CA174" s="43">
        <f t="shared" si="581"/>
        <v>0</v>
      </c>
      <c r="CB174" s="47"/>
      <c r="CC174" s="45">
        <f t="shared" ref="CC174:CD174" si="582">SUM(CC162:CC173)</f>
        <v>2E-3</v>
      </c>
      <c r="CD174" s="43">
        <f t="shared" si="582"/>
        <v>1.68</v>
      </c>
      <c r="CE174" s="47"/>
      <c r="CF174" s="45">
        <f t="shared" ref="CF174:CG174" si="583">SUM(CF162:CF173)</f>
        <v>0</v>
      </c>
      <c r="CG174" s="43">
        <f t="shared" si="583"/>
        <v>0</v>
      </c>
      <c r="CH174" s="47"/>
      <c r="CI174" s="45">
        <f t="shared" ref="CI174:CJ174" si="584">SUM(CI162:CI173)</f>
        <v>0</v>
      </c>
      <c r="CJ174" s="43">
        <f t="shared" si="584"/>
        <v>0</v>
      </c>
      <c r="CK174" s="44"/>
      <c r="CL174" s="45">
        <f t="shared" ref="CL174:CM174" si="585">SUM(CL162:CL173)</f>
        <v>0</v>
      </c>
      <c r="CM174" s="43">
        <f t="shared" si="585"/>
        <v>0</v>
      </c>
      <c r="CN174" s="47"/>
      <c r="CO174" s="45">
        <f t="shared" ref="CO174:CP174" si="586">SUM(CO162:CO173)</f>
        <v>3.5999999999999997E-2</v>
      </c>
      <c r="CP174" s="43">
        <f t="shared" si="586"/>
        <v>0.19</v>
      </c>
      <c r="CQ174" s="47"/>
      <c r="CR174" s="45">
        <f t="shared" ref="CR174:CS174" si="587">SUM(CR162:CR173)</f>
        <v>0</v>
      </c>
      <c r="CS174" s="43">
        <f t="shared" si="587"/>
        <v>0</v>
      </c>
      <c r="CT174" s="47"/>
      <c r="CU174" s="45">
        <f t="shared" ref="CU174:CV174" si="588">SUM(CU162:CU173)</f>
        <v>0</v>
      </c>
      <c r="CV174" s="43">
        <f t="shared" si="588"/>
        <v>0</v>
      </c>
      <c r="CW174" s="47"/>
      <c r="CX174" s="45">
        <f t="shared" ref="CX174:CY174" si="589">SUM(CX162:CX173)</f>
        <v>0.03</v>
      </c>
      <c r="CY174" s="43">
        <f t="shared" si="589"/>
        <v>12.36</v>
      </c>
      <c r="CZ174" s="47"/>
      <c r="DA174" s="45">
        <f t="shared" ref="DA174:DB174" si="590">SUM(DA162:DA173)</f>
        <v>0</v>
      </c>
      <c r="DB174" s="43">
        <f t="shared" si="590"/>
        <v>0</v>
      </c>
      <c r="DC174" s="47"/>
      <c r="DD174" s="45">
        <f t="shared" ref="DD174:DE174" si="591">SUM(DD162:DD173)</f>
        <v>2.5000000000000001E-2</v>
      </c>
      <c r="DE174" s="43">
        <f t="shared" si="591"/>
        <v>7.0000000000000007E-2</v>
      </c>
      <c r="DF174" s="47"/>
      <c r="DG174" s="45">
        <f t="shared" ref="DG174:DH174" si="592">SUM(DG162:DG173)</f>
        <v>0</v>
      </c>
      <c r="DH174" s="43">
        <f t="shared" si="592"/>
        <v>0</v>
      </c>
      <c r="DI174" s="47"/>
      <c r="DJ174" s="45">
        <f t="shared" ref="DJ174:DK174" si="593">SUM(DJ162:DJ173)</f>
        <v>1E-3</v>
      </c>
      <c r="DK174" s="43">
        <f t="shared" si="593"/>
        <v>0.01</v>
      </c>
      <c r="DL174" s="47"/>
      <c r="DM174" s="45">
        <f t="shared" ref="DM174:DN174" si="594">SUM(DM162:DM173)</f>
        <v>0</v>
      </c>
      <c r="DN174" s="43">
        <f t="shared" si="594"/>
        <v>0</v>
      </c>
      <c r="DO174" s="47"/>
      <c r="DP174" s="45">
        <f t="shared" si="557"/>
        <v>3.1959999999999993</v>
      </c>
      <c r="DQ174" s="46">
        <f t="shared" si="558"/>
        <v>54</v>
      </c>
    </row>
    <row r="175" spans="1:121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>
        <v>0</v>
      </c>
      <c r="BU175" s="24">
        <v>0</v>
      </c>
      <c r="BV175" s="20">
        <f t="shared" ref="BV175:BV186" si="599">IF(BT175=0,0,BU175/BT175*1000)</f>
        <v>0</v>
      </c>
      <c r="BW175" s="21">
        <v>0</v>
      </c>
      <c r="BX175" s="24">
        <v>0</v>
      </c>
      <c r="BY175" s="20">
        <v>0</v>
      </c>
      <c r="BZ175" s="21">
        <v>0</v>
      </c>
      <c r="CA175" s="24">
        <v>0</v>
      </c>
      <c r="CB175" s="20">
        <f t="shared" ref="CB175:CB186" si="600">IF(BZ175=0,0,CA175/BZ175*1000)</f>
        <v>0</v>
      </c>
      <c r="CC175" s="21">
        <v>0</v>
      </c>
      <c r="CD175" s="24">
        <v>0</v>
      </c>
      <c r="CE175" s="20"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5.0000000000000001E-3</v>
      </c>
      <c r="DK175" s="24">
        <v>7.0000000000000007E-2</v>
      </c>
      <c r="DL175" s="20">
        <f t="shared" ref="DL175:DL186" si="601">DK175/DJ175*1000</f>
        <v>14000.000000000002</v>
      </c>
      <c r="DM175" s="21">
        <v>0</v>
      </c>
      <c r="DN175" s="24">
        <v>0</v>
      </c>
      <c r="DO175" s="20">
        <v>0</v>
      </c>
      <c r="DP175" s="2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4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f t="shared" si="599"/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f t="shared" si="600"/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f t="shared" si="602"/>
        <v>0.14899999999999999</v>
      </c>
      <c r="DQ176" s="18">
        <f t="shared" si="603"/>
        <v>1.31</v>
      </c>
    </row>
    <row r="177" spans="1:121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f t="shared" si="599"/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f t="shared" si="600"/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0.10199999999999999</v>
      </c>
      <c r="DK177" s="9">
        <v>0.83</v>
      </c>
      <c r="DL177" s="15">
        <f t="shared" si="601"/>
        <v>8137.2549019607841</v>
      </c>
      <c r="DM177" s="16">
        <v>0</v>
      </c>
      <c r="DN177" s="9">
        <v>0</v>
      </c>
      <c r="DO177" s="15">
        <v>0</v>
      </c>
      <c r="DP177" s="16">
        <f t="shared" si="602"/>
        <v>1.6620000000000001</v>
      </c>
      <c r="DQ177" s="18">
        <f t="shared" si="603"/>
        <v>33.25</v>
      </c>
    </row>
    <row r="178" spans="1:121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f t="shared" si="599"/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f t="shared" si="600"/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1E-3</v>
      </c>
      <c r="DK178" s="9">
        <v>0.01</v>
      </c>
      <c r="DL178" s="15">
        <f t="shared" si="601"/>
        <v>10000</v>
      </c>
      <c r="DM178" s="16">
        <v>0</v>
      </c>
      <c r="DN178" s="9">
        <v>0</v>
      </c>
      <c r="DO178" s="15">
        <v>0</v>
      </c>
      <c r="DP178" s="16">
        <f t="shared" si="602"/>
        <v>0.14699999999999999</v>
      </c>
      <c r="DQ178" s="18">
        <f t="shared" si="603"/>
        <v>17.230000000000004</v>
      </c>
    </row>
    <row r="179" spans="1:121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f t="shared" si="599"/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f t="shared" si="600"/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1.2999999999999999E-2</v>
      </c>
      <c r="DK179" s="9">
        <v>0.05</v>
      </c>
      <c r="DL179" s="15">
        <f t="shared" si="601"/>
        <v>3846.1538461538466</v>
      </c>
      <c r="DM179" s="16">
        <v>0</v>
      </c>
      <c r="DN179" s="9">
        <v>0</v>
      </c>
      <c r="DO179" s="15">
        <v>0</v>
      </c>
      <c r="DP179" s="16">
        <f t="shared" si="602"/>
        <v>1.2999999999999999E-2</v>
      </c>
      <c r="DQ179" s="18">
        <f t="shared" si="603"/>
        <v>0.05</v>
      </c>
    </row>
    <row r="180" spans="1:121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f t="shared" si="599"/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f t="shared" si="600"/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f t="shared" si="602"/>
        <v>20000</v>
      </c>
      <c r="DQ180" s="18">
        <f t="shared" si="603"/>
        <v>73943.5</v>
      </c>
    </row>
    <row r="181" spans="1:121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f t="shared" si="599"/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f t="shared" si="600"/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1E-3</v>
      </c>
      <c r="DK181" s="9">
        <v>0.01</v>
      </c>
      <c r="DL181" s="15">
        <f t="shared" si="601"/>
        <v>10000</v>
      </c>
      <c r="DM181" s="16">
        <v>0</v>
      </c>
      <c r="DN181" s="9">
        <v>0</v>
      </c>
      <c r="DO181" s="15">
        <v>0</v>
      </c>
      <c r="DP181" s="16">
        <f t="shared" si="602"/>
        <v>1E-3</v>
      </c>
      <c r="DQ181" s="18">
        <f t="shared" si="603"/>
        <v>0.01</v>
      </c>
    </row>
    <row r="182" spans="1:121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f t="shared" si="599"/>
        <v>0</v>
      </c>
      <c r="BW182" s="16">
        <v>0.6</v>
      </c>
      <c r="BX182" s="9">
        <v>4.91</v>
      </c>
      <c r="BY182" s="15">
        <f t="shared" ref="BY182" si="607">BX182/BW182*1000</f>
        <v>8183.3333333333339</v>
      </c>
      <c r="BZ182" s="16">
        <v>0</v>
      </c>
      <c r="CA182" s="9">
        <v>0</v>
      </c>
      <c r="CB182" s="15">
        <f t="shared" si="600"/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2E-3</v>
      </c>
      <c r="DK182" s="9">
        <v>0.02</v>
      </c>
      <c r="DL182" s="15">
        <f t="shared" si="601"/>
        <v>10000</v>
      </c>
      <c r="DM182" s="16">
        <v>0</v>
      </c>
      <c r="DN182" s="9">
        <v>0</v>
      </c>
      <c r="DO182" s="15">
        <v>0</v>
      </c>
      <c r="DP182" s="16">
        <f t="shared" si="602"/>
        <v>20000.601999999999</v>
      </c>
      <c r="DQ182" s="18">
        <f t="shared" si="603"/>
        <v>74133.47</v>
      </c>
    </row>
    <row r="183" spans="1:121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f t="shared" si="599"/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f t="shared" si="600"/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f t="shared" si="602"/>
        <v>1512.704</v>
      </c>
      <c r="DQ183" s="18">
        <f t="shared" si="603"/>
        <v>5821.63</v>
      </c>
    </row>
    <row r="184" spans="1:121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f t="shared" si="599"/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f t="shared" si="600"/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5.0000000000000001E-3</v>
      </c>
      <c r="DK184" s="9">
        <v>0.1</v>
      </c>
      <c r="DL184" s="15">
        <f t="shared" si="601"/>
        <v>20000</v>
      </c>
      <c r="DM184" s="16">
        <v>0</v>
      </c>
      <c r="DN184" s="9">
        <v>0</v>
      </c>
      <c r="DO184" s="15">
        <v>0</v>
      </c>
      <c r="DP184" s="16">
        <f t="shared" si="602"/>
        <v>5.0000000000000001E-3</v>
      </c>
      <c r="DQ184" s="18">
        <f t="shared" si="603"/>
        <v>0.1</v>
      </c>
    </row>
    <row r="185" spans="1:121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f t="shared" si="599"/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f t="shared" si="600"/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f t="shared" si="602"/>
        <v>0.75</v>
      </c>
      <c r="DQ185" s="18">
        <f t="shared" si="603"/>
        <v>15.82</v>
      </c>
    </row>
    <row r="186" spans="1:121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f t="shared" si="599"/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f t="shared" si="600"/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2E-3</v>
      </c>
      <c r="DK186" s="9">
        <v>0.02</v>
      </c>
      <c r="DL186" s="15">
        <f t="shared" si="601"/>
        <v>10000</v>
      </c>
      <c r="DM186" s="16">
        <v>0</v>
      </c>
      <c r="DN186" s="9">
        <v>0</v>
      </c>
      <c r="DO186" s="15">
        <v>0</v>
      </c>
      <c r="DP186" s="16">
        <f t="shared" si="602"/>
        <v>2E-3</v>
      </c>
      <c r="DQ186" s="18">
        <f t="shared" si="603"/>
        <v>0.02</v>
      </c>
    </row>
    <row r="187" spans="1:121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>
        <f t="shared" ref="BT187:BU187" si="621">SUM(BT175:BT186)</f>
        <v>0</v>
      </c>
      <c r="BU187" s="43">
        <f t="shared" si="621"/>
        <v>0</v>
      </c>
      <c r="BV187" s="47"/>
      <c r="BW187" s="45">
        <f t="shared" ref="BW187:BX187" si="622">SUM(BW175:BW186)</f>
        <v>0.6</v>
      </c>
      <c r="BX187" s="43">
        <f t="shared" si="622"/>
        <v>4.91</v>
      </c>
      <c r="BY187" s="47"/>
      <c r="BZ187" s="45">
        <f t="shared" ref="BZ187:CA187" si="623">SUM(BZ175:BZ186)</f>
        <v>0</v>
      </c>
      <c r="CA187" s="43">
        <f t="shared" si="623"/>
        <v>0</v>
      </c>
      <c r="CB187" s="47"/>
      <c r="CC187" s="45">
        <f t="shared" ref="CC187:CD187" si="624">SUM(CC175:CC186)</f>
        <v>0</v>
      </c>
      <c r="CD187" s="43">
        <f t="shared" si="624"/>
        <v>0</v>
      </c>
      <c r="CE187" s="47"/>
      <c r="CF187" s="45">
        <f t="shared" ref="CF187:CG187" si="625">SUM(CF175:CF186)</f>
        <v>0</v>
      </c>
      <c r="CG187" s="43">
        <f t="shared" si="625"/>
        <v>0</v>
      </c>
      <c r="CH187" s="47"/>
      <c r="CI187" s="45">
        <f t="shared" ref="CI187:CJ187" si="626">SUM(CI175:CI186)</f>
        <v>0</v>
      </c>
      <c r="CJ187" s="43">
        <f t="shared" si="626"/>
        <v>0</v>
      </c>
      <c r="CK187" s="44"/>
      <c r="CL187" s="45">
        <f t="shared" ref="CL187:CM187" si="627">SUM(CL175:CL186)</f>
        <v>0</v>
      </c>
      <c r="CM187" s="43">
        <f t="shared" si="627"/>
        <v>0</v>
      </c>
      <c r="CN187" s="47"/>
      <c r="CO187" s="45">
        <f t="shared" ref="CO187:CP187" si="628">SUM(CO175:CO186)</f>
        <v>0</v>
      </c>
      <c r="CP187" s="43">
        <f t="shared" si="628"/>
        <v>0</v>
      </c>
      <c r="CQ187" s="47"/>
      <c r="CR187" s="45">
        <f t="shared" ref="CR187:CS187" si="629">SUM(CR175:CR186)</f>
        <v>0</v>
      </c>
      <c r="CS187" s="43">
        <f t="shared" si="629"/>
        <v>0</v>
      </c>
      <c r="CT187" s="47"/>
      <c r="CU187" s="45">
        <f t="shared" ref="CU187:CV187" si="630">SUM(CU175:CU186)</f>
        <v>0</v>
      </c>
      <c r="CV187" s="43">
        <f t="shared" si="630"/>
        <v>0</v>
      </c>
      <c r="CW187" s="47"/>
      <c r="CX187" s="45">
        <f t="shared" ref="CX187:CY187" si="631">SUM(CX175:CX186)</f>
        <v>0</v>
      </c>
      <c r="CY187" s="43">
        <f t="shared" si="631"/>
        <v>0</v>
      </c>
      <c r="CZ187" s="47"/>
      <c r="DA187" s="45">
        <f t="shared" ref="DA187:DB187" si="632">SUM(DA175:DA186)</f>
        <v>0</v>
      </c>
      <c r="DB187" s="43">
        <f t="shared" si="632"/>
        <v>0</v>
      </c>
      <c r="DC187" s="47"/>
      <c r="DD187" s="45">
        <f t="shared" ref="DD187:DE187" si="633">SUM(DD175:DD186)</f>
        <v>0</v>
      </c>
      <c r="DE187" s="43">
        <f t="shared" si="633"/>
        <v>0</v>
      </c>
      <c r="DF187" s="47"/>
      <c r="DG187" s="45">
        <f t="shared" ref="DG187:DH187" si="634">SUM(DG175:DG186)</f>
        <v>0</v>
      </c>
      <c r="DH187" s="43">
        <f t="shared" si="634"/>
        <v>0</v>
      </c>
      <c r="DI187" s="47"/>
      <c r="DJ187" s="45">
        <f t="shared" ref="DJ187:DK187" si="635">SUM(DJ175:DJ186)</f>
        <v>0.13100000000000001</v>
      </c>
      <c r="DK187" s="43">
        <f t="shared" si="635"/>
        <v>1.1100000000000001</v>
      </c>
      <c r="DL187" s="47"/>
      <c r="DM187" s="45">
        <f t="shared" ref="DM187:DN187" si="636">SUM(DM175:DM186)</f>
        <v>0</v>
      </c>
      <c r="DN187" s="43">
        <f t="shared" si="636"/>
        <v>0</v>
      </c>
      <c r="DO187" s="47"/>
      <c r="DP187" s="45">
        <f t="shared" si="602"/>
        <v>41516.358999999997</v>
      </c>
      <c r="DQ187" s="46">
        <f t="shared" si="603"/>
        <v>153972.46999999997</v>
      </c>
    </row>
    <row r="188" spans="1:121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>
        <v>0</v>
      </c>
      <c r="BU188" s="24">
        <v>0</v>
      </c>
      <c r="BV188" s="20">
        <f t="shared" ref="BV188:BV199" si="641">IF(BT188=0,0,BU188/BT188*1000)</f>
        <v>0</v>
      </c>
      <c r="BW188" s="21">
        <v>0</v>
      </c>
      <c r="BX188" s="24">
        <v>0</v>
      </c>
      <c r="BY188" s="20">
        <v>0</v>
      </c>
      <c r="BZ188" s="21">
        <v>0</v>
      </c>
      <c r="CA188" s="24">
        <v>0</v>
      </c>
      <c r="CB188" s="20">
        <f t="shared" ref="CB188:CB199" si="642">IF(BZ188=0,0,CA188/BZ188*1000)</f>
        <v>0</v>
      </c>
      <c r="CC188" s="21">
        <v>0</v>
      </c>
      <c r="CD188" s="24">
        <v>0</v>
      </c>
      <c r="CE188" s="20"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7</v>
      </c>
      <c r="DE188" s="24">
        <v>62.34</v>
      </c>
      <c r="DF188" s="20">
        <f t="shared" ref="DF188:DF189" si="643">DE188/DD188*1000</f>
        <v>8905.7142857142862</v>
      </c>
      <c r="DG188" s="21">
        <v>0</v>
      </c>
      <c r="DH188" s="24">
        <v>0</v>
      </c>
      <c r="DI188" s="20">
        <v>0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f t="shared" si="602"/>
        <v>13007.01</v>
      </c>
      <c r="DQ188" s="42">
        <f t="shared" si="603"/>
        <v>50100</v>
      </c>
    </row>
    <row r="189" spans="1:121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f t="shared" si="641"/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f t="shared" si="642"/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2E-3</v>
      </c>
      <c r="CY189" s="9">
        <v>0.05</v>
      </c>
      <c r="CZ189" s="15">
        <f t="shared" ref="CZ189" si="644">CY189/CX189*1000</f>
        <v>25000</v>
      </c>
      <c r="DA189" s="16">
        <v>0</v>
      </c>
      <c r="DB189" s="9">
        <v>0</v>
      </c>
      <c r="DC189" s="15">
        <v>0</v>
      </c>
      <c r="DD189" s="16">
        <v>3</v>
      </c>
      <c r="DE189" s="9">
        <v>26.5</v>
      </c>
      <c r="DF189" s="15">
        <f t="shared" si="643"/>
        <v>8833.3333333333339</v>
      </c>
      <c r="DG189" s="16">
        <v>0</v>
      </c>
      <c r="DH189" s="9">
        <v>0</v>
      </c>
      <c r="DI189" s="15">
        <v>0</v>
      </c>
      <c r="DJ189" s="16">
        <v>1E-3</v>
      </c>
      <c r="DK189" s="9">
        <v>0.01</v>
      </c>
      <c r="DL189" s="15">
        <f t="shared" ref="DL189:DL196" si="645">DK189/DJ189*1000</f>
        <v>10000</v>
      </c>
      <c r="DM189" s="16">
        <v>0</v>
      </c>
      <c r="DN189" s="9">
        <v>0</v>
      </c>
      <c r="DO189" s="15">
        <v>0</v>
      </c>
      <c r="DP189" s="16">
        <f t="shared" si="602"/>
        <v>3.0029999999999997</v>
      </c>
      <c r="DQ189" s="18">
        <f t="shared" si="603"/>
        <v>26.560000000000002</v>
      </c>
    </row>
    <row r="190" spans="1:121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f t="shared" si="641"/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f t="shared" si="642"/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5.0000000000000001E-3</v>
      </c>
      <c r="DK190" s="9">
        <v>0.13</v>
      </c>
      <c r="DL190" s="15">
        <f t="shared" si="645"/>
        <v>26000</v>
      </c>
      <c r="DM190" s="16">
        <v>1E-3</v>
      </c>
      <c r="DN190" s="9">
        <v>0.03</v>
      </c>
      <c r="DO190" s="15">
        <f t="shared" ref="DO190" si="647">DN190/DM190*1000</f>
        <v>30000</v>
      </c>
      <c r="DP190" s="16">
        <f t="shared" si="602"/>
        <v>7.0000000000000001E-3</v>
      </c>
      <c r="DQ190" s="18">
        <f t="shared" si="603"/>
        <v>0.18</v>
      </c>
    </row>
    <row r="191" spans="1:121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f t="shared" si="641"/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f t="shared" si="642"/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f t="shared" si="602"/>
        <v>0</v>
      </c>
      <c r="DQ191" s="18">
        <f t="shared" si="603"/>
        <v>0</v>
      </c>
    </row>
    <row r="192" spans="1:121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f t="shared" si="641"/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f t="shared" si="642"/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1E-3</v>
      </c>
      <c r="DK192" s="9">
        <v>0.02</v>
      </c>
      <c r="DL192" s="15">
        <f t="shared" si="645"/>
        <v>20000</v>
      </c>
      <c r="DM192" s="16">
        <v>0</v>
      </c>
      <c r="DN192" s="9">
        <v>0</v>
      </c>
      <c r="DO192" s="15">
        <v>0</v>
      </c>
      <c r="DP192" s="16">
        <f t="shared" si="602"/>
        <v>1E-3</v>
      </c>
      <c r="DQ192" s="18">
        <f t="shared" si="603"/>
        <v>0.02</v>
      </c>
    </row>
    <row r="193" spans="1:121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f t="shared" si="641"/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f t="shared" si="642"/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2.0500000000000001E-2</v>
      </c>
      <c r="DK193" s="9">
        <v>0.32600000000000001</v>
      </c>
      <c r="DL193" s="15">
        <f t="shared" si="645"/>
        <v>15902.439024390244</v>
      </c>
      <c r="DM193" s="16">
        <v>0</v>
      </c>
      <c r="DN193" s="9">
        <v>0</v>
      </c>
      <c r="DO193" s="15">
        <v>0</v>
      </c>
      <c r="DP193" s="16">
        <f t="shared" si="602"/>
        <v>2.0500000000000001E-2</v>
      </c>
      <c r="DQ193" s="18">
        <f t="shared" si="603"/>
        <v>0.32600000000000001</v>
      </c>
    </row>
    <row r="194" spans="1:121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f t="shared" si="641"/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f t="shared" si="642"/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50</v>
      </c>
      <c r="DB194" s="9">
        <v>217.96100000000001</v>
      </c>
      <c r="DC194" s="15">
        <f t="shared" ref="DC194" si="649">DB194/DA194*1000</f>
        <v>4359.22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f t="shared" si="602"/>
        <v>50.15</v>
      </c>
      <c r="DQ194" s="18">
        <f t="shared" si="603"/>
        <v>218.42400000000001</v>
      </c>
    </row>
    <row r="195" spans="1:121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f t="shared" si="641"/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f t="shared" si="642"/>
        <v>0</v>
      </c>
      <c r="CC195" s="16">
        <v>0</v>
      </c>
      <c r="CD195" s="9">
        <v>0</v>
      </c>
      <c r="CE195" s="15"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f t="shared" si="602"/>
        <v>0.36599999999999999</v>
      </c>
      <c r="DQ195" s="18">
        <f t="shared" si="603"/>
        <v>6.8000000000000007</v>
      </c>
    </row>
    <row r="196" spans="1:121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f t="shared" si="641"/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f t="shared" si="642"/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5.0000000000000001E-4</v>
      </c>
      <c r="DK196" s="9">
        <v>8.0000000000000002E-3</v>
      </c>
      <c r="DL196" s="15">
        <f t="shared" si="645"/>
        <v>16000</v>
      </c>
      <c r="DM196" s="16">
        <v>0</v>
      </c>
      <c r="DN196" s="9">
        <v>0</v>
      </c>
      <c r="DO196" s="15">
        <v>0</v>
      </c>
      <c r="DP196" s="16">
        <f t="shared" si="602"/>
        <v>5.0000000000000001E-4</v>
      </c>
      <c r="DQ196" s="18">
        <f t="shared" si="603"/>
        <v>8.0000000000000002E-3</v>
      </c>
    </row>
    <row r="197" spans="1:121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f t="shared" si="641"/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f t="shared" si="642"/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f t="shared" si="602"/>
        <v>0.156</v>
      </c>
      <c r="DQ197" s="18">
        <f t="shared" si="603"/>
        <v>1.448</v>
      </c>
    </row>
    <row r="198" spans="1:121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f t="shared" si="641"/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f t="shared" si="642"/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f t="shared" si="602"/>
        <v>0</v>
      </c>
      <c r="DQ198" s="18">
        <f t="shared" si="603"/>
        <v>0</v>
      </c>
    </row>
    <row r="199" spans="1:121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f t="shared" si="641"/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f t="shared" si="642"/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f t="shared" si="602"/>
        <v>0</v>
      </c>
      <c r="DQ199" s="18">
        <f t="shared" si="603"/>
        <v>0</v>
      </c>
    </row>
    <row r="200" spans="1:121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>
        <f t="shared" ref="BT200:BU200" si="662">SUM(BT188:BT199)</f>
        <v>0</v>
      </c>
      <c r="BU200" s="43">
        <f t="shared" si="662"/>
        <v>0</v>
      </c>
      <c r="BV200" s="47"/>
      <c r="BW200" s="45">
        <f t="shared" ref="BW200:BX200" si="663">SUM(BW188:BW199)</f>
        <v>0</v>
      </c>
      <c r="BX200" s="43">
        <f t="shared" si="663"/>
        <v>0</v>
      </c>
      <c r="BY200" s="47"/>
      <c r="BZ200" s="45">
        <f t="shared" ref="BZ200:CA200" si="664">SUM(BZ188:BZ199)</f>
        <v>0</v>
      </c>
      <c r="CA200" s="43">
        <f t="shared" si="664"/>
        <v>0</v>
      </c>
      <c r="CB200" s="47"/>
      <c r="CC200" s="45">
        <f t="shared" ref="CC200:CD200" si="665">SUM(CC188:CC199)</f>
        <v>0</v>
      </c>
      <c r="CD200" s="43">
        <f t="shared" si="665"/>
        <v>0</v>
      </c>
      <c r="CE200" s="47"/>
      <c r="CF200" s="45">
        <f t="shared" ref="CF200:CG200" si="666">SUM(CF188:CF199)</f>
        <v>0</v>
      </c>
      <c r="CG200" s="43">
        <f t="shared" si="666"/>
        <v>0</v>
      </c>
      <c r="CH200" s="47"/>
      <c r="CI200" s="45">
        <f t="shared" ref="CI200:CJ200" si="667">SUM(CI188:CI199)</f>
        <v>0</v>
      </c>
      <c r="CJ200" s="43">
        <f t="shared" si="667"/>
        <v>0</v>
      </c>
      <c r="CK200" s="44"/>
      <c r="CL200" s="45">
        <f t="shared" ref="CL200:CM200" si="668">SUM(CL188:CL199)</f>
        <v>0</v>
      </c>
      <c r="CM200" s="43">
        <f t="shared" si="668"/>
        <v>0</v>
      </c>
      <c r="CN200" s="47"/>
      <c r="CO200" s="45">
        <f t="shared" ref="CO200:CP200" si="669">SUM(CO188:CO199)</f>
        <v>0</v>
      </c>
      <c r="CP200" s="43">
        <f t="shared" si="669"/>
        <v>0</v>
      </c>
      <c r="CQ200" s="47"/>
      <c r="CR200" s="45">
        <f t="shared" ref="CR200:CS200" si="670">SUM(CR188:CR199)</f>
        <v>0</v>
      </c>
      <c r="CS200" s="43">
        <f t="shared" si="670"/>
        <v>0</v>
      </c>
      <c r="CT200" s="47"/>
      <c r="CU200" s="45">
        <f t="shared" ref="CU200:CV200" si="671">SUM(CU188:CU199)</f>
        <v>0</v>
      </c>
      <c r="CV200" s="43">
        <f t="shared" si="671"/>
        <v>0</v>
      </c>
      <c r="CW200" s="47"/>
      <c r="CX200" s="45">
        <f t="shared" ref="CX200:CY200" si="672">SUM(CX188:CX199)</f>
        <v>2E-3</v>
      </c>
      <c r="CY200" s="43">
        <f t="shared" si="672"/>
        <v>0.05</v>
      </c>
      <c r="CZ200" s="47"/>
      <c r="DA200" s="45">
        <f t="shared" ref="DA200:DB200" si="673">SUM(DA188:DA199)</f>
        <v>50</v>
      </c>
      <c r="DB200" s="43">
        <f t="shared" si="673"/>
        <v>217.96100000000001</v>
      </c>
      <c r="DC200" s="47"/>
      <c r="DD200" s="45">
        <f t="shared" ref="DD200:DE200" si="674">SUM(DD188:DD199)</f>
        <v>10</v>
      </c>
      <c r="DE200" s="43">
        <f t="shared" si="674"/>
        <v>88.84</v>
      </c>
      <c r="DF200" s="47"/>
      <c r="DG200" s="45">
        <f t="shared" ref="DG200:DH200" si="675">SUM(DG188:DG199)</f>
        <v>0</v>
      </c>
      <c r="DH200" s="43">
        <f t="shared" si="675"/>
        <v>0</v>
      </c>
      <c r="DI200" s="47"/>
      <c r="DJ200" s="45">
        <f t="shared" ref="DJ200:DK200" si="676">SUM(DJ188:DJ199)</f>
        <v>2.8000000000000001E-2</v>
      </c>
      <c r="DK200" s="43">
        <f t="shared" si="676"/>
        <v>0.49399999999999999</v>
      </c>
      <c r="DL200" s="47"/>
      <c r="DM200" s="45">
        <f t="shared" ref="DM200:DN200" si="677">SUM(DM188:DM199)</f>
        <v>1E-3</v>
      </c>
      <c r="DN200" s="43">
        <f t="shared" si="677"/>
        <v>0.03</v>
      </c>
      <c r="DO200" s="47"/>
      <c r="DP200" s="45">
        <f t="shared" si="602"/>
        <v>13060.714000000002</v>
      </c>
      <c r="DQ200" s="46">
        <f t="shared" si="603"/>
        <v>50353.765999999996</v>
      </c>
    </row>
    <row r="201" spans="1:121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>
        <v>0</v>
      </c>
      <c r="BU201" s="9">
        <v>0</v>
      </c>
      <c r="BV201" s="15">
        <f t="shared" ref="BV201:BV212" si="681">IF(BT201=0,0,BU201/BT201*1000)</f>
        <v>0</v>
      </c>
      <c r="BW201" s="16">
        <v>0</v>
      </c>
      <c r="BX201" s="9">
        <v>0</v>
      </c>
      <c r="BY201" s="15">
        <v>0</v>
      </c>
      <c r="BZ201" s="16">
        <v>0</v>
      </c>
      <c r="CA201" s="9">
        <v>0</v>
      </c>
      <c r="CB201" s="15">
        <f t="shared" ref="CB201:CB212" si="682">IF(BZ201=0,0,CA201/BZ201*1000)</f>
        <v>0</v>
      </c>
      <c r="CC201" s="16">
        <v>0</v>
      </c>
      <c r="CD201" s="9">
        <v>0</v>
      </c>
      <c r="CE201" s="15"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1.2500000000000001E-2</v>
      </c>
      <c r="DK201" s="9">
        <v>0.19900000000000001</v>
      </c>
      <c r="DL201" s="15">
        <f t="shared" ref="DL201:DL210" si="683">DK201/DJ201*1000</f>
        <v>15920</v>
      </c>
      <c r="DM201" s="16">
        <v>0</v>
      </c>
      <c r="DN201" s="9">
        <v>0</v>
      </c>
      <c r="DO201" s="15">
        <v>0</v>
      </c>
      <c r="DP201" s="16">
        <f>C201+F201+I201+U201+AA201+AD201+AG201+AJ201+AP201+BB201+BE201+BN201+BQ201+CF201+CL201+CO201+CU201+DD201+DG201+AM201+BH201+X201+DM201+BK201+CI201+DJ201+DA201+AS201+CR201+CC201+CX201+BW201+L201+AY201</f>
        <v>1.324E-2</v>
      </c>
      <c r="DQ201" s="18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f t="shared" si="681"/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f t="shared" si="682"/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4.4999999999999997E-3</v>
      </c>
      <c r="DK202" s="9">
        <v>7.1999999999999995E-2</v>
      </c>
      <c r="DL202" s="15">
        <f t="shared" si="683"/>
        <v>16000</v>
      </c>
      <c r="DM202" s="16">
        <v>0</v>
      </c>
      <c r="DN202" s="9">
        <v>0</v>
      </c>
      <c r="DO202" s="15">
        <v>0</v>
      </c>
      <c r="DP202" s="16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18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f t="shared" si="681"/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f t="shared" si="682"/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5.0000000000000001E-4</v>
      </c>
      <c r="DK203" s="9">
        <v>8.0000000000000002E-3</v>
      </c>
      <c r="DL203" s="15">
        <f t="shared" si="683"/>
        <v>16000</v>
      </c>
      <c r="DM203" s="16">
        <v>0</v>
      </c>
      <c r="DN203" s="9">
        <v>0</v>
      </c>
      <c r="DO203" s="15">
        <v>0</v>
      </c>
      <c r="DP203" s="16">
        <f t="shared" si="684"/>
        <v>0.50049999999999994</v>
      </c>
      <c r="DQ203" s="18">
        <f t="shared" si="685"/>
        <v>2.1389999999999998</v>
      </c>
    </row>
    <row r="204" spans="1:121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f t="shared" si="681"/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f t="shared" si="682"/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1.2999999999999999E-3</v>
      </c>
      <c r="DH204" s="9">
        <v>0.81200000000000006</v>
      </c>
      <c r="DI204" s="15">
        <f t="shared" ref="DI204:DI208" si="687">DH204/DG204*1000</f>
        <v>624615.38461538462</v>
      </c>
      <c r="DJ204" s="16">
        <v>2E-3</v>
      </c>
      <c r="DK204" s="9">
        <v>3.2000000000000001E-2</v>
      </c>
      <c r="DL204" s="15">
        <f t="shared" si="683"/>
        <v>16000</v>
      </c>
      <c r="DM204" s="16">
        <v>0</v>
      </c>
      <c r="DN204" s="9">
        <v>0</v>
      </c>
      <c r="DO204" s="15">
        <v>0</v>
      </c>
      <c r="DP204" s="16">
        <f t="shared" si="684"/>
        <v>0.30330000000000001</v>
      </c>
      <c r="DQ204" s="18">
        <f t="shared" si="685"/>
        <v>2.242</v>
      </c>
    </row>
    <row r="205" spans="1:121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>
        <v>0</v>
      </c>
      <c r="BU205" s="9">
        <v>0</v>
      </c>
      <c r="BV205" s="15">
        <f t="shared" si="681"/>
        <v>0</v>
      </c>
      <c r="BW205" s="16">
        <v>0</v>
      </c>
      <c r="BX205" s="9">
        <v>0</v>
      </c>
      <c r="BY205" s="15">
        <v>0</v>
      </c>
      <c r="BZ205" s="16">
        <v>0</v>
      </c>
      <c r="CA205" s="9">
        <v>0</v>
      </c>
      <c r="CB205" s="15">
        <f t="shared" si="682"/>
        <v>0</v>
      </c>
      <c r="CC205" s="16">
        <v>0</v>
      </c>
      <c r="CD205" s="9">
        <v>0</v>
      </c>
      <c r="CE205" s="15"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1.5E-3</v>
      </c>
      <c r="DK205" s="9">
        <v>2.4E-2</v>
      </c>
      <c r="DL205" s="15">
        <f t="shared" si="683"/>
        <v>16000</v>
      </c>
      <c r="DM205" s="16">
        <v>0</v>
      </c>
      <c r="DN205" s="9">
        <v>0</v>
      </c>
      <c r="DO205" s="15">
        <v>0</v>
      </c>
      <c r="DP205" s="16">
        <f t="shared" si="684"/>
        <v>3.85E-2</v>
      </c>
      <c r="DQ205" s="18">
        <f t="shared" si="685"/>
        <v>1.038</v>
      </c>
    </row>
    <row r="206" spans="1:121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>
        <v>0</v>
      </c>
      <c r="BU206" s="9">
        <v>0</v>
      </c>
      <c r="BV206" s="15">
        <f t="shared" si="681"/>
        <v>0</v>
      </c>
      <c r="BW206" s="16">
        <v>0</v>
      </c>
      <c r="BX206" s="9">
        <v>0</v>
      </c>
      <c r="BY206" s="15">
        <v>0</v>
      </c>
      <c r="BZ206" s="16">
        <v>0</v>
      </c>
      <c r="CA206" s="9">
        <v>0</v>
      </c>
      <c r="CB206" s="15">
        <f t="shared" si="682"/>
        <v>0</v>
      </c>
      <c r="CC206" s="16">
        <v>0</v>
      </c>
      <c r="CD206" s="9">
        <v>0</v>
      </c>
      <c r="CE206" s="15"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3.0000000000000001E-3</v>
      </c>
      <c r="DK206" s="9">
        <v>4.2999999999999997E-2</v>
      </c>
      <c r="DL206" s="15">
        <f t="shared" si="683"/>
        <v>14333.333333333332</v>
      </c>
      <c r="DM206" s="16">
        <v>0</v>
      </c>
      <c r="DN206" s="9">
        <v>0</v>
      </c>
      <c r="DO206" s="15">
        <v>0</v>
      </c>
      <c r="DP206" s="16">
        <f t="shared" si="684"/>
        <v>3.0000000000000001E-3</v>
      </c>
      <c r="DQ206" s="18">
        <f t="shared" si="685"/>
        <v>4.2999999999999997E-2</v>
      </c>
    </row>
    <row r="207" spans="1:121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>
        <v>0</v>
      </c>
      <c r="BU207" s="9">
        <v>0</v>
      </c>
      <c r="BV207" s="15">
        <f t="shared" si="681"/>
        <v>0</v>
      </c>
      <c r="BW207" s="16">
        <v>0</v>
      </c>
      <c r="BX207" s="9">
        <v>0</v>
      </c>
      <c r="BY207" s="15">
        <v>0</v>
      </c>
      <c r="BZ207" s="16">
        <v>0</v>
      </c>
      <c r="CA207" s="9">
        <v>0</v>
      </c>
      <c r="CB207" s="15">
        <f t="shared" si="682"/>
        <v>0</v>
      </c>
      <c r="CC207" s="16">
        <v>0</v>
      </c>
      <c r="CD207" s="9">
        <v>0</v>
      </c>
      <c r="CE207" s="15"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2E-3</v>
      </c>
      <c r="DK207" s="9">
        <v>2.4E-2</v>
      </c>
      <c r="DL207" s="15">
        <f t="shared" si="683"/>
        <v>12000</v>
      </c>
      <c r="DM207" s="16">
        <v>0</v>
      </c>
      <c r="DN207" s="9">
        <v>0</v>
      </c>
      <c r="DO207" s="15">
        <v>0</v>
      </c>
      <c r="DP207" s="16">
        <f t="shared" si="684"/>
        <v>1.002</v>
      </c>
      <c r="DQ207" s="18">
        <f t="shared" si="685"/>
        <v>25.736000000000001</v>
      </c>
    </row>
    <row r="208" spans="1:121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>
        <v>0</v>
      </c>
      <c r="BU208" s="9">
        <v>0</v>
      </c>
      <c r="BV208" s="15">
        <f t="shared" si="681"/>
        <v>0</v>
      </c>
      <c r="BW208" s="16">
        <v>0</v>
      </c>
      <c r="BX208" s="9">
        <v>0</v>
      </c>
      <c r="BY208" s="15">
        <v>0</v>
      </c>
      <c r="BZ208" s="16">
        <v>0</v>
      </c>
      <c r="CA208" s="9">
        <v>0</v>
      </c>
      <c r="CB208" s="15">
        <f t="shared" si="682"/>
        <v>0</v>
      </c>
      <c r="CC208" s="16">
        <v>0</v>
      </c>
      <c r="CD208" s="9">
        <v>0</v>
      </c>
      <c r="CE208" s="15"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6.7930000000000004E-2</v>
      </c>
      <c r="DH208" s="9">
        <v>47.822000000000003</v>
      </c>
      <c r="DI208" s="15">
        <f t="shared" si="687"/>
        <v>703989.40085382015</v>
      </c>
      <c r="DJ208" s="16">
        <v>5.0000000000000001E-4</v>
      </c>
      <c r="DK208" s="9">
        <v>6.0000000000000001E-3</v>
      </c>
      <c r="DL208" s="15">
        <f t="shared" si="683"/>
        <v>12000</v>
      </c>
      <c r="DM208" s="16">
        <v>0</v>
      </c>
      <c r="DN208" s="9">
        <v>0</v>
      </c>
      <c r="DO208" s="15">
        <v>0</v>
      </c>
      <c r="DP208" s="16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18">
        <f t="shared" si="685"/>
        <v>48.080000000000005</v>
      </c>
    </row>
    <row r="209" spans="1:121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>
        <v>0</v>
      </c>
      <c r="BU209" s="9">
        <v>0</v>
      </c>
      <c r="BV209" s="15">
        <f t="shared" si="681"/>
        <v>0</v>
      </c>
      <c r="BW209" s="16">
        <v>0</v>
      </c>
      <c r="BX209" s="9">
        <v>0</v>
      </c>
      <c r="BY209" s="15">
        <v>0</v>
      </c>
      <c r="BZ209" s="16">
        <v>0</v>
      </c>
      <c r="CA209" s="9">
        <v>0</v>
      </c>
      <c r="CB209" s="15">
        <f t="shared" si="682"/>
        <v>0</v>
      </c>
      <c r="CC209" s="16">
        <v>0</v>
      </c>
      <c r="CD209" s="9">
        <v>0</v>
      </c>
      <c r="CE209" s="15"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f t="shared" si="684"/>
        <v>1.8645</v>
      </c>
      <c r="DQ209" s="18">
        <f t="shared" si="685"/>
        <v>39.472000000000001</v>
      </c>
    </row>
    <row r="210" spans="1:121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>
        <v>0</v>
      </c>
      <c r="BU210" s="9">
        <v>0</v>
      </c>
      <c r="BV210" s="15">
        <f t="shared" si="681"/>
        <v>0</v>
      </c>
      <c r="BW210" s="16">
        <v>0</v>
      </c>
      <c r="BX210" s="9">
        <v>0</v>
      </c>
      <c r="BY210" s="15">
        <v>0</v>
      </c>
      <c r="BZ210" s="16">
        <v>0</v>
      </c>
      <c r="CA210" s="9">
        <v>0</v>
      </c>
      <c r="CB210" s="15">
        <f t="shared" si="682"/>
        <v>0</v>
      </c>
      <c r="CC210" s="16">
        <v>0</v>
      </c>
      <c r="CD210" s="9">
        <v>0</v>
      </c>
      <c r="CE210" s="15"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5.0000000000000001E-4</v>
      </c>
      <c r="DK210" s="9">
        <v>7.0000000000000001E-3</v>
      </c>
      <c r="DL210" s="15">
        <f t="shared" si="683"/>
        <v>14000</v>
      </c>
      <c r="DM210" s="16">
        <v>0</v>
      </c>
      <c r="DN210" s="9">
        <v>0</v>
      </c>
      <c r="DO210" s="15">
        <v>0</v>
      </c>
      <c r="DP210" s="16">
        <f t="shared" si="684"/>
        <v>5.0000000000000001E-4</v>
      </c>
      <c r="DQ210" s="18">
        <f t="shared" si="685"/>
        <v>7.0000000000000001E-3</v>
      </c>
    </row>
    <row r="211" spans="1:121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>
        <v>0</v>
      </c>
      <c r="BU211" s="9">
        <v>0</v>
      </c>
      <c r="BV211" s="15">
        <f t="shared" si="681"/>
        <v>0</v>
      </c>
      <c r="BW211" s="16">
        <v>0</v>
      </c>
      <c r="BX211" s="9">
        <v>0</v>
      </c>
      <c r="BY211" s="15">
        <v>0</v>
      </c>
      <c r="BZ211" s="16">
        <v>0</v>
      </c>
      <c r="CA211" s="9">
        <v>0</v>
      </c>
      <c r="CB211" s="15">
        <f t="shared" si="682"/>
        <v>0</v>
      </c>
      <c r="CC211" s="16">
        <v>0</v>
      </c>
      <c r="CD211" s="9">
        <v>0</v>
      </c>
      <c r="CE211" s="15"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f t="shared" si="684"/>
        <v>12002</v>
      </c>
      <c r="DQ211" s="18">
        <f t="shared" si="685"/>
        <v>38388.358999999997</v>
      </c>
    </row>
    <row r="212" spans="1:121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>
        <v>0</v>
      </c>
      <c r="BU212" s="9">
        <v>0</v>
      </c>
      <c r="BV212" s="15">
        <f t="shared" si="681"/>
        <v>0</v>
      </c>
      <c r="BW212" s="16">
        <v>0</v>
      </c>
      <c r="BX212" s="9">
        <v>0</v>
      </c>
      <c r="BY212" s="15">
        <v>0</v>
      </c>
      <c r="BZ212" s="16">
        <v>0</v>
      </c>
      <c r="CA212" s="9">
        <v>0</v>
      </c>
      <c r="CB212" s="15">
        <f t="shared" si="682"/>
        <v>0</v>
      </c>
      <c r="CC212" s="16">
        <v>0</v>
      </c>
      <c r="CD212" s="9">
        <v>0</v>
      </c>
      <c r="CE212" s="15"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2.5000000000000001E-3</v>
      </c>
      <c r="DK212" s="9">
        <v>0.03</v>
      </c>
      <c r="DL212" s="15">
        <f t="shared" ref="DL212" si="694">DK212/DJ212*1000</f>
        <v>12000</v>
      </c>
      <c r="DM212" s="16">
        <v>0</v>
      </c>
      <c r="DN212" s="9">
        <v>0</v>
      </c>
      <c r="DO212" s="15">
        <v>0</v>
      </c>
      <c r="DP212" s="16">
        <f t="shared" si="684"/>
        <v>2.5000000000000001E-3</v>
      </c>
      <c r="DQ212" s="18">
        <f t="shared" si="685"/>
        <v>0.03</v>
      </c>
    </row>
    <row r="213" spans="1:121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>
        <f t="shared" ref="BT213:BU213" si="706">SUM(BT201:BT212)</f>
        <v>0</v>
      </c>
      <c r="BU213" s="43">
        <f t="shared" si="706"/>
        <v>0</v>
      </c>
      <c r="BV213" s="47"/>
      <c r="BW213" s="45">
        <f t="shared" ref="BW213:BX213" si="707">SUM(BW201:BW212)</f>
        <v>0</v>
      </c>
      <c r="BX213" s="43">
        <f t="shared" si="707"/>
        <v>0</v>
      </c>
      <c r="BY213" s="47"/>
      <c r="BZ213" s="45">
        <f t="shared" ref="BZ213:CA213" si="708">SUM(BZ201:BZ212)</f>
        <v>0</v>
      </c>
      <c r="CA213" s="43">
        <f t="shared" si="708"/>
        <v>0</v>
      </c>
      <c r="CB213" s="47"/>
      <c r="CC213" s="45">
        <f t="shared" ref="CC213:CD213" si="709">SUM(CC201:CC212)</f>
        <v>0</v>
      </c>
      <c r="CD213" s="43">
        <f t="shared" si="709"/>
        <v>0</v>
      </c>
      <c r="CE213" s="47"/>
      <c r="CF213" s="45">
        <f t="shared" ref="CF213:CG213" si="710">SUM(CF201:CF212)</f>
        <v>0</v>
      </c>
      <c r="CG213" s="43">
        <f t="shared" si="710"/>
        <v>0</v>
      </c>
      <c r="CH213" s="47"/>
      <c r="CI213" s="45">
        <f t="shared" ref="CI213:CJ213" si="711">SUM(CI201:CI212)</f>
        <v>0</v>
      </c>
      <c r="CJ213" s="43">
        <f t="shared" si="711"/>
        <v>0</v>
      </c>
      <c r="CK213" s="44"/>
      <c r="CL213" s="45">
        <f t="shared" ref="CL213:CM213" si="712">SUM(CL201:CL212)</f>
        <v>0</v>
      </c>
      <c r="CM213" s="43">
        <f t="shared" si="712"/>
        <v>0</v>
      </c>
      <c r="CN213" s="47"/>
      <c r="CO213" s="45">
        <f t="shared" ref="CO213:CP213" si="713">SUM(CO201:CO212)</f>
        <v>0</v>
      </c>
      <c r="CP213" s="43">
        <f t="shared" si="713"/>
        <v>0</v>
      </c>
      <c r="CQ213" s="47"/>
      <c r="CR213" s="45">
        <f t="shared" ref="CR213:CS213" si="714">SUM(CR201:CR212)</f>
        <v>0</v>
      </c>
      <c r="CS213" s="43">
        <f t="shared" si="714"/>
        <v>0</v>
      </c>
      <c r="CT213" s="47"/>
      <c r="CU213" s="45">
        <f t="shared" ref="CU213:CV213" si="715">SUM(CU201:CU212)</f>
        <v>0</v>
      </c>
      <c r="CV213" s="43">
        <f t="shared" si="715"/>
        <v>0</v>
      </c>
      <c r="CW213" s="47"/>
      <c r="CX213" s="45">
        <f t="shared" ref="CX213:CY213" si="716">SUM(CX201:CX212)</f>
        <v>0</v>
      </c>
      <c r="CY213" s="43">
        <f t="shared" si="716"/>
        <v>0</v>
      </c>
      <c r="CZ213" s="47"/>
      <c r="DA213" s="45">
        <f t="shared" ref="DA213:DB213" si="717">SUM(DA201:DA212)</f>
        <v>0</v>
      </c>
      <c r="DB213" s="43">
        <f t="shared" si="717"/>
        <v>0</v>
      </c>
      <c r="DC213" s="47"/>
      <c r="DD213" s="45">
        <f t="shared" ref="DD213:DE213" si="718">SUM(DD201:DD212)</f>
        <v>0</v>
      </c>
      <c r="DE213" s="43">
        <f t="shared" si="718"/>
        <v>0</v>
      </c>
      <c r="DF213" s="47"/>
      <c r="DG213" s="45">
        <f t="shared" ref="DG213:DH213" si="719">SUM(DG201:DG212)</f>
        <v>6.923E-2</v>
      </c>
      <c r="DH213" s="43">
        <f t="shared" si="719"/>
        <v>48.634</v>
      </c>
      <c r="DI213" s="47"/>
      <c r="DJ213" s="45">
        <f t="shared" ref="DJ213:DK213" si="720">SUM(DJ201:DJ212)</f>
        <v>2.9500000000000002E-2</v>
      </c>
      <c r="DK213" s="43">
        <f t="shared" si="720"/>
        <v>0.44500000000000006</v>
      </c>
      <c r="DL213" s="47"/>
      <c r="DM213" s="45">
        <f t="shared" ref="DM213:DN213" si="721">SUM(DM201:DM212)</f>
        <v>0</v>
      </c>
      <c r="DN213" s="43">
        <f t="shared" si="721"/>
        <v>0</v>
      </c>
      <c r="DO213" s="47"/>
      <c r="DP213" s="45">
        <f t="shared" si="684"/>
        <v>12005.807089999998</v>
      </c>
      <c r="DQ213" s="46">
        <f t="shared" si="685"/>
        <v>38507.69</v>
      </c>
    </row>
    <row r="214" spans="1:121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>
        <v>0</v>
      </c>
      <c r="BU214" s="9">
        <v>0</v>
      </c>
      <c r="BV214" s="15">
        <f t="shared" ref="BV214:BV225" si="724">IF(BT214=0,0,BU214/BT214*1000)</f>
        <v>0</v>
      </c>
      <c r="BW214" s="16">
        <v>0</v>
      </c>
      <c r="BX214" s="9">
        <v>0</v>
      </c>
      <c r="BY214" s="15">
        <v>0</v>
      </c>
      <c r="BZ214" s="16">
        <v>0</v>
      </c>
      <c r="CA214" s="9">
        <v>0</v>
      </c>
      <c r="CB214" s="15">
        <f t="shared" ref="CB214:CB225" si="725">IF(BZ214=0,0,CA214/BZ214*1000)</f>
        <v>0</v>
      </c>
      <c r="CC214" s="16">
        <v>0</v>
      </c>
      <c r="CD214" s="9">
        <v>0</v>
      </c>
      <c r="CE214" s="15"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5.4999999999999997E-3</v>
      </c>
      <c r="DK214" s="9">
        <v>6.7000000000000004E-2</v>
      </c>
      <c r="DL214" s="15">
        <f t="shared" ref="DL214:DL216" si="726">DK214/DJ214*1000</f>
        <v>12181.818181818184</v>
      </c>
      <c r="DM214" s="16">
        <v>0</v>
      </c>
      <c r="DN214" s="9">
        <v>0</v>
      </c>
      <c r="DO214" s="15">
        <v>0</v>
      </c>
      <c r="DP214" s="16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18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>
        <v>0</v>
      </c>
      <c r="BU215" s="9">
        <v>0</v>
      </c>
      <c r="BV215" s="15">
        <f t="shared" si="724"/>
        <v>0</v>
      </c>
      <c r="BW215" s="16">
        <v>0</v>
      </c>
      <c r="BX215" s="9">
        <v>0</v>
      </c>
      <c r="BY215" s="15">
        <v>0</v>
      </c>
      <c r="BZ215" s="16">
        <v>0</v>
      </c>
      <c r="CA215" s="9">
        <v>0</v>
      </c>
      <c r="CB215" s="15">
        <f t="shared" si="725"/>
        <v>0</v>
      </c>
      <c r="CC215" s="16">
        <v>0</v>
      </c>
      <c r="CD215" s="9">
        <v>0</v>
      </c>
      <c r="CE215" s="15"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18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>
        <v>0</v>
      </c>
      <c r="BU216" s="9">
        <v>0</v>
      </c>
      <c r="BV216" s="15">
        <f t="shared" si="724"/>
        <v>0</v>
      </c>
      <c r="BW216" s="16">
        <v>0</v>
      </c>
      <c r="BX216" s="9">
        <v>0</v>
      </c>
      <c r="BY216" s="15">
        <v>0</v>
      </c>
      <c r="BZ216" s="16">
        <v>0</v>
      </c>
      <c r="CA216" s="9">
        <v>0</v>
      </c>
      <c r="CB216" s="15">
        <f t="shared" si="725"/>
        <v>0</v>
      </c>
      <c r="CC216" s="16">
        <v>0</v>
      </c>
      <c r="CD216" s="9">
        <v>0</v>
      </c>
      <c r="CE216" s="15"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3.2000000000000002E-3</v>
      </c>
      <c r="DH216" s="9">
        <v>0.15</v>
      </c>
      <c r="DI216" s="15">
        <f t="shared" ref="DI216" si="731">DH216/DG216*1000</f>
        <v>46874.999999999993</v>
      </c>
      <c r="DJ216" s="16">
        <v>5.0000000000000001E-4</v>
      </c>
      <c r="DK216" s="9">
        <v>6.0000000000000001E-3</v>
      </c>
      <c r="DL216" s="15">
        <f t="shared" si="726"/>
        <v>12000</v>
      </c>
      <c r="DM216" s="16">
        <v>0</v>
      </c>
      <c r="DN216" s="9">
        <v>0</v>
      </c>
      <c r="DO216" s="15">
        <v>0</v>
      </c>
      <c r="DP216" s="16">
        <f t="shared" si="728"/>
        <v>15353.713699999998</v>
      </c>
      <c r="DQ216" s="18">
        <f t="shared" si="729"/>
        <v>48353.043000000005</v>
      </c>
    </row>
    <row r="217" spans="1:121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>
        <v>0</v>
      </c>
      <c r="BU217" s="9">
        <v>0</v>
      </c>
      <c r="BV217" s="15">
        <f t="shared" si="724"/>
        <v>0</v>
      </c>
      <c r="BW217" s="16">
        <v>0</v>
      </c>
      <c r="BX217" s="9">
        <v>0</v>
      </c>
      <c r="BY217" s="15">
        <f>IF(BW217=0,0,BX217/BW217*1000)</f>
        <v>0</v>
      </c>
      <c r="BZ217" s="16">
        <v>0</v>
      </c>
      <c r="CA217" s="9">
        <v>0</v>
      </c>
      <c r="CB217" s="15">
        <f t="shared" si="725"/>
        <v>0</v>
      </c>
      <c r="CC217" s="16">
        <v>0</v>
      </c>
      <c r="CD217" s="9">
        <v>0</v>
      </c>
      <c r="CE217" s="15">
        <f>IF(CC217=0,0,CD217/CC217*1000)</f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2.0500000000000001E-2</v>
      </c>
      <c r="DK217" s="9">
        <v>0.26300000000000001</v>
      </c>
      <c r="DL217" s="15">
        <f>IF(DJ217=0,0,DK217/DJ217*1000)</f>
        <v>12829.268292682927</v>
      </c>
      <c r="DM217" s="16">
        <v>0</v>
      </c>
      <c r="DN217" s="9">
        <v>0</v>
      </c>
      <c r="DO217" s="15">
        <f>IF(DM217=0,0,DN217/DM217*1000)</f>
        <v>0</v>
      </c>
      <c r="DP217" s="16">
        <f t="shared" si="728"/>
        <v>2.0500000000000001E-2</v>
      </c>
      <c r="DQ217" s="18">
        <f t="shared" si="729"/>
        <v>0.26300000000000001</v>
      </c>
    </row>
    <row r="218" spans="1:121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BY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>
        <v>0</v>
      </c>
      <c r="BU218" s="9">
        <v>0</v>
      </c>
      <c r="BV218" s="15">
        <f t="shared" si="724"/>
        <v>0</v>
      </c>
      <c r="BW218" s="16">
        <v>0</v>
      </c>
      <c r="BX218" s="9">
        <v>0</v>
      </c>
      <c r="BY218" s="15">
        <f t="shared" si="732"/>
        <v>0</v>
      </c>
      <c r="BZ218" s="16">
        <v>0</v>
      </c>
      <c r="CA218" s="9">
        <v>0</v>
      </c>
      <c r="CB218" s="15">
        <f t="shared" si="725"/>
        <v>0</v>
      </c>
      <c r="CC218" s="16">
        <v>0</v>
      </c>
      <c r="CD218" s="9">
        <v>0</v>
      </c>
      <c r="CE218" s="15">
        <f t="shared" ref="CE218:DO225" si="733">IF(CC218=0,0,CD218/CC218*1000)</f>
        <v>0</v>
      </c>
      <c r="CF218" s="16">
        <v>0</v>
      </c>
      <c r="CG218" s="9">
        <v>0</v>
      </c>
      <c r="CH218" s="15">
        <f t="shared" si="733"/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f t="shared" si="728"/>
        <v>17500</v>
      </c>
      <c r="DQ218" s="18">
        <f t="shared" si="729"/>
        <v>54510.034</v>
      </c>
    </row>
    <row r="219" spans="1:121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>
        <v>0</v>
      </c>
      <c r="BU219" s="9">
        <v>0</v>
      </c>
      <c r="BV219" s="15">
        <f t="shared" si="724"/>
        <v>0</v>
      </c>
      <c r="BW219" s="16">
        <v>0</v>
      </c>
      <c r="BX219" s="9">
        <v>0</v>
      </c>
      <c r="BY219" s="15">
        <f t="shared" si="732"/>
        <v>0</v>
      </c>
      <c r="BZ219" s="16">
        <v>0</v>
      </c>
      <c r="CA219" s="9">
        <v>0</v>
      </c>
      <c r="CB219" s="15">
        <f t="shared" si="725"/>
        <v>0</v>
      </c>
      <c r="CC219" s="16">
        <v>0</v>
      </c>
      <c r="CD219" s="9">
        <v>0</v>
      </c>
      <c r="CE219" s="15">
        <f t="shared" si="733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f t="shared" si="728"/>
        <v>0</v>
      </c>
      <c r="DQ219" s="18">
        <f t="shared" si="729"/>
        <v>0</v>
      </c>
    </row>
    <row r="220" spans="1:121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>
        <v>0</v>
      </c>
      <c r="BU220" s="9">
        <v>0</v>
      </c>
      <c r="BV220" s="15">
        <f t="shared" si="724"/>
        <v>0</v>
      </c>
      <c r="BW220" s="16">
        <v>0</v>
      </c>
      <c r="BX220" s="9">
        <v>0</v>
      </c>
      <c r="BY220" s="15">
        <f t="shared" si="732"/>
        <v>0</v>
      </c>
      <c r="BZ220" s="16">
        <v>0</v>
      </c>
      <c r="CA220" s="9">
        <v>0</v>
      </c>
      <c r="CB220" s="15">
        <f t="shared" si="725"/>
        <v>0</v>
      </c>
      <c r="CC220" s="16">
        <v>0</v>
      </c>
      <c r="CD220" s="9">
        <v>0</v>
      </c>
      <c r="CE220" s="15">
        <f t="shared" si="733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f t="shared" si="728"/>
        <v>1E-3</v>
      </c>
      <c r="DQ220" s="18">
        <f t="shared" si="729"/>
        <v>0.16900000000000001</v>
      </c>
    </row>
    <row r="221" spans="1:121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>
        <v>0</v>
      </c>
      <c r="BU221" s="9">
        <v>0</v>
      </c>
      <c r="BV221" s="15">
        <f t="shared" si="724"/>
        <v>0</v>
      </c>
      <c r="BW221" s="16">
        <v>0</v>
      </c>
      <c r="BX221" s="9">
        <v>0</v>
      </c>
      <c r="BY221" s="15">
        <f t="shared" si="732"/>
        <v>0</v>
      </c>
      <c r="BZ221" s="16">
        <v>0</v>
      </c>
      <c r="CA221" s="9">
        <v>0</v>
      </c>
      <c r="CB221" s="15">
        <f t="shared" si="725"/>
        <v>0</v>
      </c>
      <c r="CC221" s="16">
        <v>0</v>
      </c>
      <c r="CD221" s="9">
        <v>0</v>
      </c>
      <c r="CE221" s="15">
        <f t="shared" si="733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96">
        <v>4.0000000000000001E-3</v>
      </c>
      <c r="DE221" s="97">
        <v>2.1000000000000001E-2</v>
      </c>
      <c r="DF221" s="15">
        <f t="shared" si="733"/>
        <v>5250</v>
      </c>
      <c r="DG221" s="96">
        <v>1.685E-2</v>
      </c>
      <c r="DH221" s="97">
        <v>20.547000000000001</v>
      </c>
      <c r="DI221" s="15">
        <f t="shared" si="733"/>
        <v>1219406.5281899108</v>
      </c>
      <c r="DJ221" s="96">
        <v>1E-3</v>
      </c>
      <c r="DK221" s="97">
        <v>1.2E-2</v>
      </c>
      <c r="DL221" s="15">
        <f t="shared" si="733"/>
        <v>12000</v>
      </c>
      <c r="DM221" s="16">
        <v>0</v>
      </c>
      <c r="DN221" s="9">
        <v>0</v>
      </c>
      <c r="DO221" s="15">
        <f t="shared" si="733"/>
        <v>0</v>
      </c>
      <c r="DP221" s="16">
        <f t="shared" si="728"/>
        <v>2.1850000000000001E-2</v>
      </c>
      <c r="DQ221" s="18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>
        <v>0</v>
      </c>
      <c r="BU222" s="9">
        <v>0</v>
      </c>
      <c r="BV222" s="15">
        <f t="shared" si="724"/>
        <v>0</v>
      </c>
      <c r="BW222" s="16">
        <v>0</v>
      </c>
      <c r="BX222" s="9">
        <v>0</v>
      </c>
      <c r="BY222" s="15">
        <f t="shared" si="732"/>
        <v>0</v>
      </c>
      <c r="BZ222" s="16">
        <v>0</v>
      </c>
      <c r="CA222" s="9">
        <v>0</v>
      </c>
      <c r="CB222" s="15">
        <f t="shared" si="725"/>
        <v>0</v>
      </c>
      <c r="CC222" s="16">
        <v>0</v>
      </c>
      <c r="CD222" s="9">
        <v>0</v>
      </c>
      <c r="CE222" s="15">
        <f t="shared" si="733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98">
        <v>1E-3</v>
      </c>
      <c r="DK222" s="97">
        <v>1.2E-2</v>
      </c>
      <c r="DL222" s="15">
        <f t="shared" si="733"/>
        <v>12000</v>
      </c>
      <c r="DM222" s="16">
        <v>0</v>
      </c>
      <c r="DN222" s="9">
        <v>0</v>
      </c>
      <c r="DO222" s="15">
        <f t="shared" si="733"/>
        <v>0</v>
      </c>
      <c r="DP222" s="16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18">
        <f t="shared" si="729"/>
        <v>11.004999999999999</v>
      </c>
    </row>
    <row r="223" spans="1:121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>
        <v>0</v>
      </c>
      <c r="BU223" s="9">
        <v>0</v>
      </c>
      <c r="BV223" s="15">
        <f t="shared" si="724"/>
        <v>0</v>
      </c>
      <c r="BW223" s="16">
        <v>0</v>
      </c>
      <c r="BX223" s="9">
        <v>0</v>
      </c>
      <c r="BY223" s="15">
        <f t="shared" si="732"/>
        <v>0</v>
      </c>
      <c r="BZ223" s="16">
        <v>0</v>
      </c>
      <c r="CA223" s="9">
        <v>0</v>
      </c>
      <c r="CB223" s="15">
        <f t="shared" si="725"/>
        <v>0</v>
      </c>
      <c r="CC223" s="16">
        <v>0</v>
      </c>
      <c r="CD223" s="9">
        <v>0</v>
      </c>
      <c r="CE223" s="15">
        <f t="shared" si="733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99">
        <v>1.5E-3</v>
      </c>
      <c r="DK223" s="100">
        <v>1.9E-2</v>
      </c>
      <c r="DL223" s="15">
        <f t="shared" si="733"/>
        <v>12666.666666666666</v>
      </c>
      <c r="DM223" s="16">
        <v>0</v>
      </c>
      <c r="DN223" s="9">
        <v>0</v>
      </c>
      <c r="DO223" s="15">
        <f t="shared" si="733"/>
        <v>0</v>
      </c>
      <c r="DP223" s="16">
        <f t="shared" si="735"/>
        <v>1.5E-3</v>
      </c>
      <c r="DQ223" s="18">
        <f t="shared" si="729"/>
        <v>1.9E-2</v>
      </c>
    </row>
    <row r="224" spans="1:121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>
        <v>0</v>
      </c>
      <c r="BU224" s="9">
        <v>0</v>
      </c>
      <c r="BV224" s="15">
        <f t="shared" si="724"/>
        <v>0</v>
      </c>
      <c r="BW224" s="16">
        <v>0</v>
      </c>
      <c r="BX224" s="9">
        <v>0</v>
      </c>
      <c r="BY224" s="15">
        <f t="shared" si="732"/>
        <v>0</v>
      </c>
      <c r="BZ224" s="16">
        <v>0</v>
      </c>
      <c r="CA224" s="9">
        <v>0</v>
      </c>
      <c r="CB224" s="15">
        <f t="shared" si="725"/>
        <v>0</v>
      </c>
      <c r="CC224" s="16">
        <v>0</v>
      </c>
      <c r="CD224" s="9">
        <v>0</v>
      </c>
      <c r="CE224" s="15">
        <f t="shared" si="733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02">
        <v>5.0000000000000001E-4</v>
      </c>
      <c r="DK224" s="103">
        <v>6.0000000000000001E-3</v>
      </c>
      <c r="DL224" s="15">
        <f t="shared" si="733"/>
        <v>12000</v>
      </c>
      <c r="DM224" s="16">
        <v>0</v>
      </c>
      <c r="DN224" s="9">
        <v>0</v>
      </c>
      <c r="DO224" s="15">
        <f t="shared" si="733"/>
        <v>0</v>
      </c>
      <c r="DP224" s="16">
        <f t="shared" si="735"/>
        <v>5.0000000000000001E-4</v>
      </c>
      <c r="DQ224" s="18">
        <f t="shared" si="729"/>
        <v>6.0000000000000001E-3</v>
      </c>
    </row>
    <row r="225" spans="1:121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>
        <v>0</v>
      </c>
      <c r="BU225" s="9">
        <v>0</v>
      </c>
      <c r="BV225" s="15">
        <f t="shared" si="724"/>
        <v>0</v>
      </c>
      <c r="BW225" s="16">
        <v>0</v>
      </c>
      <c r="BX225" s="9">
        <v>0</v>
      </c>
      <c r="BY225" s="15">
        <f t="shared" si="732"/>
        <v>0</v>
      </c>
      <c r="BZ225" s="16">
        <v>0</v>
      </c>
      <c r="CA225" s="9">
        <v>0</v>
      </c>
      <c r="CB225" s="15">
        <f t="shared" si="725"/>
        <v>0</v>
      </c>
      <c r="CC225" s="16">
        <v>0</v>
      </c>
      <c r="CD225" s="9">
        <v>0</v>
      </c>
      <c r="CE225" s="15">
        <f t="shared" si="733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04">
        <v>0.4</v>
      </c>
      <c r="DN225" s="105">
        <v>0.374</v>
      </c>
      <c r="DO225" s="15">
        <f t="shared" si="733"/>
        <v>934.99999999999989</v>
      </c>
      <c r="DP225" s="16">
        <f t="shared" si="735"/>
        <v>0.4</v>
      </c>
      <c r="DQ225" s="18">
        <f t="shared" si="729"/>
        <v>0.374</v>
      </c>
    </row>
    <row r="226" spans="1:121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>
        <f t="shared" ref="BT226:BU226" si="759">SUM(BT214:BT225)</f>
        <v>0</v>
      </c>
      <c r="BU226" s="43">
        <f t="shared" si="759"/>
        <v>0</v>
      </c>
      <c r="BV226" s="44"/>
      <c r="BW226" s="45">
        <f t="shared" ref="BW226:BX226" si="760">SUM(BW214:BW225)</f>
        <v>0</v>
      </c>
      <c r="BX226" s="43">
        <f t="shared" si="760"/>
        <v>0</v>
      </c>
      <c r="BY226" s="44"/>
      <c r="BZ226" s="45">
        <f t="shared" ref="BZ226:CA226" si="761">SUM(BZ214:BZ225)</f>
        <v>0</v>
      </c>
      <c r="CA226" s="43">
        <f t="shared" si="761"/>
        <v>0</v>
      </c>
      <c r="CB226" s="44"/>
      <c r="CC226" s="45">
        <f t="shared" ref="CC226:CD226" si="762">SUM(CC214:CC225)</f>
        <v>0</v>
      </c>
      <c r="CD226" s="43">
        <f t="shared" si="762"/>
        <v>0</v>
      </c>
      <c r="CE226" s="44"/>
      <c r="CF226" s="45">
        <f t="shared" ref="CF226:CG226" si="763">SUM(CF214:CF225)</f>
        <v>0</v>
      </c>
      <c r="CG226" s="43">
        <f t="shared" si="763"/>
        <v>0</v>
      </c>
      <c r="CH226" s="44"/>
      <c r="CI226" s="45">
        <f t="shared" ref="CI226:CJ226" si="764">SUM(CI214:CI225)</f>
        <v>0</v>
      </c>
      <c r="CJ226" s="43">
        <f t="shared" si="764"/>
        <v>0</v>
      </c>
      <c r="CK226" s="44"/>
      <c r="CL226" s="45">
        <f t="shared" ref="CL226:CM226" si="765">SUM(CL214:CL225)</f>
        <v>0</v>
      </c>
      <c r="CM226" s="43">
        <f t="shared" si="765"/>
        <v>0</v>
      </c>
      <c r="CN226" s="44"/>
      <c r="CO226" s="45">
        <f t="shared" ref="CO226:CP226" si="766">SUM(CO214:CO225)</f>
        <v>0</v>
      </c>
      <c r="CP226" s="43">
        <f t="shared" si="766"/>
        <v>0</v>
      </c>
      <c r="CQ226" s="44"/>
      <c r="CR226" s="45">
        <f t="shared" ref="CR226:CS226" si="767">SUM(CR214:CR225)</f>
        <v>0</v>
      </c>
      <c r="CS226" s="43">
        <f t="shared" si="767"/>
        <v>0</v>
      </c>
      <c r="CT226" s="44"/>
      <c r="CU226" s="45">
        <f t="shared" ref="CU226:CV226" si="768">SUM(CU214:CU225)</f>
        <v>0</v>
      </c>
      <c r="CV226" s="43">
        <f t="shared" si="768"/>
        <v>0</v>
      </c>
      <c r="CW226" s="44"/>
      <c r="CX226" s="45">
        <f t="shared" ref="CX226:CY226" si="769">SUM(CX214:CX225)</f>
        <v>0</v>
      </c>
      <c r="CY226" s="43">
        <f t="shared" si="769"/>
        <v>0</v>
      </c>
      <c r="CZ226" s="44"/>
      <c r="DA226" s="45">
        <f t="shared" ref="DA226:DB226" si="770">SUM(DA214:DA225)</f>
        <v>0</v>
      </c>
      <c r="DB226" s="43">
        <f t="shared" si="770"/>
        <v>0</v>
      </c>
      <c r="DC226" s="44"/>
      <c r="DD226" s="45">
        <f t="shared" ref="DD226:DE226" si="771">SUM(DD214:DD225)</f>
        <v>4.0000000000000001E-3</v>
      </c>
      <c r="DE226" s="43">
        <f t="shared" si="771"/>
        <v>2.1000000000000001E-2</v>
      </c>
      <c r="DF226" s="44"/>
      <c r="DG226" s="45">
        <f t="shared" ref="DG226:DH226" si="772">SUM(DG214:DG225)</f>
        <v>2.0050000000000002E-2</v>
      </c>
      <c r="DH226" s="43">
        <f t="shared" si="772"/>
        <v>20.696999999999999</v>
      </c>
      <c r="DI226" s="44"/>
      <c r="DJ226" s="45">
        <f t="shared" ref="DJ226:DK226" si="773">SUM(DJ214:DJ225)</f>
        <v>3.0500000000000006E-2</v>
      </c>
      <c r="DK226" s="43">
        <f t="shared" si="773"/>
        <v>0.38500000000000006</v>
      </c>
      <c r="DL226" s="44"/>
      <c r="DM226" s="45">
        <f t="shared" ref="DM226:DN226" si="774">SUM(DM214:DM225)</f>
        <v>0.4</v>
      </c>
      <c r="DN226" s="43">
        <f t="shared" si="774"/>
        <v>0.374</v>
      </c>
      <c r="DO226" s="44"/>
      <c r="DP226" s="45">
        <f t="shared" si="735"/>
        <v>32856.464849999997</v>
      </c>
      <c r="DQ226" s="46">
        <f t="shared" si="729"/>
        <v>102904.44399999999</v>
      </c>
    </row>
    <row r="227" spans="1:121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>
        <v>0</v>
      </c>
      <c r="BU227" s="9">
        <v>0</v>
      </c>
      <c r="BV227" s="15">
        <f t="shared" ref="BV227:BV238" si="796">IF(BT227=0,0,BU227/BT227*1000)</f>
        <v>0</v>
      </c>
      <c r="BW227" s="16">
        <v>0</v>
      </c>
      <c r="BX227" s="9">
        <v>0</v>
      </c>
      <c r="BY227" s="15">
        <f t="shared" ref="BY227:BY238" si="797">IF(BW227=0,0,BX227/BW227*1000)</f>
        <v>0</v>
      </c>
      <c r="BZ227" s="16">
        <v>0</v>
      </c>
      <c r="CA227" s="9">
        <v>0</v>
      </c>
      <c r="CB227" s="15">
        <f t="shared" ref="CB227:CB238" si="798">IF(BZ227=0,0,CA227/BZ227*1000)</f>
        <v>0</v>
      </c>
      <c r="CC227" s="16">
        <v>0</v>
      </c>
      <c r="CD227" s="9">
        <v>0</v>
      </c>
      <c r="CE227" s="15">
        <f t="shared" ref="CE227:CE238" si="799">IF(CC227=0,0,CD227/CC227*1000)</f>
        <v>0</v>
      </c>
      <c r="CF227" s="16">
        <v>0</v>
      </c>
      <c r="CG227" s="9">
        <v>0</v>
      </c>
      <c r="CH227" s="15">
        <f t="shared" ref="CH227:CH238" si="800">IF(CF227=0,0,CG227/CF227*1000)</f>
        <v>0</v>
      </c>
      <c r="CI227" s="16">
        <v>0</v>
      </c>
      <c r="CJ227" s="9">
        <v>0</v>
      </c>
      <c r="CK227" s="15">
        <f t="shared" ref="CK227:CK238" si="801">IF(CI227=0,0,CJ227/CI227*1000)</f>
        <v>0</v>
      </c>
      <c r="CL227" s="16">
        <v>0</v>
      </c>
      <c r="CM227" s="9">
        <v>0</v>
      </c>
      <c r="CN227" s="15">
        <f t="shared" ref="CN227:CN238" si="802">IF(CL227=0,0,CM227/CL227*1000)</f>
        <v>0</v>
      </c>
      <c r="CO227" s="16">
        <v>0</v>
      </c>
      <c r="CP227" s="9">
        <v>0</v>
      </c>
      <c r="CQ227" s="15">
        <f t="shared" ref="CQ227:CQ238" si="803">IF(CO227=0,0,CP227/CO227*1000)</f>
        <v>0</v>
      </c>
      <c r="CR227" s="16">
        <v>0</v>
      </c>
      <c r="CS227" s="9">
        <v>0</v>
      </c>
      <c r="CT227" s="15">
        <f t="shared" ref="CT227:CT238" si="804">IF(CR227=0,0,CS227/CR227*1000)</f>
        <v>0</v>
      </c>
      <c r="CU227" s="16">
        <v>0</v>
      </c>
      <c r="CV227" s="9">
        <v>0</v>
      </c>
      <c r="CW227" s="15">
        <f t="shared" ref="CW227:CW238" si="805">IF(CU227=0,0,CV227/CU227*1000)</f>
        <v>0</v>
      </c>
      <c r="CX227" s="16">
        <v>0</v>
      </c>
      <c r="CY227" s="9">
        <v>0</v>
      </c>
      <c r="CZ227" s="15">
        <f t="shared" ref="CZ227:CZ238" si="806">IF(CX227=0,0,CY227/CX227*1000)</f>
        <v>0</v>
      </c>
      <c r="DA227" s="16">
        <v>0</v>
      </c>
      <c r="DB227" s="9">
        <v>0</v>
      </c>
      <c r="DC227" s="15">
        <f t="shared" ref="DC227:DC238" si="807">IF(DA227=0,0,DB227/DA227*1000)</f>
        <v>0</v>
      </c>
      <c r="DD227" s="16">
        <v>0</v>
      </c>
      <c r="DE227" s="9">
        <v>0</v>
      </c>
      <c r="DF227" s="15">
        <f t="shared" ref="DF227:DF238" si="808">IF(DD227=0,0,DE227/DD227*1000)</f>
        <v>0</v>
      </c>
      <c r="DG227" s="16">
        <v>0</v>
      </c>
      <c r="DH227" s="9">
        <v>0</v>
      </c>
      <c r="DI227" s="15">
        <f t="shared" ref="DI227:DI238" si="809">IF(DG227=0,0,DH227/DG227*1000)</f>
        <v>0</v>
      </c>
      <c r="DJ227" s="104">
        <v>1.5E-3</v>
      </c>
      <c r="DK227" s="105">
        <v>1.7999999999999999E-2</v>
      </c>
      <c r="DL227" s="15">
        <f t="shared" ref="DL227:DL238" si="810">IF(DJ227=0,0,DK227/DJ227*1000)</f>
        <v>11999.999999999998</v>
      </c>
      <c r="DM227" s="16">
        <v>0</v>
      </c>
      <c r="DN227" s="9">
        <v>0</v>
      </c>
      <c r="DO227" s="15">
        <f>IF(DM227=0,0,DN227/DM227*1000)</f>
        <v>0</v>
      </c>
      <c r="DP227" s="16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18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>
        <v>0</v>
      </c>
      <c r="BU228" s="9">
        <v>0</v>
      </c>
      <c r="BV228" s="15">
        <f t="shared" si="796"/>
        <v>0</v>
      </c>
      <c r="BW228" s="16">
        <v>0</v>
      </c>
      <c r="BX228" s="9">
        <v>0</v>
      </c>
      <c r="BY228" s="15">
        <f t="shared" si="797"/>
        <v>0</v>
      </c>
      <c r="BZ228" s="16">
        <v>0</v>
      </c>
      <c r="CA228" s="9">
        <v>0</v>
      </c>
      <c r="CB228" s="15">
        <f t="shared" si="798"/>
        <v>0</v>
      </c>
      <c r="CC228" s="16">
        <v>0</v>
      </c>
      <c r="CD228" s="9">
        <v>0</v>
      </c>
      <c r="CE228" s="15">
        <f t="shared" si="799"/>
        <v>0</v>
      </c>
      <c r="CF228" s="16">
        <v>0</v>
      </c>
      <c r="CG228" s="9">
        <v>0</v>
      </c>
      <c r="CH228" s="15">
        <f t="shared" si="800"/>
        <v>0</v>
      </c>
      <c r="CI228" s="16">
        <v>0</v>
      </c>
      <c r="CJ228" s="9">
        <v>0</v>
      </c>
      <c r="CK228" s="15">
        <f t="shared" si="801"/>
        <v>0</v>
      </c>
      <c r="CL228" s="16">
        <v>0</v>
      </c>
      <c r="CM228" s="9">
        <v>0</v>
      </c>
      <c r="CN228" s="15">
        <f t="shared" si="802"/>
        <v>0</v>
      </c>
      <c r="CO228" s="16">
        <v>0</v>
      </c>
      <c r="CP228" s="9">
        <v>0</v>
      </c>
      <c r="CQ228" s="15">
        <f t="shared" si="803"/>
        <v>0</v>
      </c>
      <c r="CR228" s="16">
        <v>0</v>
      </c>
      <c r="CS228" s="9">
        <v>0</v>
      </c>
      <c r="CT228" s="15">
        <f t="shared" si="804"/>
        <v>0</v>
      </c>
      <c r="CU228" s="16">
        <v>0</v>
      </c>
      <c r="CV228" s="9">
        <v>0</v>
      </c>
      <c r="CW228" s="15">
        <f t="shared" si="805"/>
        <v>0</v>
      </c>
      <c r="CX228" s="16">
        <v>0</v>
      </c>
      <c r="CY228" s="9">
        <v>0</v>
      </c>
      <c r="CZ228" s="15">
        <f t="shared" si="806"/>
        <v>0</v>
      </c>
      <c r="DA228" s="16">
        <v>0</v>
      </c>
      <c r="DB228" s="9">
        <v>0</v>
      </c>
      <c r="DC228" s="15">
        <f t="shared" si="807"/>
        <v>0</v>
      </c>
      <c r="DD228" s="16">
        <v>0</v>
      </c>
      <c r="DE228" s="9">
        <v>0</v>
      </c>
      <c r="DF228" s="15">
        <f t="shared" si="808"/>
        <v>0</v>
      </c>
      <c r="DG228" s="16">
        <v>0</v>
      </c>
      <c r="DH228" s="9">
        <v>0</v>
      </c>
      <c r="DI228" s="15">
        <f t="shared" si="809"/>
        <v>0</v>
      </c>
      <c r="DJ228" s="16">
        <v>0</v>
      </c>
      <c r="DK228" s="9">
        <v>0</v>
      </c>
      <c r="DL228" s="15">
        <f t="shared" si="810"/>
        <v>0</v>
      </c>
      <c r="DM228" s="16">
        <v>0</v>
      </c>
      <c r="DN228" s="9">
        <v>0</v>
      </c>
      <c r="DO228" s="15">
        <f t="shared" ref="DO228:DO229" si="815">IF(DM228=0,0,DN228/DM228*1000)</f>
        <v>0</v>
      </c>
      <c r="DP228" s="16">
        <f t="shared" si="811"/>
        <v>0</v>
      </c>
      <c r="DQ228" s="18">
        <f t="shared" si="812"/>
        <v>0</v>
      </c>
    </row>
    <row r="229" spans="1:121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>
        <v>0</v>
      </c>
      <c r="BU229" s="9">
        <v>0</v>
      </c>
      <c r="BV229" s="15">
        <f t="shared" si="796"/>
        <v>0</v>
      </c>
      <c r="BW229" s="16">
        <v>0</v>
      </c>
      <c r="BX229" s="9">
        <v>0</v>
      </c>
      <c r="BY229" s="15">
        <f t="shared" si="797"/>
        <v>0</v>
      </c>
      <c r="BZ229" s="16">
        <v>0</v>
      </c>
      <c r="CA229" s="9">
        <v>0</v>
      </c>
      <c r="CB229" s="15">
        <f t="shared" si="798"/>
        <v>0</v>
      </c>
      <c r="CC229" s="16">
        <v>0</v>
      </c>
      <c r="CD229" s="9">
        <v>0</v>
      </c>
      <c r="CE229" s="15">
        <f t="shared" si="799"/>
        <v>0</v>
      </c>
      <c r="CF229" s="16">
        <v>0</v>
      </c>
      <c r="CG229" s="9">
        <v>0</v>
      </c>
      <c r="CH229" s="15">
        <f t="shared" si="800"/>
        <v>0</v>
      </c>
      <c r="CI229" s="16">
        <v>0</v>
      </c>
      <c r="CJ229" s="9">
        <v>0</v>
      </c>
      <c r="CK229" s="15">
        <f t="shared" si="801"/>
        <v>0</v>
      </c>
      <c r="CL229" s="16">
        <v>0</v>
      </c>
      <c r="CM229" s="9">
        <v>0</v>
      </c>
      <c r="CN229" s="15">
        <f t="shared" si="802"/>
        <v>0</v>
      </c>
      <c r="CO229" s="16">
        <v>0</v>
      </c>
      <c r="CP229" s="9">
        <v>0</v>
      </c>
      <c r="CQ229" s="15">
        <f t="shared" si="803"/>
        <v>0</v>
      </c>
      <c r="CR229" s="16">
        <v>0</v>
      </c>
      <c r="CS229" s="9">
        <v>0</v>
      </c>
      <c r="CT229" s="15">
        <f t="shared" si="804"/>
        <v>0</v>
      </c>
      <c r="CU229" s="16">
        <v>0</v>
      </c>
      <c r="CV229" s="9">
        <v>0</v>
      </c>
      <c r="CW229" s="15">
        <f t="shared" si="805"/>
        <v>0</v>
      </c>
      <c r="CX229" s="16">
        <v>0</v>
      </c>
      <c r="CY229" s="9">
        <v>0</v>
      </c>
      <c r="CZ229" s="15">
        <f t="shared" si="806"/>
        <v>0</v>
      </c>
      <c r="DA229" s="16">
        <v>0</v>
      </c>
      <c r="DB229" s="9">
        <v>0</v>
      </c>
      <c r="DC229" s="15">
        <f t="shared" si="807"/>
        <v>0</v>
      </c>
      <c r="DD229" s="16">
        <v>0</v>
      </c>
      <c r="DE229" s="9">
        <v>0</v>
      </c>
      <c r="DF229" s="15">
        <f t="shared" si="808"/>
        <v>0</v>
      </c>
      <c r="DG229" s="16">
        <v>0</v>
      </c>
      <c r="DH229" s="9">
        <v>0</v>
      </c>
      <c r="DI229" s="15">
        <f t="shared" si="809"/>
        <v>0</v>
      </c>
      <c r="DJ229" s="104">
        <v>1.5E-3</v>
      </c>
      <c r="DK229" s="105">
        <v>1.9E-2</v>
      </c>
      <c r="DL229" s="15">
        <f t="shared" si="810"/>
        <v>12666.666666666666</v>
      </c>
      <c r="DM229" s="16">
        <v>0</v>
      </c>
      <c r="DN229" s="9">
        <v>0</v>
      </c>
      <c r="DO229" s="15">
        <f t="shared" si="815"/>
        <v>0</v>
      </c>
      <c r="DP229" s="16">
        <f t="shared" si="811"/>
        <v>1.7899999999999999E-2</v>
      </c>
      <c r="DQ229" s="18">
        <f t="shared" si="812"/>
        <v>0.28600000000000003</v>
      </c>
    </row>
    <row r="230" spans="1:121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>
        <v>0</v>
      </c>
      <c r="BU230" s="9">
        <v>0</v>
      </c>
      <c r="BV230" s="15">
        <f t="shared" si="796"/>
        <v>0</v>
      </c>
      <c r="BW230" s="16">
        <v>0</v>
      </c>
      <c r="BX230" s="9">
        <v>0</v>
      </c>
      <c r="BY230" s="15">
        <f t="shared" si="797"/>
        <v>0</v>
      </c>
      <c r="BZ230" s="16">
        <v>0</v>
      </c>
      <c r="CA230" s="9">
        <v>0</v>
      </c>
      <c r="CB230" s="15">
        <f t="shared" si="798"/>
        <v>0</v>
      </c>
      <c r="CC230" s="16">
        <v>0</v>
      </c>
      <c r="CD230" s="9">
        <v>0</v>
      </c>
      <c r="CE230" s="15">
        <f t="shared" si="799"/>
        <v>0</v>
      </c>
      <c r="CF230" s="16">
        <v>0</v>
      </c>
      <c r="CG230" s="9">
        <v>0</v>
      </c>
      <c r="CH230" s="15">
        <f t="shared" si="800"/>
        <v>0</v>
      </c>
      <c r="CI230" s="16">
        <v>0</v>
      </c>
      <c r="CJ230" s="9">
        <v>0</v>
      </c>
      <c r="CK230" s="15">
        <f t="shared" si="801"/>
        <v>0</v>
      </c>
      <c r="CL230" s="16">
        <v>0</v>
      </c>
      <c r="CM230" s="9">
        <v>0</v>
      </c>
      <c r="CN230" s="15">
        <f t="shared" si="802"/>
        <v>0</v>
      </c>
      <c r="CO230" s="16">
        <v>0</v>
      </c>
      <c r="CP230" s="9">
        <v>0</v>
      </c>
      <c r="CQ230" s="15">
        <f t="shared" si="803"/>
        <v>0</v>
      </c>
      <c r="CR230" s="16">
        <v>0</v>
      </c>
      <c r="CS230" s="9">
        <v>0</v>
      </c>
      <c r="CT230" s="15">
        <f t="shared" si="804"/>
        <v>0</v>
      </c>
      <c r="CU230" s="16">
        <v>0</v>
      </c>
      <c r="CV230" s="9">
        <v>0</v>
      </c>
      <c r="CW230" s="15">
        <f t="shared" si="805"/>
        <v>0</v>
      </c>
      <c r="CX230" s="16">
        <v>0</v>
      </c>
      <c r="CY230" s="9">
        <v>0</v>
      </c>
      <c r="CZ230" s="15">
        <f t="shared" si="806"/>
        <v>0</v>
      </c>
      <c r="DA230" s="16">
        <v>0</v>
      </c>
      <c r="DB230" s="9">
        <v>0</v>
      </c>
      <c r="DC230" s="15">
        <f t="shared" si="807"/>
        <v>0</v>
      </c>
      <c r="DD230" s="16">
        <v>0</v>
      </c>
      <c r="DE230" s="9">
        <v>0</v>
      </c>
      <c r="DF230" s="15">
        <f t="shared" si="808"/>
        <v>0</v>
      </c>
      <c r="DG230" s="16">
        <v>0</v>
      </c>
      <c r="DH230" s="9">
        <v>0</v>
      </c>
      <c r="DI230" s="15">
        <f t="shared" si="809"/>
        <v>0</v>
      </c>
      <c r="DJ230" s="104">
        <v>9.4999999999999998E-3</v>
      </c>
      <c r="DK230" s="105">
        <v>0.122</v>
      </c>
      <c r="DL230" s="15">
        <f t="shared" si="810"/>
        <v>12842.105263157895</v>
      </c>
      <c r="DM230" s="16">
        <v>0</v>
      </c>
      <c r="DN230" s="9">
        <v>0</v>
      </c>
      <c r="DO230" s="15">
        <f>IF(DM230=0,0,DN230/DM230*1000)</f>
        <v>0</v>
      </c>
      <c r="DP230" s="16">
        <f t="shared" si="811"/>
        <v>9.4999999999999998E-3</v>
      </c>
      <c r="DQ230" s="18">
        <f t="shared" si="812"/>
        <v>0.122</v>
      </c>
    </row>
    <row r="231" spans="1:121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>
        <v>0</v>
      </c>
      <c r="BU231" s="9">
        <v>0</v>
      </c>
      <c r="BV231" s="15">
        <f t="shared" si="796"/>
        <v>0</v>
      </c>
      <c r="BW231" s="16">
        <v>0</v>
      </c>
      <c r="BX231" s="9">
        <v>0</v>
      </c>
      <c r="BY231" s="15">
        <f t="shared" si="797"/>
        <v>0</v>
      </c>
      <c r="BZ231" s="16">
        <v>0</v>
      </c>
      <c r="CA231" s="9">
        <v>0</v>
      </c>
      <c r="CB231" s="15">
        <f t="shared" si="798"/>
        <v>0</v>
      </c>
      <c r="CC231" s="16">
        <v>0</v>
      </c>
      <c r="CD231" s="9">
        <v>0</v>
      </c>
      <c r="CE231" s="15">
        <f t="shared" si="799"/>
        <v>0</v>
      </c>
      <c r="CF231" s="16">
        <v>0</v>
      </c>
      <c r="CG231" s="9">
        <v>0</v>
      </c>
      <c r="CH231" s="15">
        <f t="shared" si="800"/>
        <v>0</v>
      </c>
      <c r="CI231" s="16">
        <v>0</v>
      </c>
      <c r="CJ231" s="9">
        <v>0</v>
      </c>
      <c r="CK231" s="15">
        <f t="shared" si="801"/>
        <v>0</v>
      </c>
      <c r="CL231" s="16">
        <v>0</v>
      </c>
      <c r="CM231" s="9">
        <v>0</v>
      </c>
      <c r="CN231" s="15">
        <f t="shared" si="802"/>
        <v>0</v>
      </c>
      <c r="CO231" s="16">
        <v>0</v>
      </c>
      <c r="CP231" s="9">
        <v>0</v>
      </c>
      <c r="CQ231" s="15">
        <f t="shared" si="803"/>
        <v>0</v>
      </c>
      <c r="CR231" s="16">
        <v>0</v>
      </c>
      <c r="CS231" s="9">
        <v>0</v>
      </c>
      <c r="CT231" s="15">
        <f t="shared" si="804"/>
        <v>0</v>
      </c>
      <c r="CU231" s="16">
        <v>0</v>
      </c>
      <c r="CV231" s="9">
        <v>0</v>
      </c>
      <c r="CW231" s="15">
        <f t="shared" si="805"/>
        <v>0</v>
      </c>
      <c r="CX231" s="16">
        <v>0</v>
      </c>
      <c r="CY231" s="9">
        <v>0</v>
      </c>
      <c r="CZ231" s="15">
        <f t="shared" si="806"/>
        <v>0</v>
      </c>
      <c r="DA231" s="16">
        <v>0</v>
      </c>
      <c r="DB231" s="9">
        <v>0</v>
      </c>
      <c r="DC231" s="15">
        <f t="shared" si="807"/>
        <v>0</v>
      </c>
      <c r="DD231" s="16">
        <v>0</v>
      </c>
      <c r="DE231" s="9">
        <v>0</v>
      </c>
      <c r="DF231" s="15">
        <f t="shared" si="808"/>
        <v>0</v>
      </c>
      <c r="DG231" s="16">
        <v>0</v>
      </c>
      <c r="DH231" s="9">
        <v>0</v>
      </c>
      <c r="DI231" s="15">
        <f t="shared" si="809"/>
        <v>0</v>
      </c>
      <c r="DJ231" s="102">
        <v>2.5000000000000001E-3</v>
      </c>
      <c r="DK231" s="103">
        <v>3.2000000000000001E-2</v>
      </c>
      <c r="DL231" s="15">
        <f t="shared" si="810"/>
        <v>12800</v>
      </c>
      <c r="DM231" s="16">
        <v>0</v>
      </c>
      <c r="DN231" s="9">
        <v>0</v>
      </c>
      <c r="DO231" s="15">
        <f t="shared" ref="DO231:DO238" si="818">IF(DM231=0,0,DN231/DM231*1000)</f>
        <v>0</v>
      </c>
      <c r="DP231" s="16">
        <f t="shared" si="811"/>
        <v>2.5000000000000001E-3</v>
      </c>
      <c r="DQ231" s="18">
        <f t="shared" si="812"/>
        <v>3.2000000000000001E-2</v>
      </c>
    </row>
    <row r="232" spans="1:121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>
        <v>0</v>
      </c>
      <c r="BU232" s="9">
        <v>0</v>
      </c>
      <c r="BV232" s="15">
        <f t="shared" si="796"/>
        <v>0</v>
      </c>
      <c r="BW232" s="16">
        <v>0</v>
      </c>
      <c r="BX232" s="9">
        <v>0</v>
      </c>
      <c r="BY232" s="15">
        <f t="shared" si="797"/>
        <v>0</v>
      </c>
      <c r="BZ232" s="16">
        <v>0</v>
      </c>
      <c r="CA232" s="9">
        <v>0</v>
      </c>
      <c r="CB232" s="15">
        <f t="shared" si="798"/>
        <v>0</v>
      </c>
      <c r="CC232" s="16">
        <v>0</v>
      </c>
      <c r="CD232" s="9">
        <v>0</v>
      </c>
      <c r="CE232" s="15">
        <f t="shared" si="799"/>
        <v>0</v>
      </c>
      <c r="CF232" s="16">
        <v>0</v>
      </c>
      <c r="CG232" s="9">
        <v>0</v>
      </c>
      <c r="CH232" s="15">
        <f t="shared" si="800"/>
        <v>0</v>
      </c>
      <c r="CI232" s="16">
        <v>0</v>
      </c>
      <c r="CJ232" s="9">
        <v>0</v>
      </c>
      <c r="CK232" s="15">
        <f t="shared" si="801"/>
        <v>0</v>
      </c>
      <c r="CL232" s="16">
        <v>0</v>
      </c>
      <c r="CM232" s="9">
        <v>0</v>
      </c>
      <c r="CN232" s="15">
        <f t="shared" si="802"/>
        <v>0</v>
      </c>
      <c r="CO232" s="16">
        <v>0</v>
      </c>
      <c r="CP232" s="9">
        <v>0</v>
      </c>
      <c r="CQ232" s="15">
        <f t="shared" si="803"/>
        <v>0</v>
      </c>
      <c r="CR232" s="16">
        <v>0</v>
      </c>
      <c r="CS232" s="9">
        <v>0</v>
      </c>
      <c r="CT232" s="15">
        <f t="shared" si="804"/>
        <v>0</v>
      </c>
      <c r="CU232" s="16">
        <v>0</v>
      </c>
      <c r="CV232" s="9">
        <v>0</v>
      </c>
      <c r="CW232" s="15">
        <f t="shared" si="805"/>
        <v>0</v>
      </c>
      <c r="CX232" s="16">
        <v>0</v>
      </c>
      <c r="CY232" s="9">
        <v>0</v>
      </c>
      <c r="CZ232" s="15">
        <f t="shared" si="806"/>
        <v>0</v>
      </c>
      <c r="DA232" s="16">
        <v>0</v>
      </c>
      <c r="DB232" s="9">
        <v>0</v>
      </c>
      <c r="DC232" s="15">
        <f t="shared" si="807"/>
        <v>0</v>
      </c>
      <c r="DD232" s="104">
        <v>6.0010000000000001E-2</v>
      </c>
      <c r="DE232" s="105">
        <v>2.351</v>
      </c>
      <c r="DF232" s="15">
        <f t="shared" si="808"/>
        <v>39176.803866022325</v>
      </c>
      <c r="DG232" s="16">
        <v>0</v>
      </c>
      <c r="DH232" s="9">
        <v>0</v>
      </c>
      <c r="DI232" s="15">
        <f t="shared" si="809"/>
        <v>0</v>
      </c>
      <c r="DJ232" s="16">
        <v>0</v>
      </c>
      <c r="DK232" s="9">
        <v>0</v>
      </c>
      <c r="DL232" s="15">
        <f t="shared" si="810"/>
        <v>0</v>
      </c>
      <c r="DM232" s="16">
        <v>0</v>
      </c>
      <c r="DN232" s="9">
        <v>0</v>
      </c>
      <c r="DO232" s="15">
        <f t="shared" si="818"/>
        <v>0</v>
      </c>
      <c r="DP232" s="16">
        <f t="shared" si="811"/>
        <v>6.0010000000000001E-2</v>
      </c>
      <c r="DQ232" s="18">
        <f t="shared" si="812"/>
        <v>2.351</v>
      </c>
    </row>
    <row r="233" spans="1:121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>
        <v>8.2959999999999992E-2</v>
      </c>
      <c r="BU233" s="105">
        <v>2.593</v>
      </c>
      <c r="BV233" s="15">
        <f t="shared" si="796"/>
        <v>31256.027000964325</v>
      </c>
      <c r="BW233" s="16">
        <v>0</v>
      </c>
      <c r="BX233" s="9">
        <v>0</v>
      </c>
      <c r="BY233" s="15">
        <f t="shared" si="797"/>
        <v>0</v>
      </c>
      <c r="BZ233" s="16">
        <v>0</v>
      </c>
      <c r="CA233" s="9">
        <v>0</v>
      </c>
      <c r="CB233" s="15">
        <f t="shared" si="798"/>
        <v>0</v>
      </c>
      <c r="CC233" s="16">
        <v>0</v>
      </c>
      <c r="CD233" s="9">
        <v>0</v>
      </c>
      <c r="CE233" s="15">
        <f t="shared" si="799"/>
        <v>0</v>
      </c>
      <c r="CF233" s="16">
        <v>0</v>
      </c>
      <c r="CG233" s="9">
        <v>0</v>
      </c>
      <c r="CH233" s="15">
        <f t="shared" si="800"/>
        <v>0</v>
      </c>
      <c r="CI233" s="16">
        <v>0</v>
      </c>
      <c r="CJ233" s="9">
        <v>0</v>
      </c>
      <c r="CK233" s="15">
        <f t="shared" si="801"/>
        <v>0</v>
      </c>
      <c r="CL233" s="16">
        <v>0</v>
      </c>
      <c r="CM233" s="9">
        <v>0</v>
      </c>
      <c r="CN233" s="15">
        <f t="shared" si="802"/>
        <v>0</v>
      </c>
      <c r="CO233" s="16">
        <v>0</v>
      </c>
      <c r="CP233" s="9">
        <v>0</v>
      </c>
      <c r="CQ233" s="15">
        <f t="shared" si="803"/>
        <v>0</v>
      </c>
      <c r="CR233" s="16">
        <v>0</v>
      </c>
      <c r="CS233" s="9">
        <v>0</v>
      </c>
      <c r="CT233" s="15">
        <f t="shared" si="804"/>
        <v>0</v>
      </c>
      <c r="CU233" s="16">
        <v>0</v>
      </c>
      <c r="CV233" s="9">
        <v>0</v>
      </c>
      <c r="CW233" s="15">
        <f t="shared" si="805"/>
        <v>0</v>
      </c>
      <c r="CX233" s="16">
        <v>0</v>
      </c>
      <c r="CY233" s="9">
        <v>0</v>
      </c>
      <c r="CZ233" s="15">
        <f t="shared" si="806"/>
        <v>0</v>
      </c>
      <c r="DA233" s="16">
        <v>0</v>
      </c>
      <c r="DB233" s="9">
        <v>0</v>
      </c>
      <c r="DC233" s="15">
        <f t="shared" si="807"/>
        <v>0</v>
      </c>
      <c r="DD233" s="16">
        <v>0</v>
      </c>
      <c r="DE233" s="9">
        <v>0</v>
      </c>
      <c r="DF233" s="15">
        <f t="shared" si="808"/>
        <v>0</v>
      </c>
      <c r="DG233" s="16">
        <v>0</v>
      </c>
      <c r="DH233" s="9">
        <v>0</v>
      </c>
      <c r="DI233" s="15">
        <f t="shared" si="809"/>
        <v>0</v>
      </c>
      <c r="DJ233" s="104">
        <v>2.5000000000000001E-3</v>
      </c>
      <c r="DK233" s="105">
        <v>3.1E-2</v>
      </c>
      <c r="DL233" s="15">
        <f t="shared" si="810"/>
        <v>12400</v>
      </c>
      <c r="DM233" s="16">
        <v>0</v>
      </c>
      <c r="DN233" s="9">
        <v>0</v>
      </c>
      <c r="DO233" s="15">
        <f t="shared" si="818"/>
        <v>0</v>
      </c>
      <c r="DP233" s="16">
        <f t="shared" si="811"/>
        <v>0.10646</v>
      </c>
      <c r="DQ233" s="18">
        <f t="shared" si="812"/>
        <v>9.7929999999999993</v>
      </c>
    </row>
    <row r="234" spans="1:121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>
        <v>0</v>
      </c>
      <c r="BU234" s="9">
        <v>0</v>
      </c>
      <c r="BV234" s="15">
        <f t="shared" si="796"/>
        <v>0</v>
      </c>
      <c r="BW234" s="16">
        <v>0</v>
      </c>
      <c r="BX234" s="9">
        <v>0</v>
      </c>
      <c r="BY234" s="15">
        <f t="shared" si="797"/>
        <v>0</v>
      </c>
      <c r="BZ234" s="16">
        <v>0</v>
      </c>
      <c r="CA234" s="9">
        <v>0</v>
      </c>
      <c r="CB234" s="15">
        <f t="shared" si="798"/>
        <v>0</v>
      </c>
      <c r="CC234" s="16">
        <v>0</v>
      </c>
      <c r="CD234" s="9">
        <v>0</v>
      </c>
      <c r="CE234" s="15">
        <f t="shared" si="799"/>
        <v>0</v>
      </c>
      <c r="CF234" s="16">
        <v>0</v>
      </c>
      <c r="CG234" s="9">
        <v>0</v>
      </c>
      <c r="CH234" s="15">
        <f t="shared" si="800"/>
        <v>0</v>
      </c>
      <c r="CI234" s="16">
        <v>0</v>
      </c>
      <c r="CJ234" s="9">
        <v>0</v>
      </c>
      <c r="CK234" s="15">
        <f t="shared" si="801"/>
        <v>0</v>
      </c>
      <c r="CL234" s="16">
        <v>0</v>
      </c>
      <c r="CM234" s="9">
        <v>0</v>
      </c>
      <c r="CN234" s="15">
        <f t="shared" si="802"/>
        <v>0</v>
      </c>
      <c r="CO234" s="16">
        <v>0</v>
      </c>
      <c r="CP234" s="9">
        <v>0</v>
      </c>
      <c r="CQ234" s="15">
        <f t="shared" si="803"/>
        <v>0</v>
      </c>
      <c r="CR234" s="16">
        <v>0</v>
      </c>
      <c r="CS234" s="9">
        <v>0</v>
      </c>
      <c r="CT234" s="15">
        <f t="shared" si="804"/>
        <v>0</v>
      </c>
      <c r="CU234" s="16">
        <v>0</v>
      </c>
      <c r="CV234" s="9">
        <v>0</v>
      </c>
      <c r="CW234" s="15">
        <f t="shared" si="805"/>
        <v>0</v>
      </c>
      <c r="CX234" s="16">
        <v>0</v>
      </c>
      <c r="CY234" s="9">
        <v>0</v>
      </c>
      <c r="CZ234" s="15">
        <f t="shared" si="806"/>
        <v>0</v>
      </c>
      <c r="DA234" s="16">
        <v>0</v>
      </c>
      <c r="DB234" s="9">
        <v>0</v>
      </c>
      <c r="DC234" s="15">
        <f t="shared" si="807"/>
        <v>0</v>
      </c>
      <c r="DD234" s="16">
        <v>0</v>
      </c>
      <c r="DE234" s="9">
        <v>0</v>
      </c>
      <c r="DF234" s="15">
        <f t="shared" si="808"/>
        <v>0</v>
      </c>
      <c r="DG234" s="16">
        <v>0</v>
      </c>
      <c r="DH234" s="9">
        <v>0</v>
      </c>
      <c r="DI234" s="15">
        <f t="shared" si="809"/>
        <v>0</v>
      </c>
      <c r="DJ234" s="104">
        <v>1E-3</v>
      </c>
      <c r="DK234" s="105">
        <v>1.2E-2</v>
      </c>
      <c r="DL234" s="15">
        <f t="shared" si="810"/>
        <v>12000</v>
      </c>
      <c r="DM234" s="16">
        <v>0</v>
      </c>
      <c r="DN234" s="9">
        <v>0</v>
      </c>
      <c r="DO234" s="15">
        <f t="shared" si="818"/>
        <v>0</v>
      </c>
      <c r="DP234" s="16">
        <f t="shared" si="811"/>
        <v>1E-3</v>
      </c>
      <c r="DQ234" s="18">
        <f t="shared" si="812"/>
        <v>1.2E-2</v>
      </c>
    </row>
    <row r="235" spans="1:121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>
        <v>0</v>
      </c>
      <c r="BU235" s="9">
        <v>0</v>
      </c>
      <c r="BV235" s="15">
        <f t="shared" si="796"/>
        <v>0</v>
      </c>
      <c r="BW235" s="16">
        <v>0</v>
      </c>
      <c r="BX235" s="9">
        <v>0</v>
      </c>
      <c r="BY235" s="15">
        <f t="shared" si="797"/>
        <v>0</v>
      </c>
      <c r="BZ235" s="104">
        <v>7.0000000000000001E-3</v>
      </c>
      <c r="CA235" s="105">
        <v>3.1E-2</v>
      </c>
      <c r="CB235" s="15">
        <f t="shared" si="798"/>
        <v>4428.5714285714284</v>
      </c>
      <c r="CC235" s="16">
        <v>0</v>
      </c>
      <c r="CD235" s="9">
        <v>0</v>
      </c>
      <c r="CE235" s="15">
        <f t="shared" si="799"/>
        <v>0</v>
      </c>
      <c r="CF235" s="16">
        <v>0</v>
      </c>
      <c r="CG235" s="9">
        <v>0</v>
      </c>
      <c r="CH235" s="15">
        <f t="shared" si="800"/>
        <v>0</v>
      </c>
      <c r="CI235" s="16">
        <v>0</v>
      </c>
      <c r="CJ235" s="9">
        <v>0</v>
      </c>
      <c r="CK235" s="15">
        <f t="shared" si="801"/>
        <v>0</v>
      </c>
      <c r="CL235" s="16">
        <v>0</v>
      </c>
      <c r="CM235" s="9">
        <v>0</v>
      </c>
      <c r="CN235" s="15">
        <f t="shared" si="802"/>
        <v>0</v>
      </c>
      <c r="CO235" s="16">
        <v>0</v>
      </c>
      <c r="CP235" s="9">
        <v>0</v>
      </c>
      <c r="CQ235" s="15">
        <f t="shared" si="803"/>
        <v>0</v>
      </c>
      <c r="CR235" s="16">
        <v>0</v>
      </c>
      <c r="CS235" s="9">
        <v>0</v>
      </c>
      <c r="CT235" s="15">
        <f t="shared" si="804"/>
        <v>0</v>
      </c>
      <c r="CU235" s="16">
        <v>0</v>
      </c>
      <c r="CV235" s="9">
        <v>0</v>
      </c>
      <c r="CW235" s="15">
        <f t="shared" si="805"/>
        <v>0</v>
      </c>
      <c r="CX235" s="16">
        <v>0</v>
      </c>
      <c r="CY235" s="9">
        <v>0</v>
      </c>
      <c r="CZ235" s="15">
        <f t="shared" si="806"/>
        <v>0</v>
      </c>
      <c r="DA235" s="16">
        <v>0</v>
      </c>
      <c r="DB235" s="9">
        <v>0</v>
      </c>
      <c r="DC235" s="15">
        <f t="shared" si="807"/>
        <v>0</v>
      </c>
      <c r="DD235" s="16">
        <v>0</v>
      </c>
      <c r="DE235" s="9">
        <v>0</v>
      </c>
      <c r="DF235" s="15">
        <f t="shared" si="808"/>
        <v>0</v>
      </c>
      <c r="DG235" s="16">
        <v>0</v>
      </c>
      <c r="DH235" s="9">
        <v>0</v>
      </c>
      <c r="DI235" s="15">
        <f t="shared" si="809"/>
        <v>0</v>
      </c>
      <c r="DJ235" s="104">
        <v>1E-3</v>
      </c>
      <c r="DK235" s="105">
        <v>1.2999999999999999E-2</v>
      </c>
      <c r="DL235" s="15">
        <f t="shared" si="810"/>
        <v>13000</v>
      </c>
      <c r="DM235" s="16">
        <v>0</v>
      </c>
      <c r="DN235" s="9">
        <v>0</v>
      </c>
      <c r="DO235" s="15">
        <f t="shared" si="818"/>
        <v>0</v>
      </c>
      <c r="DP235" s="16">
        <f t="shared" si="811"/>
        <v>1.281E-2</v>
      </c>
      <c r="DQ235" s="18">
        <f t="shared" si="812"/>
        <v>0.79500000000000004</v>
      </c>
    </row>
    <row r="236" spans="1:121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>
        <v>0</v>
      </c>
      <c r="BU236" s="9">
        <v>0</v>
      </c>
      <c r="BV236" s="15">
        <f t="shared" si="796"/>
        <v>0</v>
      </c>
      <c r="BW236" s="16">
        <v>0</v>
      </c>
      <c r="BX236" s="9">
        <v>0</v>
      </c>
      <c r="BY236" s="15">
        <f t="shared" si="797"/>
        <v>0</v>
      </c>
      <c r="BZ236" s="16">
        <v>0</v>
      </c>
      <c r="CA236" s="9">
        <v>0</v>
      </c>
      <c r="CB236" s="15">
        <f t="shared" si="798"/>
        <v>0</v>
      </c>
      <c r="CC236" s="16">
        <v>0</v>
      </c>
      <c r="CD236" s="9">
        <v>0</v>
      </c>
      <c r="CE236" s="15">
        <f t="shared" si="799"/>
        <v>0</v>
      </c>
      <c r="CF236" s="16">
        <v>0</v>
      </c>
      <c r="CG236" s="9">
        <v>0</v>
      </c>
      <c r="CH236" s="15">
        <f t="shared" si="800"/>
        <v>0</v>
      </c>
      <c r="CI236" s="16">
        <v>0</v>
      </c>
      <c r="CJ236" s="9">
        <v>0</v>
      </c>
      <c r="CK236" s="15">
        <f t="shared" si="801"/>
        <v>0</v>
      </c>
      <c r="CL236" s="16">
        <v>0</v>
      </c>
      <c r="CM236" s="9">
        <v>0</v>
      </c>
      <c r="CN236" s="15">
        <f t="shared" si="802"/>
        <v>0</v>
      </c>
      <c r="CO236" s="16">
        <v>0</v>
      </c>
      <c r="CP236" s="9">
        <v>0</v>
      </c>
      <c r="CQ236" s="15">
        <f t="shared" si="803"/>
        <v>0</v>
      </c>
      <c r="CR236" s="16">
        <v>0</v>
      </c>
      <c r="CS236" s="9">
        <v>0</v>
      </c>
      <c r="CT236" s="15">
        <f t="shared" si="804"/>
        <v>0</v>
      </c>
      <c r="CU236" s="16">
        <v>0</v>
      </c>
      <c r="CV236" s="9">
        <v>0</v>
      </c>
      <c r="CW236" s="15">
        <f t="shared" si="805"/>
        <v>0</v>
      </c>
      <c r="CX236" s="16">
        <v>0</v>
      </c>
      <c r="CY236" s="9">
        <v>0</v>
      </c>
      <c r="CZ236" s="15">
        <f t="shared" si="806"/>
        <v>0</v>
      </c>
      <c r="DA236" s="16">
        <v>0</v>
      </c>
      <c r="DB236" s="9">
        <v>0</v>
      </c>
      <c r="DC236" s="15">
        <f t="shared" si="807"/>
        <v>0</v>
      </c>
      <c r="DD236" s="16">
        <v>0</v>
      </c>
      <c r="DE236" s="9">
        <v>0</v>
      </c>
      <c r="DF236" s="15">
        <f t="shared" si="808"/>
        <v>0</v>
      </c>
      <c r="DG236" s="104">
        <v>1.6469999999999999E-2</v>
      </c>
      <c r="DH236" s="105">
        <v>14.717000000000001</v>
      </c>
      <c r="DI236" s="15">
        <f t="shared" si="809"/>
        <v>893564.05585913791</v>
      </c>
      <c r="DJ236" s="104">
        <v>5.0000000000000001E-4</v>
      </c>
      <c r="DK236" s="105">
        <v>7.0000000000000001E-3</v>
      </c>
      <c r="DL236" s="15">
        <f t="shared" si="810"/>
        <v>14000</v>
      </c>
      <c r="DM236" s="16">
        <v>0</v>
      </c>
      <c r="DN236" s="9">
        <v>0</v>
      </c>
      <c r="DO236" s="15">
        <f t="shared" si="818"/>
        <v>0</v>
      </c>
      <c r="DP236" s="16">
        <f t="shared" si="811"/>
        <v>1.8709999999999997E-2</v>
      </c>
      <c r="DQ236" s="18">
        <f t="shared" si="812"/>
        <v>14.973000000000001</v>
      </c>
    </row>
    <row r="237" spans="1:121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>
        <v>0</v>
      </c>
      <c r="BU237" s="9">
        <v>0</v>
      </c>
      <c r="BV237" s="15">
        <f t="shared" si="796"/>
        <v>0</v>
      </c>
      <c r="BW237" s="16">
        <v>0</v>
      </c>
      <c r="BX237" s="9">
        <v>0</v>
      </c>
      <c r="BY237" s="15">
        <f t="shared" si="797"/>
        <v>0</v>
      </c>
      <c r="BZ237" s="16">
        <v>0</v>
      </c>
      <c r="CA237" s="9">
        <v>0</v>
      </c>
      <c r="CB237" s="15">
        <f t="shared" si="798"/>
        <v>0</v>
      </c>
      <c r="CC237" s="16">
        <v>0</v>
      </c>
      <c r="CD237" s="9">
        <v>0</v>
      </c>
      <c r="CE237" s="15">
        <f t="shared" si="799"/>
        <v>0</v>
      </c>
      <c r="CF237" s="16">
        <v>0</v>
      </c>
      <c r="CG237" s="9">
        <v>0</v>
      </c>
      <c r="CH237" s="15">
        <f t="shared" si="800"/>
        <v>0</v>
      </c>
      <c r="CI237" s="16">
        <v>0</v>
      </c>
      <c r="CJ237" s="9">
        <v>0</v>
      </c>
      <c r="CK237" s="15">
        <f t="shared" si="801"/>
        <v>0</v>
      </c>
      <c r="CL237" s="16">
        <v>0</v>
      </c>
      <c r="CM237" s="9">
        <v>0</v>
      </c>
      <c r="CN237" s="15">
        <f t="shared" si="802"/>
        <v>0</v>
      </c>
      <c r="CO237" s="16">
        <v>0</v>
      </c>
      <c r="CP237" s="9">
        <v>0</v>
      </c>
      <c r="CQ237" s="15">
        <f t="shared" si="803"/>
        <v>0</v>
      </c>
      <c r="CR237" s="16">
        <v>0</v>
      </c>
      <c r="CS237" s="9">
        <v>0</v>
      </c>
      <c r="CT237" s="15">
        <f t="shared" si="804"/>
        <v>0</v>
      </c>
      <c r="CU237" s="16">
        <v>0</v>
      </c>
      <c r="CV237" s="9">
        <v>0</v>
      </c>
      <c r="CW237" s="15">
        <f t="shared" si="805"/>
        <v>0</v>
      </c>
      <c r="CX237" s="16">
        <v>0</v>
      </c>
      <c r="CY237" s="9">
        <v>0</v>
      </c>
      <c r="CZ237" s="15">
        <f t="shared" si="806"/>
        <v>0</v>
      </c>
      <c r="DA237" s="16">
        <v>0</v>
      </c>
      <c r="DB237" s="9">
        <v>0</v>
      </c>
      <c r="DC237" s="15">
        <f t="shared" si="807"/>
        <v>0</v>
      </c>
      <c r="DD237" s="16">
        <v>0</v>
      </c>
      <c r="DE237" s="9">
        <v>0</v>
      </c>
      <c r="DF237" s="15">
        <f t="shared" si="808"/>
        <v>0</v>
      </c>
      <c r="DG237" s="16">
        <v>0</v>
      </c>
      <c r="DH237" s="9">
        <v>0</v>
      </c>
      <c r="DI237" s="15">
        <f t="shared" si="809"/>
        <v>0</v>
      </c>
      <c r="DJ237" s="104">
        <v>1E-3</v>
      </c>
      <c r="DK237" s="105">
        <v>1.4E-2</v>
      </c>
      <c r="DL237" s="15">
        <f t="shared" si="810"/>
        <v>14000</v>
      </c>
      <c r="DM237" s="16">
        <v>0</v>
      </c>
      <c r="DN237" s="9">
        <v>0</v>
      </c>
      <c r="DO237" s="15">
        <f t="shared" si="818"/>
        <v>0</v>
      </c>
      <c r="DP237" s="16">
        <f t="shared" si="811"/>
        <v>9.5000000000000015E-3</v>
      </c>
      <c r="DQ237" s="18">
        <f t="shared" si="812"/>
        <v>3.7449999999999997</v>
      </c>
    </row>
    <row r="238" spans="1:121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>
        <v>0</v>
      </c>
      <c r="BU238" s="9">
        <v>0</v>
      </c>
      <c r="BV238" s="15">
        <f t="shared" si="796"/>
        <v>0</v>
      </c>
      <c r="BW238" s="16">
        <v>0</v>
      </c>
      <c r="BX238" s="9">
        <v>0</v>
      </c>
      <c r="BY238" s="15">
        <f t="shared" si="797"/>
        <v>0</v>
      </c>
      <c r="BZ238" s="104">
        <v>1.6199999999999999E-2</v>
      </c>
      <c r="CA238" s="105">
        <v>0.19</v>
      </c>
      <c r="CB238" s="15">
        <f t="shared" si="798"/>
        <v>11728.395061728395</v>
      </c>
      <c r="CC238" s="16">
        <v>0</v>
      </c>
      <c r="CD238" s="9">
        <v>0</v>
      </c>
      <c r="CE238" s="15">
        <f t="shared" si="799"/>
        <v>0</v>
      </c>
      <c r="CF238" s="16">
        <v>0</v>
      </c>
      <c r="CG238" s="9">
        <v>0</v>
      </c>
      <c r="CH238" s="15">
        <f t="shared" si="800"/>
        <v>0</v>
      </c>
      <c r="CI238" s="16">
        <v>0</v>
      </c>
      <c r="CJ238" s="9">
        <v>0</v>
      </c>
      <c r="CK238" s="15">
        <f t="shared" si="801"/>
        <v>0</v>
      </c>
      <c r="CL238" s="16">
        <v>0</v>
      </c>
      <c r="CM238" s="9">
        <v>0</v>
      </c>
      <c r="CN238" s="15">
        <f t="shared" si="802"/>
        <v>0</v>
      </c>
      <c r="CO238" s="16">
        <v>0</v>
      </c>
      <c r="CP238" s="9">
        <v>0</v>
      </c>
      <c r="CQ238" s="15">
        <f t="shared" si="803"/>
        <v>0</v>
      </c>
      <c r="CR238" s="16">
        <v>0</v>
      </c>
      <c r="CS238" s="9">
        <v>0</v>
      </c>
      <c r="CT238" s="15">
        <f t="shared" si="804"/>
        <v>0</v>
      </c>
      <c r="CU238" s="16">
        <v>0</v>
      </c>
      <c r="CV238" s="9">
        <v>0</v>
      </c>
      <c r="CW238" s="15">
        <f t="shared" si="805"/>
        <v>0</v>
      </c>
      <c r="CX238" s="16">
        <v>0</v>
      </c>
      <c r="CY238" s="9">
        <v>0</v>
      </c>
      <c r="CZ238" s="15">
        <f t="shared" si="806"/>
        <v>0</v>
      </c>
      <c r="DA238" s="16">
        <v>0</v>
      </c>
      <c r="DB238" s="9">
        <v>0</v>
      </c>
      <c r="DC238" s="15">
        <f t="shared" si="807"/>
        <v>0</v>
      </c>
      <c r="DD238" s="16">
        <v>0</v>
      </c>
      <c r="DE238" s="9">
        <v>0</v>
      </c>
      <c r="DF238" s="15">
        <f t="shared" si="808"/>
        <v>0</v>
      </c>
      <c r="DG238" s="16">
        <v>0</v>
      </c>
      <c r="DH238" s="9">
        <v>0</v>
      </c>
      <c r="DI238" s="15">
        <f t="shared" si="809"/>
        <v>0</v>
      </c>
      <c r="DJ238" s="104">
        <v>1.5E-3</v>
      </c>
      <c r="DK238" s="105">
        <v>2.1000000000000001E-2</v>
      </c>
      <c r="DL238" s="15">
        <f t="shared" si="810"/>
        <v>14000</v>
      </c>
      <c r="DM238" s="16">
        <v>0</v>
      </c>
      <c r="DN238" s="9">
        <v>0</v>
      </c>
      <c r="DO238" s="15">
        <f t="shared" si="818"/>
        <v>0</v>
      </c>
      <c r="DP238" s="16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18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>
        <f t="shared" ref="BT239:BU239" si="842">SUM(BT227:BT238)</f>
        <v>8.2959999999999992E-2</v>
      </c>
      <c r="BU239" s="43">
        <f t="shared" si="842"/>
        <v>2.593</v>
      </c>
      <c r="BV239" s="44"/>
      <c r="BW239" s="45">
        <f t="shared" ref="BW239:BX239" si="843">SUM(BW227:BW238)</f>
        <v>0</v>
      </c>
      <c r="BX239" s="43">
        <f t="shared" si="843"/>
        <v>0</v>
      </c>
      <c r="BY239" s="44"/>
      <c r="BZ239" s="45">
        <f t="shared" ref="BZ239:CA239" si="844">SUM(BZ227:BZ238)</f>
        <v>2.3199999999999998E-2</v>
      </c>
      <c r="CA239" s="43">
        <f t="shared" si="844"/>
        <v>0.221</v>
      </c>
      <c r="CB239" s="44"/>
      <c r="CC239" s="45">
        <f t="shared" ref="CC239:CD239" si="845">SUM(CC227:CC238)</f>
        <v>0</v>
      </c>
      <c r="CD239" s="43">
        <f t="shared" si="845"/>
        <v>0</v>
      </c>
      <c r="CE239" s="44"/>
      <c r="CF239" s="45">
        <f t="shared" ref="CF239:CG239" si="846">SUM(CF227:CF238)</f>
        <v>0</v>
      </c>
      <c r="CG239" s="43">
        <f t="shared" si="846"/>
        <v>0</v>
      </c>
      <c r="CH239" s="44"/>
      <c r="CI239" s="45">
        <f t="shared" ref="CI239:CJ239" si="847">SUM(CI227:CI238)</f>
        <v>0</v>
      </c>
      <c r="CJ239" s="43">
        <f t="shared" si="847"/>
        <v>0</v>
      </c>
      <c r="CK239" s="44"/>
      <c r="CL239" s="45">
        <f t="shared" ref="CL239:CM239" si="848">SUM(CL227:CL238)</f>
        <v>0</v>
      </c>
      <c r="CM239" s="43">
        <f t="shared" si="848"/>
        <v>0</v>
      </c>
      <c r="CN239" s="44"/>
      <c r="CO239" s="45">
        <f t="shared" ref="CO239:CP239" si="849">SUM(CO227:CO238)</f>
        <v>0</v>
      </c>
      <c r="CP239" s="43">
        <f t="shared" si="849"/>
        <v>0</v>
      </c>
      <c r="CQ239" s="44"/>
      <c r="CR239" s="45">
        <f t="shared" ref="CR239:CS239" si="850">SUM(CR227:CR238)</f>
        <v>0</v>
      </c>
      <c r="CS239" s="43">
        <f t="shared" si="850"/>
        <v>0</v>
      </c>
      <c r="CT239" s="44"/>
      <c r="CU239" s="45">
        <f t="shared" ref="CU239:CV239" si="851">SUM(CU227:CU238)</f>
        <v>0</v>
      </c>
      <c r="CV239" s="43">
        <f t="shared" si="851"/>
        <v>0</v>
      </c>
      <c r="CW239" s="44"/>
      <c r="CX239" s="45">
        <f t="shared" ref="CX239:CY239" si="852">SUM(CX227:CX238)</f>
        <v>0</v>
      </c>
      <c r="CY239" s="43">
        <f t="shared" si="852"/>
        <v>0</v>
      </c>
      <c r="CZ239" s="44"/>
      <c r="DA239" s="45">
        <f t="shared" ref="DA239:DB239" si="853">SUM(DA227:DA238)</f>
        <v>0</v>
      </c>
      <c r="DB239" s="43">
        <f t="shared" si="853"/>
        <v>0</v>
      </c>
      <c r="DC239" s="44"/>
      <c r="DD239" s="45">
        <f t="shared" ref="DD239:DE239" si="854">SUM(DD227:DD238)</f>
        <v>6.0010000000000001E-2</v>
      </c>
      <c r="DE239" s="43">
        <f t="shared" si="854"/>
        <v>2.351</v>
      </c>
      <c r="DF239" s="44"/>
      <c r="DG239" s="45">
        <f t="shared" ref="DG239:DH239" si="855">SUM(DG227:DG238)</f>
        <v>1.6469999999999999E-2</v>
      </c>
      <c r="DH239" s="43">
        <f t="shared" si="855"/>
        <v>14.717000000000001</v>
      </c>
      <c r="DI239" s="44"/>
      <c r="DJ239" s="45">
        <f t="shared" ref="DJ239:DK239" si="856">SUM(DJ227:DJ238)</f>
        <v>2.2500000000000006E-2</v>
      </c>
      <c r="DK239" s="43">
        <f t="shared" si="856"/>
        <v>0.28900000000000003</v>
      </c>
      <c r="DL239" s="44"/>
      <c r="DM239" s="45">
        <f t="shared" ref="DM239:DN239" si="857">SUM(DM227:DM238)</f>
        <v>0</v>
      </c>
      <c r="DN239" s="43">
        <f t="shared" si="857"/>
        <v>0</v>
      </c>
      <c r="DO239" s="44"/>
      <c r="DP239" s="45">
        <f t="shared" ref="DP239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46">
        <f t="shared" ref="DQ239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>
        <v>0</v>
      </c>
      <c r="BU240" s="9">
        <v>0</v>
      </c>
      <c r="BV240" s="15">
        <f t="shared" ref="BV240:BV251" si="882">IF(BT240=0,0,BU240/BT240*1000)</f>
        <v>0</v>
      </c>
      <c r="BW240" s="16">
        <v>0</v>
      </c>
      <c r="BX240" s="9">
        <v>0</v>
      </c>
      <c r="BY240" s="15">
        <f t="shared" ref="BY240:BY251" si="883">IF(BW240=0,0,BX240/BW240*1000)</f>
        <v>0</v>
      </c>
      <c r="BZ240" s="16">
        <v>0</v>
      </c>
      <c r="CA240" s="9">
        <v>0</v>
      </c>
      <c r="CB240" s="15">
        <f t="shared" ref="CB240:CB251" si="884">IF(BZ240=0,0,CA240/BZ240*1000)</f>
        <v>0</v>
      </c>
      <c r="CC240" s="16">
        <v>0</v>
      </c>
      <c r="CD240" s="9">
        <v>0</v>
      </c>
      <c r="CE240" s="15">
        <f t="shared" ref="CE240:CE251" si="885">IF(CC240=0,0,CD240/CC240*1000)</f>
        <v>0</v>
      </c>
      <c r="CF240" s="16">
        <v>0</v>
      </c>
      <c r="CG240" s="9">
        <v>0</v>
      </c>
      <c r="CH240" s="15">
        <f t="shared" ref="CH240:CH251" si="886">IF(CF240=0,0,CG240/CF240*1000)</f>
        <v>0</v>
      </c>
      <c r="CI240" s="16">
        <v>0</v>
      </c>
      <c r="CJ240" s="9">
        <v>0</v>
      </c>
      <c r="CK240" s="15">
        <f t="shared" ref="CK240:CK251" si="887">IF(CI240=0,0,CJ240/CI240*1000)</f>
        <v>0</v>
      </c>
      <c r="CL240" s="16">
        <v>0</v>
      </c>
      <c r="CM240" s="9">
        <v>0</v>
      </c>
      <c r="CN240" s="15">
        <f t="shared" ref="CN240:CN251" si="888">IF(CL240=0,0,CM240/CL240*1000)</f>
        <v>0</v>
      </c>
      <c r="CO240" s="16">
        <v>0</v>
      </c>
      <c r="CP240" s="9">
        <v>0</v>
      </c>
      <c r="CQ240" s="15">
        <f t="shared" ref="CQ240:CQ251" si="889">IF(CO240=0,0,CP240/CO240*1000)</f>
        <v>0</v>
      </c>
      <c r="CR240" s="16">
        <v>0</v>
      </c>
      <c r="CS240" s="9">
        <v>0</v>
      </c>
      <c r="CT240" s="15">
        <f t="shared" ref="CT240:CT251" si="890">IF(CR240=0,0,CS240/CR240*1000)</f>
        <v>0</v>
      </c>
      <c r="CU240" s="16">
        <v>0</v>
      </c>
      <c r="CV240" s="9">
        <v>0</v>
      </c>
      <c r="CW240" s="15">
        <f t="shared" ref="CW240:CW251" si="891">IF(CU240=0,0,CV240/CU240*1000)</f>
        <v>0</v>
      </c>
      <c r="CX240" s="16">
        <v>0</v>
      </c>
      <c r="CY240" s="9">
        <v>0</v>
      </c>
      <c r="CZ240" s="15">
        <f t="shared" ref="CZ240:CZ251" si="892">IF(CX240=0,0,CY240/CX240*1000)</f>
        <v>0</v>
      </c>
      <c r="DA240" s="16">
        <v>0</v>
      </c>
      <c r="DB240" s="9">
        <v>0</v>
      </c>
      <c r="DC240" s="15">
        <f t="shared" ref="DC240:DC251" si="893">IF(DA240=0,0,DB240/DA240*1000)</f>
        <v>0</v>
      </c>
      <c r="DD240" s="16">
        <v>0</v>
      </c>
      <c r="DE240" s="9">
        <v>0</v>
      </c>
      <c r="DF240" s="15">
        <f t="shared" ref="DF240:DF251" si="894">IF(DD240=0,0,DE240/DD240*1000)</f>
        <v>0</v>
      </c>
      <c r="DG240" s="16">
        <v>0</v>
      </c>
      <c r="DH240" s="9">
        <v>0</v>
      </c>
      <c r="DI240" s="15">
        <f t="shared" ref="DI240:DI251" si="895">IF(DG240=0,0,DH240/DG240*1000)</f>
        <v>0</v>
      </c>
      <c r="DJ240" s="16">
        <v>0</v>
      </c>
      <c r="DK240" s="9">
        <v>0</v>
      </c>
      <c r="DL240" s="15">
        <f t="shared" ref="DL240:DL251" si="896">IF(DJ240=0,0,DK240/DJ240*1000)</f>
        <v>0</v>
      </c>
      <c r="DM240" s="16">
        <v>0</v>
      </c>
      <c r="DN240" s="9">
        <v>0</v>
      </c>
      <c r="DO240" s="15">
        <f t="shared" ref="DO240:DO251" si="897">IF(DM240=0,0,DN240/DM240*1000)</f>
        <v>0</v>
      </c>
      <c r="DP240" s="16">
        <f>SUMIF($C$5:$DO$5,"Ton",C240:DO240)</f>
        <v>0.22376000000000001</v>
      </c>
      <c r="DQ240" s="18">
        <f>SUMIF($C$5:$DO$5,"F*",C240:DO240)</f>
        <v>2.609</v>
      </c>
    </row>
    <row r="241" spans="1:121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>
        <v>0</v>
      </c>
      <c r="BU241" s="9">
        <v>0</v>
      </c>
      <c r="BV241" s="15">
        <f t="shared" si="882"/>
        <v>0</v>
      </c>
      <c r="BW241" s="16">
        <v>0</v>
      </c>
      <c r="BX241" s="9">
        <v>0</v>
      </c>
      <c r="BY241" s="15">
        <f t="shared" si="883"/>
        <v>0</v>
      </c>
      <c r="BZ241" s="16">
        <v>0</v>
      </c>
      <c r="CA241" s="9">
        <v>0</v>
      </c>
      <c r="CB241" s="15">
        <f t="shared" si="884"/>
        <v>0</v>
      </c>
      <c r="CC241" s="16">
        <v>0</v>
      </c>
      <c r="CD241" s="9">
        <v>0</v>
      </c>
      <c r="CE241" s="15">
        <f t="shared" si="885"/>
        <v>0</v>
      </c>
      <c r="CF241" s="16">
        <v>0</v>
      </c>
      <c r="CG241" s="9">
        <v>0</v>
      </c>
      <c r="CH241" s="15">
        <f t="shared" si="886"/>
        <v>0</v>
      </c>
      <c r="CI241" s="16">
        <v>0</v>
      </c>
      <c r="CJ241" s="9">
        <v>0</v>
      </c>
      <c r="CK241" s="15">
        <f t="shared" si="887"/>
        <v>0</v>
      </c>
      <c r="CL241" s="16">
        <v>0</v>
      </c>
      <c r="CM241" s="9">
        <v>0</v>
      </c>
      <c r="CN241" s="15">
        <f t="shared" si="888"/>
        <v>0</v>
      </c>
      <c r="CO241" s="16">
        <v>0</v>
      </c>
      <c r="CP241" s="9">
        <v>0</v>
      </c>
      <c r="CQ241" s="15">
        <f t="shared" si="889"/>
        <v>0</v>
      </c>
      <c r="CR241" s="16">
        <v>0</v>
      </c>
      <c r="CS241" s="9">
        <v>0</v>
      </c>
      <c r="CT241" s="15">
        <f t="shared" si="890"/>
        <v>0</v>
      </c>
      <c r="CU241" s="16">
        <v>0</v>
      </c>
      <c r="CV241" s="9">
        <v>0</v>
      </c>
      <c r="CW241" s="15">
        <f t="shared" si="891"/>
        <v>0</v>
      </c>
      <c r="CX241" s="16">
        <v>0</v>
      </c>
      <c r="CY241" s="9">
        <v>0</v>
      </c>
      <c r="CZ241" s="15">
        <f t="shared" si="892"/>
        <v>0</v>
      </c>
      <c r="DA241" s="16">
        <v>0</v>
      </c>
      <c r="DB241" s="9">
        <v>0</v>
      </c>
      <c r="DC241" s="15">
        <f t="shared" si="893"/>
        <v>0</v>
      </c>
      <c r="DD241" s="16">
        <v>0</v>
      </c>
      <c r="DE241" s="9">
        <v>0</v>
      </c>
      <c r="DF241" s="15">
        <f t="shared" si="894"/>
        <v>0</v>
      </c>
      <c r="DG241" s="16">
        <v>0</v>
      </c>
      <c r="DH241" s="9">
        <v>0</v>
      </c>
      <c r="DI241" s="15">
        <f t="shared" si="895"/>
        <v>0</v>
      </c>
      <c r="DJ241" s="16">
        <v>3.0000000000000001E-3</v>
      </c>
      <c r="DK241" s="9">
        <v>4.2999999999999997E-2</v>
      </c>
      <c r="DL241" s="15">
        <f t="shared" si="896"/>
        <v>14333.333333333332</v>
      </c>
      <c r="DM241" s="16">
        <v>0</v>
      </c>
      <c r="DN241" s="9">
        <v>0</v>
      </c>
      <c r="DO241" s="15">
        <f t="shared" si="897"/>
        <v>0</v>
      </c>
      <c r="DP241" s="16">
        <f t="shared" ref="DP241:DP252" si="899">SUMIF($C$5:$DO$5,"Ton",C241:DO241)</f>
        <v>0.25531999999999999</v>
      </c>
      <c r="DQ241" s="18">
        <f t="shared" ref="DQ241:DQ252" si="900">SUMIF($C$5:$DO$5,"F*",C241:DO241)</f>
        <v>5.665</v>
      </c>
    </row>
    <row r="242" spans="1:121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>
        <v>0</v>
      </c>
      <c r="BU242" s="9">
        <v>0</v>
      </c>
      <c r="BV242" s="15">
        <f t="shared" si="882"/>
        <v>0</v>
      </c>
      <c r="BW242" s="16">
        <v>0</v>
      </c>
      <c r="BX242" s="9">
        <v>0</v>
      </c>
      <c r="BY242" s="15">
        <f t="shared" si="883"/>
        <v>0</v>
      </c>
      <c r="BZ242" s="16">
        <v>0</v>
      </c>
      <c r="CA242" s="9">
        <v>0</v>
      </c>
      <c r="CB242" s="15">
        <f t="shared" si="884"/>
        <v>0</v>
      </c>
      <c r="CC242" s="16">
        <v>0</v>
      </c>
      <c r="CD242" s="9">
        <v>0</v>
      </c>
      <c r="CE242" s="15">
        <f t="shared" si="885"/>
        <v>0</v>
      </c>
      <c r="CF242" s="16">
        <v>0</v>
      </c>
      <c r="CG242" s="9">
        <v>0</v>
      </c>
      <c r="CH242" s="15">
        <f t="shared" si="886"/>
        <v>0</v>
      </c>
      <c r="CI242" s="16">
        <v>0</v>
      </c>
      <c r="CJ242" s="9">
        <v>0</v>
      </c>
      <c r="CK242" s="15">
        <f t="shared" si="887"/>
        <v>0</v>
      </c>
      <c r="CL242" s="16">
        <v>0</v>
      </c>
      <c r="CM242" s="9">
        <v>0</v>
      </c>
      <c r="CN242" s="15">
        <f t="shared" si="888"/>
        <v>0</v>
      </c>
      <c r="CO242" s="16">
        <v>0</v>
      </c>
      <c r="CP242" s="9">
        <v>0</v>
      </c>
      <c r="CQ242" s="15">
        <f t="shared" si="889"/>
        <v>0</v>
      </c>
      <c r="CR242" s="16">
        <v>0</v>
      </c>
      <c r="CS242" s="9">
        <v>0</v>
      </c>
      <c r="CT242" s="15">
        <f t="shared" si="890"/>
        <v>0</v>
      </c>
      <c r="CU242" s="16">
        <v>0</v>
      </c>
      <c r="CV242" s="9">
        <v>0</v>
      </c>
      <c r="CW242" s="15">
        <f t="shared" si="891"/>
        <v>0</v>
      </c>
      <c r="CX242" s="16">
        <v>0</v>
      </c>
      <c r="CY242" s="9">
        <v>0</v>
      </c>
      <c r="CZ242" s="15">
        <f t="shared" si="892"/>
        <v>0</v>
      </c>
      <c r="DA242" s="16">
        <v>0</v>
      </c>
      <c r="DB242" s="9">
        <v>0</v>
      </c>
      <c r="DC242" s="15">
        <f t="shared" si="893"/>
        <v>0</v>
      </c>
      <c r="DD242" s="16">
        <v>0</v>
      </c>
      <c r="DE242" s="9">
        <v>0</v>
      </c>
      <c r="DF242" s="15">
        <f t="shared" si="894"/>
        <v>0</v>
      </c>
      <c r="DG242" s="16">
        <v>0</v>
      </c>
      <c r="DH242" s="9">
        <v>0</v>
      </c>
      <c r="DI242" s="15">
        <f t="shared" si="895"/>
        <v>0</v>
      </c>
      <c r="DJ242" s="104">
        <v>2.5000000000000001E-3</v>
      </c>
      <c r="DK242" s="105">
        <v>3.5000000000000003E-2</v>
      </c>
      <c r="DL242" s="15">
        <f t="shared" si="896"/>
        <v>14000.000000000002</v>
      </c>
      <c r="DM242" s="16">
        <v>0</v>
      </c>
      <c r="DN242" s="9">
        <v>0</v>
      </c>
      <c r="DO242" s="15">
        <f t="shared" si="897"/>
        <v>0</v>
      </c>
      <c r="DP242" s="16">
        <f t="shared" si="899"/>
        <v>2.5000000000000001E-3</v>
      </c>
      <c r="DQ242" s="18">
        <f t="shared" si="900"/>
        <v>3.5000000000000003E-2</v>
      </c>
    </row>
    <row r="243" spans="1:121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>
        <v>0</v>
      </c>
      <c r="BU243" s="9">
        <v>0</v>
      </c>
      <c r="BV243" s="15">
        <f t="shared" si="882"/>
        <v>0</v>
      </c>
      <c r="BW243" s="16">
        <v>0</v>
      </c>
      <c r="BX243" s="9">
        <v>0</v>
      </c>
      <c r="BY243" s="15">
        <f t="shared" si="883"/>
        <v>0</v>
      </c>
      <c r="BZ243" s="16">
        <v>0</v>
      </c>
      <c r="CA243" s="9">
        <v>0</v>
      </c>
      <c r="CB243" s="15">
        <f t="shared" si="884"/>
        <v>0</v>
      </c>
      <c r="CC243" s="16">
        <v>0</v>
      </c>
      <c r="CD243" s="9">
        <v>0</v>
      </c>
      <c r="CE243" s="15">
        <f t="shared" si="885"/>
        <v>0</v>
      </c>
      <c r="CF243" s="16">
        <v>0</v>
      </c>
      <c r="CG243" s="9">
        <v>0</v>
      </c>
      <c r="CH243" s="15">
        <f t="shared" si="886"/>
        <v>0</v>
      </c>
      <c r="CI243" s="16">
        <v>0</v>
      </c>
      <c r="CJ243" s="9">
        <v>0</v>
      </c>
      <c r="CK243" s="15">
        <f t="shared" si="887"/>
        <v>0</v>
      </c>
      <c r="CL243" s="16">
        <v>0</v>
      </c>
      <c r="CM243" s="9">
        <v>0</v>
      </c>
      <c r="CN243" s="15">
        <f t="shared" si="888"/>
        <v>0</v>
      </c>
      <c r="CO243" s="16">
        <v>0</v>
      </c>
      <c r="CP243" s="9">
        <v>0</v>
      </c>
      <c r="CQ243" s="15">
        <f t="shared" si="889"/>
        <v>0</v>
      </c>
      <c r="CR243" s="16">
        <v>0</v>
      </c>
      <c r="CS243" s="9">
        <v>0</v>
      </c>
      <c r="CT243" s="15">
        <f t="shared" si="890"/>
        <v>0</v>
      </c>
      <c r="CU243" s="16">
        <v>0</v>
      </c>
      <c r="CV243" s="9">
        <v>0</v>
      </c>
      <c r="CW243" s="15">
        <f t="shared" si="891"/>
        <v>0</v>
      </c>
      <c r="CX243" s="16">
        <v>0</v>
      </c>
      <c r="CY243" s="9">
        <v>0</v>
      </c>
      <c r="CZ243" s="15">
        <f t="shared" si="892"/>
        <v>0</v>
      </c>
      <c r="DA243" s="16">
        <v>0</v>
      </c>
      <c r="DB243" s="9">
        <v>0</v>
      </c>
      <c r="DC243" s="15">
        <f t="shared" si="893"/>
        <v>0</v>
      </c>
      <c r="DD243" s="16">
        <v>0</v>
      </c>
      <c r="DE243" s="9">
        <v>0</v>
      </c>
      <c r="DF243" s="15">
        <f t="shared" si="894"/>
        <v>0</v>
      </c>
      <c r="DG243" s="104">
        <v>6.8000000000000005E-2</v>
      </c>
      <c r="DH243" s="105">
        <v>0.36699999999999999</v>
      </c>
      <c r="DI243" s="15">
        <f t="shared" si="895"/>
        <v>5397.0588235294108</v>
      </c>
      <c r="DJ243" s="104">
        <v>5.0000000000000001E-4</v>
      </c>
      <c r="DK243" s="105">
        <v>7.0000000000000001E-3</v>
      </c>
      <c r="DL243" s="15">
        <f t="shared" si="896"/>
        <v>14000</v>
      </c>
      <c r="DM243" s="16">
        <v>0</v>
      </c>
      <c r="DN243" s="9">
        <v>0</v>
      </c>
      <c r="DO243" s="15">
        <f t="shared" si="897"/>
        <v>0</v>
      </c>
      <c r="DP243" s="16">
        <f t="shared" si="899"/>
        <v>6.8500000000000005E-2</v>
      </c>
      <c r="DQ243" s="18">
        <f t="shared" si="900"/>
        <v>0.374</v>
      </c>
    </row>
    <row r="244" spans="1:121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>
        <v>0</v>
      </c>
      <c r="BU244" s="9">
        <v>0</v>
      </c>
      <c r="BV244" s="15">
        <f t="shared" si="882"/>
        <v>0</v>
      </c>
      <c r="BW244" s="16">
        <v>0</v>
      </c>
      <c r="BX244" s="9">
        <v>0</v>
      </c>
      <c r="BY244" s="15">
        <f t="shared" si="883"/>
        <v>0</v>
      </c>
      <c r="BZ244" s="16">
        <v>0</v>
      </c>
      <c r="CA244" s="9">
        <v>0</v>
      </c>
      <c r="CB244" s="15">
        <f t="shared" si="884"/>
        <v>0</v>
      </c>
      <c r="CC244" s="16">
        <v>0</v>
      </c>
      <c r="CD244" s="9">
        <v>0</v>
      </c>
      <c r="CE244" s="15">
        <f t="shared" si="885"/>
        <v>0</v>
      </c>
      <c r="CF244" s="16">
        <v>0</v>
      </c>
      <c r="CG244" s="9">
        <v>0</v>
      </c>
      <c r="CH244" s="15">
        <f t="shared" si="886"/>
        <v>0</v>
      </c>
      <c r="CI244" s="16">
        <v>0</v>
      </c>
      <c r="CJ244" s="9">
        <v>0</v>
      </c>
      <c r="CK244" s="15">
        <f t="shared" si="887"/>
        <v>0</v>
      </c>
      <c r="CL244" s="16">
        <v>0</v>
      </c>
      <c r="CM244" s="9">
        <v>0</v>
      </c>
      <c r="CN244" s="15">
        <f t="shared" si="888"/>
        <v>0</v>
      </c>
      <c r="CO244" s="16">
        <v>0</v>
      </c>
      <c r="CP244" s="9">
        <v>0</v>
      </c>
      <c r="CQ244" s="15">
        <f t="shared" si="889"/>
        <v>0</v>
      </c>
      <c r="CR244" s="16">
        <v>0</v>
      </c>
      <c r="CS244" s="9">
        <v>0</v>
      </c>
      <c r="CT244" s="15">
        <f t="shared" si="890"/>
        <v>0</v>
      </c>
      <c r="CU244" s="16">
        <v>0</v>
      </c>
      <c r="CV244" s="9">
        <v>0</v>
      </c>
      <c r="CW244" s="15">
        <f t="shared" si="891"/>
        <v>0</v>
      </c>
      <c r="CX244" s="16">
        <v>0</v>
      </c>
      <c r="CY244" s="9">
        <v>0</v>
      </c>
      <c r="CZ244" s="15">
        <f t="shared" si="892"/>
        <v>0</v>
      </c>
      <c r="DA244" s="16">
        <v>0</v>
      </c>
      <c r="DB244" s="9">
        <v>0</v>
      </c>
      <c r="DC244" s="15">
        <f t="shared" si="893"/>
        <v>0</v>
      </c>
      <c r="DD244" s="16">
        <v>0</v>
      </c>
      <c r="DE244" s="9">
        <v>0</v>
      </c>
      <c r="DF244" s="15">
        <f t="shared" si="894"/>
        <v>0</v>
      </c>
      <c r="DG244" s="16">
        <v>0</v>
      </c>
      <c r="DH244" s="9">
        <v>0</v>
      </c>
      <c r="DI244" s="15">
        <f t="shared" si="895"/>
        <v>0</v>
      </c>
      <c r="DJ244" s="104">
        <v>2.5000000000000001E-3</v>
      </c>
      <c r="DK244" s="105">
        <v>3.5999999999999997E-2</v>
      </c>
      <c r="DL244" s="15">
        <f t="shared" si="896"/>
        <v>14399.999999999998</v>
      </c>
      <c r="DM244" s="16">
        <v>0</v>
      </c>
      <c r="DN244" s="9">
        <v>0</v>
      </c>
      <c r="DO244" s="15">
        <f t="shared" si="897"/>
        <v>0</v>
      </c>
      <c r="DP244" s="16">
        <f t="shared" si="899"/>
        <v>3.65E-3</v>
      </c>
      <c r="DQ244" s="18">
        <f t="shared" si="900"/>
        <v>9.7000000000000003E-2</v>
      </c>
    </row>
    <row r="245" spans="1:121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>
        <v>0</v>
      </c>
      <c r="BU245" s="9">
        <v>0</v>
      </c>
      <c r="BV245" s="15">
        <f t="shared" si="882"/>
        <v>0</v>
      </c>
      <c r="BW245" s="16">
        <v>0</v>
      </c>
      <c r="BX245" s="9">
        <v>0</v>
      </c>
      <c r="BY245" s="15">
        <f t="shared" si="883"/>
        <v>0</v>
      </c>
      <c r="BZ245" s="16">
        <v>0</v>
      </c>
      <c r="CA245" s="9">
        <v>0</v>
      </c>
      <c r="CB245" s="15">
        <f t="shared" si="884"/>
        <v>0</v>
      </c>
      <c r="CC245" s="16">
        <v>0</v>
      </c>
      <c r="CD245" s="9">
        <v>0</v>
      </c>
      <c r="CE245" s="15">
        <f t="shared" si="885"/>
        <v>0</v>
      </c>
      <c r="CF245" s="16">
        <v>0</v>
      </c>
      <c r="CG245" s="9">
        <v>0</v>
      </c>
      <c r="CH245" s="15">
        <f t="shared" si="886"/>
        <v>0</v>
      </c>
      <c r="CI245" s="16">
        <v>0</v>
      </c>
      <c r="CJ245" s="9">
        <v>0</v>
      </c>
      <c r="CK245" s="15">
        <f t="shared" si="887"/>
        <v>0</v>
      </c>
      <c r="CL245" s="16">
        <v>0</v>
      </c>
      <c r="CM245" s="9">
        <v>0</v>
      </c>
      <c r="CN245" s="15">
        <f t="shared" si="888"/>
        <v>0</v>
      </c>
      <c r="CO245" s="16">
        <v>0</v>
      </c>
      <c r="CP245" s="9">
        <v>0</v>
      </c>
      <c r="CQ245" s="15">
        <f t="shared" si="889"/>
        <v>0</v>
      </c>
      <c r="CR245" s="16">
        <v>0</v>
      </c>
      <c r="CS245" s="9">
        <v>0</v>
      </c>
      <c r="CT245" s="15">
        <f t="shared" si="890"/>
        <v>0</v>
      </c>
      <c r="CU245" s="16">
        <v>0</v>
      </c>
      <c r="CV245" s="9">
        <v>0</v>
      </c>
      <c r="CW245" s="15">
        <f t="shared" si="891"/>
        <v>0</v>
      </c>
      <c r="CX245" s="16">
        <v>0</v>
      </c>
      <c r="CY245" s="9">
        <v>0</v>
      </c>
      <c r="CZ245" s="15">
        <f t="shared" si="892"/>
        <v>0</v>
      </c>
      <c r="DA245" s="16">
        <v>0</v>
      </c>
      <c r="DB245" s="9">
        <v>0</v>
      </c>
      <c r="DC245" s="15">
        <f t="shared" si="893"/>
        <v>0</v>
      </c>
      <c r="DD245" s="16">
        <v>0</v>
      </c>
      <c r="DE245" s="9">
        <v>0</v>
      </c>
      <c r="DF245" s="15">
        <f t="shared" si="894"/>
        <v>0</v>
      </c>
      <c r="DG245" s="104">
        <v>1E-3</v>
      </c>
      <c r="DH245" s="105">
        <v>1.4999999999999999E-2</v>
      </c>
      <c r="DI245" s="15">
        <f t="shared" si="895"/>
        <v>15000</v>
      </c>
      <c r="DJ245" s="16">
        <v>0</v>
      </c>
      <c r="DK245" s="9">
        <v>0</v>
      </c>
      <c r="DL245" s="15">
        <f t="shared" si="896"/>
        <v>0</v>
      </c>
      <c r="DM245" s="16">
        <v>0</v>
      </c>
      <c r="DN245" s="9">
        <v>0</v>
      </c>
      <c r="DO245" s="15">
        <f t="shared" si="897"/>
        <v>0</v>
      </c>
      <c r="DP245" s="16">
        <f t="shared" si="899"/>
        <v>6.0999999999999999E-2</v>
      </c>
      <c r="DQ245" s="18">
        <f t="shared" si="900"/>
        <v>3.702</v>
      </c>
    </row>
    <row r="246" spans="1:121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>
        <v>0</v>
      </c>
      <c r="BU246" s="9">
        <v>0</v>
      </c>
      <c r="BV246" s="15">
        <f t="shared" si="882"/>
        <v>0</v>
      </c>
      <c r="BW246" s="16">
        <v>0</v>
      </c>
      <c r="BX246" s="9">
        <v>0</v>
      </c>
      <c r="BY246" s="15">
        <f t="shared" si="883"/>
        <v>0</v>
      </c>
      <c r="BZ246" s="16">
        <v>0</v>
      </c>
      <c r="CA246" s="9">
        <v>0</v>
      </c>
      <c r="CB246" s="15">
        <f t="shared" si="884"/>
        <v>0</v>
      </c>
      <c r="CC246" s="16">
        <v>0</v>
      </c>
      <c r="CD246" s="9">
        <v>0</v>
      </c>
      <c r="CE246" s="15">
        <f t="shared" si="885"/>
        <v>0</v>
      </c>
      <c r="CF246" s="16">
        <v>0</v>
      </c>
      <c r="CG246" s="9">
        <v>0</v>
      </c>
      <c r="CH246" s="15">
        <f t="shared" si="886"/>
        <v>0</v>
      </c>
      <c r="CI246" s="16">
        <v>0</v>
      </c>
      <c r="CJ246" s="9">
        <v>0</v>
      </c>
      <c r="CK246" s="15">
        <f t="shared" si="887"/>
        <v>0</v>
      </c>
      <c r="CL246" s="16">
        <v>0</v>
      </c>
      <c r="CM246" s="9">
        <v>0</v>
      </c>
      <c r="CN246" s="15">
        <f t="shared" si="888"/>
        <v>0</v>
      </c>
      <c r="CO246" s="16">
        <v>0</v>
      </c>
      <c r="CP246" s="9">
        <v>0</v>
      </c>
      <c r="CQ246" s="15">
        <f t="shared" si="889"/>
        <v>0</v>
      </c>
      <c r="CR246" s="16">
        <v>0</v>
      </c>
      <c r="CS246" s="9">
        <v>0</v>
      </c>
      <c r="CT246" s="15">
        <f t="shared" si="890"/>
        <v>0</v>
      </c>
      <c r="CU246" s="16">
        <v>0</v>
      </c>
      <c r="CV246" s="9">
        <v>0</v>
      </c>
      <c r="CW246" s="15">
        <f t="shared" si="891"/>
        <v>0</v>
      </c>
      <c r="CX246" s="16">
        <v>0</v>
      </c>
      <c r="CY246" s="9">
        <v>0</v>
      </c>
      <c r="CZ246" s="15">
        <f t="shared" si="892"/>
        <v>0</v>
      </c>
      <c r="DA246" s="16">
        <v>0</v>
      </c>
      <c r="DB246" s="9">
        <v>0</v>
      </c>
      <c r="DC246" s="15">
        <f t="shared" si="893"/>
        <v>0</v>
      </c>
      <c r="DD246" s="16">
        <v>0</v>
      </c>
      <c r="DE246" s="9">
        <v>0</v>
      </c>
      <c r="DF246" s="15">
        <f t="shared" si="894"/>
        <v>0</v>
      </c>
      <c r="DG246" s="16">
        <v>0</v>
      </c>
      <c r="DH246" s="9">
        <v>0</v>
      </c>
      <c r="DI246" s="15">
        <f t="shared" si="895"/>
        <v>0</v>
      </c>
      <c r="DJ246" s="104">
        <v>2E-3</v>
      </c>
      <c r="DK246" s="105">
        <v>3.2000000000000001E-2</v>
      </c>
      <c r="DL246" s="15">
        <f t="shared" si="896"/>
        <v>16000</v>
      </c>
      <c r="DM246" s="16">
        <v>0</v>
      </c>
      <c r="DN246" s="9">
        <v>0</v>
      </c>
      <c r="DO246" s="15">
        <f t="shared" si="897"/>
        <v>0</v>
      </c>
      <c r="DP246" s="16">
        <f t="shared" si="899"/>
        <v>2E-3</v>
      </c>
      <c r="DQ246" s="18">
        <f t="shared" si="900"/>
        <v>3.2000000000000001E-2</v>
      </c>
    </row>
    <row r="247" spans="1:121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>
        <v>0</v>
      </c>
      <c r="BU247" s="9">
        <v>0</v>
      </c>
      <c r="BV247" s="15">
        <f t="shared" si="882"/>
        <v>0</v>
      </c>
      <c r="BW247" s="16">
        <v>0</v>
      </c>
      <c r="BX247" s="9">
        <v>0</v>
      </c>
      <c r="BY247" s="15">
        <f t="shared" si="883"/>
        <v>0</v>
      </c>
      <c r="BZ247" s="16">
        <v>0</v>
      </c>
      <c r="CA247" s="9">
        <v>0</v>
      </c>
      <c r="CB247" s="15">
        <f t="shared" si="884"/>
        <v>0</v>
      </c>
      <c r="CC247" s="16">
        <v>0</v>
      </c>
      <c r="CD247" s="9">
        <v>0</v>
      </c>
      <c r="CE247" s="15">
        <f t="shared" si="885"/>
        <v>0</v>
      </c>
      <c r="CF247" s="16">
        <v>0</v>
      </c>
      <c r="CG247" s="9">
        <v>0</v>
      </c>
      <c r="CH247" s="15">
        <f t="shared" si="886"/>
        <v>0</v>
      </c>
      <c r="CI247" s="16">
        <v>0</v>
      </c>
      <c r="CJ247" s="9">
        <v>0</v>
      </c>
      <c r="CK247" s="15">
        <f t="shared" si="887"/>
        <v>0</v>
      </c>
      <c r="CL247" s="16">
        <v>0</v>
      </c>
      <c r="CM247" s="9">
        <v>0</v>
      </c>
      <c r="CN247" s="15">
        <f t="shared" si="888"/>
        <v>0</v>
      </c>
      <c r="CO247" s="16">
        <v>0</v>
      </c>
      <c r="CP247" s="9">
        <v>0</v>
      </c>
      <c r="CQ247" s="15">
        <f t="shared" si="889"/>
        <v>0</v>
      </c>
      <c r="CR247" s="16">
        <v>0</v>
      </c>
      <c r="CS247" s="9">
        <v>0</v>
      </c>
      <c r="CT247" s="15">
        <f t="shared" si="890"/>
        <v>0</v>
      </c>
      <c r="CU247" s="16">
        <v>0</v>
      </c>
      <c r="CV247" s="9">
        <v>0</v>
      </c>
      <c r="CW247" s="15">
        <f t="shared" si="891"/>
        <v>0</v>
      </c>
      <c r="CX247" s="16">
        <v>0</v>
      </c>
      <c r="CY247" s="9">
        <v>0</v>
      </c>
      <c r="CZ247" s="15">
        <f t="shared" si="892"/>
        <v>0</v>
      </c>
      <c r="DA247" s="16">
        <v>0</v>
      </c>
      <c r="DB247" s="9">
        <v>0</v>
      </c>
      <c r="DC247" s="15">
        <f t="shared" si="893"/>
        <v>0</v>
      </c>
      <c r="DD247" s="16">
        <v>0</v>
      </c>
      <c r="DE247" s="9">
        <v>0</v>
      </c>
      <c r="DF247" s="15">
        <f t="shared" si="894"/>
        <v>0</v>
      </c>
      <c r="DG247" s="16">
        <v>0</v>
      </c>
      <c r="DH247" s="9">
        <v>0</v>
      </c>
      <c r="DI247" s="15">
        <f t="shared" si="895"/>
        <v>0</v>
      </c>
      <c r="DJ247" s="104">
        <v>1.5E-3</v>
      </c>
      <c r="DK247" s="105">
        <v>2.1000000000000001E-2</v>
      </c>
      <c r="DL247" s="15">
        <f t="shared" si="896"/>
        <v>14000</v>
      </c>
      <c r="DM247" s="16">
        <v>0</v>
      </c>
      <c r="DN247" s="9">
        <v>0</v>
      </c>
      <c r="DO247" s="15">
        <f t="shared" si="897"/>
        <v>0</v>
      </c>
      <c r="DP247" s="16">
        <f t="shared" si="899"/>
        <v>8.9340000000000003E-2</v>
      </c>
      <c r="DQ247" s="18">
        <f t="shared" si="900"/>
        <v>4.3109999999999999</v>
      </c>
    </row>
    <row r="248" spans="1:121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>
        <v>0</v>
      </c>
      <c r="BU248" s="9">
        <v>0</v>
      </c>
      <c r="BV248" s="15">
        <f t="shared" si="882"/>
        <v>0</v>
      </c>
      <c r="BW248" s="16">
        <v>0</v>
      </c>
      <c r="BX248" s="9">
        <v>0</v>
      </c>
      <c r="BY248" s="15">
        <f t="shared" si="883"/>
        <v>0</v>
      </c>
      <c r="BZ248" s="16">
        <v>0</v>
      </c>
      <c r="CA248" s="9">
        <v>0</v>
      </c>
      <c r="CB248" s="15">
        <f t="shared" si="884"/>
        <v>0</v>
      </c>
      <c r="CC248" s="16">
        <v>0</v>
      </c>
      <c r="CD248" s="9">
        <v>0</v>
      </c>
      <c r="CE248" s="15">
        <f t="shared" si="885"/>
        <v>0</v>
      </c>
      <c r="CF248" s="16">
        <v>0</v>
      </c>
      <c r="CG248" s="9">
        <v>0</v>
      </c>
      <c r="CH248" s="15">
        <f t="shared" si="886"/>
        <v>0</v>
      </c>
      <c r="CI248" s="16">
        <v>0</v>
      </c>
      <c r="CJ248" s="9">
        <v>0</v>
      </c>
      <c r="CK248" s="15">
        <f t="shared" si="887"/>
        <v>0</v>
      </c>
      <c r="CL248" s="16">
        <v>0</v>
      </c>
      <c r="CM248" s="9">
        <v>0</v>
      </c>
      <c r="CN248" s="15">
        <f t="shared" si="888"/>
        <v>0</v>
      </c>
      <c r="CO248" s="16">
        <v>0</v>
      </c>
      <c r="CP248" s="9">
        <v>0</v>
      </c>
      <c r="CQ248" s="15">
        <f t="shared" si="889"/>
        <v>0</v>
      </c>
      <c r="CR248" s="16">
        <v>0</v>
      </c>
      <c r="CS248" s="9">
        <v>0</v>
      </c>
      <c r="CT248" s="15">
        <f t="shared" si="890"/>
        <v>0</v>
      </c>
      <c r="CU248" s="16">
        <v>0</v>
      </c>
      <c r="CV248" s="9">
        <v>0</v>
      </c>
      <c r="CW248" s="15">
        <f t="shared" si="891"/>
        <v>0</v>
      </c>
      <c r="CX248" s="16">
        <v>0</v>
      </c>
      <c r="CY248" s="9">
        <v>0</v>
      </c>
      <c r="CZ248" s="15">
        <f t="shared" si="892"/>
        <v>0</v>
      </c>
      <c r="DA248" s="16">
        <v>0</v>
      </c>
      <c r="DB248" s="9">
        <v>0</v>
      </c>
      <c r="DC248" s="15">
        <f t="shared" si="893"/>
        <v>0</v>
      </c>
      <c r="DD248" s="16">
        <v>0</v>
      </c>
      <c r="DE248" s="9">
        <v>0</v>
      </c>
      <c r="DF248" s="15">
        <f t="shared" si="894"/>
        <v>0</v>
      </c>
      <c r="DG248" s="16">
        <v>0</v>
      </c>
      <c r="DH248" s="9">
        <v>0</v>
      </c>
      <c r="DI248" s="15">
        <f t="shared" si="895"/>
        <v>0</v>
      </c>
      <c r="DJ248" s="16">
        <v>0</v>
      </c>
      <c r="DK248" s="9">
        <v>0</v>
      </c>
      <c r="DL248" s="15">
        <f t="shared" si="896"/>
        <v>0</v>
      </c>
      <c r="DM248" s="16">
        <v>0</v>
      </c>
      <c r="DN248" s="9">
        <v>0</v>
      </c>
      <c r="DO248" s="15">
        <f t="shared" si="897"/>
        <v>0</v>
      </c>
      <c r="DP248" s="16">
        <f t="shared" si="899"/>
        <v>0</v>
      </c>
      <c r="DQ248" s="18">
        <f t="shared" si="900"/>
        <v>0</v>
      </c>
    </row>
    <row r="249" spans="1:121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>
        <v>0</v>
      </c>
      <c r="BU249" s="9">
        <v>0</v>
      </c>
      <c r="BV249" s="15">
        <f t="shared" si="882"/>
        <v>0</v>
      </c>
      <c r="BW249" s="16">
        <v>0</v>
      </c>
      <c r="BX249" s="9">
        <v>0</v>
      </c>
      <c r="BY249" s="15">
        <f t="shared" si="883"/>
        <v>0</v>
      </c>
      <c r="BZ249" s="16">
        <v>0</v>
      </c>
      <c r="CA249" s="9">
        <v>0</v>
      </c>
      <c r="CB249" s="15">
        <f t="shared" si="884"/>
        <v>0</v>
      </c>
      <c r="CC249" s="16">
        <v>0</v>
      </c>
      <c r="CD249" s="9">
        <v>0</v>
      </c>
      <c r="CE249" s="15">
        <f t="shared" si="885"/>
        <v>0</v>
      </c>
      <c r="CF249" s="16">
        <v>0</v>
      </c>
      <c r="CG249" s="9">
        <v>0</v>
      </c>
      <c r="CH249" s="15">
        <f t="shared" si="886"/>
        <v>0</v>
      </c>
      <c r="CI249" s="16">
        <v>0</v>
      </c>
      <c r="CJ249" s="9">
        <v>0</v>
      </c>
      <c r="CK249" s="15">
        <f t="shared" si="887"/>
        <v>0</v>
      </c>
      <c r="CL249" s="16">
        <v>0</v>
      </c>
      <c r="CM249" s="9">
        <v>0</v>
      </c>
      <c r="CN249" s="15">
        <f t="shared" si="888"/>
        <v>0</v>
      </c>
      <c r="CO249" s="16">
        <v>0</v>
      </c>
      <c r="CP249" s="9">
        <v>0</v>
      </c>
      <c r="CQ249" s="15">
        <f t="shared" si="889"/>
        <v>0</v>
      </c>
      <c r="CR249" s="16">
        <v>0</v>
      </c>
      <c r="CS249" s="9">
        <v>0</v>
      </c>
      <c r="CT249" s="15">
        <f t="shared" si="890"/>
        <v>0</v>
      </c>
      <c r="CU249" s="16">
        <v>0</v>
      </c>
      <c r="CV249" s="9">
        <v>0</v>
      </c>
      <c r="CW249" s="15">
        <f t="shared" si="891"/>
        <v>0</v>
      </c>
      <c r="CX249" s="16">
        <v>0</v>
      </c>
      <c r="CY249" s="9">
        <v>0</v>
      </c>
      <c r="CZ249" s="15">
        <f t="shared" si="892"/>
        <v>0</v>
      </c>
      <c r="DA249" s="16">
        <v>0</v>
      </c>
      <c r="DB249" s="9">
        <v>0</v>
      </c>
      <c r="DC249" s="15">
        <f t="shared" si="893"/>
        <v>0</v>
      </c>
      <c r="DD249" s="16">
        <v>0</v>
      </c>
      <c r="DE249" s="9">
        <v>0</v>
      </c>
      <c r="DF249" s="15">
        <f t="shared" si="894"/>
        <v>0</v>
      </c>
      <c r="DG249" s="16">
        <v>0</v>
      </c>
      <c r="DH249" s="9">
        <v>0</v>
      </c>
      <c r="DI249" s="15">
        <f t="shared" si="895"/>
        <v>0</v>
      </c>
      <c r="DJ249" s="104">
        <v>2.5000000000000001E-3</v>
      </c>
      <c r="DK249" s="105">
        <v>4.1000000000000002E-2</v>
      </c>
      <c r="DL249" s="15">
        <f t="shared" si="896"/>
        <v>16400</v>
      </c>
      <c r="DM249" s="16">
        <v>0</v>
      </c>
      <c r="DN249" s="9">
        <v>0</v>
      </c>
      <c r="DO249" s="15">
        <f t="shared" si="897"/>
        <v>0</v>
      </c>
      <c r="DP249" s="16">
        <f t="shared" si="899"/>
        <v>3.2500000000000001E-2</v>
      </c>
      <c r="DQ249" s="18">
        <f t="shared" si="900"/>
        <v>7.1000000000000008E-2</v>
      </c>
    </row>
    <row r="250" spans="1:121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>
        <v>0</v>
      </c>
      <c r="BU250" s="9">
        <v>0</v>
      </c>
      <c r="BV250" s="15">
        <f t="shared" si="882"/>
        <v>0</v>
      </c>
      <c r="BW250" s="16">
        <v>0</v>
      </c>
      <c r="BX250" s="9">
        <v>0</v>
      </c>
      <c r="BY250" s="15">
        <f t="shared" si="883"/>
        <v>0</v>
      </c>
      <c r="BZ250" s="16">
        <v>0</v>
      </c>
      <c r="CA250" s="9">
        <v>0</v>
      </c>
      <c r="CB250" s="15">
        <f t="shared" si="884"/>
        <v>0</v>
      </c>
      <c r="CC250" s="16">
        <v>0</v>
      </c>
      <c r="CD250" s="9">
        <v>0</v>
      </c>
      <c r="CE250" s="15">
        <f t="shared" si="885"/>
        <v>0</v>
      </c>
      <c r="CF250" s="16">
        <v>0</v>
      </c>
      <c r="CG250" s="9">
        <v>0</v>
      </c>
      <c r="CH250" s="15">
        <f t="shared" si="886"/>
        <v>0</v>
      </c>
      <c r="CI250" s="16">
        <v>0</v>
      </c>
      <c r="CJ250" s="9">
        <v>0</v>
      </c>
      <c r="CK250" s="15">
        <f t="shared" si="887"/>
        <v>0</v>
      </c>
      <c r="CL250" s="16">
        <v>0</v>
      </c>
      <c r="CM250" s="9">
        <v>0</v>
      </c>
      <c r="CN250" s="15">
        <f t="shared" si="888"/>
        <v>0</v>
      </c>
      <c r="CO250" s="16">
        <v>0</v>
      </c>
      <c r="CP250" s="9">
        <v>0</v>
      </c>
      <c r="CQ250" s="15">
        <f t="shared" si="889"/>
        <v>0</v>
      </c>
      <c r="CR250" s="16">
        <v>0</v>
      </c>
      <c r="CS250" s="9">
        <v>0</v>
      </c>
      <c r="CT250" s="15">
        <f t="shared" si="890"/>
        <v>0</v>
      </c>
      <c r="CU250" s="16">
        <v>0</v>
      </c>
      <c r="CV250" s="9">
        <v>0</v>
      </c>
      <c r="CW250" s="15">
        <f t="shared" si="891"/>
        <v>0</v>
      </c>
      <c r="CX250" s="16">
        <v>0</v>
      </c>
      <c r="CY250" s="9">
        <v>0</v>
      </c>
      <c r="CZ250" s="15">
        <f t="shared" si="892"/>
        <v>0</v>
      </c>
      <c r="DA250" s="16">
        <v>0</v>
      </c>
      <c r="DB250" s="9">
        <v>0</v>
      </c>
      <c r="DC250" s="15">
        <f t="shared" si="893"/>
        <v>0</v>
      </c>
      <c r="DD250" s="16">
        <v>0</v>
      </c>
      <c r="DE250" s="9">
        <v>0</v>
      </c>
      <c r="DF250" s="15">
        <f t="shared" si="894"/>
        <v>0</v>
      </c>
      <c r="DG250" s="16">
        <v>0</v>
      </c>
      <c r="DH250" s="9">
        <v>0</v>
      </c>
      <c r="DI250" s="15">
        <f t="shared" si="895"/>
        <v>0</v>
      </c>
      <c r="DJ250" s="16">
        <v>0</v>
      </c>
      <c r="DK250" s="9">
        <v>0</v>
      </c>
      <c r="DL250" s="15">
        <f t="shared" si="896"/>
        <v>0</v>
      </c>
      <c r="DM250" s="16">
        <v>0</v>
      </c>
      <c r="DN250" s="9">
        <v>0</v>
      </c>
      <c r="DO250" s="15">
        <f t="shared" si="897"/>
        <v>0</v>
      </c>
      <c r="DP250" s="16">
        <f t="shared" si="899"/>
        <v>30000.024000000001</v>
      </c>
      <c r="DQ250" s="18">
        <f t="shared" si="900"/>
        <v>168753.984</v>
      </c>
    </row>
    <row r="251" spans="1:121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>
        <v>0</v>
      </c>
      <c r="BU251" s="9">
        <v>0</v>
      </c>
      <c r="BV251" s="15">
        <f t="shared" si="882"/>
        <v>0</v>
      </c>
      <c r="BW251" s="16">
        <v>0</v>
      </c>
      <c r="BX251" s="9">
        <v>0</v>
      </c>
      <c r="BY251" s="15">
        <f t="shared" si="883"/>
        <v>0</v>
      </c>
      <c r="BZ251" s="16">
        <v>0</v>
      </c>
      <c r="CA251" s="9">
        <v>0</v>
      </c>
      <c r="CB251" s="15">
        <f t="shared" si="884"/>
        <v>0</v>
      </c>
      <c r="CC251" s="16">
        <v>0</v>
      </c>
      <c r="CD251" s="9">
        <v>0</v>
      </c>
      <c r="CE251" s="15">
        <f t="shared" si="885"/>
        <v>0</v>
      </c>
      <c r="CF251" s="16">
        <v>0</v>
      </c>
      <c r="CG251" s="9">
        <v>0</v>
      </c>
      <c r="CH251" s="15">
        <f t="shared" si="886"/>
        <v>0</v>
      </c>
      <c r="CI251" s="16">
        <v>0</v>
      </c>
      <c r="CJ251" s="9">
        <v>0</v>
      </c>
      <c r="CK251" s="15">
        <f t="shared" si="887"/>
        <v>0</v>
      </c>
      <c r="CL251" s="16">
        <v>0</v>
      </c>
      <c r="CM251" s="9">
        <v>0</v>
      </c>
      <c r="CN251" s="15">
        <f t="shared" si="888"/>
        <v>0</v>
      </c>
      <c r="CO251" s="16">
        <v>0</v>
      </c>
      <c r="CP251" s="9">
        <v>0</v>
      </c>
      <c r="CQ251" s="15">
        <f t="shared" si="889"/>
        <v>0</v>
      </c>
      <c r="CR251" s="16">
        <v>0</v>
      </c>
      <c r="CS251" s="9">
        <v>0</v>
      </c>
      <c r="CT251" s="15">
        <f t="shared" si="890"/>
        <v>0</v>
      </c>
      <c r="CU251" s="16">
        <v>0</v>
      </c>
      <c r="CV251" s="9">
        <v>0</v>
      </c>
      <c r="CW251" s="15">
        <f t="shared" si="891"/>
        <v>0</v>
      </c>
      <c r="CX251" s="16">
        <v>0</v>
      </c>
      <c r="CY251" s="9">
        <v>0</v>
      </c>
      <c r="CZ251" s="15">
        <f t="shared" si="892"/>
        <v>0</v>
      </c>
      <c r="DA251" s="16">
        <v>0</v>
      </c>
      <c r="DB251" s="9">
        <v>0</v>
      </c>
      <c r="DC251" s="15">
        <f t="shared" si="893"/>
        <v>0</v>
      </c>
      <c r="DD251" s="16">
        <v>0</v>
      </c>
      <c r="DE251" s="9">
        <v>0</v>
      </c>
      <c r="DF251" s="15">
        <f t="shared" si="894"/>
        <v>0</v>
      </c>
      <c r="DG251" s="16">
        <v>0</v>
      </c>
      <c r="DH251" s="9">
        <v>0</v>
      </c>
      <c r="DI251" s="15">
        <f t="shared" si="895"/>
        <v>0</v>
      </c>
      <c r="DJ251" s="104">
        <v>2.5000000000000001E-3</v>
      </c>
      <c r="DK251" s="105">
        <v>0.04</v>
      </c>
      <c r="DL251" s="15">
        <f t="shared" si="896"/>
        <v>16000</v>
      </c>
      <c r="DM251" s="16">
        <v>0</v>
      </c>
      <c r="DN251" s="9">
        <v>0</v>
      </c>
      <c r="DO251" s="15">
        <f t="shared" si="897"/>
        <v>0</v>
      </c>
      <c r="DP251" s="16">
        <f t="shared" si="899"/>
        <v>15000.002500000001</v>
      </c>
      <c r="DQ251" s="18">
        <f t="shared" si="900"/>
        <v>128644.70199999999</v>
      </c>
    </row>
    <row r="252" spans="1:121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>
        <f t="shared" ref="BT252:BU252" si="925">SUM(BT240:BT251)</f>
        <v>0</v>
      </c>
      <c r="BU252" s="43">
        <f t="shared" si="925"/>
        <v>0</v>
      </c>
      <c r="BV252" s="44"/>
      <c r="BW252" s="45">
        <f t="shared" ref="BW252:BX252" si="926">SUM(BW240:BW251)</f>
        <v>0</v>
      </c>
      <c r="BX252" s="43">
        <f t="shared" si="926"/>
        <v>0</v>
      </c>
      <c r="BY252" s="44"/>
      <c r="BZ252" s="45">
        <f t="shared" ref="BZ252:CA252" si="927">SUM(BZ240:BZ251)</f>
        <v>0</v>
      </c>
      <c r="CA252" s="43">
        <f t="shared" si="927"/>
        <v>0</v>
      </c>
      <c r="CB252" s="44"/>
      <c r="CC252" s="45">
        <f t="shared" ref="CC252:CD252" si="928">SUM(CC240:CC251)</f>
        <v>0</v>
      </c>
      <c r="CD252" s="43">
        <f t="shared" si="928"/>
        <v>0</v>
      </c>
      <c r="CE252" s="44"/>
      <c r="CF252" s="45">
        <f t="shared" ref="CF252:CG252" si="929">SUM(CF240:CF251)</f>
        <v>0</v>
      </c>
      <c r="CG252" s="43">
        <f t="shared" si="929"/>
        <v>0</v>
      </c>
      <c r="CH252" s="44"/>
      <c r="CI252" s="45">
        <f t="shared" ref="CI252:CJ252" si="930">SUM(CI240:CI251)</f>
        <v>0</v>
      </c>
      <c r="CJ252" s="43">
        <f t="shared" si="930"/>
        <v>0</v>
      </c>
      <c r="CK252" s="44"/>
      <c r="CL252" s="45">
        <f t="shared" ref="CL252:CM252" si="931">SUM(CL240:CL251)</f>
        <v>0</v>
      </c>
      <c r="CM252" s="43">
        <f t="shared" si="931"/>
        <v>0</v>
      </c>
      <c r="CN252" s="44"/>
      <c r="CO252" s="45">
        <f t="shared" ref="CO252:CP252" si="932">SUM(CO240:CO251)</f>
        <v>0</v>
      </c>
      <c r="CP252" s="43">
        <f t="shared" si="932"/>
        <v>0</v>
      </c>
      <c r="CQ252" s="44"/>
      <c r="CR252" s="45">
        <f t="shared" ref="CR252:CS252" si="933">SUM(CR240:CR251)</f>
        <v>0</v>
      </c>
      <c r="CS252" s="43">
        <f t="shared" si="933"/>
        <v>0</v>
      </c>
      <c r="CT252" s="44"/>
      <c r="CU252" s="45">
        <f t="shared" ref="CU252:CV252" si="934">SUM(CU240:CU251)</f>
        <v>0</v>
      </c>
      <c r="CV252" s="43">
        <f t="shared" si="934"/>
        <v>0</v>
      </c>
      <c r="CW252" s="44"/>
      <c r="CX252" s="45">
        <f t="shared" ref="CX252:CY252" si="935">SUM(CX240:CX251)</f>
        <v>0</v>
      </c>
      <c r="CY252" s="43">
        <f t="shared" si="935"/>
        <v>0</v>
      </c>
      <c r="CZ252" s="44"/>
      <c r="DA252" s="45">
        <f t="shared" ref="DA252:DB252" si="936">SUM(DA240:DA251)</f>
        <v>0</v>
      </c>
      <c r="DB252" s="43">
        <f t="shared" si="936"/>
        <v>0</v>
      </c>
      <c r="DC252" s="44"/>
      <c r="DD252" s="45">
        <f t="shared" ref="DD252:DE252" si="937">SUM(DD240:DD251)</f>
        <v>0</v>
      </c>
      <c r="DE252" s="43">
        <f t="shared" si="937"/>
        <v>0</v>
      </c>
      <c r="DF252" s="44"/>
      <c r="DG252" s="45">
        <f t="shared" ref="DG252:DH252" si="938">SUM(DG240:DG251)</f>
        <v>6.9000000000000006E-2</v>
      </c>
      <c r="DH252" s="43">
        <f t="shared" si="938"/>
        <v>0.38200000000000001</v>
      </c>
      <c r="DI252" s="44"/>
      <c r="DJ252" s="45">
        <f t="shared" ref="DJ252:DK252" si="939">SUM(DJ240:DJ251)</f>
        <v>1.7000000000000001E-2</v>
      </c>
      <c r="DK252" s="43">
        <f t="shared" si="939"/>
        <v>0.255</v>
      </c>
      <c r="DL252" s="44"/>
      <c r="DM252" s="45">
        <f t="shared" ref="DM252:DN252" si="940">SUM(DM240:DM251)</f>
        <v>0</v>
      </c>
      <c r="DN252" s="43">
        <f t="shared" si="940"/>
        <v>0</v>
      </c>
      <c r="DO252" s="44"/>
      <c r="DP252" s="45">
        <f t="shared" si="899"/>
        <v>45000.765069999994</v>
      </c>
      <c r="DQ252" s="46">
        <f t="shared" si="900"/>
        <v>297415.58199999994</v>
      </c>
    </row>
    <row r="253" spans="1:121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>
        <v>0</v>
      </c>
      <c r="BU253" s="9">
        <v>0</v>
      </c>
      <c r="BV253" s="15">
        <f t="shared" ref="BV253:BV264" si="963">IF(BT253=0,0,BU253/BT253*1000)</f>
        <v>0</v>
      </c>
      <c r="BW253" s="16">
        <v>0</v>
      </c>
      <c r="BX253" s="9">
        <v>0</v>
      </c>
      <c r="BY253" s="15">
        <f t="shared" ref="BY253:BY264" si="964">IF(BW253=0,0,BX253/BW253*1000)</f>
        <v>0</v>
      </c>
      <c r="BZ253" s="16">
        <v>0</v>
      </c>
      <c r="CA253" s="9">
        <v>0</v>
      </c>
      <c r="CB253" s="15">
        <f t="shared" ref="CB253:CB264" si="965">IF(BZ253=0,0,CA253/BZ253*1000)</f>
        <v>0</v>
      </c>
      <c r="CC253" s="16">
        <v>0</v>
      </c>
      <c r="CD253" s="9">
        <v>0</v>
      </c>
      <c r="CE253" s="15">
        <f t="shared" ref="CE253:CE264" si="966">IF(CC253=0,0,CD253/CC253*1000)</f>
        <v>0</v>
      </c>
      <c r="CF253" s="16">
        <v>0</v>
      </c>
      <c r="CG253" s="9">
        <v>0</v>
      </c>
      <c r="CH253" s="15">
        <f t="shared" ref="CH253:CH264" si="967">IF(CF253=0,0,CG253/CF253*1000)</f>
        <v>0</v>
      </c>
      <c r="CI253" s="16">
        <v>0</v>
      </c>
      <c r="CJ253" s="9">
        <v>0</v>
      </c>
      <c r="CK253" s="15">
        <f t="shared" ref="CK253:CK264" si="968">IF(CI253=0,0,CJ253/CI253*1000)</f>
        <v>0</v>
      </c>
      <c r="CL253" s="16">
        <v>0</v>
      </c>
      <c r="CM253" s="9">
        <v>0</v>
      </c>
      <c r="CN253" s="15">
        <f t="shared" ref="CN253:CN264" si="969">IF(CL253=0,0,CM253/CL253*1000)</f>
        <v>0</v>
      </c>
      <c r="CO253" s="16">
        <v>0</v>
      </c>
      <c r="CP253" s="9">
        <v>0</v>
      </c>
      <c r="CQ253" s="15">
        <f t="shared" ref="CQ253:CQ264" si="970">IF(CO253=0,0,CP253/CO253*1000)</f>
        <v>0</v>
      </c>
      <c r="CR253" s="16">
        <v>0</v>
      </c>
      <c r="CS253" s="9">
        <v>0</v>
      </c>
      <c r="CT253" s="15">
        <f t="shared" ref="CT253:CT264" si="971">IF(CR253=0,0,CS253/CR253*1000)</f>
        <v>0</v>
      </c>
      <c r="CU253" s="16">
        <v>0</v>
      </c>
      <c r="CV253" s="9">
        <v>0</v>
      </c>
      <c r="CW253" s="15">
        <f t="shared" ref="CW253:CW264" si="972">IF(CU253=0,0,CV253/CU253*1000)</f>
        <v>0</v>
      </c>
      <c r="CX253" s="104">
        <v>3.4540000000000001E-2</v>
      </c>
      <c r="CY253" s="105">
        <v>1.7000000000000001E-2</v>
      </c>
      <c r="CZ253" s="15">
        <f t="shared" ref="CZ253:CZ264" si="973">IF(CX253=0,0,CY253/CX253*1000)</f>
        <v>492.18297625940937</v>
      </c>
      <c r="DA253" s="16">
        <v>0</v>
      </c>
      <c r="DB253" s="9">
        <v>0</v>
      </c>
      <c r="DC253" s="15">
        <f t="shared" ref="DC253:DC264" si="974">IF(DA253=0,0,DB253/DA253*1000)</f>
        <v>0</v>
      </c>
      <c r="DD253" s="16">
        <v>0</v>
      </c>
      <c r="DE253" s="9">
        <v>0</v>
      </c>
      <c r="DF253" s="15">
        <f t="shared" ref="DF253:DF264" si="975">IF(DD253=0,0,DE253/DD253*1000)</f>
        <v>0</v>
      </c>
      <c r="DG253" s="16">
        <v>0</v>
      </c>
      <c r="DH253" s="9">
        <v>0</v>
      </c>
      <c r="DI253" s="15">
        <f t="shared" ref="DI253:DI264" si="976">IF(DG253=0,0,DH253/DG253*1000)</f>
        <v>0</v>
      </c>
      <c r="DJ253" s="104">
        <v>4.4999999999999997E-3</v>
      </c>
      <c r="DK253" s="105">
        <v>7.2999999999999995E-2</v>
      </c>
      <c r="DL253" s="15">
        <f t="shared" ref="DL253:DL264" si="977">IF(DJ253=0,0,DK253/DJ253*1000)</f>
        <v>16222.222222222221</v>
      </c>
      <c r="DM253" s="16">
        <v>0</v>
      </c>
      <c r="DN253" s="9">
        <v>0</v>
      </c>
      <c r="DO253" s="15">
        <f t="shared" ref="DO253:DO264" si="978">IF(DM253=0,0,DN253/DM253*1000)</f>
        <v>0</v>
      </c>
      <c r="DP253" s="16">
        <f>SUMIF($C$5:$DO$5,"Ton",C253:DO253)</f>
        <v>3.9039999999999998E-2</v>
      </c>
      <c r="DQ253" s="18">
        <f>SUMIF($C$5:$DO$5,"F*",C253:DO253)</f>
        <v>0.09</v>
      </c>
    </row>
    <row r="254" spans="1:121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>
        <v>0</v>
      </c>
      <c r="BU254" s="9">
        <v>0</v>
      </c>
      <c r="BV254" s="15">
        <f t="shared" si="963"/>
        <v>0</v>
      </c>
      <c r="BW254" s="16">
        <v>0</v>
      </c>
      <c r="BX254" s="9">
        <v>0</v>
      </c>
      <c r="BY254" s="15">
        <f t="shared" si="964"/>
        <v>0</v>
      </c>
      <c r="BZ254" s="16">
        <v>0</v>
      </c>
      <c r="CA254" s="9">
        <v>0</v>
      </c>
      <c r="CB254" s="15">
        <f t="shared" si="965"/>
        <v>0</v>
      </c>
      <c r="CC254" s="16">
        <v>0</v>
      </c>
      <c r="CD254" s="9">
        <v>0</v>
      </c>
      <c r="CE254" s="15">
        <f t="shared" si="966"/>
        <v>0</v>
      </c>
      <c r="CF254" s="16">
        <v>0</v>
      </c>
      <c r="CG254" s="9">
        <v>0</v>
      </c>
      <c r="CH254" s="15">
        <f t="shared" si="967"/>
        <v>0</v>
      </c>
      <c r="CI254" s="16">
        <v>0</v>
      </c>
      <c r="CJ254" s="9">
        <v>0</v>
      </c>
      <c r="CK254" s="15">
        <f t="shared" si="968"/>
        <v>0</v>
      </c>
      <c r="CL254" s="16">
        <v>0</v>
      </c>
      <c r="CM254" s="9">
        <v>0</v>
      </c>
      <c r="CN254" s="15">
        <f t="shared" si="969"/>
        <v>0</v>
      </c>
      <c r="CO254" s="16">
        <v>0</v>
      </c>
      <c r="CP254" s="9">
        <v>0</v>
      </c>
      <c r="CQ254" s="15">
        <f t="shared" si="970"/>
        <v>0</v>
      </c>
      <c r="CR254" s="16">
        <v>0</v>
      </c>
      <c r="CS254" s="9">
        <v>0</v>
      </c>
      <c r="CT254" s="15">
        <f t="shared" si="971"/>
        <v>0</v>
      </c>
      <c r="CU254" s="16">
        <v>0</v>
      </c>
      <c r="CV254" s="9">
        <v>0</v>
      </c>
      <c r="CW254" s="15">
        <f t="shared" si="972"/>
        <v>0</v>
      </c>
      <c r="CX254" s="16">
        <v>0</v>
      </c>
      <c r="CY254" s="9">
        <v>0</v>
      </c>
      <c r="CZ254" s="15">
        <f t="shared" si="973"/>
        <v>0</v>
      </c>
      <c r="DA254" s="16">
        <v>0</v>
      </c>
      <c r="DB254" s="9">
        <v>0</v>
      </c>
      <c r="DC254" s="15">
        <f t="shared" si="974"/>
        <v>0</v>
      </c>
      <c r="DD254" s="16">
        <v>0</v>
      </c>
      <c r="DE254" s="9">
        <v>0</v>
      </c>
      <c r="DF254" s="15">
        <f t="shared" si="975"/>
        <v>0</v>
      </c>
      <c r="DG254" s="16">
        <v>0</v>
      </c>
      <c r="DH254" s="9">
        <v>0</v>
      </c>
      <c r="DI254" s="15">
        <f t="shared" si="976"/>
        <v>0</v>
      </c>
      <c r="DJ254" s="104">
        <v>2E-3</v>
      </c>
      <c r="DK254" s="105">
        <v>3.3000000000000002E-2</v>
      </c>
      <c r="DL254" s="15">
        <f t="shared" si="977"/>
        <v>16500</v>
      </c>
      <c r="DM254" s="104">
        <v>0.23100000000000001</v>
      </c>
      <c r="DN254" s="105">
        <v>0.318</v>
      </c>
      <c r="DO254" s="15">
        <f t="shared" si="978"/>
        <v>1376.6233766233765</v>
      </c>
      <c r="DP254" s="16">
        <f>SUMIF($C$5:$DO$5,"Ton",C254:DO254)</f>
        <v>15000.257</v>
      </c>
      <c r="DQ254" s="18">
        <f t="shared" ref="DQ254:DQ265" si="980">SUMIF($C$5:$DO$5,"F*",C254:DO254)</f>
        <v>100169.28200000001</v>
      </c>
    </row>
    <row r="255" spans="1:121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>
        <v>0</v>
      </c>
      <c r="BU255" s="9">
        <v>0</v>
      </c>
      <c r="BV255" s="15">
        <f t="shared" si="963"/>
        <v>0</v>
      </c>
      <c r="BW255" s="16">
        <v>0</v>
      </c>
      <c r="BX255" s="9">
        <v>0</v>
      </c>
      <c r="BY255" s="15">
        <f t="shared" si="964"/>
        <v>0</v>
      </c>
      <c r="BZ255" s="16">
        <v>0</v>
      </c>
      <c r="CA255" s="9">
        <v>0</v>
      </c>
      <c r="CB255" s="15">
        <f t="shared" si="965"/>
        <v>0</v>
      </c>
      <c r="CC255" s="16">
        <v>0</v>
      </c>
      <c r="CD255" s="9">
        <v>0</v>
      </c>
      <c r="CE255" s="15">
        <f t="shared" si="966"/>
        <v>0</v>
      </c>
      <c r="CF255" s="16">
        <v>0</v>
      </c>
      <c r="CG255" s="9">
        <v>0</v>
      </c>
      <c r="CH255" s="15">
        <f t="shared" si="967"/>
        <v>0</v>
      </c>
      <c r="CI255" s="16">
        <v>0</v>
      </c>
      <c r="CJ255" s="9">
        <v>0</v>
      </c>
      <c r="CK255" s="15">
        <f t="shared" si="968"/>
        <v>0</v>
      </c>
      <c r="CL255" s="16">
        <v>0</v>
      </c>
      <c r="CM255" s="9">
        <v>0</v>
      </c>
      <c r="CN255" s="15">
        <f t="shared" si="969"/>
        <v>0</v>
      </c>
      <c r="CO255" s="16">
        <v>0</v>
      </c>
      <c r="CP255" s="9">
        <v>0</v>
      </c>
      <c r="CQ255" s="15">
        <f t="shared" si="970"/>
        <v>0</v>
      </c>
      <c r="CR255" s="16">
        <v>0</v>
      </c>
      <c r="CS255" s="9">
        <v>0</v>
      </c>
      <c r="CT255" s="15">
        <f t="shared" si="971"/>
        <v>0</v>
      </c>
      <c r="CU255" s="16">
        <v>0</v>
      </c>
      <c r="CV255" s="9">
        <v>0</v>
      </c>
      <c r="CW255" s="15">
        <f t="shared" si="972"/>
        <v>0</v>
      </c>
      <c r="CX255" s="104">
        <v>3.3520000000000001E-2</v>
      </c>
      <c r="CY255" s="105">
        <v>1.9E-2</v>
      </c>
      <c r="CZ255" s="15">
        <f t="shared" si="973"/>
        <v>566.82577565632448</v>
      </c>
      <c r="DA255" s="16">
        <v>0</v>
      </c>
      <c r="DB255" s="9">
        <v>0</v>
      </c>
      <c r="DC255" s="15">
        <f t="shared" si="974"/>
        <v>0</v>
      </c>
      <c r="DD255" s="16">
        <v>0</v>
      </c>
      <c r="DE255" s="9">
        <v>0</v>
      </c>
      <c r="DF255" s="15">
        <f t="shared" si="975"/>
        <v>0</v>
      </c>
      <c r="DG255" s="16">
        <v>0</v>
      </c>
      <c r="DH255" s="9">
        <v>0</v>
      </c>
      <c r="DI255" s="15">
        <f t="shared" si="976"/>
        <v>0</v>
      </c>
      <c r="DJ255" s="104">
        <v>1.5E-3</v>
      </c>
      <c r="DK255" s="105">
        <v>2.4E-2</v>
      </c>
      <c r="DL255" s="15">
        <f t="shared" si="977"/>
        <v>16000</v>
      </c>
      <c r="DM255" s="16">
        <v>0</v>
      </c>
      <c r="DN255" s="9">
        <v>0</v>
      </c>
      <c r="DO255" s="15">
        <f t="shared" si="978"/>
        <v>0</v>
      </c>
      <c r="DP255" s="16">
        <f t="shared" ref="DP255:DP265" si="981">SUMIF($C$5:$DO$5,"Ton",C255:DO255)</f>
        <v>1.0925200000000002</v>
      </c>
      <c r="DQ255" s="18">
        <f t="shared" si="980"/>
        <v>9.4749999999999996</v>
      </c>
    </row>
    <row r="256" spans="1:121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04">
        <v>15000</v>
      </c>
      <c r="G256" s="105">
        <v>119356.356</v>
      </c>
      <c r="H256" s="15">
        <f t="shared" si="941"/>
        <v>7957.0904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>
        <v>0</v>
      </c>
      <c r="BU256" s="9">
        <v>0</v>
      </c>
      <c r="BV256" s="15">
        <f t="shared" si="963"/>
        <v>0</v>
      </c>
      <c r="BW256" s="16">
        <v>0</v>
      </c>
      <c r="BX256" s="9">
        <v>0</v>
      </c>
      <c r="BY256" s="15">
        <f t="shared" si="964"/>
        <v>0</v>
      </c>
      <c r="BZ256" s="16">
        <v>0</v>
      </c>
      <c r="CA256" s="9">
        <v>0</v>
      </c>
      <c r="CB256" s="15">
        <f t="shared" si="965"/>
        <v>0</v>
      </c>
      <c r="CC256" s="16">
        <v>0</v>
      </c>
      <c r="CD256" s="9">
        <v>0</v>
      </c>
      <c r="CE256" s="15">
        <f t="shared" si="966"/>
        <v>0</v>
      </c>
      <c r="CF256" s="16">
        <v>0</v>
      </c>
      <c r="CG256" s="9">
        <v>0</v>
      </c>
      <c r="CH256" s="15">
        <f t="shared" si="967"/>
        <v>0</v>
      </c>
      <c r="CI256" s="16">
        <v>0</v>
      </c>
      <c r="CJ256" s="9">
        <v>0</v>
      </c>
      <c r="CK256" s="15">
        <f t="shared" si="968"/>
        <v>0</v>
      </c>
      <c r="CL256" s="16">
        <v>0</v>
      </c>
      <c r="CM256" s="9">
        <v>0</v>
      </c>
      <c r="CN256" s="15">
        <f t="shared" si="969"/>
        <v>0</v>
      </c>
      <c r="CO256" s="16">
        <v>0</v>
      </c>
      <c r="CP256" s="9">
        <v>0</v>
      </c>
      <c r="CQ256" s="15">
        <f t="shared" si="970"/>
        <v>0</v>
      </c>
      <c r="CR256" s="16">
        <v>0</v>
      </c>
      <c r="CS256" s="9">
        <v>0</v>
      </c>
      <c r="CT256" s="15">
        <f t="shared" si="971"/>
        <v>0</v>
      </c>
      <c r="CU256" s="16">
        <v>0</v>
      </c>
      <c r="CV256" s="9">
        <v>0</v>
      </c>
      <c r="CW256" s="15">
        <f t="shared" si="972"/>
        <v>0</v>
      </c>
      <c r="CX256" s="16">
        <v>0</v>
      </c>
      <c r="CY256" s="9">
        <v>0</v>
      </c>
      <c r="CZ256" s="15">
        <f t="shared" si="973"/>
        <v>0</v>
      </c>
      <c r="DA256" s="16">
        <v>0</v>
      </c>
      <c r="DB256" s="9">
        <v>0</v>
      </c>
      <c r="DC256" s="15">
        <f t="shared" si="974"/>
        <v>0</v>
      </c>
      <c r="DD256" s="16">
        <v>0</v>
      </c>
      <c r="DE256" s="9">
        <v>0</v>
      </c>
      <c r="DF256" s="15">
        <f t="shared" si="975"/>
        <v>0</v>
      </c>
      <c r="DG256" s="16">
        <v>0</v>
      </c>
      <c r="DH256" s="9">
        <v>0</v>
      </c>
      <c r="DI256" s="15">
        <f t="shared" si="976"/>
        <v>0</v>
      </c>
      <c r="DJ256" s="104">
        <v>2.5000000000000001E-3</v>
      </c>
      <c r="DK256" s="105">
        <v>0.04</v>
      </c>
      <c r="DL256" s="15">
        <f t="shared" si="977"/>
        <v>16000</v>
      </c>
      <c r="DM256" s="16">
        <v>0</v>
      </c>
      <c r="DN256" s="9">
        <v>0</v>
      </c>
      <c r="DO256" s="15">
        <f t="shared" si="978"/>
        <v>0</v>
      </c>
      <c r="DP256" s="16">
        <f t="shared" si="981"/>
        <v>15000.002500000001</v>
      </c>
      <c r="DQ256" s="18">
        <f t="shared" si="980"/>
        <v>119356.39599999999</v>
      </c>
    </row>
    <row r="257" spans="1:121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>
        <v>0</v>
      </c>
      <c r="BU257" s="9">
        <v>0</v>
      </c>
      <c r="BV257" s="15">
        <f t="shared" si="963"/>
        <v>0</v>
      </c>
      <c r="BW257" s="16">
        <v>0</v>
      </c>
      <c r="BX257" s="9">
        <v>0</v>
      </c>
      <c r="BY257" s="15">
        <f t="shared" si="964"/>
        <v>0</v>
      </c>
      <c r="BZ257" s="16">
        <v>0</v>
      </c>
      <c r="CA257" s="9">
        <v>0</v>
      </c>
      <c r="CB257" s="15">
        <f t="shared" si="965"/>
        <v>0</v>
      </c>
      <c r="CC257" s="16">
        <v>0</v>
      </c>
      <c r="CD257" s="9">
        <v>0</v>
      </c>
      <c r="CE257" s="15">
        <f t="shared" si="966"/>
        <v>0</v>
      </c>
      <c r="CF257" s="16">
        <v>0</v>
      </c>
      <c r="CG257" s="9">
        <v>0</v>
      </c>
      <c r="CH257" s="15">
        <f t="shared" si="967"/>
        <v>0</v>
      </c>
      <c r="CI257" s="16">
        <v>0</v>
      </c>
      <c r="CJ257" s="9">
        <v>0</v>
      </c>
      <c r="CK257" s="15">
        <f t="shared" si="968"/>
        <v>0</v>
      </c>
      <c r="CL257" s="16">
        <v>0</v>
      </c>
      <c r="CM257" s="9">
        <v>0</v>
      </c>
      <c r="CN257" s="15">
        <f t="shared" si="969"/>
        <v>0</v>
      </c>
      <c r="CO257" s="104">
        <v>0.03</v>
      </c>
      <c r="CP257" s="105">
        <v>0.33</v>
      </c>
      <c r="CQ257" s="15">
        <f t="shared" si="970"/>
        <v>11000.000000000002</v>
      </c>
      <c r="CR257" s="16">
        <v>0</v>
      </c>
      <c r="CS257" s="9">
        <v>0</v>
      </c>
      <c r="CT257" s="15">
        <f t="shared" si="971"/>
        <v>0</v>
      </c>
      <c r="CU257" s="16">
        <v>0</v>
      </c>
      <c r="CV257" s="9">
        <v>0</v>
      </c>
      <c r="CW257" s="15">
        <f t="shared" si="972"/>
        <v>0</v>
      </c>
      <c r="CX257" s="16">
        <v>0</v>
      </c>
      <c r="CY257" s="9">
        <v>0</v>
      </c>
      <c r="CZ257" s="15">
        <f t="shared" si="973"/>
        <v>0</v>
      </c>
      <c r="DA257" s="16">
        <v>0</v>
      </c>
      <c r="DB257" s="9">
        <v>0</v>
      </c>
      <c r="DC257" s="15">
        <f t="shared" si="974"/>
        <v>0</v>
      </c>
      <c r="DD257" s="16">
        <v>0</v>
      </c>
      <c r="DE257" s="9">
        <v>0</v>
      </c>
      <c r="DF257" s="15">
        <f t="shared" si="975"/>
        <v>0</v>
      </c>
      <c r="DG257" s="16">
        <v>0</v>
      </c>
      <c r="DH257" s="9">
        <v>0</v>
      </c>
      <c r="DI257" s="15">
        <f t="shared" si="976"/>
        <v>0</v>
      </c>
      <c r="DJ257" s="104">
        <v>1.5E-3</v>
      </c>
      <c r="DK257" s="105">
        <v>2.5000000000000001E-2</v>
      </c>
      <c r="DL257" s="15">
        <f t="shared" si="977"/>
        <v>16666.666666666668</v>
      </c>
      <c r="DM257" s="16">
        <v>0</v>
      </c>
      <c r="DN257" s="9">
        <v>0</v>
      </c>
      <c r="DO257" s="15">
        <f t="shared" si="978"/>
        <v>0</v>
      </c>
      <c r="DP257" s="16">
        <f t="shared" si="981"/>
        <v>3.15E-2</v>
      </c>
      <c r="DQ257" s="18">
        <f t="shared" si="980"/>
        <v>0.35500000000000004</v>
      </c>
    </row>
    <row r="258" spans="1:121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>
        <v>0</v>
      </c>
      <c r="BU258" s="9">
        <v>0</v>
      </c>
      <c r="BV258" s="15">
        <f t="shared" si="963"/>
        <v>0</v>
      </c>
      <c r="BW258" s="16">
        <v>0</v>
      </c>
      <c r="BX258" s="9">
        <v>0</v>
      </c>
      <c r="BY258" s="15">
        <f t="shared" si="964"/>
        <v>0</v>
      </c>
      <c r="BZ258" s="16">
        <v>0</v>
      </c>
      <c r="CA258" s="9">
        <v>0</v>
      </c>
      <c r="CB258" s="15">
        <f t="shared" si="965"/>
        <v>0</v>
      </c>
      <c r="CC258" s="16">
        <v>0</v>
      </c>
      <c r="CD258" s="9">
        <v>0</v>
      </c>
      <c r="CE258" s="15">
        <f t="shared" si="966"/>
        <v>0</v>
      </c>
      <c r="CF258" s="16">
        <v>0</v>
      </c>
      <c r="CG258" s="9">
        <v>0</v>
      </c>
      <c r="CH258" s="15">
        <f t="shared" si="967"/>
        <v>0</v>
      </c>
      <c r="CI258" s="16">
        <v>0</v>
      </c>
      <c r="CJ258" s="9">
        <v>0</v>
      </c>
      <c r="CK258" s="15">
        <f t="shared" si="968"/>
        <v>0</v>
      </c>
      <c r="CL258" s="16">
        <v>0</v>
      </c>
      <c r="CM258" s="9">
        <v>0</v>
      </c>
      <c r="CN258" s="15">
        <f t="shared" si="969"/>
        <v>0</v>
      </c>
      <c r="CO258" s="16">
        <v>0</v>
      </c>
      <c r="CP258" s="9">
        <v>0</v>
      </c>
      <c r="CQ258" s="15">
        <f t="shared" si="970"/>
        <v>0</v>
      </c>
      <c r="CR258" s="16">
        <v>0</v>
      </c>
      <c r="CS258" s="9">
        <v>0</v>
      </c>
      <c r="CT258" s="15">
        <f t="shared" si="971"/>
        <v>0</v>
      </c>
      <c r="CU258" s="16">
        <v>0</v>
      </c>
      <c r="CV258" s="9">
        <v>0</v>
      </c>
      <c r="CW258" s="15">
        <f t="shared" si="972"/>
        <v>0</v>
      </c>
      <c r="CX258" s="16">
        <v>0</v>
      </c>
      <c r="CY258" s="9">
        <v>0</v>
      </c>
      <c r="CZ258" s="15">
        <f t="shared" si="973"/>
        <v>0</v>
      </c>
      <c r="DA258" s="16">
        <v>0</v>
      </c>
      <c r="DB258" s="9">
        <v>0</v>
      </c>
      <c r="DC258" s="15">
        <f t="shared" si="974"/>
        <v>0</v>
      </c>
      <c r="DD258" s="16">
        <v>0</v>
      </c>
      <c r="DE258" s="9">
        <v>0</v>
      </c>
      <c r="DF258" s="15">
        <f t="shared" si="975"/>
        <v>0</v>
      </c>
      <c r="DG258" s="16">
        <v>0</v>
      </c>
      <c r="DH258" s="9">
        <v>0</v>
      </c>
      <c r="DI258" s="15">
        <f t="shared" si="976"/>
        <v>0</v>
      </c>
      <c r="DJ258" s="104">
        <v>2E-3</v>
      </c>
      <c r="DK258" s="105">
        <v>3.2000000000000001E-2</v>
      </c>
      <c r="DL258" s="15">
        <f t="shared" si="977"/>
        <v>16000</v>
      </c>
      <c r="DM258" s="16">
        <v>0</v>
      </c>
      <c r="DN258" s="9">
        <v>0</v>
      </c>
      <c r="DO258" s="15">
        <f t="shared" si="978"/>
        <v>0</v>
      </c>
      <c r="DP258" s="16">
        <f t="shared" si="981"/>
        <v>2E-3</v>
      </c>
      <c r="DQ258" s="18">
        <f t="shared" si="980"/>
        <v>3.2000000000000001E-2</v>
      </c>
    </row>
    <row r="259" spans="1:121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>
        <v>0</v>
      </c>
      <c r="BU259" s="9">
        <v>0</v>
      </c>
      <c r="BV259" s="15">
        <f t="shared" si="963"/>
        <v>0</v>
      </c>
      <c r="BW259" s="16">
        <v>0</v>
      </c>
      <c r="BX259" s="9">
        <v>0</v>
      </c>
      <c r="BY259" s="15">
        <f t="shared" si="964"/>
        <v>0</v>
      </c>
      <c r="BZ259" s="16">
        <v>0</v>
      </c>
      <c r="CA259" s="9">
        <v>0</v>
      </c>
      <c r="CB259" s="15">
        <f t="shared" si="965"/>
        <v>0</v>
      </c>
      <c r="CC259" s="16">
        <v>0</v>
      </c>
      <c r="CD259" s="9">
        <v>0</v>
      </c>
      <c r="CE259" s="15">
        <f t="shared" si="966"/>
        <v>0</v>
      </c>
      <c r="CF259" s="16">
        <v>0</v>
      </c>
      <c r="CG259" s="9">
        <v>0</v>
      </c>
      <c r="CH259" s="15">
        <f t="shared" si="967"/>
        <v>0</v>
      </c>
      <c r="CI259" s="16">
        <v>0</v>
      </c>
      <c r="CJ259" s="9">
        <v>0</v>
      </c>
      <c r="CK259" s="15">
        <f t="shared" si="968"/>
        <v>0</v>
      </c>
      <c r="CL259" s="16">
        <v>0</v>
      </c>
      <c r="CM259" s="9">
        <v>0</v>
      </c>
      <c r="CN259" s="15">
        <f t="shared" si="969"/>
        <v>0</v>
      </c>
      <c r="CO259" s="16">
        <v>0</v>
      </c>
      <c r="CP259" s="9">
        <v>0</v>
      </c>
      <c r="CQ259" s="15">
        <f t="shared" si="970"/>
        <v>0</v>
      </c>
      <c r="CR259" s="16">
        <v>0</v>
      </c>
      <c r="CS259" s="9">
        <v>0</v>
      </c>
      <c r="CT259" s="15">
        <f t="shared" si="971"/>
        <v>0</v>
      </c>
      <c r="CU259" s="16">
        <v>0</v>
      </c>
      <c r="CV259" s="9">
        <v>0</v>
      </c>
      <c r="CW259" s="15">
        <f t="shared" si="972"/>
        <v>0</v>
      </c>
      <c r="CX259" s="16">
        <v>0</v>
      </c>
      <c r="CY259" s="9">
        <v>0</v>
      </c>
      <c r="CZ259" s="15">
        <f t="shared" si="973"/>
        <v>0</v>
      </c>
      <c r="DA259" s="16">
        <v>0</v>
      </c>
      <c r="DB259" s="9">
        <v>0</v>
      </c>
      <c r="DC259" s="15">
        <f t="shared" si="974"/>
        <v>0</v>
      </c>
      <c r="DD259" s="16">
        <v>0</v>
      </c>
      <c r="DE259" s="9">
        <v>0</v>
      </c>
      <c r="DF259" s="15">
        <f t="shared" si="975"/>
        <v>0</v>
      </c>
      <c r="DG259" s="16">
        <v>0</v>
      </c>
      <c r="DH259" s="9">
        <v>0</v>
      </c>
      <c r="DI259" s="15">
        <f t="shared" si="976"/>
        <v>0</v>
      </c>
      <c r="DJ259" s="16">
        <v>0</v>
      </c>
      <c r="DK259" s="9">
        <v>0</v>
      </c>
      <c r="DL259" s="15">
        <f t="shared" si="977"/>
        <v>0</v>
      </c>
      <c r="DM259" s="16">
        <v>0</v>
      </c>
      <c r="DN259" s="9">
        <v>0</v>
      </c>
      <c r="DO259" s="15">
        <f t="shared" si="978"/>
        <v>0</v>
      </c>
      <c r="DP259" s="16">
        <f t="shared" si="981"/>
        <v>0</v>
      </c>
      <c r="DQ259" s="18">
        <f t="shared" si="980"/>
        <v>0</v>
      </c>
    </row>
    <row r="260" spans="1:121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>
        <v>0</v>
      </c>
      <c r="BU260" s="9">
        <v>0</v>
      </c>
      <c r="BV260" s="15">
        <f t="shared" si="963"/>
        <v>0</v>
      </c>
      <c r="BW260" s="16">
        <v>0</v>
      </c>
      <c r="BX260" s="9">
        <v>0</v>
      </c>
      <c r="BY260" s="15">
        <f t="shared" si="964"/>
        <v>0</v>
      </c>
      <c r="BZ260" s="16">
        <v>0</v>
      </c>
      <c r="CA260" s="9">
        <v>0</v>
      </c>
      <c r="CB260" s="15">
        <f t="shared" si="965"/>
        <v>0</v>
      </c>
      <c r="CC260" s="16">
        <v>0</v>
      </c>
      <c r="CD260" s="9">
        <v>0</v>
      </c>
      <c r="CE260" s="15">
        <f t="shared" si="966"/>
        <v>0</v>
      </c>
      <c r="CF260" s="16">
        <v>0</v>
      </c>
      <c r="CG260" s="9">
        <v>0</v>
      </c>
      <c r="CH260" s="15">
        <f t="shared" si="967"/>
        <v>0</v>
      </c>
      <c r="CI260" s="16">
        <v>0</v>
      </c>
      <c r="CJ260" s="9">
        <v>0</v>
      </c>
      <c r="CK260" s="15">
        <f t="shared" si="968"/>
        <v>0</v>
      </c>
      <c r="CL260" s="16">
        <v>0</v>
      </c>
      <c r="CM260" s="9">
        <v>0</v>
      </c>
      <c r="CN260" s="15">
        <f t="shared" si="969"/>
        <v>0</v>
      </c>
      <c r="CO260" s="16">
        <v>0</v>
      </c>
      <c r="CP260" s="9">
        <v>0</v>
      </c>
      <c r="CQ260" s="15">
        <f t="shared" si="970"/>
        <v>0</v>
      </c>
      <c r="CR260" s="16">
        <v>0</v>
      </c>
      <c r="CS260" s="9">
        <v>0</v>
      </c>
      <c r="CT260" s="15">
        <f t="shared" si="971"/>
        <v>0</v>
      </c>
      <c r="CU260" s="16">
        <v>0</v>
      </c>
      <c r="CV260" s="9">
        <v>0</v>
      </c>
      <c r="CW260" s="15">
        <f t="shared" si="972"/>
        <v>0</v>
      </c>
      <c r="CX260" s="16">
        <v>0</v>
      </c>
      <c r="CY260" s="9">
        <v>0</v>
      </c>
      <c r="CZ260" s="15">
        <f t="shared" si="973"/>
        <v>0</v>
      </c>
      <c r="DA260" s="16">
        <v>0</v>
      </c>
      <c r="DB260" s="9">
        <v>0</v>
      </c>
      <c r="DC260" s="15">
        <f t="shared" si="974"/>
        <v>0</v>
      </c>
      <c r="DD260" s="16">
        <v>0</v>
      </c>
      <c r="DE260" s="9">
        <v>0</v>
      </c>
      <c r="DF260" s="15">
        <f t="shared" si="975"/>
        <v>0</v>
      </c>
      <c r="DG260" s="16">
        <v>0</v>
      </c>
      <c r="DH260" s="9">
        <v>0</v>
      </c>
      <c r="DI260" s="15">
        <f t="shared" si="976"/>
        <v>0</v>
      </c>
      <c r="DJ260" s="16">
        <v>0</v>
      </c>
      <c r="DK260" s="9">
        <v>0</v>
      </c>
      <c r="DL260" s="15">
        <f t="shared" si="977"/>
        <v>0</v>
      </c>
      <c r="DM260" s="16">
        <v>0</v>
      </c>
      <c r="DN260" s="9">
        <v>0</v>
      </c>
      <c r="DO260" s="15">
        <f t="shared" si="978"/>
        <v>0</v>
      </c>
      <c r="DP260" s="16">
        <f t="shared" si="981"/>
        <v>0</v>
      </c>
      <c r="DQ260" s="18">
        <f t="shared" si="980"/>
        <v>0</v>
      </c>
    </row>
    <row r="261" spans="1:121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>
        <v>0</v>
      </c>
      <c r="BU261" s="9">
        <v>0</v>
      </c>
      <c r="BV261" s="15">
        <f t="shared" si="963"/>
        <v>0</v>
      </c>
      <c r="BW261" s="16">
        <v>0</v>
      </c>
      <c r="BX261" s="9">
        <v>0</v>
      </c>
      <c r="BY261" s="15">
        <f t="shared" si="964"/>
        <v>0</v>
      </c>
      <c r="BZ261" s="16">
        <v>0</v>
      </c>
      <c r="CA261" s="9">
        <v>0</v>
      </c>
      <c r="CB261" s="15">
        <f t="shared" si="965"/>
        <v>0</v>
      </c>
      <c r="CC261" s="16">
        <v>0</v>
      </c>
      <c r="CD261" s="9">
        <v>0</v>
      </c>
      <c r="CE261" s="15">
        <f t="shared" si="966"/>
        <v>0</v>
      </c>
      <c r="CF261" s="16">
        <v>0</v>
      </c>
      <c r="CG261" s="9">
        <v>0</v>
      </c>
      <c r="CH261" s="15">
        <f t="shared" si="967"/>
        <v>0</v>
      </c>
      <c r="CI261" s="16">
        <v>0</v>
      </c>
      <c r="CJ261" s="9">
        <v>0</v>
      </c>
      <c r="CK261" s="15">
        <f t="shared" si="968"/>
        <v>0</v>
      </c>
      <c r="CL261" s="16">
        <v>0</v>
      </c>
      <c r="CM261" s="9">
        <v>0</v>
      </c>
      <c r="CN261" s="15">
        <f t="shared" si="969"/>
        <v>0</v>
      </c>
      <c r="CO261" s="16">
        <v>0</v>
      </c>
      <c r="CP261" s="9">
        <v>0</v>
      </c>
      <c r="CQ261" s="15">
        <f t="shared" si="970"/>
        <v>0</v>
      </c>
      <c r="CR261" s="16">
        <v>0</v>
      </c>
      <c r="CS261" s="9">
        <v>0</v>
      </c>
      <c r="CT261" s="15">
        <f t="shared" si="971"/>
        <v>0</v>
      </c>
      <c r="CU261" s="16">
        <v>0</v>
      </c>
      <c r="CV261" s="9">
        <v>0</v>
      </c>
      <c r="CW261" s="15">
        <f t="shared" si="972"/>
        <v>0</v>
      </c>
      <c r="CX261" s="16">
        <v>0</v>
      </c>
      <c r="CY261" s="9">
        <v>0</v>
      </c>
      <c r="CZ261" s="15">
        <f t="shared" si="973"/>
        <v>0</v>
      </c>
      <c r="DA261" s="16">
        <v>0</v>
      </c>
      <c r="DB261" s="9">
        <v>0</v>
      </c>
      <c r="DC261" s="15">
        <f t="shared" si="974"/>
        <v>0</v>
      </c>
      <c r="DD261" s="16">
        <v>0</v>
      </c>
      <c r="DE261" s="9">
        <v>0</v>
      </c>
      <c r="DF261" s="15">
        <f t="shared" si="975"/>
        <v>0</v>
      </c>
      <c r="DG261" s="16">
        <v>0</v>
      </c>
      <c r="DH261" s="9">
        <v>0</v>
      </c>
      <c r="DI261" s="15">
        <f t="shared" si="976"/>
        <v>0</v>
      </c>
      <c r="DJ261" s="16">
        <v>0</v>
      </c>
      <c r="DK261" s="9">
        <v>0</v>
      </c>
      <c r="DL261" s="15">
        <f t="shared" si="977"/>
        <v>0</v>
      </c>
      <c r="DM261" s="16">
        <v>0</v>
      </c>
      <c r="DN261" s="9">
        <v>0</v>
      </c>
      <c r="DO261" s="15">
        <f t="shared" si="978"/>
        <v>0</v>
      </c>
      <c r="DP261" s="16">
        <f t="shared" si="981"/>
        <v>0</v>
      </c>
      <c r="DQ261" s="18">
        <f t="shared" si="980"/>
        <v>0</v>
      </c>
    </row>
    <row r="262" spans="1:121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6">
        <v>0</v>
      </c>
      <c r="G262" s="9">
        <v>0</v>
      </c>
      <c r="H262" s="15">
        <f t="shared" si="941"/>
        <v>0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>
        <v>0</v>
      </c>
      <c r="BU262" s="9">
        <v>0</v>
      </c>
      <c r="BV262" s="15">
        <f t="shared" si="963"/>
        <v>0</v>
      </c>
      <c r="BW262" s="16">
        <v>0</v>
      </c>
      <c r="BX262" s="9">
        <v>0</v>
      </c>
      <c r="BY262" s="15">
        <f t="shared" si="964"/>
        <v>0</v>
      </c>
      <c r="BZ262" s="16">
        <v>0</v>
      </c>
      <c r="CA262" s="9">
        <v>0</v>
      </c>
      <c r="CB262" s="15">
        <f t="shared" si="965"/>
        <v>0</v>
      </c>
      <c r="CC262" s="16">
        <v>0</v>
      </c>
      <c r="CD262" s="9">
        <v>0</v>
      </c>
      <c r="CE262" s="15">
        <f t="shared" si="966"/>
        <v>0</v>
      </c>
      <c r="CF262" s="16">
        <v>0</v>
      </c>
      <c r="CG262" s="9">
        <v>0</v>
      </c>
      <c r="CH262" s="15">
        <f t="shared" si="967"/>
        <v>0</v>
      </c>
      <c r="CI262" s="16">
        <v>0</v>
      </c>
      <c r="CJ262" s="9">
        <v>0</v>
      </c>
      <c r="CK262" s="15">
        <f t="shared" si="968"/>
        <v>0</v>
      </c>
      <c r="CL262" s="16">
        <v>0</v>
      </c>
      <c r="CM262" s="9">
        <v>0</v>
      </c>
      <c r="CN262" s="15">
        <f t="shared" si="969"/>
        <v>0</v>
      </c>
      <c r="CO262" s="16">
        <v>0</v>
      </c>
      <c r="CP262" s="9">
        <v>0</v>
      </c>
      <c r="CQ262" s="15">
        <f t="shared" si="970"/>
        <v>0</v>
      </c>
      <c r="CR262" s="16">
        <v>0</v>
      </c>
      <c r="CS262" s="9">
        <v>0</v>
      </c>
      <c r="CT262" s="15">
        <f t="shared" si="971"/>
        <v>0</v>
      </c>
      <c r="CU262" s="16">
        <v>0</v>
      </c>
      <c r="CV262" s="9">
        <v>0</v>
      </c>
      <c r="CW262" s="15">
        <f t="shared" si="972"/>
        <v>0</v>
      </c>
      <c r="CX262" s="16">
        <v>0</v>
      </c>
      <c r="CY262" s="9">
        <v>0</v>
      </c>
      <c r="CZ262" s="15">
        <f t="shared" si="973"/>
        <v>0</v>
      </c>
      <c r="DA262" s="16">
        <v>0</v>
      </c>
      <c r="DB262" s="9">
        <v>0</v>
      </c>
      <c r="DC262" s="15">
        <f t="shared" si="974"/>
        <v>0</v>
      </c>
      <c r="DD262" s="16">
        <v>0</v>
      </c>
      <c r="DE262" s="9">
        <v>0</v>
      </c>
      <c r="DF262" s="15">
        <f t="shared" si="975"/>
        <v>0</v>
      </c>
      <c r="DG262" s="16">
        <v>0</v>
      </c>
      <c r="DH262" s="9">
        <v>0</v>
      </c>
      <c r="DI262" s="15">
        <f t="shared" si="976"/>
        <v>0</v>
      </c>
      <c r="DJ262" s="16">
        <v>0</v>
      </c>
      <c r="DK262" s="9">
        <v>0</v>
      </c>
      <c r="DL262" s="15">
        <f t="shared" si="977"/>
        <v>0</v>
      </c>
      <c r="DM262" s="16">
        <v>0</v>
      </c>
      <c r="DN262" s="9">
        <v>0</v>
      </c>
      <c r="DO262" s="15">
        <f t="shared" si="978"/>
        <v>0</v>
      </c>
      <c r="DP262" s="16">
        <f t="shared" si="981"/>
        <v>0</v>
      </c>
      <c r="DQ262" s="18">
        <f t="shared" si="980"/>
        <v>0</v>
      </c>
    </row>
    <row r="263" spans="1:121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6">
        <v>0</v>
      </c>
      <c r="G263" s="9">
        <v>0</v>
      </c>
      <c r="H263" s="15">
        <f t="shared" si="941"/>
        <v>0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>
        <v>0</v>
      </c>
      <c r="BU263" s="9">
        <v>0</v>
      </c>
      <c r="BV263" s="15">
        <f t="shared" si="963"/>
        <v>0</v>
      </c>
      <c r="BW263" s="16">
        <v>0</v>
      </c>
      <c r="BX263" s="9">
        <v>0</v>
      </c>
      <c r="BY263" s="15">
        <f t="shared" si="964"/>
        <v>0</v>
      </c>
      <c r="BZ263" s="16">
        <v>0</v>
      </c>
      <c r="CA263" s="9">
        <v>0</v>
      </c>
      <c r="CB263" s="15">
        <f t="shared" si="965"/>
        <v>0</v>
      </c>
      <c r="CC263" s="16">
        <v>0</v>
      </c>
      <c r="CD263" s="9">
        <v>0</v>
      </c>
      <c r="CE263" s="15">
        <f t="shared" si="966"/>
        <v>0</v>
      </c>
      <c r="CF263" s="16">
        <v>0</v>
      </c>
      <c r="CG263" s="9">
        <v>0</v>
      </c>
      <c r="CH263" s="15">
        <f t="shared" si="967"/>
        <v>0</v>
      </c>
      <c r="CI263" s="16">
        <v>0</v>
      </c>
      <c r="CJ263" s="9">
        <v>0</v>
      </c>
      <c r="CK263" s="15">
        <f t="shared" si="968"/>
        <v>0</v>
      </c>
      <c r="CL263" s="16">
        <v>0</v>
      </c>
      <c r="CM263" s="9">
        <v>0</v>
      </c>
      <c r="CN263" s="15">
        <f t="shared" si="969"/>
        <v>0</v>
      </c>
      <c r="CO263" s="16">
        <v>0</v>
      </c>
      <c r="CP263" s="9">
        <v>0</v>
      </c>
      <c r="CQ263" s="15">
        <f t="shared" si="970"/>
        <v>0</v>
      </c>
      <c r="CR263" s="16">
        <v>0</v>
      </c>
      <c r="CS263" s="9">
        <v>0</v>
      </c>
      <c r="CT263" s="15">
        <f t="shared" si="971"/>
        <v>0</v>
      </c>
      <c r="CU263" s="16">
        <v>0</v>
      </c>
      <c r="CV263" s="9">
        <v>0</v>
      </c>
      <c r="CW263" s="15">
        <f t="shared" si="972"/>
        <v>0</v>
      </c>
      <c r="CX263" s="16">
        <v>0</v>
      </c>
      <c r="CY263" s="9">
        <v>0</v>
      </c>
      <c r="CZ263" s="15">
        <f t="shared" si="973"/>
        <v>0</v>
      </c>
      <c r="DA263" s="16">
        <v>0</v>
      </c>
      <c r="DB263" s="9">
        <v>0</v>
      </c>
      <c r="DC263" s="15">
        <f t="shared" si="974"/>
        <v>0</v>
      </c>
      <c r="DD263" s="16">
        <v>0</v>
      </c>
      <c r="DE263" s="9">
        <v>0</v>
      </c>
      <c r="DF263" s="15">
        <f t="shared" si="975"/>
        <v>0</v>
      </c>
      <c r="DG263" s="16">
        <v>0</v>
      </c>
      <c r="DH263" s="9">
        <v>0</v>
      </c>
      <c r="DI263" s="15">
        <f t="shared" si="976"/>
        <v>0</v>
      </c>
      <c r="DJ263" s="16">
        <v>0</v>
      </c>
      <c r="DK263" s="9">
        <v>0</v>
      </c>
      <c r="DL263" s="15">
        <f t="shared" si="977"/>
        <v>0</v>
      </c>
      <c r="DM263" s="16">
        <v>0</v>
      </c>
      <c r="DN263" s="9">
        <v>0</v>
      </c>
      <c r="DO263" s="15">
        <f t="shared" si="978"/>
        <v>0</v>
      </c>
      <c r="DP263" s="16">
        <f t="shared" si="981"/>
        <v>0</v>
      </c>
      <c r="DQ263" s="18">
        <f t="shared" si="980"/>
        <v>0</v>
      </c>
    </row>
    <row r="264" spans="1:121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6">
        <v>0</v>
      </c>
      <c r="G264" s="9">
        <v>0</v>
      </c>
      <c r="H264" s="15">
        <f t="shared" si="941"/>
        <v>0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6">
        <v>0</v>
      </c>
      <c r="AH264" s="9">
        <v>0</v>
      </c>
      <c r="AI264" s="15">
        <f t="shared" si="950"/>
        <v>0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>
        <v>0</v>
      </c>
      <c r="BU264" s="9">
        <v>0</v>
      </c>
      <c r="BV264" s="15">
        <f t="shared" si="963"/>
        <v>0</v>
      </c>
      <c r="BW264" s="16">
        <v>0</v>
      </c>
      <c r="BX264" s="9">
        <v>0</v>
      </c>
      <c r="BY264" s="15">
        <f t="shared" si="964"/>
        <v>0</v>
      </c>
      <c r="BZ264" s="16">
        <v>0</v>
      </c>
      <c r="CA264" s="9">
        <v>0</v>
      </c>
      <c r="CB264" s="15">
        <f t="shared" si="965"/>
        <v>0</v>
      </c>
      <c r="CC264" s="16">
        <v>0</v>
      </c>
      <c r="CD264" s="9">
        <v>0</v>
      </c>
      <c r="CE264" s="15">
        <f t="shared" si="966"/>
        <v>0</v>
      </c>
      <c r="CF264" s="16">
        <v>0</v>
      </c>
      <c r="CG264" s="9">
        <v>0</v>
      </c>
      <c r="CH264" s="15">
        <f t="shared" si="967"/>
        <v>0</v>
      </c>
      <c r="CI264" s="16">
        <v>0</v>
      </c>
      <c r="CJ264" s="9">
        <v>0</v>
      </c>
      <c r="CK264" s="15">
        <f t="shared" si="968"/>
        <v>0</v>
      </c>
      <c r="CL264" s="16">
        <v>0</v>
      </c>
      <c r="CM264" s="9">
        <v>0</v>
      </c>
      <c r="CN264" s="15">
        <f t="shared" si="969"/>
        <v>0</v>
      </c>
      <c r="CO264" s="16">
        <v>0</v>
      </c>
      <c r="CP264" s="9">
        <v>0</v>
      </c>
      <c r="CQ264" s="15">
        <f t="shared" si="970"/>
        <v>0</v>
      </c>
      <c r="CR264" s="16">
        <v>0</v>
      </c>
      <c r="CS264" s="9">
        <v>0</v>
      </c>
      <c r="CT264" s="15">
        <f t="shared" si="971"/>
        <v>0</v>
      </c>
      <c r="CU264" s="16">
        <v>0</v>
      </c>
      <c r="CV264" s="9">
        <v>0</v>
      </c>
      <c r="CW264" s="15">
        <f t="shared" si="972"/>
        <v>0</v>
      </c>
      <c r="CX264" s="16">
        <v>0</v>
      </c>
      <c r="CY264" s="9">
        <v>0</v>
      </c>
      <c r="CZ264" s="15">
        <f t="shared" si="973"/>
        <v>0</v>
      </c>
      <c r="DA264" s="16">
        <v>0</v>
      </c>
      <c r="DB264" s="9">
        <v>0</v>
      </c>
      <c r="DC264" s="15">
        <f t="shared" si="974"/>
        <v>0</v>
      </c>
      <c r="DD264" s="16">
        <v>0</v>
      </c>
      <c r="DE264" s="9">
        <v>0</v>
      </c>
      <c r="DF264" s="15">
        <f t="shared" si="975"/>
        <v>0</v>
      </c>
      <c r="DG264" s="16">
        <v>0</v>
      </c>
      <c r="DH264" s="9">
        <v>0</v>
      </c>
      <c r="DI264" s="15">
        <f t="shared" si="976"/>
        <v>0</v>
      </c>
      <c r="DJ264" s="16">
        <v>0</v>
      </c>
      <c r="DK264" s="9">
        <v>0</v>
      </c>
      <c r="DL264" s="15">
        <f t="shared" si="977"/>
        <v>0</v>
      </c>
      <c r="DM264" s="16">
        <v>0</v>
      </c>
      <c r="DN264" s="9">
        <v>0</v>
      </c>
      <c r="DO264" s="15">
        <f t="shared" si="978"/>
        <v>0</v>
      </c>
      <c r="DP264" s="16">
        <f t="shared" si="981"/>
        <v>0</v>
      </c>
      <c r="DQ264" s="18">
        <f t="shared" si="980"/>
        <v>0</v>
      </c>
    </row>
    <row r="265" spans="1:121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15000.009</v>
      </c>
      <c r="G265" s="43">
        <f t="shared" si="984"/>
        <v>119356.36900000001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15000.014999999999</v>
      </c>
      <c r="AH265" s="43">
        <f t="shared" si="993"/>
        <v>100168.91800000001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>
        <f t="shared" ref="BT265:BU265" si="1006">SUM(BT253:BT264)</f>
        <v>0</v>
      </c>
      <c r="BU265" s="43">
        <f t="shared" si="1006"/>
        <v>0</v>
      </c>
      <c r="BV265" s="44"/>
      <c r="BW265" s="45">
        <f t="shared" ref="BW265:BX265" si="1007">SUM(BW253:BW264)</f>
        <v>0</v>
      </c>
      <c r="BX265" s="43">
        <f t="shared" si="1007"/>
        <v>0</v>
      </c>
      <c r="BY265" s="44"/>
      <c r="BZ265" s="45">
        <f t="shared" ref="BZ265:CA265" si="1008">SUM(BZ253:BZ264)</f>
        <v>0</v>
      </c>
      <c r="CA265" s="43">
        <f t="shared" si="1008"/>
        <v>0</v>
      </c>
      <c r="CB265" s="44"/>
      <c r="CC265" s="45">
        <f t="shared" ref="CC265:CD265" si="1009">SUM(CC253:CC264)</f>
        <v>0</v>
      </c>
      <c r="CD265" s="43">
        <f t="shared" si="1009"/>
        <v>0</v>
      </c>
      <c r="CE265" s="44"/>
      <c r="CF265" s="45">
        <f t="shared" ref="CF265:CG265" si="1010">SUM(CF253:CF264)</f>
        <v>0</v>
      </c>
      <c r="CG265" s="43">
        <f t="shared" si="1010"/>
        <v>0</v>
      </c>
      <c r="CH265" s="44"/>
      <c r="CI265" s="45">
        <f t="shared" ref="CI265:CJ265" si="1011">SUM(CI253:CI264)</f>
        <v>0</v>
      </c>
      <c r="CJ265" s="43">
        <f t="shared" si="1011"/>
        <v>0</v>
      </c>
      <c r="CK265" s="44"/>
      <c r="CL265" s="45">
        <f t="shared" ref="CL265:CM265" si="1012">SUM(CL253:CL264)</f>
        <v>0</v>
      </c>
      <c r="CM265" s="43">
        <f t="shared" si="1012"/>
        <v>0</v>
      </c>
      <c r="CN265" s="44"/>
      <c r="CO265" s="45">
        <f t="shared" ref="CO265:CP265" si="1013">SUM(CO253:CO264)</f>
        <v>0.03</v>
      </c>
      <c r="CP265" s="43">
        <f t="shared" si="1013"/>
        <v>0.33</v>
      </c>
      <c r="CQ265" s="44"/>
      <c r="CR265" s="45">
        <f t="shared" ref="CR265:CS265" si="1014">SUM(CR253:CR264)</f>
        <v>0</v>
      </c>
      <c r="CS265" s="43">
        <f t="shared" si="1014"/>
        <v>0</v>
      </c>
      <c r="CT265" s="44"/>
      <c r="CU265" s="45">
        <f t="shared" ref="CU265:CV265" si="1015">SUM(CU253:CU264)</f>
        <v>0</v>
      </c>
      <c r="CV265" s="43">
        <f t="shared" si="1015"/>
        <v>0</v>
      </c>
      <c r="CW265" s="44"/>
      <c r="CX265" s="45">
        <f t="shared" ref="CX265:CY265" si="1016">SUM(CX253:CX264)</f>
        <v>6.8060000000000009E-2</v>
      </c>
      <c r="CY265" s="43">
        <f t="shared" si="1016"/>
        <v>3.6000000000000004E-2</v>
      </c>
      <c r="CZ265" s="44"/>
      <c r="DA265" s="45">
        <f t="shared" ref="DA265:DB265" si="1017">SUM(DA253:DA264)</f>
        <v>0</v>
      </c>
      <c r="DB265" s="43">
        <f t="shared" si="1017"/>
        <v>0</v>
      </c>
      <c r="DC265" s="44"/>
      <c r="DD265" s="45">
        <f t="shared" ref="DD265:DE265" si="1018">SUM(DD253:DD264)</f>
        <v>0</v>
      </c>
      <c r="DE265" s="43">
        <f t="shared" si="1018"/>
        <v>0</v>
      </c>
      <c r="DF265" s="44"/>
      <c r="DG265" s="45">
        <f t="shared" ref="DG265:DH265" si="1019">SUM(DG253:DG264)</f>
        <v>0</v>
      </c>
      <c r="DH265" s="43">
        <f t="shared" si="1019"/>
        <v>0</v>
      </c>
      <c r="DI265" s="44"/>
      <c r="DJ265" s="45">
        <f t="shared" ref="DJ265:DK265" si="1020">SUM(DJ253:DJ264)</f>
        <v>1.4E-2</v>
      </c>
      <c r="DK265" s="43">
        <f t="shared" si="1020"/>
        <v>0.22700000000000001</v>
      </c>
      <c r="DL265" s="44"/>
      <c r="DM265" s="45">
        <f t="shared" ref="DM265:DN265" si="1021">SUM(DM253:DM264)</f>
        <v>0.23100000000000001</v>
      </c>
      <c r="DN265" s="43">
        <f t="shared" si="1021"/>
        <v>0.318</v>
      </c>
      <c r="DO265" s="44"/>
      <c r="DP265" s="45">
        <f t="shared" si="981"/>
        <v>30001.424559999999</v>
      </c>
      <c r="DQ265" s="46">
        <f t="shared" si="980"/>
        <v>219535.63</v>
      </c>
    </row>
  </sheetData>
  <mergeCells count="41"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  <mergeCell ref="CX4:CZ4"/>
    <mergeCell ref="DA4:DC4"/>
    <mergeCell ref="DJ4:DL4"/>
    <mergeCell ref="CU4:CW4"/>
    <mergeCell ref="AG4:AI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253"/>
  <sheetViews>
    <sheetView zoomScaleNormal="100" workbookViewId="0">
      <pane xSplit="2" ySplit="5" topLeftCell="C241" activePane="bottomRight" state="frozen"/>
      <selection pane="topRight" activeCell="B1" sqref="B1"/>
      <selection pane="bottomLeft" activeCell="A6" sqref="A6"/>
      <selection pane="bottomRight" activeCell="A246" sqref="A246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9.109375" style="11"/>
    <col min="91" max="91" width="10.33203125" style="10" customWidth="1"/>
    <col min="92" max="92" width="9.1093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10.88671875" style="10" bestFit="1" customWidth="1"/>
    <col min="105" max="105" width="9.109375" style="11"/>
    <col min="106" max="106" width="10.33203125" style="10" customWidth="1"/>
    <col min="107" max="107" width="9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11" style="10" customWidth="1"/>
    <col min="114" max="114" width="12.109375" style="11" customWidth="1"/>
    <col min="115" max="115" width="12.109375" style="10" customWidth="1"/>
    <col min="117" max="117" width="8.88671875" customWidth="1"/>
    <col min="121" max="121" width="9.33203125" customWidth="1"/>
    <col min="125" max="125" width="9.6640625" customWidth="1"/>
    <col min="129" max="129" width="8.8867187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</row>
    <row r="2" spans="1:239" s="29" customFormat="1" ht="21" x14ac:dyDescent="0.4">
      <c r="B2" s="30" t="s">
        <v>18</v>
      </c>
      <c r="C2" s="130" t="s">
        <v>43</v>
      </c>
      <c r="D2" s="110"/>
      <c r="E2" s="130"/>
      <c r="F2" s="130"/>
      <c r="G2" s="130"/>
      <c r="H2" s="130"/>
      <c r="I2" s="130"/>
      <c r="J2" s="11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10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</row>
    <row r="3" spans="1:239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</row>
    <row r="4" spans="1:239" s="6" customFormat="1" ht="45" customHeight="1" x14ac:dyDescent="0.3">
      <c r="A4" s="132" t="s">
        <v>0</v>
      </c>
      <c r="B4" s="133"/>
      <c r="C4" s="123" t="s">
        <v>21</v>
      </c>
      <c r="D4" s="124"/>
      <c r="E4" s="131"/>
      <c r="F4" s="123" t="s">
        <v>76</v>
      </c>
      <c r="G4" s="124"/>
      <c r="H4" s="131"/>
      <c r="I4" s="123" t="s">
        <v>36</v>
      </c>
      <c r="J4" s="124"/>
      <c r="K4" s="131"/>
      <c r="L4" s="123" t="s">
        <v>58</v>
      </c>
      <c r="M4" s="124"/>
      <c r="N4" s="131"/>
      <c r="O4" s="123" t="s">
        <v>67</v>
      </c>
      <c r="P4" s="124"/>
      <c r="Q4" s="131"/>
      <c r="R4" s="123" t="s">
        <v>74</v>
      </c>
      <c r="S4" s="124"/>
      <c r="T4" s="131"/>
      <c r="U4" s="123" t="s">
        <v>22</v>
      </c>
      <c r="V4" s="124"/>
      <c r="W4" s="131"/>
      <c r="X4" s="123" t="s">
        <v>70</v>
      </c>
      <c r="Y4" s="124"/>
      <c r="Z4" s="131"/>
      <c r="AA4" s="123" t="s">
        <v>37</v>
      </c>
      <c r="AB4" s="124"/>
      <c r="AC4" s="131"/>
      <c r="AD4" s="123" t="s">
        <v>23</v>
      </c>
      <c r="AE4" s="124"/>
      <c r="AF4" s="125"/>
      <c r="AG4" s="123" t="s">
        <v>81</v>
      </c>
      <c r="AH4" s="124"/>
      <c r="AI4" s="125"/>
      <c r="AJ4" s="123" t="s">
        <v>46</v>
      </c>
      <c r="AK4" s="124"/>
      <c r="AL4" s="131"/>
      <c r="AM4" s="123" t="s">
        <v>51</v>
      </c>
      <c r="AN4" s="124"/>
      <c r="AO4" s="131"/>
      <c r="AP4" s="123" t="s">
        <v>52</v>
      </c>
      <c r="AQ4" s="124"/>
      <c r="AR4" s="125"/>
      <c r="AS4" s="123" t="s">
        <v>38</v>
      </c>
      <c r="AT4" s="124"/>
      <c r="AU4" s="125"/>
      <c r="AV4" s="123" t="s">
        <v>77</v>
      </c>
      <c r="AW4" s="124"/>
      <c r="AX4" s="125"/>
      <c r="AY4" s="123" t="s">
        <v>59</v>
      </c>
      <c r="AZ4" s="124"/>
      <c r="BA4" s="125"/>
      <c r="BB4" s="126" t="s">
        <v>64</v>
      </c>
      <c r="BC4" s="127"/>
      <c r="BD4" s="128"/>
      <c r="BE4" s="123" t="s">
        <v>53</v>
      </c>
      <c r="BF4" s="124"/>
      <c r="BG4" s="125"/>
      <c r="BH4" s="123" t="s">
        <v>82</v>
      </c>
      <c r="BI4" s="124"/>
      <c r="BJ4" s="125"/>
      <c r="BK4" s="123" t="s">
        <v>54</v>
      </c>
      <c r="BL4" s="124"/>
      <c r="BM4" s="125"/>
      <c r="BN4" s="123" t="s">
        <v>55</v>
      </c>
      <c r="BO4" s="124"/>
      <c r="BP4" s="125"/>
      <c r="BQ4" s="123" t="s">
        <v>49</v>
      </c>
      <c r="BR4" s="124"/>
      <c r="BS4" s="125"/>
      <c r="BT4" s="123" t="s">
        <v>56</v>
      </c>
      <c r="BU4" s="124"/>
      <c r="BV4" s="125"/>
      <c r="BW4" s="123" t="s">
        <v>78</v>
      </c>
      <c r="BX4" s="124"/>
      <c r="BY4" s="125"/>
      <c r="BZ4" s="123" t="s">
        <v>79</v>
      </c>
      <c r="CA4" s="124"/>
      <c r="CB4" s="125"/>
      <c r="CC4" s="123" t="s">
        <v>65</v>
      </c>
      <c r="CD4" s="124"/>
      <c r="CE4" s="125"/>
      <c r="CF4" s="126" t="s">
        <v>63</v>
      </c>
      <c r="CG4" s="127"/>
      <c r="CH4" s="128"/>
      <c r="CI4" s="123" t="s">
        <v>84</v>
      </c>
      <c r="CJ4" s="124"/>
      <c r="CK4" s="125"/>
      <c r="CL4" s="123" t="s">
        <v>39</v>
      </c>
      <c r="CM4" s="124"/>
      <c r="CN4" s="125"/>
      <c r="CO4" s="123" t="s">
        <v>75</v>
      </c>
      <c r="CP4" s="124"/>
      <c r="CQ4" s="125"/>
      <c r="CR4" s="123" t="s">
        <v>40</v>
      </c>
      <c r="CS4" s="124"/>
      <c r="CT4" s="125"/>
      <c r="CU4" s="123" t="s">
        <v>80</v>
      </c>
      <c r="CV4" s="124"/>
      <c r="CW4" s="125"/>
      <c r="CX4" s="123" t="s">
        <v>31</v>
      </c>
      <c r="CY4" s="124"/>
      <c r="CZ4" s="125"/>
      <c r="DA4" s="123" t="s">
        <v>41</v>
      </c>
      <c r="DB4" s="124"/>
      <c r="DC4" s="125"/>
      <c r="DD4" s="123" t="s">
        <v>57</v>
      </c>
      <c r="DE4" s="124"/>
      <c r="DF4" s="125"/>
      <c r="DG4" s="123" t="s">
        <v>42</v>
      </c>
      <c r="DH4" s="124"/>
      <c r="DI4" s="125"/>
      <c r="DJ4" s="76" t="s">
        <v>33</v>
      </c>
      <c r="DK4" s="77" t="s">
        <v>33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129"/>
      <c r="EI4" s="129"/>
      <c r="EJ4" s="129"/>
      <c r="EL4" s="129"/>
      <c r="EM4" s="129"/>
      <c r="EN4" s="129"/>
      <c r="EP4" s="129"/>
      <c r="EQ4" s="129"/>
      <c r="ER4" s="129"/>
      <c r="ET4" s="129"/>
      <c r="EU4" s="129"/>
      <c r="EV4" s="129"/>
      <c r="EX4" s="129"/>
      <c r="EY4" s="129"/>
      <c r="EZ4" s="129"/>
      <c r="FB4" s="129"/>
      <c r="FC4" s="129"/>
      <c r="FD4" s="129"/>
    </row>
    <row r="5" spans="1:239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34</v>
      </c>
      <c r="DK5" s="52" t="s">
        <v>35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0"/>
    </row>
    <row r="7" spans="1:239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f t="shared" ref="DJ7:DJ38" si="2">I7+AA7+AM7+AP7+AS7+BE7+BK7+BN7+BQ7+BT7+BW7+CL7+CR7+CX7+DA7+DD7+DG7</f>
        <v>0</v>
      </c>
      <c r="DK7" s="18">
        <f t="shared" ref="DK7:DK38" si="3">J7+AB7+AN7+AQ7+AT7+BF7+BL7+BO7+BR7+BU7+BX7+CM7+CS7+CY7+DB7+DE7+DH7</f>
        <v>0</v>
      </c>
    </row>
    <row r="8" spans="1:239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f t="shared" si="2"/>
        <v>0</v>
      </c>
      <c r="DK8" s="18">
        <f t="shared" si="3"/>
        <v>0</v>
      </c>
    </row>
    <row r="9" spans="1:239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f t="shared" si="2"/>
        <v>0</v>
      </c>
      <c r="DK9" s="18">
        <f t="shared" si="3"/>
        <v>0</v>
      </c>
    </row>
    <row r="10" spans="1:239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f t="shared" si="2"/>
        <v>0</v>
      </c>
      <c r="DK10" s="18">
        <f t="shared" si="3"/>
        <v>0</v>
      </c>
    </row>
    <row r="11" spans="1:239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1</v>
      </c>
      <c r="DC11" s="15">
        <v>0</v>
      </c>
      <c r="DD11" s="16">
        <v>0</v>
      </c>
      <c r="DE11" s="9">
        <v>0</v>
      </c>
      <c r="DF11" s="15">
        <v>0</v>
      </c>
      <c r="DG11" s="16">
        <v>0</v>
      </c>
      <c r="DH11" s="9">
        <v>0</v>
      </c>
      <c r="DI11" s="15">
        <v>0</v>
      </c>
      <c r="DJ11" s="16">
        <f t="shared" si="2"/>
        <v>0</v>
      </c>
      <c r="DK11" s="18">
        <f t="shared" si="3"/>
        <v>1</v>
      </c>
    </row>
    <row r="12" spans="1:239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f t="shared" si="2"/>
        <v>0</v>
      </c>
      <c r="DK12" s="18">
        <f t="shared" si="3"/>
        <v>0</v>
      </c>
    </row>
    <row r="13" spans="1:239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1</v>
      </c>
      <c r="DC13" s="15">
        <v>0</v>
      </c>
      <c r="DD13" s="16">
        <v>0</v>
      </c>
      <c r="DE13" s="9">
        <v>23</v>
      </c>
      <c r="DF13" s="15">
        <v>0</v>
      </c>
      <c r="DG13" s="16">
        <v>0</v>
      </c>
      <c r="DH13" s="9">
        <v>0</v>
      </c>
      <c r="DI13" s="15">
        <v>0</v>
      </c>
      <c r="DJ13" s="16">
        <f t="shared" si="2"/>
        <v>0</v>
      </c>
      <c r="DK13" s="18">
        <f t="shared" si="3"/>
        <v>24</v>
      </c>
    </row>
    <row r="14" spans="1:239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f t="shared" si="2"/>
        <v>0</v>
      </c>
      <c r="DK14" s="18">
        <f t="shared" si="3"/>
        <v>0</v>
      </c>
    </row>
    <row r="15" spans="1:239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f t="shared" si="2"/>
        <v>0</v>
      </c>
      <c r="DK15" s="18">
        <f t="shared" si="3"/>
        <v>0</v>
      </c>
    </row>
    <row r="16" spans="1:239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78">
        <v>50</v>
      </c>
      <c r="DH16" s="17">
        <v>75</v>
      </c>
      <c r="DI16" s="15">
        <f t="shared" ref="DI16" si="4">DH16/DG16*1000</f>
        <v>1500</v>
      </c>
      <c r="DJ16" s="16">
        <f t="shared" si="2"/>
        <v>50</v>
      </c>
      <c r="DK16" s="18">
        <f t="shared" si="3"/>
        <v>75</v>
      </c>
    </row>
    <row r="17" spans="1:235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f t="shared" si="2"/>
        <v>0</v>
      </c>
      <c r="DK17" s="18">
        <f t="shared" si="3"/>
        <v>0</v>
      </c>
    </row>
    <row r="18" spans="1:235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>
        <v>0</v>
      </c>
      <c r="CM18" s="9">
        <v>0</v>
      </c>
      <c r="CN18" s="15">
        <v>0</v>
      </c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f t="shared" si="2"/>
        <v>0</v>
      </c>
      <c r="DK18" s="18">
        <f t="shared" si="3"/>
        <v>0</v>
      </c>
    </row>
    <row r="19" spans="1:235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>
        <f t="shared" ref="CL19:CM19" si="32">SUM(CL7:CL18)</f>
        <v>0</v>
      </c>
      <c r="CM19" s="53">
        <f t="shared" si="32"/>
        <v>0</v>
      </c>
      <c r="CN19" s="54"/>
      <c r="CO19" s="55">
        <f t="shared" ref="CO19:CP19" si="33">SUM(CO7:CO18)</f>
        <v>0</v>
      </c>
      <c r="CP19" s="53">
        <f t="shared" si="33"/>
        <v>0</v>
      </c>
      <c r="CQ19" s="54"/>
      <c r="CR19" s="55">
        <f t="shared" ref="CR19:CS19" si="34">SUM(CR7:CR18)</f>
        <v>0</v>
      </c>
      <c r="CS19" s="53">
        <f t="shared" si="34"/>
        <v>0</v>
      </c>
      <c r="CT19" s="54"/>
      <c r="CU19" s="55">
        <f t="shared" ref="CU19:CV19" si="35">SUM(CU7:CU18)</f>
        <v>0</v>
      </c>
      <c r="CV19" s="53">
        <f t="shared" si="35"/>
        <v>0</v>
      </c>
      <c r="CW19" s="54"/>
      <c r="CX19" s="55">
        <f t="shared" ref="CX19:CY19" si="36">SUM(CX7:CX18)</f>
        <v>0</v>
      </c>
      <c r="CY19" s="53">
        <f t="shared" si="36"/>
        <v>0</v>
      </c>
      <c r="CZ19" s="54"/>
      <c r="DA19" s="55">
        <f t="shared" ref="DA19:DB19" si="37">SUM(DA7:DA18)</f>
        <v>0</v>
      </c>
      <c r="DB19" s="53">
        <f t="shared" si="37"/>
        <v>2</v>
      </c>
      <c r="DC19" s="54"/>
      <c r="DD19" s="55">
        <f t="shared" ref="DD19:DE19" si="38">SUM(DD7:DD18)</f>
        <v>0</v>
      </c>
      <c r="DE19" s="53">
        <f t="shared" si="38"/>
        <v>23</v>
      </c>
      <c r="DF19" s="54"/>
      <c r="DG19" s="55">
        <f t="shared" ref="DG19:DH19" si="39">SUM(DG7:DG18)</f>
        <v>50</v>
      </c>
      <c r="DH19" s="53">
        <f t="shared" si="39"/>
        <v>75</v>
      </c>
      <c r="DI19" s="54"/>
      <c r="DJ19" s="55">
        <f t="shared" si="2"/>
        <v>50</v>
      </c>
      <c r="DK19" s="56">
        <f t="shared" si="3"/>
        <v>100</v>
      </c>
      <c r="FI19" s="2"/>
      <c r="FN19" s="2"/>
      <c r="FS19" s="2"/>
      <c r="FX19" s="2"/>
      <c r="GC19" s="2"/>
      <c r="GH19" s="2"/>
      <c r="GM19" s="2"/>
      <c r="GR19" s="2"/>
      <c r="GW19" s="2"/>
      <c r="HB19" s="2"/>
      <c r="HG19" s="2"/>
      <c r="HL19" s="2"/>
      <c r="HQ19" s="2"/>
      <c r="HV19" s="2"/>
      <c r="IA19" s="2"/>
    </row>
    <row r="20" spans="1:235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f t="shared" si="2"/>
        <v>0</v>
      </c>
      <c r="DK20" s="18">
        <f t="shared" si="3"/>
        <v>0</v>
      </c>
    </row>
    <row r="21" spans="1:235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f t="shared" si="2"/>
        <v>0</v>
      </c>
      <c r="DK21" s="18">
        <f t="shared" si="3"/>
        <v>0</v>
      </c>
    </row>
    <row r="22" spans="1:235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1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f t="shared" si="2"/>
        <v>0</v>
      </c>
      <c r="DK22" s="18">
        <f t="shared" si="3"/>
        <v>1</v>
      </c>
    </row>
    <row r="23" spans="1:235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f t="shared" si="2"/>
        <v>0</v>
      </c>
      <c r="DK23" s="18">
        <f t="shared" si="3"/>
        <v>0</v>
      </c>
    </row>
    <row r="24" spans="1:235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f t="shared" si="2"/>
        <v>0</v>
      </c>
      <c r="DK24" s="18">
        <f t="shared" si="3"/>
        <v>0</v>
      </c>
    </row>
    <row r="25" spans="1:235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f t="shared" si="2"/>
        <v>0</v>
      </c>
      <c r="DK25" s="18">
        <f t="shared" si="3"/>
        <v>0</v>
      </c>
    </row>
    <row r="26" spans="1:235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f t="shared" si="2"/>
        <v>0</v>
      </c>
      <c r="DK26" s="18">
        <f t="shared" si="3"/>
        <v>1</v>
      </c>
    </row>
    <row r="27" spans="1:235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f t="shared" si="2"/>
        <v>1</v>
      </c>
      <c r="DK27" s="18">
        <f t="shared" si="3"/>
        <v>11</v>
      </c>
    </row>
    <row r="28" spans="1:235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f t="shared" si="2"/>
        <v>0</v>
      </c>
      <c r="DK28" s="18">
        <f t="shared" si="3"/>
        <v>0</v>
      </c>
    </row>
    <row r="29" spans="1:235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1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f t="shared" si="2"/>
        <v>0</v>
      </c>
      <c r="DK29" s="18">
        <f t="shared" si="3"/>
        <v>1</v>
      </c>
    </row>
    <row r="30" spans="1:235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f t="shared" si="2"/>
        <v>0</v>
      </c>
      <c r="DK30" s="18">
        <f t="shared" si="3"/>
        <v>0</v>
      </c>
    </row>
    <row r="31" spans="1:235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>
        <v>0</v>
      </c>
      <c r="CM31" s="9">
        <v>0</v>
      </c>
      <c r="CN31" s="15">
        <v>0</v>
      </c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1</v>
      </c>
      <c r="DC31" s="15">
        <v>0</v>
      </c>
      <c r="DD31" s="16">
        <v>0</v>
      </c>
      <c r="DE31" s="9">
        <v>0</v>
      </c>
      <c r="DF31" s="15">
        <v>0</v>
      </c>
      <c r="DG31" s="16">
        <v>0</v>
      </c>
      <c r="DH31" s="9">
        <v>0</v>
      </c>
      <c r="DI31" s="15">
        <v>0</v>
      </c>
      <c r="DJ31" s="16">
        <f t="shared" si="2"/>
        <v>0</v>
      </c>
      <c r="DK31" s="18">
        <f t="shared" si="3"/>
        <v>1</v>
      </c>
    </row>
    <row r="32" spans="1:235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>
        <f t="shared" ref="CL32:CM32" si="71">SUM(CL20:CL31)</f>
        <v>0</v>
      </c>
      <c r="CM32" s="53">
        <f t="shared" si="71"/>
        <v>0</v>
      </c>
      <c r="CN32" s="54"/>
      <c r="CO32" s="55">
        <f t="shared" ref="CO32:CP32" si="72">SUM(CO20:CO31)</f>
        <v>0</v>
      </c>
      <c r="CP32" s="53">
        <f t="shared" si="72"/>
        <v>0</v>
      </c>
      <c r="CQ32" s="54"/>
      <c r="CR32" s="55">
        <f t="shared" ref="CR32:CS32" si="73">SUM(CR20:CR31)</f>
        <v>0</v>
      </c>
      <c r="CS32" s="53">
        <f t="shared" si="73"/>
        <v>0</v>
      </c>
      <c r="CT32" s="54"/>
      <c r="CU32" s="55">
        <f t="shared" ref="CU32:CV32" si="74">SUM(CU20:CU31)</f>
        <v>0</v>
      </c>
      <c r="CV32" s="53">
        <f t="shared" si="74"/>
        <v>0</v>
      </c>
      <c r="CW32" s="54"/>
      <c r="CX32" s="55">
        <f t="shared" ref="CX32:CY32" si="75">SUM(CX20:CX31)</f>
        <v>0</v>
      </c>
      <c r="CY32" s="53">
        <f t="shared" si="75"/>
        <v>1</v>
      </c>
      <c r="CZ32" s="54"/>
      <c r="DA32" s="55">
        <f t="shared" ref="DA32:DB32" si="76">SUM(DA20:DA31)</f>
        <v>0</v>
      </c>
      <c r="DB32" s="53">
        <f t="shared" si="76"/>
        <v>2</v>
      </c>
      <c r="DC32" s="54"/>
      <c r="DD32" s="55">
        <f t="shared" ref="DD32:DE32" si="77">SUM(DD20:DD31)</f>
        <v>0</v>
      </c>
      <c r="DE32" s="53">
        <f t="shared" si="77"/>
        <v>0</v>
      </c>
      <c r="DF32" s="54"/>
      <c r="DG32" s="55">
        <f t="shared" ref="DG32:DH32" si="78">SUM(DG20:DG31)</f>
        <v>0</v>
      </c>
      <c r="DH32" s="53">
        <f t="shared" si="78"/>
        <v>0</v>
      </c>
      <c r="DI32" s="54"/>
      <c r="DJ32" s="55">
        <f t="shared" si="2"/>
        <v>1</v>
      </c>
      <c r="DK32" s="56">
        <f t="shared" si="3"/>
        <v>15</v>
      </c>
      <c r="FI32" s="2"/>
      <c r="FN32" s="2"/>
      <c r="FS32" s="2"/>
      <c r="FX32" s="2"/>
      <c r="GC32" s="2"/>
      <c r="GH32" s="2"/>
      <c r="GM32" s="2"/>
      <c r="GR32" s="2"/>
      <c r="GW32" s="2"/>
      <c r="HB32" s="2"/>
      <c r="HG32" s="2"/>
      <c r="HL32" s="2"/>
      <c r="HQ32" s="2"/>
      <c r="HV32" s="2"/>
      <c r="IA32" s="2"/>
    </row>
    <row r="33" spans="1:235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f t="shared" si="2"/>
        <v>0</v>
      </c>
      <c r="DK33" s="18">
        <f t="shared" si="3"/>
        <v>0</v>
      </c>
    </row>
    <row r="34" spans="1:235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f t="shared" si="2"/>
        <v>0</v>
      </c>
      <c r="DK34" s="18">
        <f t="shared" si="3"/>
        <v>0</v>
      </c>
    </row>
    <row r="35" spans="1:235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1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f t="shared" si="2"/>
        <v>0</v>
      </c>
      <c r="DK35" s="18">
        <f t="shared" si="3"/>
        <v>1</v>
      </c>
    </row>
    <row r="36" spans="1:235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f t="shared" si="2"/>
        <v>1</v>
      </c>
      <c r="DK36" s="18">
        <f t="shared" si="3"/>
        <v>2</v>
      </c>
    </row>
    <row r="37" spans="1:235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f t="shared" si="2"/>
        <v>0</v>
      </c>
      <c r="DK37" s="18">
        <f t="shared" si="3"/>
        <v>0</v>
      </c>
    </row>
    <row r="38" spans="1:235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f t="shared" si="2"/>
        <v>0</v>
      </c>
      <c r="DK38" s="18">
        <f t="shared" si="3"/>
        <v>0</v>
      </c>
    </row>
    <row r="39" spans="1:235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f t="shared" ref="DJ39:DJ70" si="83">I39+AA39+AM39+AP39+AS39+BE39+BK39+BN39+BQ39+BT39+BW39+CL39+CR39+CX39+DA39+DD39+DG39</f>
        <v>0</v>
      </c>
      <c r="DK39" s="18">
        <f t="shared" ref="DK39:DK70" si="84">J39+AB39+AN39+AQ39+AT39+BF39+BL39+BO39+BR39+BU39+BX39+CM39+CS39+CY39+DB39+DE39+DH39</f>
        <v>0</v>
      </c>
    </row>
    <row r="40" spans="1:235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f t="shared" si="83"/>
        <v>0</v>
      </c>
      <c r="DK40" s="18">
        <f t="shared" si="84"/>
        <v>0</v>
      </c>
    </row>
    <row r="41" spans="1:235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f t="shared" si="83"/>
        <v>0</v>
      </c>
      <c r="DK41" s="18">
        <f t="shared" si="84"/>
        <v>0</v>
      </c>
    </row>
    <row r="42" spans="1:235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f t="shared" si="83"/>
        <v>0</v>
      </c>
      <c r="DK42" s="18">
        <f t="shared" si="84"/>
        <v>0</v>
      </c>
    </row>
    <row r="43" spans="1:235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f t="shared" si="83"/>
        <v>0</v>
      </c>
      <c r="DK43" s="18">
        <f t="shared" si="84"/>
        <v>2</v>
      </c>
    </row>
    <row r="44" spans="1:235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>
        <v>0</v>
      </c>
      <c r="CM44" s="9">
        <v>0</v>
      </c>
      <c r="CN44" s="15">
        <v>0</v>
      </c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1</v>
      </c>
      <c r="CZ44" s="15">
        <v>0</v>
      </c>
      <c r="DA44" s="16">
        <v>0</v>
      </c>
      <c r="DB44" s="9">
        <v>0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f t="shared" si="83"/>
        <v>0</v>
      </c>
      <c r="DK44" s="18">
        <f t="shared" si="84"/>
        <v>1</v>
      </c>
    </row>
    <row r="45" spans="1:235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>
        <f t="shared" ref="CL45:CM45" si="112">SUM(CL33:CL44)</f>
        <v>0</v>
      </c>
      <c r="CM45" s="53">
        <f t="shared" si="112"/>
        <v>0</v>
      </c>
      <c r="CN45" s="54"/>
      <c r="CO45" s="55">
        <f t="shared" ref="CO45:CP45" si="113">SUM(CO33:CO44)</f>
        <v>0</v>
      </c>
      <c r="CP45" s="53">
        <f t="shared" si="113"/>
        <v>0</v>
      </c>
      <c r="CQ45" s="54"/>
      <c r="CR45" s="55">
        <f t="shared" ref="CR45:CS45" si="114">SUM(CR33:CR44)</f>
        <v>0</v>
      </c>
      <c r="CS45" s="53">
        <f t="shared" si="114"/>
        <v>0</v>
      </c>
      <c r="CT45" s="54"/>
      <c r="CU45" s="55">
        <f t="shared" ref="CU45:CV45" si="115">SUM(CU33:CU44)</f>
        <v>0</v>
      </c>
      <c r="CV45" s="53">
        <f t="shared" si="115"/>
        <v>0</v>
      </c>
      <c r="CW45" s="54"/>
      <c r="CX45" s="55">
        <f t="shared" ref="CX45:CY45" si="116">SUM(CX33:CX44)</f>
        <v>0</v>
      </c>
      <c r="CY45" s="53">
        <f t="shared" si="116"/>
        <v>1</v>
      </c>
      <c r="CZ45" s="54"/>
      <c r="DA45" s="55">
        <f t="shared" ref="DA45:DB45" si="117">SUM(DA33:DA44)</f>
        <v>0</v>
      </c>
      <c r="DB45" s="53">
        <f t="shared" si="117"/>
        <v>1</v>
      </c>
      <c r="DC45" s="54"/>
      <c r="DD45" s="55">
        <f t="shared" ref="DD45:DE45" si="118">SUM(DD33:DD44)</f>
        <v>0</v>
      </c>
      <c r="DE45" s="53">
        <f t="shared" si="118"/>
        <v>0</v>
      </c>
      <c r="DF45" s="54"/>
      <c r="DG45" s="55">
        <f t="shared" ref="DG45:DH45" si="119">SUM(DG33:DG44)</f>
        <v>0</v>
      </c>
      <c r="DH45" s="53">
        <f t="shared" si="119"/>
        <v>0</v>
      </c>
      <c r="DI45" s="54"/>
      <c r="DJ45" s="55">
        <f t="shared" si="83"/>
        <v>1</v>
      </c>
      <c r="DK45" s="56">
        <f t="shared" si="84"/>
        <v>6</v>
      </c>
      <c r="FI45" s="2"/>
      <c r="FN45" s="2"/>
      <c r="FS45" s="2"/>
      <c r="FX45" s="2"/>
      <c r="GC45" s="2"/>
      <c r="GH45" s="2"/>
      <c r="GM45" s="2"/>
      <c r="GR45" s="2"/>
      <c r="GW45" s="2"/>
      <c r="HB45" s="2"/>
      <c r="HG45" s="2"/>
      <c r="HL45" s="2"/>
      <c r="HQ45" s="2"/>
      <c r="HV45" s="2"/>
      <c r="IA45" s="2"/>
    </row>
    <row r="46" spans="1:235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1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f t="shared" si="83"/>
        <v>0</v>
      </c>
      <c r="DK46" s="18">
        <f t="shared" si="84"/>
        <v>1</v>
      </c>
    </row>
    <row r="47" spans="1:235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f t="shared" si="83"/>
        <v>0</v>
      </c>
      <c r="DK47" s="18">
        <f t="shared" si="84"/>
        <v>2</v>
      </c>
    </row>
    <row r="48" spans="1:235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f t="shared" si="83"/>
        <v>0</v>
      </c>
      <c r="DK48" s="18">
        <f t="shared" si="84"/>
        <v>0</v>
      </c>
    </row>
    <row r="49" spans="1:235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f t="shared" si="83"/>
        <v>0</v>
      </c>
      <c r="DK49" s="18">
        <f t="shared" si="84"/>
        <v>0</v>
      </c>
    </row>
    <row r="50" spans="1:235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1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f t="shared" si="83"/>
        <v>0</v>
      </c>
      <c r="DK50" s="18">
        <f t="shared" si="84"/>
        <v>2</v>
      </c>
    </row>
    <row r="51" spans="1:235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2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f t="shared" si="83"/>
        <v>0</v>
      </c>
      <c r="DK51" s="18">
        <f t="shared" si="84"/>
        <v>2</v>
      </c>
    </row>
    <row r="52" spans="1:235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1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f t="shared" si="83"/>
        <v>0</v>
      </c>
      <c r="DK52" s="18">
        <f t="shared" si="84"/>
        <v>1</v>
      </c>
    </row>
    <row r="53" spans="1:235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f t="shared" si="83"/>
        <v>0</v>
      </c>
      <c r="DK53" s="18">
        <f t="shared" si="84"/>
        <v>-1</v>
      </c>
    </row>
    <row r="54" spans="1:235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f t="shared" si="83"/>
        <v>0</v>
      </c>
      <c r="DK54" s="18">
        <f t="shared" si="84"/>
        <v>0</v>
      </c>
    </row>
    <row r="55" spans="1:235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1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f t="shared" si="83"/>
        <v>0</v>
      </c>
      <c r="DK55" s="18">
        <f t="shared" si="84"/>
        <v>1</v>
      </c>
    </row>
    <row r="56" spans="1:235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1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f t="shared" si="83"/>
        <v>0</v>
      </c>
      <c r="DK56" s="18">
        <f t="shared" si="84"/>
        <v>1</v>
      </c>
    </row>
    <row r="57" spans="1:235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>
        <v>0</v>
      </c>
      <c r="CM57" s="9">
        <v>0</v>
      </c>
      <c r="CN57" s="15">
        <v>0</v>
      </c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f t="shared" si="83"/>
        <v>1</v>
      </c>
      <c r="DK57" s="18">
        <f t="shared" si="84"/>
        <v>2</v>
      </c>
    </row>
    <row r="58" spans="1:235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>
        <f t="shared" ref="CL58:CM58" si="151">SUM(CL46:CL57)</f>
        <v>0</v>
      </c>
      <c r="CM58" s="53">
        <f t="shared" si="151"/>
        <v>0</v>
      </c>
      <c r="CN58" s="54"/>
      <c r="CO58" s="55">
        <f t="shared" ref="CO58:CP58" si="152">SUM(CO46:CO57)</f>
        <v>0</v>
      </c>
      <c r="CP58" s="53">
        <f t="shared" si="152"/>
        <v>0</v>
      </c>
      <c r="CQ58" s="54"/>
      <c r="CR58" s="55">
        <f t="shared" ref="CR58:CS58" si="153">SUM(CR46:CR57)</f>
        <v>0</v>
      </c>
      <c r="CS58" s="53">
        <f t="shared" si="153"/>
        <v>0</v>
      </c>
      <c r="CT58" s="54"/>
      <c r="CU58" s="55">
        <f t="shared" ref="CU58:CV58" si="154">SUM(CU46:CU57)</f>
        <v>0</v>
      </c>
      <c r="CV58" s="53">
        <f t="shared" si="154"/>
        <v>0</v>
      </c>
      <c r="CW58" s="54"/>
      <c r="CX58" s="55">
        <f t="shared" ref="CX58:CY58" si="155">SUM(CX46:CX57)</f>
        <v>0</v>
      </c>
      <c r="CY58" s="53">
        <f t="shared" si="155"/>
        <v>0</v>
      </c>
      <c r="CZ58" s="54"/>
      <c r="DA58" s="55">
        <f t="shared" ref="DA58:DB58" si="156">SUM(DA46:DA57)</f>
        <v>0</v>
      </c>
      <c r="DB58" s="53">
        <f t="shared" si="156"/>
        <v>7</v>
      </c>
      <c r="DC58" s="54"/>
      <c r="DD58" s="55">
        <f t="shared" ref="DD58:DE58" si="157">SUM(DD46:DD57)</f>
        <v>0</v>
      </c>
      <c r="DE58" s="53">
        <f t="shared" si="157"/>
        <v>0</v>
      </c>
      <c r="DF58" s="54"/>
      <c r="DG58" s="55">
        <f t="shared" ref="DG58:DH58" si="158">SUM(DG46:DG57)</f>
        <v>0</v>
      </c>
      <c r="DH58" s="53">
        <f t="shared" si="158"/>
        <v>0</v>
      </c>
      <c r="DI58" s="54"/>
      <c r="DJ58" s="55">
        <f t="shared" si="83"/>
        <v>1</v>
      </c>
      <c r="DK58" s="56">
        <f t="shared" si="84"/>
        <v>11</v>
      </c>
      <c r="FI58" s="2"/>
      <c r="FN58" s="2"/>
      <c r="FS58" s="2"/>
      <c r="FX58" s="2"/>
      <c r="GC58" s="2"/>
      <c r="GH58" s="2"/>
      <c r="GM58" s="2"/>
      <c r="GR58" s="2"/>
      <c r="GW58" s="2"/>
      <c r="HB58" s="2"/>
      <c r="HG58" s="2"/>
      <c r="HL58" s="2"/>
      <c r="HQ58" s="2"/>
      <c r="HV58" s="2"/>
      <c r="IA58" s="2"/>
    </row>
    <row r="59" spans="1:235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1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f t="shared" si="83"/>
        <v>0</v>
      </c>
      <c r="DK59" s="18">
        <f t="shared" si="84"/>
        <v>5</v>
      </c>
    </row>
    <row r="60" spans="1:235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1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f t="shared" si="83"/>
        <v>0</v>
      </c>
      <c r="DK60" s="18">
        <f t="shared" si="84"/>
        <v>1</v>
      </c>
    </row>
    <row r="61" spans="1:235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f t="shared" si="83"/>
        <v>0</v>
      </c>
      <c r="DK61" s="18">
        <f t="shared" si="84"/>
        <v>0</v>
      </c>
    </row>
    <row r="62" spans="1:235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1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0</v>
      </c>
      <c r="DI62" s="15">
        <v>0</v>
      </c>
      <c r="DJ62" s="16">
        <f t="shared" si="83"/>
        <v>1</v>
      </c>
      <c r="DK62" s="18">
        <f t="shared" si="84"/>
        <v>5</v>
      </c>
    </row>
    <row r="63" spans="1:235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f t="shared" si="83"/>
        <v>0</v>
      </c>
      <c r="DK63" s="18">
        <f t="shared" si="84"/>
        <v>0</v>
      </c>
    </row>
    <row r="64" spans="1:235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>
        <v>0</v>
      </c>
      <c r="CM64" s="9">
        <v>0</v>
      </c>
      <c r="CN64" s="15">
        <v>0</v>
      </c>
      <c r="CO64" s="16">
        <v>0</v>
      </c>
      <c r="CP64" s="9">
        <v>0</v>
      </c>
      <c r="CQ64" s="15">
        <v>0</v>
      </c>
      <c r="CR64" s="78">
        <v>136</v>
      </c>
      <c r="CS64" s="17">
        <v>1005</v>
      </c>
      <c r="CT64" s="15">
        <f t="shared" ref="CT64:CT70" si="164">CS64/CR64*1000</f>
        <v>7389.7058823529414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2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f t="shared" si="83"/>
        <v>136</v>
      </c>
      <c r="DK64" s="18">
        <f t="shared" si="84"/>
        <v>1007</v>
      </c>
    </row>
    <row r="65" spans="1:235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1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f t="shared" si="83"/>
        <v>0</v>
      </c>
      <c r="DK65" s="18">
        <f t="shared" si="84"/>
        <v>1</v>
      </c>
    </row>
    <row r="66" spans="1:235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1</v>
      </c>
      <c r="DF66" s="15">
        <v>0</v>
      </c>
      <c r="DG66" s="16">
        <v>0</v>
      </c>
      <c r="DH66" s="9">
        <v>0</v>
      </c>
      <c r="DI66" s="15">
        <v>0</v>
      </c>
      <c r="DJ66" s="16">
        <f t="shared" si="83"/>
        <v>0</v>
      </c>
      <c r="DK66" s="18">
        <f t="shared" si="84"/>
        <v>1</v>
      </c>
    </row>
    <row r="67" spans="1:235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1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1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f t="shared" si="83"/>
        <v>0</v>
      </c>
      <c r="DK67" s="18">
        <f t="shared" si="84"/>
        <v>2</v>
      </c>
    </row>
    <row r="68" spans="1:235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>
        <v>165</v>
      </c>
      <c r="CM68" s="17">
        <v>1211</v>
      </c>
      <c r="CN68" s="15">
        <f t="shared" ref="CN68:CN70" si="166">CM68/CL68*1000</f>
        <v>7339.3939393939399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f t="shared" si="83"/>
        <v>165</v>
      </c>
      <c r="DK68" s="18">
        <f t="shared" si="84"/>
        <v>1211</v>
      </c>
    </row>
    <row r="69" spans="1:235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>
        <v>495</v>
      </c>
      <c r="CM69" s="17">
        <v>3731</v>
      </c>
      <c r="CN69" s="15">
        <f t="shared" si="166"/>
        <v>7537.3737373737376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78">
        <v>2</v>
      </c>
      <c r="DB69" s="17">
        <v>29</v>
      </c>
      <c r="DC69" s="15">
        <f t="shared" ref="DC69" si="167">DB69/DA69*1000</f>
        <v>14500</v>
      </c>
      <c r="DD69" s="78">
        <v>0</v>
      </c>
      <c r="DE69" s="17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f t="shared" si="83"/>
        <v>497</v>
      </c>
      <c r="DK69" s="18">
        <f t="shared" si="84"/>
        <v>3760</v>
      </c>
    </row>
    <row r="70" spans="1:235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>
        <v>33</v>
      </c>
      <c r="CM70" s="17">
        <v>239</v>
      </c>
      <c r="CN70" s="15">
        <f t="shared" si="166"/>
        <v>7242.424242424242</v>
      </c>
      <c r="CO70" s="16">
        <v>0</v>
      </c>
      <c r="CP70" s="9">
        <v>0</v>
      </c>
      <c r="CQ70" s="15">
        <v>0</v>
      </c>
      <c r="CR70" s="78">
        <v>204</v>
      </c>
      <c r="CS70" s="17">
        <v>1528</v>
      </c>
      <c r="CT70" s="15">
        <f t="shared" si="164"/>
        <v>7490.1960784313724</v>
      </c>
      <c r="CU70" s="16">
        <v>0</v>
      </c>
      <c r="CV70" s="9">
        <v>0</v>
      </c>
      <c r="CW70" s="15">
        <v>0</v>
      </c>
      <c r="CX70" s="16">
        <v>0</v>
      </c>
      <c r="CY70" s="9">
        <v>0</v>
      </c>
      <c r="CZ70" s="15">
        <v>0</v>
      </c>
      <c r="DA70" s="16">
        <v>0</v>
      </c>
      <c r="DB70" s="9">
        <v>1</v>
      </c>
      <c r="DC70" s="15">
        <v>0</v>
      </c>
      <c r="DD70" s="16">
        <v>0</v>
      </c>
      <c r="DE70" s="9">
        <v>0</v>
      </c>
      <c r="DF70" s="15">
        <v>0</v>
      </c>
      <c r="DG70" s="16">
        <v>0</v>
      </c>
      <c r="DH70" s="9">
        <v>0</v>
      </c>
      <c r="DI70" s="15">
        <v>0</v>
      </c>
      <c r="DJ70" s="16">
        <f t="shared" si="83"/>
        <v>237</v>
      </c>
      <c r="DK70" s="18">
        <f t="shared" si="84"/>
        <v>1768</v>
      </c>
    </row>
    <row r="71" spans="1:235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>
        <f t="shared" ref="CL71:CM71" si="195">SUM(CL59:CL70)</f>
        <v>693</v>
      </c>
      <c r="CM71" s="53">
        <f t="shared" si="195"/>
        <v>5181</v>
      </c>
      <c r="CN71" s="54"/>
      <c r="CO71" s="55">
        <f t="shared" ref="CO71:CP71" si="196">SUM(CO59:CO70)</f>
        <v>0</v>
      </c>
      <c r="CP71" s="53">
        <f t="shared" si="196"/>
        <v>0</v>
      </c>
      <c r="CQ71" s="54"/>
      <c r="CR71" s="55">
        <f t="shared" ref="CR71:CS71" si="197">SUM(CR59:CR70)</f>
        <v>340</v>
      </c>
      <c r="CS71" s="53">
        <f t="shared" si="197"/>
        <v>2534</v>
      </c>
      <c r="CT71" s="54"/>
      <c r="CU71" s="55">
        <f t="shared" ref="CU71:CV71" si="198">SUM(CU59:CU70)</f>
        <v>0</v>
      </c>
      <c r="CV71" s="53">
        <f t="shared" si="198"/>
        <v>0</v>
      </c>
      <c r="CW71" s="54"/>
      <c r="CX71" s="55">
        <f t="shared" ref="CX71:CY71" si="199">SUM(CX59:CX70)</f>
        <v>0</v>
      </c>
      <c r="CY71" s="53">
        <f t="shared" si="199"/>
        <v>0</v>
      </c>
      <c r="CZ71" s="54"/>
      <c r="DA71" s="55">
        <f t="shared" ref="DA71:DB71" si="200">SUM(DA59:DA70)</f>
        <v>2</v>
      </c>
      <c r="DB71" s="53">
        <f t="shared" si="200"/>
        <v>37</v>
      </c>
      <c r="DC71" s="54"/>
      <c r="DD71" s="55">
        <f t="shared" ref="DD71:DE71" si="201">SUM(DD59:DD70)</f>
        <v>0</v>
      </c>
      <c r="DE71" s="53">
        <f t="shared" si="201"/>
        <v>2</v>
      </c>
      <c r="DF71" s="54"/>
      <c r="DG71" s="55">
        <f t="shared" ref="DG71:DH71" si="202">SUM(DG59:DG70)</f>
        <v>0</v>
      </c>
      <c r="DH71" s="53">
        <f t="shared" si="202"/>
        <v>0</v>
      </c>
      <c r="DI71" s="54"/>
      <c r="DJ71" s="55">
        <f t="shared" ref="DJ71:DJ102" si="203">I71+AA71+AM71+AP71+AS71+BE71+BK71+BN71+BQ71+BT71+BW71+CL71+CR71+CX71+DA71+DD71+DG71</f>
        <v>1036</v>
      </c>
      <c r="DK71" s="56">
        <f t="shared" ref="DK71:DK102" si="204">J71+AB71+AN71+AQ71+AT71+BF71+BL71+BO71+BR71+BU71+BX71+CM71+CS71+CY71+DB71+DE71+DH71</f>
        <v>7761</v>
      </c>
      <c r="FI71" s="2"/>
      <c r="FN71" s="2"/>
      <c r="FS71" s="2"/>
      <c r="FX71" s="2"/>
      <c r="GC71" s="2"/>
      <c r="GH71" s="2"/>
      <c r="GM71" s="2"/>
      <c r="GR71" s="2"/>
      <c r="GW71" s="2"/>
      <c r="HB71" s="2"/>
      <c r="HG71" s="2"/>
      <c r="HL71" s="2"/>
      <c r="HQ71" s="2"/>
      <c r="HV71" s="2"/>
      <c r="IA71" s="2"/>
    </row>
    <row r="72" spans="1:235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f t="shared" si="203"/>
        <v>0</v>
      </c>
      <c r="DK72" s="18">
        <f t="shared" si="204"/>
        <v>0</v>
      </c>
    </row>
    <row r="73" spans="1:235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f t="shared" si="203"/>
        <v>0</v>
      </c>
      <c r="DK73" s="18">
        <f t="shared" si="204"/>
        <v>0</v>
      </c>
    </row>
    <row r="74" spans="1:235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3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f t="shared" si="203"/>
        <v>0</v>
      </c>
      <c r="DK74" s="18">
        <f t="shared" si="204"/>
        <v>3</v>
      </c>
    </row>
    <row r="75" spans="1:235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f t="shared" si="203"/>
        <v>0</v>
      </c>
      <c r="DK75" s="18">
        <f t="shared" si="204"/>
        <v>0</v>
      </c>
    </row>
    <row r="76" spans="1:235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f t="shared" si="203"/>
        <v>0</v>
      </c>
      <c r="DK76" s="18">
        <f t="shared" si="204"/>
        <v>0</v>
      </c>
    </row>
    <row r="77" spans="1:235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2</v>
      </c>
      <c r="DC77" s="15">
        <v>0</v>
      </c>
      <c r="DD77" s="16">
        <v>0</v>
      </c>
      <c r="DE77" s="9">
        <v>1</v>
      </c>
      <c r="DF77" s="15">
        <v>0</v>
      </c>
      <c r="DG77" s="16">
        <v>0</v>
      </c>
      <c r="DH77" s="9">
        <v>0</v>
      </c>
      <c r="DI77" s="15">
        <v>0</v>
      </c>
      <c r="DJ77" s="16">
        <f t="shared" si="203"/>
        <v>0</v>
      </c>
      <c r="DK77" s="18">
        <f t="shared" si="204"/>
        <v>3</v>
      </c>
    </row>
    <row r="78" spans="1:235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f t="shared" si="203"/>
        <v>0</v>
      </c>
      <c r="DK78" s="18">
        <f t="shared" si="204"/>
        <v>0</v>
      </c>
    </row>
    <row r="79" spans="1:235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f t="shared" si="203"/>
        <v>0</v>
      </c>
      <c r="DK79" s="18">
        <f t="shared" si="204"/>
        <v>0</v>
      </c>
    </row>
    <row r="80" spans="1:235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f t="shared" si="203"/>
        <v>0</v>
      </c>
      <c r="DK80" s="18">
        <f t="shared" si="204"/>
        <v>0</v>
      </c>
    </row>
    <row r="81" spans="1:235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f t="shared" si="203"/>
        <v>0</v>
      </c>
      <c r="DK81" s="18">
        <f t="shared" si="204"/>
        <v>0</v>
      </c>
    </row>
    <row r="82" spans="1:235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f t="shared" si="203"/>
        <v>0</v>
      </c>
      <c r="DK82" s="18">
        <f t="shared" si="204"/>
        <v>0</v>
      </c>
    </row>
    <row r="83" spans="1:235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>
        <v>0</v>
      </c>
      <c r="CM83" s="9">
        <v>0</v>
      </c>
      <c r="CN83" s="15">
        <v>0</v>
      </c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1</v>
      </c>
      <c r="DF83" s="15">
        <v>0</v>
      </c>
      <c r="DG83" s="16">
        <v>0</v>
      </c>
      <c r="DH83" s="9">
        <v>0</v>
      </c>
      <c r="DI83" s="15">
        <v>0</v>
      </c>
      <c r="DJ83" s="16">
        <f t="shared" si="203"/>
        <v>0</v>
      </c>
      <c r="DK83" s="18">
        <f t="shared" si="204"/>
        <v>1</v>
      </c>
    </row>
    <row r="84" spans="1:235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>
        <f t="shared" ref="CL84:CM84" si="234">SUM(CL72:CL83)</f>
        <v>0</v>
      </c>
      <c r="CM84" s="53">
        <f t="shared" si="234"/>
        <v>0</v>
      </c>
      <c r="CN84" s="54"/>
      <c r="CO84" s="55">
        <f t="shared" ref="CO84:CP84" si="235">SUM(CO72:CO83)</f>
        <v>0</v>
      </c>
      <c r="CP84" s="53">
        <f t="shared" si="235"/>
        <v>0</v>
      </c>
      <c r="CQ84" s="54"/>
      <c r="CR84" s="55">
        <f t="shared" ref="CR84:CS84" si="236">SUM(CR72:CR83)</f>
        <v>0</v>
      </c>
      <c r="CS84" s="53">
        <f t="shared" si="236"/>
        <v>0</v>
      </c>
      <c r="CT84" s="54"/>
      <c r="CU84" s="55">
        <f t="shared" ref="CU84:CV84" si="237">SUM(CU72:CU83)</f>
        <v>0</v>
      </c>
      <c r="CV84" s="53">
        <f t="shared" si="237"/>
        <v>0</v>
      </c>
      <c r="CW84" s="54"/>
      <c r="CX84" s="55">
        <f t="shared" ref="CX84:CY84" si="238">SUM(CX72:CX83)</f>
        <v>0</v>
      </c>
      <c r="CY84" s="53">
        <f t="shared" si="238"/>
        <v>0</v>
      </c>
      <c r="CZ84" s="54"/>
      <c r="DA84" s="55">
        <f t="shared" ref="DA84:DB84" si="239">SUM(DA72:DA83)</f>
        <v>0</v>
      </c>
      <c r="DB84" s="53">
        <f t="shared" si="239"/>
        <v>5</v>
      </c>
      <c r="DC84" s="54"/>
      <c r="DD84" s="55">
        <f t="shared" ref="DD84:DE84" si="240">SUM(DD72:DD83)</f>
        <v>0</v>
      </c>
      <c r="DE84" s="53">
        <f t="shared" si="240"/>
        <v>2</v>
      </c>
      <c r="DF84" s="54"/>
      <c r="DG84" s="55">
        <f t="shared" ref="DG84:DH84" si="241">SUM(DG72:DG83)</f>
        <v>0</v>
      </c>
      <c r="DH84" s="53">
        <f t="shared" si="241"/>
        <v>0</v>
      </c>
      <c r="DI84" s="54"/>
      <c r="DJ84" s="55">
        <f t="shared" si="203"/>
        <v>0</v>
      </c>
      <c r="DK84" s="56">
        <f t="shared" si="204"/>
        <v>7</v>
      </c>
      <c r="FI84" s="2"/>
      <c r="FN84" s="2"/>
      <c r="FS84" s="2"/>
      <c r="FX84" s="2"/>
      <c r="GC84" s="2"/>
      <c r="GH84" s="2"/>
      <c r="GM84" s="2"/>
      <c r="GR84" s="2"/>
      <c r="GW84" s="2"/>
      <c r="HB84" s="2"/>
      <c r="HG84" s="2"/>
      <c r="HL84" s="2"/>
      <c r="HQ84" s="2"/>
      <c r="HV84" s="2"/>
      <c r="IA84" s="2"/>
    </row>
    <row r="85" spans="1:235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>
        <v>0</v>
      </c>
      <c r="CM85" s="9">
        <v>0</v>
      </c>
      <c r="CN85" s="15">
        <v>0</v>
      </c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f t="shared" si="203"/>
        <v>0</v>
      </c>
      <c r="DK85" s="18">
        <f t="shared" si="204"/>
        <v>0</v>
      </c>
    </row>
    <row r="86" spans="1:235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1</v>
      </c>
      <c r="DF86" s="15">
        <v>0</v>
      </c>
      <c r="DG86" s="16">
        <v>0</v>
      </c>
      <c r="DH86" s="9">
        <v>0</v>
      </c>
      <c r="DI86" s="15">
        <v>0</v>
      </c>
      <c r="DJ86" s="16">
        <f t="shared" si="203"/>
        <v>0</v>
      </c>
      <c r="DK86" s="18">
        <f t="shared" si="204"/>
        <v>1</v>
      </c>
    </row>
    <row r="87" spans="1:235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>
        <v>0</v>
      </c>
      <c r="CM87" s="9">
        <v>0</v>
      </c>
      <c r="CN87" s="15">
        <v>0</v>
      </c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f t="shared" si="203"/>
        <v>0</v>
      </c>
      <c r="DK87" s="18">
        <f t="shared" si="204"/>
        <v>0</v>
      </c>
    </row>
    <row r="88" spans="1:235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f t="shared" si="203"/>
        <v>0</v>
      </c>
      <c r="DK88" s="18">
        <f t="shared" si="204"/>
        <v>0</v>
      </c>
    </row>
    <row r="89" spans="1:235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f t="shared" si="203"/>
        <v>0</v>
      </c>
      <c r="DK89" s="18">
        <f t="shared" si="204"/>
        <v>0</v>
      </c>
    </row>
    <row r="90" spans="1:235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f t="shared" si="203"/>
        <v>1</v>
      </c>
      <c r="DK90" s="18">
        <f t="shared" si="204"/>
        <v>2</v>
      </c>
    </row>
    <row r="91" spans="1:235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>
        <v>20</v>
      </c>
      <c r="CM91" s="17">
        <v>151</v>
      </c>
      <c r="CN91" s="15">
        <f t="shared" ref="CN91" si="246">CM91/CL91*1000</f>
        <v>7550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f t="shared" si="203"/>
        <v>531</v>
      </c>
      <c r="DK91" s="18">
        <f t="shared" si="204"/>
        <v>3820</v>
      </c>
    </row>
    <row r="92" spans="1:235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f t="shared" si="203"/>
        <v>0</v>
      </c>
      <c r="DK92" s="18">
        <f t="shared" si="204"/>
        <v>0</v>
      </c>
    </row>
    <row r="93" spans="1:235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f t="shared" si="203"/>
        <v>0</v>
      </c>
      <c r="DK93" s="18">
        <f t="shared" si="204"/>
        <v>0</v>
      </c>
    </row>
    <row r="94" spans="1:235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f t="shared" si="203"/>
        <v>0</v>
      </c>
      <c r="DK94" s="18">
        <f t="shared" si="204"/>
        <v>1</v>
      </c>
    </row>
    <row r="95" spans="1:235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f t="shared" si="203"/>
        <v>20</v>
      </c>
      <c r="DK95" s="18">
        <f t="shared" si="204"/>
        <v>44</v>
      </c>
    </row>
    <row r="96" spans="1:235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>
        <v>0</v>
      </c>
      <c r="CM96" s="9">
        <v>0</v>
      </c>
      <c r="CN96" s="15">
        <v>0</v>
      </c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f t="shared" si="203"/>
        <v>0</v>
      </c>
      <c r="DK96" s="18">
        <f t="shared" si="204"/>
        <v>0</v>
      </c>
    </row>
    <row r="97" spans="1:235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>
        <f t="shared" ref="CL97:CM97" si="275">SUM(CL85:CL96)</f>
        <v>20</v>
      </c>
      <c r="CM97" s="53">
        <f t="shared" si="275"/>
        <v>151</v>
      </c>
      <c r="CN97" s="54"/>
      <c r="CO97" s="55">
        <f t="shared" ref="CO97:CP97" si="276">SUM(CO85:CO96)</f>
        <v>0</v>
      </c>
      <c r="CP97" s="53">
        <f t="shared" si="276"/>
        <v>0</v>
      </c>
      <c r="CQ97" s="54"/>
      <c r="CR97" s="55">
        <f t="shared" ref="CR97:CS97" si="277">SUM(CR85:CR96)</f>
        <v>0</v>
      </c>
      <c r="CS97" s="53">
        <f t="shared" si="277"/>
        <v>0</v>
      </c>
      <c r="CT97" s="54"/>
      <c r="CU97" s="55">
        <f t="shared" ref="CU97:CV97" si="278">SUM(CU85:CU96)</f>
        <v>0</v>
      </c>
      <c r="CV97" s="53">
        <f t="shared" si="278"/>
        <v>0</v>
      </c>
      <c r="CW97" s="54"/>
      <c r="CX97" s="55">
        <f t="shared" ref="CX97:CY97" si="279">SUM(CX85:CX96)</f>
        <v>0</v>
      </c>
      <c r="CY97" s="53">
        <f t="shared" si="279"/>
        <v>0</v>
      </c>
      <c r="CZ97" s="54"/>
      <c r="DA97" s="55">
        <f t="shared" ref="DA97:DB97" si="280">SUM(DA85:DA96)</f>
        <v>0</v>
      </c>
      <c r="DB97" s="53">
        <f t="shared" si="280"/>
        <v>0</v>
      </c>
      <c r="DC97" s="54"/>
      <c r="DD97" s="55">
        <f t="shared" ref="DD97:DE97" si="281">SUM(DD85:DD96)</f>
        <v>0</v>
      </c>
      <c r="DE97" s="53">
        <f t="shared" si="281"/>
        <v>1</v>
      </c>
      <c r="DF97" s="54"/>
      <c r="DG97" s="55">
        <f t="shared" ref="DG97:DH97" si="282">SUM(DG85:DG96)</f>
        <v>0</v>
      </c>
      <c r="DH97" s="53">
        <f t="shared" si="282"/>
        <v>0</v>
      </c>
      <c r="DI97" s="54"/>
      <c r="DJ97" s="55">
        <f t="shared" si="203"/>
        <v>552</v>
      </c>
      <c r="DK97" s="56">
        <f t="shared" si="204"/>
        <v>3868</v>
      </c>
      <c r="FI97" s="2"/>
      <c r="FN97" s="2"/>
      <c r="FS97" s="2"/>
      <c r="FX97" s="2"/>
      <c r="GC97" s="2"/>
      <c r="GH97" s="2"/>
      <c r="GM97" s="2"/>
      <c r="GR97" s="2"/>
      <c r="GW97" s="2"/>
      <c r="HB97" s="2"/>
      <c r="HG97" s="2"/>
      <c r="HL97" s="2"/>
      <c r="HQ97" s="2"/>
      <c r="HV97" s="2"/>
      <c r="IA97" s="2"/>
    </row>
    <row r="98" spans="1:235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f t="shared" si="203"/>
        <v>0</v>
      </c>
      <c r="DK98" s="18">
        <f t="shared" si="204"/>
        <v>0</v>
      </c>
    </row>
    <row r="99" spans="1:235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f t="shared" si="203"/>
        <v>0</v>
      </c>
      <c r="DK99" s="18">
        <f t="shared" si="204"/>
        <v>0</v>
      </c>
    </row>
    <row r="100" spans="1:235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f t="shared" si="203"/>
        <v>0</v>
      </c>
      <c r="DK100" s="18">
        <f t="shared" si="204"/>
        <v>0</v>
      </c>
    </row>
    <row r="101" spans="1:235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f t="shared" si="203"/>
        <v>0</v>
      </c>
      <c r="DK101" s="18">
        <f t="shared" si="204"/>
        <v>0</v>
      </c>
    </row>
    <row r="102" spans="1:235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f t="shared" si="203"/>
        <v>0</v>
      </c>
      <c r="DK102" s="18">
        <f t="shared" si="204"/>
        <v>0</v>
      </c>
    </row>
    <row r="103" spans="1:235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f t="shared" ref="DJ103:DJ110" si="285">I103+AA103+AM103+AP103+AS103+BE103+BK103+BN103+BQ103+BT103+BW103+CL103+CR103+CX103+DA103+DD103+DG103</f>
        <v>0</v>
      </c>
      <c r="DK103" s="18">
        <f t="shared" ref="DK103:DK110" si="286">J103+AB103+AN103+AQ103+AT103+BF103+BL103+BO103+BR103+BU103+BX103+CM103+CS103+CY103+DB103+DE103+DH103</f>
        <v>0</v>
      </c>
    </row>
    <row r="104" spans="1:235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f t="shared" si="285"/>
        <v>0</v>
      </c>
      <c r="DK104" s="18">
        <f t="shared" si="286"/>
        <v>0</v>
      </c>
    </row>
    <row r="105" spans="1:235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f t="shared" si="285"/>
        <v>0</v>
      </c>
      <c r="DK105" s="18">
        <f t="shared" si="286"/>
        <v>0</v>
      </c>
    </row>
    <row r="106" spans="1:235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f t="shared" si="285"/>
        <v>0</v>
      </c>
      <c r="DK106" s="18">
        <f t="shared" si="286"/>
        <v>0</v>
      </c>
    </row>
    <row r="107" spans="1:235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f t="shared" si="285"/>
        <v>0</v>
      </c>
      <c r="DK107" s="18">
        <f t="shared" si="286"/>
        <v>0</v>
      </c>
    </row>
    <row r="108" spans="1:235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f t="shared" si="285"/>
        <v>0</v>
      </c>
      <c r="DK108" s="18">
        <f t="shared" si="286"/>
        <v>2</v>
      </c>
    </row>
    <row r="109" spans="1:235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>
        <v>0</v>
      </c>
      <c r="CM109" s="9">
        <v>0</v>
      </c>
      <c r="CN109" s="15">
        <v>0</v>
      </c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f t="shared" si="285"/>
        <v>0</v>
      </c>
      <c r="DK109" s="18">
        <f t="shared" si="286"/>
        <v>0</v>
      </c>
    </row>
    <row r="110" spans="1:235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>
        <f t="shared" ref="CL110:CM110" si="314">SUM(CL98:CL109)</f>
        <v>0</v>
      </c>
      <c r="CM110" s="53">
        <f t="shared" si="314"/>
        <v>0</v>
      </c>
      <c r="CN110" s="54"/>
      <c r="CO110" s="55">
        <f t="shared" ref="CO110:CP110" si="315">SUM(CO98:CO109)</f>
        <v>0</v>
      </c>
      <c r="CP110" s="53">
        <f t="shared" si="315"/>
        <v>0</v>
      </c>
      <c r="CQ110" s="54"/>
      <c r="CR110" s="55">
        <f t="shared" ref="CR110:CS110" si="316">SUM(CR98:CR109)</f>
        <v>0</v>
      </c>
      <c r="CS110" s="53">
        <f t="shared" si="316"/>
        <v>0</v>
      </c>
      <c r="CT110" s="54"/>
      <c r="CU110" s="55">
        <f t="shared" ref="CU110:CV110" si="317">SUM(CU98:CU109)</f>
        <v>0</v>
      </c>
      <c r="CV110" s="53">
        <f t="shared" si="317"/>
        <v>0</v>
      </c>
      <c r="CW110" s="54"/>
      <c r="CX110" s="55">
        <f t="shared" ref="CX110:CY110" si="318">SUM(CX98:CX109)</f>
        <v>0</v>
      </c>
      <c r="CY110" s="53">
        <f t="shared" si="318"/>
        <v>0</v>
      </c>
      <c r="CZ110" s="54"/>
      <c r="DA110" s="55">
        <f t="shared" ref="DA110:DB110" si="319">SUM(DA98:DA109)</f>
        <v>0</v>
      </c>
      <c r="DB110" s="53">
        <f t="shared" si="319"/>
        <v>0</v>
      </c>
      <c r="DC110" s="54"/>
      <c r="DD110" s="55">
        <f t="shared" ref="DD110:DE110" si="320">SUM(DD98:DD109)</f>
        <v>0</v>
      </c>
      <c r="DE110" s="53">
        <f t="shared" si="320"/>
        <v>0</v>
      </c>
      <c r="DF110" s="54"/>
      <c r="DG110" s="55">
        <f t="shared" ref="DG110:DH110" si="321">SUM(DG98:DG109)</f>
        <v>0</v>
      </c>
      <c r="DH110" s="53">
        <f t="shared" si="321"/>
        <v>0</v>
      </c>
      <c r="DI110" s="54"/>
      <c r="DJ110" s="55">
        <f t="shared" si="285"/>
        <v>0</v>
      </c>
      <c r="DK110" s="56">
        <f t="shared" si="286"/>
        <v>2</v>
      </c>
      <c r="FI110" s="2"/>
      <c r="FN110" s="2"/>
      <c r="FS110" s="2"/>
      <c r="FX110" s="2"/>
      <c r="GC110" s="2"/>
      <c r="GH110" s="2"/>
      <c r="GM110" s="2"/>
      <c r="GR110" s="2"/>
      <c r="GW110" s="2"/>
      <c r="HB110" s="2"/>
      <c r="HG110" s="2"/>
      <c r="HL110" s="2"/>
      <c r="HQ110" s="2"/>
      <c r="HV110" s="2"/>
      <c r="IA110" s="2"/>
    </row>
    <row r="111" spans="1:235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3</v>
      </c>
      <c r="DI111" s="15">
        <v>0</v>
      </c>
      <c r="DJ111" s="19">
        <f t="shared" ref="DJ111:DJ122" si="324">I111+AJ111+AM111+AP111+AS111+BE111+BK111+BN111+BQ111+BT111+BW111+CL111+CR111+CX111+DA111+DD111+DG111+AG111+L111+AY111+AA111</f>
        <v>0</v>
      </c>
      <c r="DK111" s="15">
        <f t="shared" ref="DK111:DK122" si="325">J111+AK111+AN111+AQ111+AT111+BF111+BL111+BO111+BR111+BU111+BX111+CM111+CS111+CY111+DB111+DE111+DH111+AH111+M111+AZ111+AB111</f>
        <v>3</v>
      </c>
    </row>
    <row r="112" spans="1:235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9">
        <f t="shared" si="324"/>
        <v>0</v>
      </c>
      <c r="DK112" s="15">
        <f t="shared" si="325"/>
        <v>2</v>
      </c>
    </row>
    <row r="113" spans="1:235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9">
        <f t="shared" si="324"/>
        <v>0</v>
      </c>
      <c r="DK113" s="15">
        <f t="shared" si="325"/>
        <v>0</v>
      </c>
    </row>
    <row r="114" spans="1:235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-1</v>
      </c>
      <c r="DI114" s="15">
        <v>0</v>
      </c>
      <c r="DJ114" s="19">
        <f t="shared" si="324"/>
        <v>4</v>
      </c>
      <c r="DK114" s="15">
        <f t="shared" si="325"/>
        <v>15</v>
      </c>
    </row>
    <row r="115" spans="1:235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13</v>
      </c>
      <c r="DF115" s="15">
        <v>0</v>
      </c>
      <c r="DG115" s="16">
        <v>0</v>
      </c>
      <c r="DH115" s="9">
        <v>0</v>
      </c>
      <c r="DI115" s="15">
        <v>0</v>
      </c>
      <c r="DJ115" s="19">
        <f t="shared" si="324"/>
        <v>0</v>
      </c>
      <c r="DK115" s="15">
        <f t="shared" si="325"/>
        <v>13</v>
      </c>
    </row>
    <row r="116" spans="1:235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9">
        <f t="shared" si="324"/>
        <v>0</v>
      </c>
      <c r="DK116" s="15">
        <f t="shared" si="325"/>
        <v>0</v>
      </c>
    </row>
    <row r="117" spans="1:235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0.01</v>
      </c>
      <c r="DE117" s="9">
        <v>9.7000000000000003E-2</v>
      </c>
      <c r="DF117" s="15">
        <f t="shared" ref="DF117" si="329">DE117/DD117*1000</f>
        <v>9700</v>
      </c>
      <c r="DG117" s="16">
        <v>0</v>
      </c>
      <c r="DH117" s="9">
        <v>0</v>
      </c>
      <c r="DI117" s="15">
        <v>0</v>
      </c>
      <c r="DJ117" s="19">
        <f t="shared" si="324"/>
        <v>2.4E-2</v>
      </c>
      <c r="DK117" s="15">
        <f t="shared" si="325"/>
        <v>0.30499999999999999</v>
      </c>
    </row>
    <row r="118" spans="1:235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9">
        <f t="shared" si="324"/>
        <v>4.3999999999999997E-2</v>
      </c>
      <c r="DK118" s="15">
        <f t="shared" si="325"/>
        <v>0.2</v>
      </c>
    </row>
    <row r="119" spans="1:235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9">
        <f t="shared" si="324"/>
        <v>34.196000000000005</v>
      </c>
      <c r="DK119" s="15">
        <f t="shared" si="325"/>
        <v>100.94</v>
      </c>
    </row>
    <row r="120" spans="1:235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6.0000000000000001E-3</v>
      </c>
      <c r="DE120" s="9">
        <v>4.5999999999999999E-2</v>
      </c>
      <c r="DF120" s="15">
        <f t="shared" ref="DF120" si="340">DE120/DD120*1000</f>
        <v>7666.6666666666661</v>
      </c>
      <c r="DG120" s="16">
        <v>0</v>
      </c>
      <c r="DH120" s="9">
        <v>0</v>
      </c>
      <c r="DI120" s="15">
        <v>0</v>
      </c>
      <c r="DJ120" s="19">
        <f t="shared" si="324"/>
        <v>28.228000000000002</v>
      </c>
      <c r="DK120" s="15">
        <f t="shared" si="325"/>
        <v>83.516000000000005</v>
      </c>
    </row>
    <row r="121" spans="1:235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1.7000000000000001E-2</v>
      </c>
      <c r="DE121" s="9">
        <v>0.15</v>
      </c>
      <c r="DF121" s="15">
        <f t="shared" ref="DF121" si="346">DE121/DD121*1000</f>
        <v>8823.5294117647045</v>
      </c>
      <c r="DG121" s="16">
        <v>0</v>
      </c>
      <c r="DH121" s="9">
        <v>0</v>
      </c>
      <c r="DI121" s="15">
        <v>0</v>
      </c>
      <c r="DJ121" s="19">
        <f t="shared" si="324"/>
        <v>35.409000000000006</v>
      </c>
      <c r="DK121" s="15">
        <f t="shared" si="325"/>
        <v>138.13999999999999</v>
      </c>
    </row>
    <row r="122" spans="1:235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>
        <v>0</v>
      </c>
      <c r="CM122" s="9">
        <v>0</v>
      </c>
      <c r="CN122" s="15">
        <v>0</v>
      </c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9">
        <f t="shared" si="324"/>
        <v>0.13700000000000001</v>
      </c>
      <c r="DK122" s="15">
        <f t="shared" si="325"/>
        <v>1.67</v>
      </c>
    </row>
    <row r="123" spans="1:235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>
        <f t="shared" ref="CL123:CM123" si="379">SUM(CL111:CL122)</f>
        <v>0</v>
      </c>
      <c r="CM123" s="53">
        <f t="shared" si="379"/>
        <v>0</v>
      </c>
      <c r="CN123" s="54"/>
      <c r="CO123" s="55">
        <f t="shared" ref="CO123:CP123" si="380">SUM(CO111:CO122)</f>
        <v>0</v>
      </c>
      <c r="CP123" s="53">
        <f t="shared" si="380"/>
        <v>0</v>
      </c>
      <c r="CQ123" s="54"/>
      <c r="CR123" s="55">
        <f t="shared" ref="CR123:CS123" si="381">SUM(CR111:CR122)</f>
        <v>0</v>
      </c>
      <c r="CS123" s="53">
        <f t="shared" si="381"/>
        <v>0</v>
      </c>
      <c r="CT123" s="54"/>
      <c r="CU123" s="55">
        <f t="shared" ref="CU123:CV123" si="382">SUM(CU111:CU122)</f>
        <v>0</v>
      </c>
      <c r="CV123" s="53">
        <f t="shared" si="382"/>
        <v>0</v>
      </c>
      <c r="CW123" s="54"/>
      <c r="CX123" s="55">
        <f t="shared" ref="CX123:CY123" si="383">SUM(CX111:CX122)</f>
        <v>0</v>
      </c>
      <c r="CY123" s="53">
        <f t="shared" si="383"/>
        <v>0</v>
      </c>
      <c r="CZ123" s="54"/>
      <c r="DA123" s="55">
        <f t="shared" ref="DA123:DB123" si="384">SUM(DA111:DA122)</f>
        <v>0</v>
      </c>
      <c r="DB123" s="53">
        <f t="shared" si="384"/>
        <v>0</v>
      </c>
      <c r="DC123" s="54"/>
      <c r="DD123" s="55">
        <f t="shared" ref="DD123:DE123" si="385">SUM(DD111:DD122)</f>
        <v>3.3000000000000002E-2</v>
      </c>
      <c r="DE123" s="53">
        <f t="shared" si="385"/>
        <v>13.292999999999999</v>
      </c>
      <c r="DF123" s="54"/>
      <c r="DG123" s="55">
        <f t="shared" ref="DG123:DH123" si="386">SUM(DG111:DG122)</f>
        <v>0</v>
      </c>
      <c r="DH123" s="53">
        <f t="shared" si="386"/>
        <v>2</v>
      </c>
      <c r="DI123" s="54"/>
      <c r="DJ123" s="55">
        <f>I123+AJ123+AM123+AP123+AS123+BE123+BK123+BN123+BQ123+BT123+BW123+CL123+CR123+CX123+DA123+DD123+DG123+AG123+L123+AY123</f>
        <v>102.033</v>
      </c>
      <c r="DK123" s="54">
        <f>J123+AK123+AN123+AQ123+AT123+BF123+BL123+BO123+BR123+BU123+BX123+CM123+CS123+CY123+DB123+DE123+DH123+AH123+M123+AZ123+AB123</f>
        <v>357.77100000000002</v>
      </c>
      <c r="FI123" s="14"/>
      <c r="FN123" s="14"/>
      <c r="FS123" s="14"/>
      <c r="FX123" s="14"/>
      <c r="GC123" s="14"/>
      <c r="GH123" s="14"/>
      <c r="GM123" s="14"/>
      <c r="GR123" s="14"/>
      <c r="GW123" s="14"/>
      <c r="HB123" s="14"/>
      <c r="HG123" s="14"/>
      <c r="HL123" s="14"/>
      <c r="HQ123" s="14"/>
      <c r="HV123" s="14"/>
      <c r="IA123" s="14"/>
    </row>
    <row r="124" spans="1:235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1.0999999999999999E-2</v>
      </c>
      <c r="DE124" s="9">
        <v>0.12</v>
      </c>
      <c r="DF124" s="15">
        <f t="shared" ref="DF124" si="393">DE124/DD124*1000</f>
        <v>10909.09090909091</v>
      </c>
      <c r="DG124" s="16">
        <v>0</v>
      </c>
      <c r="DH124" s="9">
        <v>0</v>
      </c>
      <c r="DI124" s="15">
        <v>0</v>
      </c>
      <c r="DJ124" s="19">
        <f t="shared" ref="DJ124:DJ136" si="394">I124+AJ124+AM124+AP124+AS124+BE124+BK124+BN124+BQ124+BT124+BW124+CL124+CR124+CX124+DA124+DD124+DG124+AG124+L124+AY124+AA124+CF124</f>
        <v>0.14199999999999999</v>
      </c>
      <c r="DK124" s="15">
        <f t="shared" ref="DK124:DK136" si="395">J124+AK124+AN124+AQ124+AT124+BF124+BL124+BO124+BR124+BU124+BX124+CM124+CS124+CY124+DB124+DE124+DH124+AH124+M124+AZ124+AB124+CG124</f>
        <v>1.6400000000000001</v>
      </c>
    </row>
    <row r="125" spans="1:235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9">
        <f t="shared" si="394"/>
        <v>9.5000000000000001E-2</v>
      </c>
      <c r="DK125" s="15">
        <f t="shared" si="395"/>
        <v>1.1299999999999999</v>
      </c>
    </row>
    <row r="126" spans="1:235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1.0999999999999999E-2</v>
      </c>
      <c r="DE126" s="9">
        <v>0.11</v>
      </c>
      <c r="DF126" s="15">
        <f t="shared" ref="DF126" si="402">DE126/DD126*1000</f>
        <v>10000</v>
      </c>
      <c r="DG126" s="16">
        <v>0</v>
      </c>
      <c r="DH126" s="9">
        <v>0</v>
      </c>
      <c r="DI126" s="15">
        <v>0</v>
      </c>
      <c r="DJ126" s="19">
        <f t="shared" si="394"/>
        <v>5.4000000000000006E-2</v>
      </c>
      <c r="DK126" s="15">
        <f t="shared" si="395"/>
        <v>0.51</v>
      </c>
    </row>
    <row r="127" spans="1:235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9">
        <f t="shared" si="394"/>
        <v>7.8E-2</v>
      </c>
      <c r="DK127" s="15">
        <f t="shared" si="395"/>
        <v>0.95</v>
      </c>
    </row>
    <row r="128" spans="1:235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9">
        <f t="shared" si="394"/>
        <v>6.4000000000000001E-2</v>
      </c>
      <c r="DK128" s="15">
        <f t="shared" si="395"/>
        <v>1.01</v>
      </c>
    </row>
    <row r="129" spans="1:115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9">
        <f t="shared" si="394"/>
        <v>34.152999999999999</v>
      </c>
      <c r="DK129" s="15">
        <f t="shared" si="395"/>
        <v>115.47</v>
      </c>
    </row>
    <row r="130" spans="1:115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9">
        <f t="shared" si="394"/>
        <v>25.713999999999999</v>
      </c>
      <c r="DK130" s="15">
        <f t="shared" si="395"/>
        <v>128.77000000000001</v>
      </c>
    </row>
    <row r="131" spans="1:115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9">
        <f t="shared" si="394"/>
        <v>34.011000000000003</v>
      </c>
      <c r="DK131" s="15">
        <f t="shared" si="395"/>
        <v>114.35</v>
      </c>
    </row>
    <row r="132" spans="1:115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9">
        <f t="shared" si="394"/>
        <v>12.052999999999999</v>
      </c>
      <c r="DK132" s="15">
        <f t="shared" si="395"/>
        <v>44.86</v>
      </c>
    </row>
    <row r="133" spans="1:115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0.27500000000000002</v>
      </c>
      <c r="DE133" s="9">
        <v>2.27</v>
      </c>
      <c r="DF133" s="15">
        <f t="shared" ref="DF133:DF135" si="410">DE133/DD133*1000</f>
        <v>8254.545454545454</v>
      </c>
      <c r="DG133" s="16">
        <v>0</v>
      </c>
      <c r="DH133" s="9">
        <v>0</v>
      </c>
      <c r="DI133" s="15">
        <v>0</v>
      </c>
      <c r="DJ133" s="19">
        <f t="shared" si="394"/>
        <v>0.46400000000000008</v>
      </c>
      <c r="DK133" s="15">
        <f t="shared" si="395"/>
        <v>4.5199999999999996</v>
      </c>
    </row>
    <row r="134" spans="1:115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0.121</v>
      </c>
      <c r="DE134" s="9">
        <v>1.01</v>
      </c>
      <c r="DF134" s="15">
        <f t="shared" si="410"/>
        <v>8347.1074380165282</v>
      </c>
      <c r="DG134" s="16">
        <v>0.63800000000000001</v>
      </c>
      <c r="DH134" s="9">
        <v>5.15</v>
      </c>
      <c r="DI134" s="15">
        <f t="shared" ref="DI134" si="411">DH134/DG134*1000</f>
        <v>8072.1003134796238</v>
      </c>
      <c r="DJ134" s="19">
        <f t="shared" si="394"/>
        <v>1.9430000000000001</v>
      </c>
      <c r="DK134" s="15">
        <f t="shared" si="395"/>
        <v>19.34</v>
      </c>
    </row>
    <row r="135" spans="1:115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>
        <v>0</v>
      </c>
      <c r="CM135" s="9">
        <v>0</v>
      </c>
      <c r="CN135" s="15">
        <v>0</v>
      </c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0.05</v>
      </c>
      <c r="DE135" s="9">
        <v>0.41</v>
      </c>
      <c r="DF135" s="15">
        <f t="shared" si="410"/>
        <v>8200</v>
      </c>
      <c r="DG135" s="16">
        <v>0</v>
      </c>
      <c r="DH135" s="9">
        <v>0</v>
      </c>
      <c r="DI135" s="15">
        <v>0</v>
      </c>
      <c r="DJ135" s="19">
        <f t="shared" si="394"/>
        <v>0.125</v>
      </c>
      <c r="DK135" s="15">
        <f t="shared" si="395"/>
        <v>1.54</v>
      </c>
    </row>
    <row r="136" spans="1:115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>
        <f>SUM(CL124:CL135)</f>
        <v>0</v>
      </c>
      <c r="CM136" s="53">
        <f>SUM(CM124:CM135)</f>
        <v>0</v>
      </c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0.46800000000000003</v>
      </c>
      <c r="DE136" s="53">
        <f>SUM(DE124:DE135)</f>
        <v>3.92</v>
      </c>
      <c r="DF136" s="54"/>
      <c r="DG136" s="55">
        <f>SUM(DG124:DG135)</f>
        <v>0.63800000000000001</v>
      </c>
      <c r="DH136" s="53">
        <f>SUM(DH124:DH135)</f>
        <v>5.15</v>
      </c>
      <c r="DI136" s="54"/>
      <c r="DJ136" s="58">
        <f t="shared" si="394"/>
        <v>108.89600000000004</v>
      </c>
      <c r="DK136" s="54">
        <f t="shared" si="395"/>
        <v>434.09000000000003</v>
      </c>
    </row>
    <row r="137" spans="1:115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1.0999999999999999E-2</v>
      </c>
      <c r="DE137" s="9">
        <v>0.1</v>
      </c>
      <c r="DF137" s="15">
        <f t="shared" ref="DF137:DF148" si="419">DE137/DD137*1000</f>
        <v>9090.9090909090919</v>
      </c>
      <c r="DG137" s="16">
        <v>0</v>
      </c>
      <c r="DH137" s="9">
        <v>0</v>
      </c>
      <c r="DI137" s="15">
        <v>0</v>
      </c>
      <c r="DJ137" s="19">
        <f t="shared" ref="DJ137:DJ149" si="420">I137+AJ137+AM137+AP137+AS137+BE137+BK137+BN137+BQ137+BT137+BW137+CL137+CR137+CX137+DA137+DD137+DG137+AG137+L137+AY137+AA137+CF137+BB137+CC137</f>
        <v>4.1999999999999996E-2</v>
      </c>
      <c r="DK137" s="15">
        <f t="shared" ref="DK137:DK149" si="421">J137+AK137+AN137+AQ137+AT137+BF137+BL137+BO137+BR137+BU137+BX137+CM137+CS137+CY137+DB137+DE137+DH137+AH137+M137+AZ137+AB137+CG137+BC137+CD137</f>
        <v>0.4</v>
      </c>
    </row>
    <row r="138" spans="1:115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3.1E-2</v>
      </c>
      <c r="DE138" s="9">
        <v>0.28000000000000003</v>
      </c>
      <c r="DF138" s="15">
        <f t="shared" si="419"/>
        <v>9032.2580645161306</v>
      </c>
      <c r="DG138" s="16">
        <v>0</v>
      </c>
      <c r="DH138" s="9">
        <v>0</v>
      </c>
      <c r="DI138" s="15">
        <v>0</v>
      </c>
      <c r="DJ138" s="19">
        <f t="shared" si="420"/>
        <v>34.126000000000005</v>
      </c>
      <c r="DK138" s="15">
        <f t="shared" si="421"/>
        <v>98.23</v>
      </c>
    </row>
    <row r="139" spans="1:115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0.109</v>
      </c>
      <c r="DE139" s="9">
        <v>0.91</v>
      </c>
      <c r="DF139" s="15">
        <f t="shared" si="419"/>
        <v>8348.6238532110092</v>
      </c>
      <c r="DG139" s="16">
        <v>0</v>
      </c>
      <c r="DH139" s="9">
        <v>0</v>
      </c>
      <c r="DI139" s="15">
        <v>0</v>
      </c>
      <c r="DJ139" s="19">
        <f t="shared" si="420"/>
        <v>0.32200000000000001</v>
      </c>
      <c r="DK139" s="15">
        <f t="shared" si="421"/>
        <v>3.63</v>
      </c>
    </row>
    <row r="140" spans="1:115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3.6999999999999998E-2</v>
      </c>
      <c r="CY140" s="9">
        <v>0.16</v>
      </c>
      <c r="CZ140" s="15">
        <f t="shared" ref="CZ140" si="428">CY140/CX140*1000</f>
        <v>4324.3243243243242</v>
      </c>
      <c r="DA140" s="16">
        <v>0</v>
      </c>
      <c r="DB140" s="9">
        <v>0</v>
      </c>
      <c r="DC140" s="15">
        <v>0</v>
      </c>
      <c r="DD140" s="16">
        <v>8.3000000000000004E-2</v>
      </c>
      <c r="DE140" s="9">
        <v>0.68</v>
      </c>
      <c r="DF140" s="15">
        <f t="shared" si="419"/>
        <v>8192.7710843373497</v>
      </c>
      <c r="DG140" s="16">
        <v>0</v>
      </c>
      <c r="DH140" s="9">
        <v>0</v>
      </c>
      <c r="DI140" s="15">
        <v>0</v>
      </c>
      <c r="DJ140" s="19">
        <f t="shared" si="420"/>
        <v>34.190999999999995</v>
      </c>
      <c r="DK140" s="15">
        <f t="shared" si="421"/>
        <v>137.56</v>
      </c>
    </row>
    <row r="141" spans="1:115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0.11600000000000001</v>
      </c>
      <c r="DE141" s="9">
        <v>0.94</v>
      </c>
      <c r="DF141" s="15">
        <f t="shared" si="419"/>
        <v>8103.4482758620679</v>
      </c>
      <c r="DG141" s="16">
        <v>0</v>
      </c>
      <c r="DH141" s="9">
        <v>0</v>
      </c>
      <c r="DI141" s="15">
        <v>0</v>
      </c>
      <c r="DJ141" s="19">
        <f t="shared" si="420"/>
        <v>34.241</v>
      </c>
      <c r="DK141" s="15">
        <f t="shared" si="421"/>
        <v>90.669999999999987</v>
      </c>
    </row>
    <row r="142" spans="1:115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2.1999999999999999E-2</v>
      </c>
      <c r="DE142" s="9">
        <v>0.18</v>
      </c>
      <c r="DF142" s="15">
        <f t="shared" si="419"/>
        <v>8181.818181818182</v>
      </c>
      <c r="DG142" s="16">
        <v>0</v>
      </c>
      <c r="DH142" s="9">
        <v>0</v>
      </c>
      <c r="DI142" s="15">
        <v>0</v>
      </c>
      <c r="DJ142" s="19">
        <f t="shared" si="420"/>
        <v>1.073</v>
      </c>
      <c r="DK142" s="15">
        <f t="shared" si="421"/>
        <v>10.33</v>
      </c>
    </row>
    <row r="143" spans="1:115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9">
        <f t="shared" si="420"/>
        <v>0.188</v>
      </c>
      <c r="DK143" s="15">
        <f t="shared" si="421"/>
        <v>3.79</v>
      </c>
    </row>
    <row r="144" spans="1:115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4.3999999999999997E-2</v>
      </c>
      <c r="DE144" s="9">
        <v>0.36</v>
      </c>
      <c r="DF144" s="15">
        <f t="shared" si="419"/>
        <v>8181.818181818182</v>
      </c>
      <c r="DG144" s="16">
        <v>0</v>
      </c>
      <c r="DH144" s="9">
        <v>0</v>
      </c>
      <c r="DI144" s="15">
        <v>0</v>
      </c>
      <c r="DJ144" s="19">
        <f t="shared" si="420"/>
        <v>0.11399999999999999</v>
      </c>
      <c r="DK144" s="15">
        <f t="shared" si="421"/>
        <v>1.0899999999999999</v>
      </c>
    </row>
    <row r="145" spans="1:115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6.4000000000000001E-2</v>
      </c>
      <c r="DE145" s="9">
        <v>0.59</v>
      </c>
      <c r="DF145" s="15">
        <f t="shared" si="419"/>
        <v>9218.75</v>
      </c>
      <c r="DG145" s="16">
        <v>0</v>
      </c>
      <c r="DH145" s="9">
        <v>0</v>
      </c>
      <c r="DI145" s="15">
        <v>0</v>
      </c>
      <c r="DJ145" s="19">
        <f t="shared" si="420"/>
        <v>0.43500000000000005</v>
      </c>
      <c r="DK145" s="15">
        <f t="shared" si="421"/>
        <v>3.92</v>
      </c>
    </row>
    <row r="146" spans="1:115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0.122</v>
      </c>
      <c r="DE146" s="9">
        <v>1.19</v>
      </c>
      <c r="DF146" s="15">
        <f t="shared" si="419"/>
        <v>9754.0983606557365</v>
      </c>
      <c r="DG146" s="16">
        <v>0</v>
      </c>
      <c r="DH146" s="9">
        <v>0</v>
      </c>
      <c r="DI146" s="15">
        <v>0</v>
      </c>
      <c r="DJ146" s="19">
        <f t="shared" si="420"/>
        <v>0.98699999999999999</v>
      </c>
      <c r="DK146" s="15">
        <f t="shared" si="421"/>
        <v>2.11</v>
      </c>
    </row>
    <row r="147" spans="1:115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9">
        <f t="shared" si="420"/>
        <v>0.23499999999999999</v>
      </c>
      <c r="DK147" s="15">
        <f t="shared" si="421"/>
        <v>7.35</v>
      </c>
    </row>
    <row r="148" spans="1:115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>
        <v>0</v>
      </c>
      <c r="CM148" s="9">
        <v>0</v>
      </c>
      <c r="CN148" s="15">
        <v>0</v>
      </c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0.02</v>
      </c>
      <c r="DE148" s="9">
        <v>0.2</v>
      </c>
      <c r="DF148" s="15">
        <f t="shared" si="419"/>
        <v>10000</v>
      </c>
      <c r="DG148" s="16">
        <v>0</v>
      </c>
      <c r="DH148" s="9">
        <v>0</v>
      </c>
      <c r="DI148" s="15">
        <v>0</v>
      </c>
      <c r="DJ148" s="19">
        <f t="shared" si="420"/>
        <v>0.10500000000000001</v>
      </c>
      <c r="DK148" s="15">
        <f t="shared" si="421"/>
        <v>0.78</v>
      </c>
    </row>
    <row r="149" spans="1:115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>
        <f>SUM(CL137:CL148)</f>
        <v>0</v>
      </c>
      <c r="CM149" s="53">
        <f>SUM(CM137:CM148)</f>
        <v>0</v>
      </c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3.6999999999999998E-2</v>
      </c>
      <c r="CY149" s="53">
        <f>SUM(CY137:CY148)</f>
        <v>0.16</v>
      </c>
      <c r="CZ149" s="54"/>
      <c r="DA149" s="55">
        <f>SUM(DA137:DA148)</f>
        <v>0</v>
      </c>
      <c r="DB149" s="53">
        <f>SUM(DB137:DB148)</f>
        <v>0</v>
      </c>
      <c r="DC149" s="54"/>
      <c r="DD149" s="55">
        <f>SUM(DD137:DD148)</f>
        <v>0.622</v>
      </c>
      <c r="DE149" s="53">
        <f>SUM(DE137:DE148)</f>
        <v>5.4300000000000006</v>
      </c>
      <c r="DF149" s="54"/>
      <c r="DG149" s="55">
        <f>SUM(DG137:DG148)</f>
        <v>0</v>
      </c>
      <c r="DH149" s="53">
        <f>SUM(DH137:DH148)</f>
        <v>0</v>
      </c>
      <c r="DI149" s="54"/>
      <c r="DJ149" s="58">
        <f t="shared" si="420"/>
        <v>106.059</v>
      </c>
      <c r="DK149" s="54">
        <f t="shared" si="421"/>
        <v>359.86000000000013</v>
      </c>
    </row>
    <row r="150" spans="1:115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0.02</v>
      </c>
      <c r="DE150" s="9">
        <v>0.2</v>
      </c>
      <c r="DF150" s="15">
        <f t="shared" ref="DF150:DF161" si="440">DE150/DD150*1000</f>
        <v>10000</v>
      </c>
      <c r="DG150" s="16">
        <v>7.0000000000000001E-3</v>
      </c>
      <c r="DH150" s="9">
        <v>0.48</v>
      </c>
      <c r="DI150" s="15">
        <f t="shared" ref="DI150" si="441">DH150/DG150*1000</f>
        <v>68571.428571428565</v>
      </c>
      <c r="DJ150" s="19">
        <f t="shared" ref="DJ150:DJ162" si="442">I150+AJ150+AM150+AP150+AS150+BE150+BK150+BN150+BQ150+BT150+BW150+CL150+CR150+CX150+DA150+DD150+DG150+AG150+L150+AY150+AA150+CF150+BB150+CC150</f>
        <v>0.20800000000000002</v>
      </c>
      <c r="DK150" s="15">
        <f>J150+AK150+AN150+AQ150+AT150+BF150+BL150+BO150+BR150+BU150+BX150+CM150+CS150+CY150+DB150+DE150+DH150+AH150+M150+AZ150+AB150+CG150+BC150+CD150+O150+P150</f>
        <v>4.4800000000000004</v>
      </c>
    </row>
    <row r="151" spans="1:115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>
        <v>0</v>
      </c>
      <c r="CM151" s="9">
        <v>0</v>
      </c>
      <c r="CN151" s="15">
        <v>0</v>
      </c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16">
        <v>0.02</v>
      </c>
      <c r="DE151" s="9">
        <v>0.2</v>
      </c>
      <c r="DF151" s="15">
        <f t="shared" si="440"/>
        <v>10000</v>
      </c>
      <c r="DG151" s="79">
        <v>0</v>
      </c>
      <c r="DH151" s="9">
        <v>0</v>
      </c>
      <c r="DI151" s="15">
        <v>0</v>
      </c>
      <c r="DJ151" s="19">
        <f t="shared" si="442"/>
        <v>0.12000000000000001</v>
      </c>
      <c r="DK151" s="15">
        <f>J151+AK151+AN151+AQ151+AT151+BF151+BL151+BO151+BR151+BU151+BX151+CM151+CS151+CY151+DB151+DE151+DH151+AH151+M151+AZ151+AB151+CG151+BC151+CD151+O151+P151</f>
        <v>0.83000000000000007</v>
      </c>
    </row>
    <row r="152" spans="1:115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0.02</v>
      </c>
      <c r="DE152" s="9">
        <v>0.2</v>
      </c>
      <c r="DF152" s="15">
        <f t="shared" si="440"/>
        <v>10000</v>
      </c>
      <c r="DG152" s="79">
        <v>0</v>
      </c>
      <c r="DH152" s="9">
        <v>0</v>
      </c>
      <c r="DI152" s="15">
        <v>0</v>
      </c>
      <c r="DJ152" s="19">
        <f t="shared" si="442"/>
        <v>0.16599999999999998</v>
      </c>
      <c r="DK152" s="15">
        <f>J152+AK152+AN152+AQ152+AT152+BF152+BL152+BO152+BR152+BU152+BX152+CM152+CS152+CY152+DB152+DE152+DH152+AH152+M152+AZ152+AB152+CG152+BC152+CD152+O152+P152</f>
        <v>14.092000000000001</v>
      </c>
    </row>
    <row r="153" spans="1:115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9">
        <f t="shared" si="442"/>
        <v>30.16</v>
      </c>
      <c r="DK153" s="15">
        <f t="shared" ref="DK153:DK161" si="444">J153+AK153+AN153+AQ153+AT153+BF153+BL153+BO153+BR153+BU153+BX153+CM153+CS153+CY153+DB153+DE153+DH153+AH153+M153+AZ153+AB153+CG153+BC153+CD153</f>
        <v>155.80000000000001</v>
      </c>
    </row>
    <row r="154" spans="1:115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0.12</v>
      </c>
      <c r="DE154" s="9">
        <v>1.21</v>
      </c>
      <c r="DF154" s="15">
        <f t="shared" si="440"/>
        <v>10083.333333333334</v>
      </c>
      <c r="DG154" s="16">
        <v>0</v>
      </c>
      <c r="DH154" s="9">
        <v>0</v>
      </c>
      <c r="DI154" s="15">
        <v>0</v>
      </c>
      <c r="DJ154" s="19">
        <f t="shared" si="442"/>
        <v>0.23300000000000001</v>
      </c>
      <c r="DK154" s="15">
        <f t="shared" si="444"/>
        <v>7.59</v>
      </c>
    </row>
    <row r="155" spans="1:115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0.08</v>
      </c>
      <c r="DE155" s="9">
        <v>0.8</v>
      </c>
      <c r="DF155" s="15">
        <f t="shared" si="440"/>
        <v>10000</v>
      </c>
      <c r="DG155" s="16">
        <v>0</v>
      </c>
      <c r="DH155" s="9">
        <v>0</v>
      </c>
      <c r="DI155" s="15">
        <v>0</v>
      </c>
      <c r="DJ155" s="19">
        <f t="shared" si="442"/>
        <v>1.2510000000000001</v>
      </c>
      <c r="DK155" s="15">
        <f t="shared" si="444"/>
        <v>17.11</v>
      </c>
    </row>
    <row r="156" spans="1:115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0.02</v>
      </c>
      <c r="DE156" s="9">
        <v>0.2</v>
      </c>
      <c r="DF156" s="15">
        <f t="shared" si="440"/>
        <v>10000</v>
      </c>
      <c r="DG156" s="16">
        <v>0</v>
      </c>
      <c r="DH156" s="9">
        <v>0</v>
      </c>
      <c r="DI156" s="15">
        <v>0</v>
      </c>
      <c r="DJ156" s="19">
        <f t="shared" si="442"/>
        <v>0.70300000000000007</v>
      </c>
      <c r="DK156" s="15">
        <f t="shared" si="444"/>
        <v>10.979999999999999</v>
      </c>
    </row>
    <row r="157" spans="1:115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0.06</v>
      </c>
      <c r="DE157" s="9">
        <v>0.6</v>
      </c>
      <c r="DF157" s="15">
        <f t="shared" si="440"/>
        <v>10000</v>
      </c>
      <c r="DG157" s="16">
        <v>0</v>
      </c>
      <c r="DH157" s="9">
        <v>0</v>
      </c>
      <c r="DI157" s="15">
        <v>0</v>
      </c>
      <c r="DJ157" s="19">
        <f t="shared" si="442"/>
        <v>34.783000000000001</v>
      </c>
      <c r="DK157" s="15">
        <f t="shared" si="444"/>
        <v>213.58999999999997</v>
      </c>
    </row>
    <row r="158" spans="1:115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9">
        <f t="shared" si="442"/>
        <v>0.45300000000000001</v>
      </c>
      <c r="DK158" s="15">
        <f t="shared" si="444"/>
        <v>8.66</v>
      </c>
    </row>
    <row r="159" spans="1:115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9">
        <f t="shared" si="442"/>
        <v>17.239000000000001</v>
      </c>
      <c r="DK159" s="15">
        <f t="shared" si="444"/>
        <v>19.84</v>
      </c>
    </row>
    <row r="160" spans="1:115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9">
        <f t="shared" si="442"/>
        <v>34.152999999999999</v>
      </c>
      <c r="DK160" s="15">
        <f t="shared" si="444"/>
        <v>138.70000000000002</v>
      </c>
    </row>
    <row r="161" spans="1:115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>
        <v>0</v>
      </c>
      <c r="CM161" s="7">
        <v>0</v>
      </c>
      <c r="CN161" s="15">
        <v>0</v>
      </c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16">
        <v>4.3999999999999997E-2</v>
      </c>
      <c r="DE161" s="9">
        <v>0.4</v>
      </c>
      <c r="DF161" s="15">
        <f t="shared" si="440"/>
        <v>9090.9090909090919</v>
      </c>
      <c r="DG161" s="16">
        <v>0</v>
      </c>
      <c r="DH161" s="9">
        <v>0</v>
      </c>
      <c r="DI161" s="15">
        <v>0</v>
      </c>
      <c r="DJ161" s="19">
        <f t="shared" si="442"/>
        <v>0.17199999999999999</v>
      </c>
      <c r="DK161" s="15">
        <f t="shared" si="444"/>
        <v>5.35</v>
      </c>
    </row>
    <row r="162" spans="1:115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>
        <f>SUM(CL150:CL161)</f>
        <v>0</v>
      </c>
      <c r="CM162" s="53">
        <f>SUM(CM150:CM161)</f>
        <v>0</v>
      </c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0.38400000000000001</v>
      </c>
      <c r="DE162" s="53">
        <f>SUM(DE150:DE161)</f>
        <v>3.8100000000000005</v>
      </c>
      <c r="DF162" s="54"/>
      <c r="DG162" s="55">
        <f>SUM(DG150:DG161)</f>
        <v>7.0000000000000001E-3</v>
      </c>
      <c r="DH162" s="53">
        <f>SUM(DH150:DH161)</f>
        <v>0.48</v>
      </c>
      <c r="DI162" s="54"/>
      <c r="DJ162" s="58">
        <f t="shared" si="442"/>
        <v>119.64100000000002</v>
      </c>
      <c r="DK162" s="54">
        <f>J162+AK162+AN162+AQ162+AT162+BF162+BL162+BO162+BR162+BU162+BX162+CM162+CS162+CY162+DB162+DE162+DH162+AH162+M162+AZ162+AB162+CG162+BC162+CD162+O162+P162</f>
        <v>597.02200000000005</v>
      </c>
    </row>
    <row r="163" spans="1:115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2.1999999999999999E-2</v>
      </c>
      <c r="DE163" s="9">
        <v>0.3</v>
      </c>
      <c r="DF163" s="15">
        <f t="shared" ref="DF163:DF173" si="456">DE163/DD163*1000</f>
        <v>13636.363636363636</v>
      </c>
      <c r="DG163" s="16">
        <v>0</v>
      </c>
      <c r="DH163" s="9">
        <v>0</v>
      </c>
      <c r="DI163" s="15">
        <v>0</v>
      </c>
      <c r="DJ163" s="19">
        <f t="shared" ref="DJ163:DJ175" si="457">I163+AJ163+AM163+AP163+AS163+BE163+BK163+BN163+BQ163+BT163+BW163+CL163+CR163+CX163+DA163+DD163+DG163+AG163+L163+AY163+AA163+CF163+BB163+CC163+C163</f>
        <v>7.6929999999999996</v>
      </c>
      <c r="DK163" s="15">
        <f t="shared" ref="DK163:DK175" si="458">J163+AK163+AN163+AQ163+AT163+BF163+BL163+BO163+BR163+BU163+BX163+CM163+CS163+CY163+DB163+DE163+DH163+AH163+M163+AZ163+AB163+CG163+BC163+CD163+O163+P163+D163</f>
        <v>8.41</v>
      </c>
    </row>
    <row r="164" spans="1:115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8.7999999999999995E-2</v>
      </c>
      <c r="DE164" s="9">
        <v>1.21</v>
      </c>
      <c r="DF164" s="15">
        <f t="shared" si="456"/>
        <v>13750</v>
      </c>
      <c r="DG164" s="16">
        <v>0</v>
      </c>
      <c r="DH164" s="9">
        <v>0</v>
      </c>
      <c r="DI164" s="15">
        <v>0</v>
      </c>
      <c r="DJ164" s="19">
        <f t="shared" si="457"/>
        <v>0.17099999999999999</v>
      </c>
      <c r="DK164" s="15">
        <f t="shared" si="458"/>
        <v>2.71</v>
      </c>
    </row>
    <row r="165" spans="1:115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0.26400000000000001</v>
      </c>
      <c r="DE165" s="9">
        <v>3.64</v>
      </c>
      <c r="DF165" s="15">
        <f t="shared" si="456"/>
        <v>13787.878787878788</v>
      </c>
      <c r="DG165" s="16">
        <v>0</v>
      </c>
      <c r="DH165" s="9">
        <v>0</v>
      </c>
      <c r="DI165" s="15">
        <v>0</v>
      </c>
      <c r="DJ165" s="19">
        <f t="shared" si="457"/>
        <v>0.42200000000000004</v>
      </c>
      <c r="DK165" s="15">
        <f t="shared" si="458"/>
        <v>6.7100000000000009</v>
      </c>
    </row>
    <row r="166" spans="1:115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0.24199999999999999</v>
      </c>
      <c r="DE166" s="9">
        <v>3.33</v>
      </c>
      <c r="DF166" s="15">
        <f t="shared" si="456"/>
        <v>13760.330578512398</v>
      </c>
      <c r="DG166" s="16">
        <v>0</v>
      </c>
      <c r="DH166" s="9">
        <v>0</v>
      </c>
      <c r="DI166" s="15">
        <v>0</v>
      </c>
      <c r="DJ166" s="19">
        <f t="shared" si="457"/>
        <v>1.6969999999999998</v>
      </c>
      <c r="DK166" s="15">
        <f t="shared" si="458"/>
        <v>105.58</v>
      </c>
    </row>
    <row r="167" spans="1:115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4.3999999999999997E-2</v>
      </c>
      <c r="DE167" s="9">
        <v>0.61</v>
      </c>
      <c r="DF167" s="15">
        <f t="shared" si="456"/>
        <v>13863.636363636364</v>
      </c>
      <c r="DG167" s="16">
        <v>0</v>
      </c>
      <c r="DH167" s="9">
        <v>0</v>
      </c>
      <c r="DI167" s="15">
        <v>0</v>
      </c>
      <c r="DJ167" s="19">
        <f t="shared" si="457"/>
        <v>0.155</v>
      </c>
      <c r="DK167" s="15">
        <f t="shared" si="458"/>
        <v>3.26</v>
      </c>
    </row>
    <row r="168" spans="1:115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9">
        <f t="shared" si="457"/>
        <v>0.08</v>
      </c>
      <c r="DK168" s="15">
        <f t="shared" si="458"/>
        <v>0.84</v>
      </c>
    </row>
    <row r="169" spans="1:115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8.7999999999999995E-2</v>
      </c>
      <c r="DE169" s="9">
        <v>1.21</v>
      </c>
      <c r="DF169" s="15">
        <f t="shared" si="456"/>
        <v>13750</v>
      </c>
      <c r="DG169" s="16">
        <v>0</v>
      </c>
      <c r="DH169" s="9">
        <v>0</v>
      </c>
      <c r="DI169" s="15">
        <v>0</v>
      </c>
      <c r="DJ169" s="19">
        <f t="shared" si="457"/>
        <v>0.28100000000000003</v>
      </c>
      <c r="DK169" s="15">
        <f t="shared" si="458"/>
        <v>6.17</v>
      </c>
    </row>
    <row r="170" spans="1:115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2.1999999999999999E-2</v>
      </c>
      <c r="DE170" s="9">
        <v>0.3</v>
      </c>
      <c r="DF170" s="15">
        <f t="shared" si="456"/>
        <v>13636.363636363636</v>
      </c>
      <c r="DG170" s="16">
        <v>7.4999999999999997E-2</v>
      </c>
      <c r="DH170" s="9">
        <v>3.25</v>
      </c>
      <c r="DI170" s="15">
        <f t="shared" ref="DI170" si="462">DH170/DG170*1000</f>
        <v>43333.333333333336</v>
      </c>
      <c r="DJ170" s="19">
        <f t="shared" si="457"/>
        <v>0.25</v>
      </c>
      <c r="DK170" s="15">
        <f t="shared" si="458"/>
        <v>6.5399999999999991</v>
      </c>
    </row>
    <row r="171" spans="1:115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9">
        <f t="shared" si="457"/>
        <v>0.13600000000000001</v>
      </c>
      <c r="DK171" s="15">
        <f t="shared" si="458"/>
        <v>5.8999999999999995</v>
      </c>
    </row>
    <row r="172" spans="1:115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2.1999999999999999E-2</v>
      </c>
      <c r="DE172" s="9">
        <v>0.3</v>
      </c>
      <c r="DF172" s="15">
        <f t="shared" si="456"/>
        <v>13636.363636363636</v>
      </c>
      <c r="DG172" s="16">
        <v>0</v>
      </c>
      <c r="DH172" s="9">
        <v>0</v>
      </c>
      <c r="DI172" s="15">
        <v>0</v>
      </c>
      <c r="DJ172" s="19">
        <f t="shared" si="457"/>
        <v>7.6999999999999999E-2</v>
      </c>
      <c r="DK172" s="15">
        <f t="shared" si="458"/>
        <v>1.39</v>
      </c>
    </row>
    <row r="173" spans="1:115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6.6000000000000003E-2</v>
      </c>
      <c r="DE173" s="9">
        <v>0.91</v>
      </c>
      <c r="DF173" s="15">
        <f t="shared" si="456"/>
        <v>13787.878787878788</v>
      </c>
      <c r="DG173" s="16">
        <v>0</v>
      </c>
      <c r="DH173" s="9">
        <v>0</v>
      </c>
      <c r="DI173" s="15">
        <v>0</v>
      </c>
      <c r="DJ173" s="19">
        <f t="shared" si="457"/>
        <v>0.193</v>
      </c>
      <c r="DK173" s="15">
        <f t="shared" si="458"/>
        <v>2.97</v>
      </c>
    </row>
    <row r="174" spans="1:115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>
        <v>0</v>
      </c>
      <c r="CM174" s="9">
        <v>0</v>
      </c>
      <c r="CN174" s="15">
        <v>0</v>
      </c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9">
        <f t="shared" si="457"/>
        <v>1.32</v>
      </c>
      <c r="DK174" s="15">
        <f t="shared" si="458"/>
        <v>8.65</v>
      </c>
    </row>
    <row r="175" spans="1:115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>
        <f>SUM(CL163:CL174)</f>
        <v>0</v>
      </c>
      <c r="CM175" s="53">
        <f>SUM(CM163:CM174)</f>
        <v>0</v>
      </c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0.8580000000000001</v>
      </c>
      <c r="DE175" s="53">
        <f>SUM(DE163:DE174)</f>
        <v>11.810000000000002</v>
      </c>
      <c r="DF175" s="54"/>
      <c r="DG175" s="55">
        <f>SUM(DG163:DG174)</f>
        <v>7.4999999999999997E-2</v>
      </c>
      <c r="DH175" s="53">
        <f>SUM(DH163:DH174)</f>
        <v>3.25</v>
      </c>
      <c r="DI175" s="54"/>
      <c r="DJ175" s="58">
        <f t="shared" si="457"/>
        <v>12.474999999999998</v>
      </c>
      <c r="DK175" s="54">
        <f t="shared" si="458"/>
        <v>159.13000000000002</v>
      </c>
    </row>
    <row r="176" spans="1:115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0.13200000000000001</v>
      </c>
      <c r="DE176" s="9">
        <v>1.82</v>
      </c>
      <c r="DF176" s="15">
        <f t="shared" ref="DF176:DF187" si="470">DE176/DD176*1000</f>
        <v>13787.878787878788</v>
      </c>
      <c r="DG176" s="16">
        <v>0</v>
      </c>
      <c r="DH176" s="9">
        <v>0</v>
      </c>
      <c r="DI176" s="15">
        <v>0</v>
      </c>
      <c r="DJ176" s="19">
        <f t="shared" ref="DJ176:DJ188" si="471">I176+AJ176+AM176+AP176+AS176+BE176+BK176+BN176+BQ176+BT176+BW176+CL176+CR176+CX176+DA176+DD176+DG176+AG176+L176+AY176+AA176+CF176+BB176+CC176+C176+X176+U176+O176</f>
        <v>0.26200000000000001</v>
      </c>
      <c r="DK176" s="15">
        <f t="shared" ref="DK176:DK188" si="472">J176+AK176+AN176+AQ176+AT176+BF176+BL176+BO176+BR176+BU176+BX176+CM176+CS176+CY176+DB176+DE176+DH176+AH176+M176+AZ176+AB176+CG176+BC176+CD176+D176+Y176+V176+P176</f>
        <v>3.9699999999999998</v>
      </c>
    </row>
    <row r="177" spans="1:115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1E-3</v>
      </c>
      <c r="CY177" s="9">
        <v>0.98</v>
      </c>
      <c r="CZ177" s="15">
        <f t="shared" ref="CZ177" si="473">CY177/CX177*1000</f>
        <v>980000</v>
      </c>
      <c r="DA177" s="16">
        <v>0</v>
      </c>
      <c r="DB177" s="9">
        <v>0</v>
      </c>
      <c r="DC177" s="15">
        <v>0</v>
      </c>
      <c r="DD177" s="16">
        <v>2.1999999999999999E-2</v>
      </c>
      <c r="DE177" s="9">
        <v>0.3</v>
      </c>
      <c r="DF177" s="15">
        <f>DE177/DD177*1000</f>
        <v>13636.363636363636</v>
      </c>
      <c r="DG177" s="16">
        <v>0</v>
      </c>
      <c r="DH177" s="9">
        <v>0</v>
      </c>
      <c r="DI177" s="15">
        <v>0</v>
      </c>
      <c r="DJ177" s="19">
        <f t="shared" si="471"/>
        <v>0.54</v>
      </c>
      <c r="DK177" s="15">
        <f t="shared" si="472"/>
        <v>4.43</v>
      </c>
    </row>
    <row r="178" spans="1:115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6.6000000000000003E-2</v>
      </c>
      <c r="DE178" s="9">
        <v>0.91</v>
      </c>
      <c r="DF178" s="15">
        <f t="shared" si="470"/>
        <v>13787.878787878788</v>
      </c>
      <c r="DG178" s="16">
        <v>0</v>
      </c>
      <c r="DH178" s="9">
        <v>0</v>
      </c>
      <c r="DI178" s="15">
        <v>0</v>
      </c>
      <c r="DJ178" s="19">
        <f t="shared" si="471"/>
        <v>1.3940000000000001</v>
      </c>
      <c r="DK178" s="15">
        <f t="shared" si="472"/>
        <v>68.27</v>
      </c>
    </row>
    <row r="179" spans="1:115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6.6000000000000003E-2</v>
      </c>
      <c r="DE179" s="9">
        <v>0.91</v>
      </c>
      <c r="DF179" s="15">
        <f t="shared" si="470"/>
        <v>13787.878787878788</v>
      </c>
      <c r="DG179" s="16">
        <v>0</v>
      </c>
      <c r="DH179" s="9">
        <v>0</v>
      </c>
      <c r="DI179" s="15">
        <v>0</v>
      </c>
      <c r="DJ179" s="19">
        <f t="shared" si="471"/>
        <v>0.156</v>
      </c>
      <c r="DK179" s="15">
        <f t="shared" si="472"/>
        <v>2</v>
      </c>
    </row>
    <row r="180" spans="1:115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9">
        <f t="shared" si="471"/>
        <v>8.1440000000000001</v>
      </c>
      <c r="DK180" s="15">
        <f t="shared" si="472"/>
        <v>102.32</v>
      </c>
    </row>
    <row r="181" spans="1:115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2.7E-2</v>
      </c>
      <c r="DE181" s="9">
        <v>0.375</v>
      </c>
      <c r="DF181" s="15">
        <f t="shared" si="470"/>
        <v>13888.888888888889</v>
      </c>
      <c r="DG181" s="16">
        <v>0</v>
      </c>
      <c r="DH181" s="9">
        <v>0</v>
      </c>
      <c r="DI181" s="15">
        <v>0</v>
      </c>
      <c r="DJ181" s="19">
        <f t="shared" si="471"/>
        <v>34.082000000000001</v>
      </c>
      <c r="DK181" s="15">
        <f t="shared" si="472"/>
        <v>133.94399999999999</v>
      </c>
    </row>
    <row r="182" spans="1:115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170</v>
      </c>
      <c r="DH182" s="9">
        <v>956.08</v>
      </c>
      <c r="DI182" s="15">
        <f t="shared" ref="DI182" si="481">DH182/DG182*1000</f>
        <v>5624.0000000000009</v>
      </c>
      <c r="DJ182" s="19">
        <f t="shared" si="471"/>
        <v>2344.53638</v>
      </c>
      <c r="DK182" s="15">
        <f t="shared" si="472"/>
        <v>9770.3760000000002</v>
      </c>
    </row>
    <row r="183" spans="1:115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3.4500000000000003E-2</v>
      </c>
      <c r="DE183" s="9">
        <v>0.59</v>
      </c>
      <c r="DF183" s="15">
        <f t="shared" si="470"/>
        <v>17101.449275362316</v>
      </c>
      <c r="DG183" s="16">
        <v>0</v>
      </c>
      <c r="DH183" s="9">
        <v>0</v>
      </c>
      <c r="DI183" s="15">
        <v>0</v>
      </c>
      <c r="DJ183" s="19">
        <f t="shared" si="471"/>
        <v>0.32450000000000001</v>
      </c>
      <c r="DK183" s="15">
        <f t="shared" si="472"/>
        <v>2.3130000000000002</v>
      </c>
    </row>
    <row r="184" spans="1:115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1.2E-2</v>
      </c>
      <c r="DB184" s="9">
        <v>0.25</v>
      </c>
      <c r="DC184" s="15">
        <f t="shared" ref="DC184" si="483">DB184/DA184*1000</f>
        <v>20833.333333333332</v>
      </c>
      <c r="DD184" s="16">
        <v>2.1999999999999999E-2</v>
      </c>
      <c r="DE184" s="9">
        <v>0.30299999999999999</v>
      </c>
      <c r="DF184" s="15">
        <f t="shared" si="470"/>
        <v>13772.727272727274</v>
      </c>
      <c r="DG184" s="16">
        <v>0</v>
      </c>
      <c r="DH184" s="9">
        <v>0</v>
      </c>
      <c r="DI184" s="15">
        <v>0</v>
      </c>
      <c r="DJ184" s="19">
        <f t="shared" si="471"/>
        <v>7.7750000000000014E-2</v>
      </c>
      <c r="DK184" s="15">
        <f t="shared" si="472"/>
        <v>1.2650000000000001</v>
      </c>
    </row>
    <row r="185" spans="1:115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3.7600000000000001E-2</v>
      </c>
      <c r="DE185" s="9">
        <v>0.66100000000000003</v>
      </c>
      <c r="DF185" s="15">
        <f t="shared" si="470"/>
        <v>17579.787234042553</v>
      </c>
      <c r="DG185" s="16">
        <v>0</v>
      </c>
      <c r="DH185" s="9">
        <v>0</v>
      </c>
      <c r="DI185" s="15">
        <v>0</v>
      </c>
      <c r="DJ185" s="19">
        <f t="shared" si="471"/>
        <v>7.2599999999999998E-2</v>
      </c>
      <c r="DK185" s="15">
        <f t="shared" si="472"/>
        <v>1.218</v>
      </c>
    </row>
    <row r="186" spans="1:115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2.1999999999999999E-2</v>
      </c>
      <c r="DE186" s="9">
        <v>0.30299999999999999</v>
      </c>
      <c r="DF186" s="15">
        <f t="shared" si="470"/>
        <v>13772.727272727274</v>
      </c>
      <c r="DG186" s="16">
        <v>0</v>
      </c>
      <c r="DH186" s="9">
        <v>0</v>
      </c>
      <c r="DI186" s="15">
        <v>0</v>
      </c>
      <c r="DJ186" s="19">
        <f t="shared" si="471"/>
        <v>0.32159000000000004</v>
      </c>
      <c r="DK186" s="15">
        <f t="shared" si="472"/>
        <v>7.4589999999999996</v>
      </c>
    </row>
    <row r="187" spans="1:115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>
        <v>0</v>
      </c>
      <c r="CM187" s="9">
        <v>0</v>
      </c>
      <c r="CN187" s="15">
        <v>0</v>
      </c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0.01</v>
      </c>
      <c r="DE187" s="9">
        <v>7.1999999999999995E-2</v>
      </c>
      <c r="DF187" s="15">
        <f t="shared" si="470"/>
        <v>7199.9999999999991</v>
      </c>
      <c r="DG187" s="16">
        <v>0</v>
      </c>
      <c r="DH187" s="9">
        <v>0</v>
      </c>
      <c r="DI187" s="15">
        <v>0</v>
      </c>
      <c r="DJ187" s="19">
        <f t="shared" si="471"/>
        <v>7.757E-2</v>
      </c>
      <c r="DK187" s="15">
        <f t="shared" si="472"/>
        <v>2.1749999999999998</v>
      </c>
    </row>
    <row r="188" spans="1:115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>
        <f>SUM(CL176:CL187)</f>
        <v>0</v>
      </c>
      <c r="CM188" s="53">
        <f>SUM(CM176:CM187)</f>
        <v>0</v>
      </c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1E-3</v>
      </c>
      <c r="CY188" s="53">
        <f>SUM(CY176:CY187)</f>
        <v>0.98</v>
      </c>
      <c r="CZ188" s="54"/>
      <c r="DA188" s="55">
        <f>SUM(DA176:DA187)</f>
        <v>1.2E-2</v>
      </c>
      <c r="DB188" s="53">
        <f>SUM(DB176:DB187)</f>
        <v>0.25</v>
      </c>
      <c r="DC188" s="54"/>
      <c r="DD188" s="55">
        <f>SUM(DD176:DD187)</f>
        <v>0.4391000000000001</v>
      </c>
      <c r="DE188" s="53">
        <f>SUM(DE176:DE187)</f>
        <v>6.2439999999999998</v>
      </c>
      <c r="DF188" s="54"/>
      <c r="DG188" s="55">
        <f>SUM(DG176:DG187)</f>
        <v>170</v>
      </c>
      <c r="DH188" s="53">
        <f>SUM(DH176:DH187)</f>
        <v>956.08</v>
      </c>
      <c r="DI188" s="54"/>
      <c r="DJ188" s="58">
        <f t="shared" si="471"/>
        <v>2389.9883900000004</v>
      </c>
      <c r="DK188" s="54">
        <f t="shared" si="472"/>
        <v>10099.74</v>
      </c>
    </row>
    <row r="189" spans="1:115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3.2000000000000001E-2</v>
      </c>
      <c r="DE189" s="9">
        <v>0.375</v>
      </c>
      <c r="DF189" s="15">
        <f t="shared" ref="DF189:DF199" si="491">DE189/DD189*1000</f>
        <v>11718.75</v>
      </c>
      <c r="DG189" s="16">
        <v>0</v>
      </c>
      <c r="DH189" s="9">
        <v>0</v>
      </c>
      <c r="DI189" s="15">
        <v>0</v>
      </c>
      <c r="DJ189" s="19">
        <f t="shared" ref="DJ189:DJ202" si="492">I189+AJ189+AM189+AP189+AS189+BE189+BK189+BN189+BQ189+BT189+BW189+CL189+CR189+CX189+DA189+DD189+DG189+AG189+L189+AY189+AA189+CF189+BB189+CC189+C189+X189+U189+O189+CO189+R189+F189+AV189+BZ189+CU189</f>
        <v>0.15</v>
      </c>
      <c r="DK189" s="15">
        <f t="shared" ref="DK189:DK202" si="493">J189+AK189+AN189+AQ189+AT189+BF189+BL189+BO189+BR189+BU189+BX189+CM189+CS189+CY189+DB189+DE189+DH189+AH189+M189+AZ189+AB189+CG189+BC189+CD189+D189+Y189+V189+P189+CP189+S189+G189+AW189+CA189+CV189</f>
        <v>1.8410000000000002</v>
      </c>
    </row>
    <row r="190" spans="1:115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2.1999999999999999E-2</v>
      </c>
      <c r="DE190" s="9">
        <v>0.30299999999999999</v>
      </c>
      <c r="DF190" s="15">
        <f t="shared" si="491"/>
        <v>13772.727272727274</v>
      </c>
      <c r="DG190" s="16">
        <v>0</v>
      </c>
      <c r="DH190" s="9">
        <v>0</v>
      </c>
      <c r="DI190" s="15">
        <v>0</v>
      </c>
      <c r="DJ190" s="19">
        <f t="shared" si="492"/>
        <v>0.12000000000000001</v>
      </c>
      <c r="DK190" s="15">
        <f t="shared" si="493"/>
        <v>6.0489999999999995</v>
      </c>
    </row>
    <row r="191" spans="1:115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1.1859999999999999</v>
      </c>
      <c r="DE191" s="9">
        <v>15.16</v>
      </c>
      <c r="DF191" s="15">
        <f t="shared" si="491"/>
        <v>12782.462057335582</v>
      </c>
      <c r="DG191" s="16">
        <v>0</v>
      </c>
      <c r="DH191" s="9">
        <v>0</v>
      </c>
      <c r="DI191" s="15">
        <v>0</v>
      </c>
      <c r="DJ191" s="19">
        <f t="shared" si="492"/>
        <v>4.274</v>
      </c>
      <c r="DK191" s="15">
        <f t="shared" si="493"/>
        <v>40.720999999999997</v>
      </c>
    </row>
    <row r="192" spans="1:115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2.5099999999999996E-3</v>
      </c>
      <c r="DB192" s="9">
        <v>6.5000000000000002E-2</v>
      </c>
      <c r="DC192" s="15">
        <f t="shared" ref="DC192" si="495">DB192/DA192*1000</f>
        <v>25896.414342629487</v>
      </c>
      <c r="DD192" s="16">
        <v>0.02</v>
      </c>
      <c r="DE192" s="9">
        <v>0.20100000000000001</v>
      </c>
      <c r="DF192" s="15">
        <f t="shared" si="491"/>
        <v>10050</v>
      </c>
      <c r="DG192" s="16">
        <v>0</v>
      </c>
      <c r="DH192" s="9">
        <v>0</v>
      </c>
      <c r="DI192" s="15">
        <v>0</v>
      </c>
      <c r="DJ192" s="19">
        <f t="shared" si="492"/>
        <v>34.247510000000005</v>
      </c>
      <c r="DK192" s="15">
        <f t="shared" si="493"/>
        <v>123.02500000000001</v>
      </c>
    </row>
    <row r="193" spans="1:115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3.014E-2</v>
      </c>
      <c r="DE193" s="9">
        <v>0.36299999999999999</v>
      </c>
      <c r="DF193" s="15">
        <f t="shared" si="491"/>
        <v>12043.795620437957</v>
      </c>
      <c r="DG193" s="16">
        <v>0</v>
      </c>
      <c r="DH193" s="9">
        <v>0</v>
      </c>
      <c r="DI193" s="15">
        <v>0</v>
      </c>
      <c r="DJ193" s="19">
        <f t="shared" si="492"/>
        <v>4.8731399999999994</v>
      </c>
      <c r="DK193" s="15">
        <f t="shared" si="493"/>
        <v>35.116</v>
      </c>
    </row>
    <row r="194" spans="1:115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9">
        <f t="shared" si="492"/>
        <v>3.1190000000000002</v>
      </c>
      <c r="DK194" s="15">
        <f t="shared" si="493"/>
        <v>33.023000000000003</v>
      </c>
    </row>
    <row r="195" spans="1:115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9.0639999999999998E-2</v>
      </c>
      <c r="DE195" s="9">
        <v>2.024</v>
      </c>
      <c r="DF195" s="15">
        <f t="shared" si="491"/>
        <v>22330.097087378639</v>
      </c>
      <c r="DG195" s="16">
        <v>0</v>
      </c>
      <c r="DH195" s="9">
        <v>0</v>
      </c>
      <c r="DI195" s="15">
        <v>0</v>
      </c>
      <c r="DJ195" s="19">
        <f t="shared" si="492"/>
        <v>102.22064</v>
      </c>
      <c r="DK195" s="15">
        <f t="shared" si="493"/>
        <v>469.38799999999998</v>
      </c>
    </row>
    <row r="196" spans="1:115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>
        <v>0</v>
      </c>
      <c r="CM196" s="9">
        <v>0</v>
      </c>
      <c r="CN196" s="15">
        <v>0</v>
      </c>
      <c r="CO196" s="16">
        <v>1.53417</v>
      </c>
      <c r="CP196" s="9">
        <v>69.278999999999996</v>
      </c>
      <c r="CQ196" s="15">
        <f t="shared" ref="CQ196" si="499">CP196/CO196*1000</f>
        <v>45157.316333913448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6.0319999999999999E-2</v>
      </c>
      <c r="DE196" s="9">
        <v>1.1259999999999999</v>
      </c>
      <c r="DF196" s="15">
        <f t="shared" si="491"/>
        <v>18667.10875331565</v>
      </c>
      <c r="DG196" s="16">
        <v>0</v>
      </c>
      <c r="DH196" s="9">
        <v>0</v>
      </c>
      <c r="DI196" s="15">
        <v>0</v>
      </c>
      <c r="DJ196" s="19">
        <f t="shared" si="492"/>
        <v>32.255240000000001</v>
      </c>
      <c r="DK196" s="15">
        <f t="shared" si="493"/>
        <v>188.232</v>
      </c>
    </row>
    <row r="197" spans="1:115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0.01</v>
      </c>
      <c r="DE197" s="9">
        <v>7.5999999999999998E-2</v>
      </c>
      <c r="DF197" s="15">
        <f t="shared" ref="DF197" si="500">DE197/DD197*1000</f>
        <v>7600</v>
      </c>
      <c r="DG197" s="16">
        <v>0</v>
      </c>
      <c r="DH197" s="9">
        <v>0</v>
      </c>
      <c r="DI197" s="15">
        <v>0</v>
      </c>
      <c r="DJ197" s="19">
        <f t="shared" si="492"/>
        <v>6.0000000000000005E-2</v>
      </c>
      <c r="DK197" s="15">
        <f t="shared" si="493"/>
        <v>0.68299999999999994</v>
      </c>
    </row>
    <row r="198" spans="1:115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4.0280000000000003E-2</v>
      </c>
      <c r="DE198" s="9">
        <v>0.72199999999999998</v>
      </c>
      <c r="DF198" s="15">
        <f t="shared" si="491"/>
        <v>17924.528301886792</v>
      </c>
      <c r="DG198" s="16">
        <v>0.01</v>
      </c>
      <c r="DH198" s="9">
        <v>0.17299999999999999</v>
      </c>
      <c r="DI198" s="15">
        <f t="shared" ref="DI198" si="501">DH198/DG198*1000</f>
        <v>17299.999999999996</v>
      </c>
      <c r="DJ198" s="19">
        <f t="shared" si="492"/>
        <v>36.718220000000009</v>
      </c>
      <c r="DK198" s="15">
        <f t="shared" si="493"/>
        <v>192.93</v>
      </c>
    </row>
    <row r="199" spans="1:115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3.014E-2</v>
      </c>
      <c r="DE199" s="9">
        <v>0.437</v>
      </c>
      <c r="DF199" s="15">
        <f t="shared" si="491"/>
        <v>14499.004644990047</v>
      </c>
      <c r="DG199" s="16">
        <v>0</v>
      </c>
      <c r="DH199" s="9">
        <v>0</v>
      </c>
      <c r="DI199" s="15">
        <v>0</v>
      </c>
      <c r="DJ199" s="19">
        <f t="shared" si="492"/>
        <v>21.00845</v>
      </c>
      <c r="DK199" s="15">
        <f t="shared" si="493"/>
        <v>34.472999999999999</v>
      </c>
    </row>
    <row r="200" spans="1:115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>
        <v>0</v>
      </c>
      <c r="CM200" s="9">
        <v>0</v>
      </c>
      <c r="CN200" s="15">
        <v>0</v>
      </c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0.14856</v>
      </c>
      <c r="CV200" s="9">
        <v>5.42</v>
      </c>
      <c r="CW200" s="15">
        <f t="shared" ref="CW200" si="506">CV200/CU200*1000</f>
        <v>36483.57565966613</v>
      </c>
      <c r="CX200" s="16">
        <v>0</v>
      </c>
      <c r="CY200" s="9">
        <v>0</v>
      </c>
      <c r="CZ200" s="15">
        <v>0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9">
        <f t="shared" si="492"/>
        <v>0.38617000000000001</v>
      </c>
      <c r="DK200" s="15">
        <f t="shared" si="493"/>
        <v>12.481000000000002</v>
      </c>
    </row>
    <row r="201" spans="1:115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>
        <f>SUM(CL189:CL200)</f>
        <v>0</v>
      </c>
      <c r="CM201" s="53">
        <f>SUM(CM189:CM200)</f>
        <v>0</v>
      </c>
      <c r="CN201" s="54"/>
      <c r="CO201" s="55">
        <f>SUM(CO189:CO200)</f>
        <v>1.53417</v>
      </c>
      <c r="CP201" s="53">
        <f>SUM(CP189:CP200)</f>
        <v>69.278999999999996</v>
      </c>
      <c r="CQ201" s="54"/>
      <c r="CR201" s="55">
        <f>SUM(CR189:CR200)</f>
        <v>0</v>
      </c>
      <c r="CS201" s="53">
        <f>SUM(CS189:CS200)</f>
        <v>0</v>
      </c>
      <c r="CT201" s="54"/>
      <c r="CU201" s="55">
        <f>SUM(CU189:CU200)</f>
        <v>0.14856</v>
      </c>
      <c r="CV201" s="53">
        <f>SUM(CV189:CV200)</f>
        <v>5.42</v>
      </c>
      <c r="CW201" s="54"/>
      <c r="CX201" s="55">
        <f>SUM(CX189:CX200)</f>
        <v>0</v>
      </c>
      <c r="CY201" s="53">
        <f>SUM(CY189:CY200)</f>
        <v>0</v>
      </c>
      <c r="CZ201" s="54"/>
      <c r="DA201" s="55">
        <f>SUM(DA189:DA200)</f>
        <v>2.5099999999999996E-3</v>
      </c>
      <c r="DB201" s="53">
        <f>SUM(DB189:DB200)</f>
        <v>6.5000000000000002E-2</v>
      </c>
      <c r="DC201" s="54"/>
      <c r="DD201" s="55">
        <f>SUM(DD189:DD200)</f>
        <v>1.5215200000000002</v>
      </c>
      <c r="DE201" s="53">
        <f>SUM(DE189:DE200)</f>
        <v>20.787000000000006</v>
      </c>
      <c r="DF201" s="54"/>
      <c r="DG201" s="55">
        <f>SUM(DG189:DG200)</f>
        <v>0.01</v>
      </c>
      <c r="DH201" s="53">
        <f>SUM(DH189:DH200)</f>
        <v>0.17299999999999999</v>
      </c>
      <c r="DI201" s="54"/>
      <c r="DJ201" s="58">
        <f t="shared" si="492"/>
        <v>239.43236999999999</v>
      </c>
      <c r="DK201" s="54">
        <f t="shared" si="493"/>
        <v>1137.9620000000002</v>
      </c>
    </row>
    <row r="202" spans="1:115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9">
        <f t="shared" si="492"/>
        <v>3.7670000000000002E-2</v>
      </c>
      <c r="DK202" s="15">
        <f t="shared" si="493"/>
        <v>2.2549999999999999</v>
      </c>
    </row>
    <row r="203" spans="1:115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9">
        <f t="shared" ref="DJ203:DJ207" si="514">I203+AJ203+AM203+AP203+AS203+BE203+BK203+BN203+BQ203+BT203+BW203+CL203+CR203+CX203+DA203+DD203+DG203+AG203+L203+AY203+AA203+CF203+BB203+CC203+C203+X203+U203+O203+CO203+R203+F203+AV203+BZ203+CU203+AD203</f>
        <v>0</v>
      </c>
      <c r="DK203" s="15">
        <f t="shared" ref="DK203:DK207" si="515">J203+AK203+AN203+AQ203+AT203+BF203+BL203+BO203+BR203+BU203+BX203+CM203+CS203+CY203+DB203+DE203+DH203+AH203+M203+AZ203+AB203+CG203+BC203+CD203+D203+Y203+V203+P203+CP203+S203+G203+AW203+CA203+CV203+AE203</f>
        <v>0</v>
      </c>
    </row>
    <row r="204" spans="1:115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0.01</v>
      </c>
      <c r="DE204" s="9">
        <v>7.5999999999999998E-2</v>
      </c>
      <c r="DF204" s="15">
        <f t="shared" ref="DF204" si="517">DE204/DD204*1000</f>
        <v>7600</v>
      </c>
      <c r="DG204" s="16">
        <v>0</v>
      </c>
      <c r="DH204" s="9">
        <v>0</v>
      </c>
      <c r="DI204" s="15">
        <v>0</v>
      </c>
      <c r="DJ204" s="19">
        <f t="shared" si="514"/>
        <v>42.531579999999998</v>
      </c>
      <c r="DK204" s="15">
        <f t="shared" si="515"/>
        <v>184.75399999999999</v>
      </c>
    </row>
    <row r="205" spans="1:115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>
        <v>0</v>
      </c>
      <c r="CM205" s="9">
        <v>0</v>
      </c>
      <c r="CN205" s="15">
        <f>IF(CL205=0,0,CM205/CL205*1000)</f>
        <v>0</v>
      </c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8.0560000000000007E-2</v>
      </c>
      <c r="DE205" s="9">
        <v>1.38</v>
      </c>
      <c r="DF205" s="15">
        <f>IF(DD205=0,0,DE205/DD205*1000)</f>
        <v>17130.089374379342</v>
      </c>
      <c r="DG205" s="16">
        <v>0</v>
      </c>
      <c r="DH205" s="9">
        <v>0</v>
      </c>
      <c r="DI205" s="15">
        <f>IF(DG205=0,0,DH205/DG205*1000)</f>
        <v>0</v>
      </c>
      <c r="DJ205" s="19">
        <f t="shared" si="514"/>
        <v>36.742460000000001</v>
      </c>
      <c r="DK205" s="15">
        <f t="shared" si="515"/>
        <v>250.94300000000001</v>
      </c>
    </row>
    <row r="206" spans="1:115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I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>
        <v>0</v>
      </c>
      <c r="CM206" s="9">
        <v>0</v>
      </c>
      <c r="CN206" s="15">
        <f t="shared" si="521"/>
        <v>0</v>
      </c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0.12815000000000001</v>
      </c>
      <c r="CV206" s="9">
        <v>11.183999999999999</v>
      </c>
      <c r="CW206" s="15">
        <f t="shared" si="521"/>
        <v>87272.72727272725</v>
      </c>
      <c r="CX206" s="16">
        <v>0</v>
      </c>
      <c r="CY206" s="9">
        <v>0</v>
      </c>
      <c r="CZ206" s="15">
        <f t="shared" si="521"/>
        <v>0</v>
      </c>
      <c r="DA206" s="16">
        <v>0</v>
      </c>
      <c r="DB206" s="9">
        <v>0</v>
      </c>
      <c r="DC206" s="15">
        <f t="shared" si="521"/>
        <v>0</v>
      </c>
      <c r="DD206" s="16">
        <v>2.0140000000000002E-2</v>
      </c>
      <c r="DE206" s="9">
        <v>0.34499999999999997</v>
      </c>
      <c r="DF206" s="15">
        <f t="shared" si="521"/>
        <v>17130.089374379342</v>
      </c>
      <c r="DG206" s="16">
        <v>0</v>
      </c>
      <c r="DH206" s="9">
        <v>0</v>
      </c>
      <c r="DI206" s="15">
        <f t="shared" si="521"/>
        <v>0</v>
      </c>
      <c r="DJ206" s="19">
        <f t="shared" si="514"/>
        <v>6.7522899999999995</v>
      </c>
      <c r="DK206" s="15">
        <f t="shared" si="515"/>
        <v>67.941000000000003</v>
      </c>
    </row>
    <row r="207" spans="1:115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>
        <v>0</v>
      </c>
      <c r="CM207" s="9">
        <v>0</v>
      </c>
      <c r="CN207" s="15">
        <f t="shared" si="521"/>
        <v>0</v>
      </c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0.26894999999999997</v>
      </c>
      <c r="CV207" s="9">
        <v>20.015999999999998</v>
      </c>
      <c r="CW207" s="15">
        <f t="shared" si="521"/>
        <v>74422.755158951477</v>
      </c>
      <c r="CX207" s="16">
        <v>0</v>
      </c>
      <c r="CY207" s="9">
        <v>0</v>
      </c>
      <c r="CZ207" s="15">
        <f t="shared" si="521"/>
        <v>0</v>
      </c>
      <c r="DA207" s="16">
        <v>0</v>
      </c>
      <c r="DB207" s="9">
        <v>0</v>
      </c>
      <c r="DC207" s="15">
        <f t="shared" si="521"/>
        <v>0</v>
      </c>
      <c r="DD207" s="16">
        <v>0.18126</v>
      </c>
      <c r="DE207" s="9">
        <v>3.121</v>
      </c>
      <c r="DF207" s="15">
        <f t="shared" si="521"/>
        <v>17218.360366324618</v>
      </c>
      <c r="DG207" s="16">
        <v>0</v>
      </c>
      <c r="DH207" s="9">
        <v>0</v>
      </c>
      <c r="DI207" s="15">
        <f t="shared" si="521"/>
        <v>0</v>
      </c>
      <c r="DJ207" s="19">
        <f t="shared" si="514"/>
        <v>0.67297000000000007</v>
      </c>
      <c r="DK207" s="15">
        <f t="shared" si="515"/>
        <v>26.250999999999998</v>
      </c>
    </row>
    <row r="208" spans="1:115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>
        <v>0</v>
      </c>
      <c r="CM208" s="9">
        <v>0</v>
      </c>
      <c r="CN208" s="15">
        <f t="shared" si="521"/>
        <v>0</v>
      </c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9">
        <f>I208+AJ208+AM208+AP208+AS208+BE208+BK208+BN208+BQ208+BT208+BW208+CL208+CR208+CX208+DA208+DD208+DG208+AG208+L208+AY208+AA208+CF208+BB208+CC208+C208+X208+U208+O208+CO208+R208+F208+AV208+BZ208+CU208+AD208</f>
        <v>22.085000000000001</v>
      </c>
      <c r="DK208" s="15">
        <f>J208+AK208+AN208+AQ208+AT208+BF208+BL208+BO208+BR208+BU208+BX208+CM208+CS208+CY208+DB208+DE208+DH208+AH208+M208+AZ208+AB208+CG208+BC208+CD208+D208+Y208+V208+P208+CP208+S208+G208+AW208+CA208+CV208+AE208</f>
        <v>147.95100000000002</v>
      </c>
    </row>
    <row r="209" spans="1:115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>
        <v>0</v>
      </c>
      <c r="CM209" s="9">
        <v>0</v>
      </c>
      <c r="CN209" s="15">
        <f t="shared" si="521"/>
        <v>0</v>
      </c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9">
        <f t="shared" ref="DJ209:DJ214" si="523">I209+AJ209+AM209+AP209+AS209+BE209+BK209+BN209+BQ209+BT209+BW209+CL209+CR209+CX209+DA209+DD209+DG209+AG209+L209+AY209+AA209+CF209+BB209+CC209+C209+X209+U209+O209+CO209+R209+F209+AV209+BZ209+CU209+AD209</f>
        <v>0.23083999999999999</v>
      </c>
      <c r="DK209" s="15">
        <f t="shared" ref="DK209:DK214" si="524">J209+AK209+AN209+AQ209+AT209+BF209+BL209+BO209+BR209+BU209+BX209+CM209+CS209+CY209+DB209+DE209+DH209+AH209+M209+AZ209+AB209+CG209+BC209+CD209+D209+Y209+V209+P209+CP209+S209+G209+AW209+CA209+CV209+AE209</f>
        <v>3.1390000000000002</v>
      </c>
    </row>
    <row r="210" spans="1:115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>
        <v>0</v>
      </c>
      <c r="CM210" s="9">
        <v>0</v>
      </c>
      <c r="CN210" s="15">
        <f t="shared" si="521"/>
        <v>0</v>
      </c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9">
        <f t="shared" si="523"/>
        <v>0.18056</v>
      </c>
      <c r="DK210" s="15">
        <f t="shared" si="524"/>
        <v>1.9140000000000001</v>
      </c>
    </row>
    <row r="211" spans="1:115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>
        <v>0</v>
      </c>
      <c r="CM211" s="9">
        <v>0</v>
      </c>
      <c r="CN211" s="15">
        <f t="shared" si="521"/>
        <v>0</v>
      </c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9">
        <f t="shared" si="523"/>
        <v>0.24519000000000002</v>
      </c>
      <c r="DK211" s="15">
        <f t="shared" si="524"/>
        <v>3.0979999999999999</v>
      </c>
    </row>
    <row r="212" spans="1:115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>
        <v>0</v>
      </c>
      <c r="CM212" s="9">
        <v>0</v>
      </c>
      <c r="CN212" s="15">
        <f t="shared" si="521"/>
        <v>0</v>
      </c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9">
        <f t="shared" si="523"/>
        <v>0.1096</v>
      </c>
      <c r="DK212" s="15">
        <f t="shared" si="524"/>
        <v>1.843</v>
      </c>
    </row>
    <row r="213" spans="1:115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>
        <v>0</v>
      </c>
      <c r="CM213" s="9">
        <v>0</v>
      </c>
      <c r="CN213" s="15">
        <f t="shared" si="521"/>
        <v>0</v>
      </c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9">
        <f t="shared" si="523"/>
        <v>61.093000000000004</v>
      </c>
      <c r="DK213" s="15">
        <f t="shared" si="524"/>
        <v>289.04499999999996</v>
      </c>
    </row>
    <row r="214" spans="1:115" ht="15" thickBot="1" x14ac:dyDescent="0.35">
      <c r="A214" s="90"/>
      <c r="B214" s="91" t="s">
        <v>17</v>
      </c>
      <c r="C214" s="92">
        <f t="shared" ref="C214:D214" si="525">SUM(C202:C213)</f>
        <v>0</v>
      </c>
      <c r="D214" s="93">
        <f t="shared" si="525"/>
        <v>0</v>
      </c>
      <c r="E214" s="94"/>
      <c r="F214" s="92">
        <f t="shared" ref="F214:G214" si="526">SUM(F202:F213)</f>
        <v>0</v>
      </c>
      <c r="G214" s="93">
        <f t="shared" si="526"/>
        <v>0</v>
      </c>
      <c r="H214" s="94"/>
      <c r="I214" s="92">
        <f t="shared" ref="I214:J214" si="527">SUM(I202:I213)</f>
        <v>0</v>
      </c>
      <c r="J214" s="93">
        <f t="shared" si="527"/>
        <v>0</v>
      </c>
      <c r="K214" s="94"/>
      <c r="L214" s="92">
        <f t="shared" ref="L214:M214" si="528">SUM(L202:L213)</f>
        <v>0.39596000000000003</v>
      </c>
      <c r="M214" s="93">
        <f t="shared" si="528"/>
        <v>5.6019999999999994</v>
      </c>
      <c r="N214" s="94"/>
      <c r="O214" s="92">
        <f t="shared" ref="O214:P214" si="529">SUM(O202:O213)</f>
        <v>0</v>
      </c>
      <c r="P214" s="93">
        <f t="shared" si="529"/>
        <v>0</v>
      </c>
      <c r="Q214" s="94"/>
      <c r="R214" s="92">
        <f t="shared" ref="R214:S214" si="530">SUM(R202:R213)</f>
        <v>0</v>
      </c>
      <c r="S214" s="93">
        <f t="shared" si="530"/>
        <v>0</v>
      </c>
      <c r="T214" s="94"/>
      <c r="U214" s="92">
        <f t="shared" ref="U214:V214" si="531">SUM(U202:U213)</f>
        <v>1E-3</v>
      </c>
      <c r="V214" s="93">
        <f t="shared" si="531"/>
        <v>1.645</v>
      </c>
      <c r="W214" s="94"/>
      <c r="X214" s="92">
        <f t="shared" ref="X214:Y214" si="532">SUM(X202:X213)</f>
        <v>0</v>
      </c>
      <c r="Y214" s="93">
        <f t="shared" si="532"/>
        <v>0</v>
      </c>
      <c r="Z214" s="94"/>
      <c r="AA214" s="92">
        <f t="shared" ref="AA214:AB214" si="533">SUM(AA202:AA213)</f>
        <v>0</v>
      </c>
      <c r="AB214" s="93">
        <f t="shared" si="533"/>
        <v>0</v>
      </c>
      <c r="AC214" s="94"/>
      <c r="AD214" s="92">
        <f t="shared" ref="AD214:AE214" si="534">SUM(AD202:AD213)</f>
        <v>0.01</v>
      </c>
      <c r="AE214" s="93">
        <f t="shared" si="534"/>
        <v>0.68500000000000005</v>
      </c>
      <c r="AF214" s="94"/>
      <c r="AG214" s="92">
        <f t="shared" ref="AG214:AH214" si="535">SUM(AG202:AG213)</f>
        <v>0.05</v>
      </c>
      <c r="AH214" s="93">
        <f t="shared" si="535"/>
        <v>0.48</v>
      </c>
      <c r="AI214" s="94"/>
      <c r="AJ214" s="92">
        <f t="shared" ref="AJ214:AK214" si="536">SUM(AJ202:AJ213)</f>
        <v>0</v>
      </c>
      <c r="AK214" s="93">
        <f t="shared" si="536"/>
        <v>0</v>
      </c>
      <c r="AL214" s="94"/>
      <c r="AM214" s="92">
        <f t="shared" ref="AM214:AN214" si="537">SUM(AM202:AM213)</f>
        <v>0</v>
      </c>
      <c r="AN214" s="93">
        <f t="shared" si="537"/>
        <v>0</v>
      </c>
      <c r="AO214" s="94"/>
      <c r="AP214" s="92">
        <f t="shared" ref="AP214:AQ214" si="538">SUM(AP202:AP213)</f>
        <v>0</v>
      </c>
      <c r="AQ214" s="93">
        <f t="shared" si="538"/>
        <v>0</v>
      </c>
      <c r="AR214" s="94"/>
      <c r="AS214" s="92">
        <f t="shared" ref="AS214:AT214" si="539">SUM(AS202:AS213)</f>
        <v>0</v>
      </c>
      <c r="AT214" s="93">
        <f t="shared" si="539"/>
        <v>0</v>
      </c>
      <c r="AU214" s="94"/>
      <c r="AV214" s="92">
        <f t="shared" ref="AV214:AW214" si="540">SUM(AV202:AV213)</f>
        <v>0</v>
      </c>
      <c r="AW214" s="93">
        <f t="shared" si="540"/>
        <v>0</v>
      </c>
      <c r="AX214" s="94"/>
      <c r="AY214" s="92">
        <f t="shared" ref="AY214:AZ214" si="541">SUM(AY202:AY213)</f>
        <v>24.972999999999999</v>
      </c>
      <c r="AZ214" s="93">
        <f t="shared" si="541"/>
        <v>198.714</v>
      </c>
      <c r="BA214" s="94"/>
      <c r="BB214" s="92">
        <f t="shared" ref="BB214:BC214" si="542">SUM(BB202:BB213)</f>
        <v>5.6000000000000001E-2</v>
      </c>
      <c r="BC214" s="93">
        <f t="shared" si="542"/>
        <v>1.365</v>
      </c>
      <c r="BD214" s="94"/>
      <c r="BE214" s="92">
        <f t="shared" ref="BE214:BF214" si="543">SUM(BE202:BE213)</f>
        <v>0</v>
      </c>
      <c r="BF214" s="93">
        <f t="shared" si="543"/>
        <v>0</v>
      </c>
      <c r="BG214" s="94"/>
      <c r="BH214" s="92">
        <f t="shared" ref="BH214:BI214" si="544">SUM(BH202:BH213)</f>
        <v>0</v>
      </c>
      <c r="BI214" s="93">
        <f t="shared" si="544"/>
        <v>0</v>
      </c>
      <c r="BJ214" s="94"/>
      <c r="BK214" s="92">
        <f t="shared" ref="BK214:BL214" si="545">SUM(BK202:BK213)</f>
        <v>1.7999999999999999E-2</v>
      </c>
      <c r="BL214" s="93">
        <f t="shared" si="545"/>
        <v>0.40100000000000002</v>
      </c>
      <c r="BM214" s="94"/>
      <c r="BN214" s="92">
        <f t="shared" ref="BN214:BO214" si="546">SUM(BN202:BN213)</f>
        <v>144.48214000000002</v>
      </c>
      <c r="BO214" s="93">
        <f t="shared" si="546"/>
        <v>733.82999999999993</v>
      </c>
      <c r="BP214" s="94"/>
      <c r="BQ214" s="92">
        <f t="shared" ref="BQ214:BR214" si="547">SUM(BQ202:BQ213)</f>
        <v>0</v>
      </c>
      <c r="BR214" s="93">
        <f t="shared" si="547"/>
        <v>0</v>
      </c>
      <c r="BS214" s="94"/>
      <c r="BT214" s="92">
        <f t="shared" ref="BT214:BU214" si="548">SUM(BT202:BT213)</f>
        <v>0</v>
      </c>
      <c r="BU214" s="93">
        <f t="shared" si="548"/>
        <v>0</v>
      </c>
      <c r="BV214" s="94"/>
      <c r="BW214" s="92">
        <f t="shared" ref="BW214:BX214" si="549">SUM(BW202:BW213)</f>
        <v>0</v>
      </c>
      <c r="BX214" s="93">
        <f t="shared" si="549"/>
        <v>0</v>
      </c>
      <c r="BY214" s="94"/>
      <c r="BZ214" s="92">
        <f t="shared" ref="BZ214:CA214" si="550">SUM(BZ202:BZ213)</f>
        <v>0</v>
      </c>
      <c r="CA214" s="93">
        <f t="shared" si="550"/>
        <v>0</v>
      </c>
      <c r="CB214" s="94"/>
      <c r="CC214" s="92">
        <f t="shared" ref="CC214:CD214" si="551">SUM(CC202:CC213)</f>
        <v>6.0000000000000001E-3</v>
      </c>
      <c r="CD214" s="93">
        <f t="shared" si="551"/>
        <v>0.28999999999999998</v>
      </c>
      <c r="CE214" s="94"/>
      <c r="CF214" s="92">
        <f t="shared" ref="CF214:CG214" si="552">SUM(CF202:CF213)</f>
        <v>0</v>
      </c>
      <c r="CG214" s="93">
        <f t="shared" si="552"/>
        <v>0</v>
      </c>
      <c r="CH214" s="94"/>
      <c r="CI214" s="92">
        <f t="shared" ref="CI214:CJ214" si="553">SUM(CI202:CI213)</f>
        <v>0</v>
      </c>
      <c r="CJ214" s="93">
        <f t="shared" si="553"/>
        <v>0</v>
      </c>
      <c r="CK214" s="44"/>
      <c r="CL214" s="92">
        <f t="shared" ref="CL214:CM214" si="554">SUM(CL202:CL213)</f>
        <v>0</v>
      </c>
      <c r="CM214" s="93">
        <f t="shared" si="554"/>
        <v>0</v>
      </c>
      <c r="CN214" s="94"/>
      <c r="CO214" s="92">
        <f t="shared" ref="CO214:CP214" si="555">SUM(CO202:CO213)</f>
        <v>0</v>
      </c>
      <c r="CP214" s="93">
        <f t="shared" si="555"/>
        <v>0</v>
      </c>
      <c r="CQ214" s="94"/>
      <c r="CR214" s="92">
        <f t="shared" ref="CR214:CS214" si="556">SUM(CR202:CR213)</f>
        <v>0</v>
      </c>
      <c r="CS214" s="93">
        <f t="shared" si="556"/>
        <v>0</v>
      </c>
      <c r="CT214" s="94"/>
      <c r="CU214" s="92">
        <f t="shared" ref="CU214:CV214" si="557">SUM(CU202:CU213)</f>
        <v>0.39710000000000001</v>
      </c>
      <c r="CV214" s="93">
        <f t="shared" si="557"/>
        <v>31.199999999999996</v>
      </c>
      <c r="CW214" s="94"/>
      <c r="CX214" s="92">
        <f t="shared" ref="CX214:CY214" si="558">SUM(CX202:CX213)</f>
        <v>0</v>
      </c>
      <c r="CY214" s="93">
        <f t="shared" si="558"/>
        <v>0</v>
      </c>
      <c r="CZ214" s="94"/>
      <c r="DA214" s="92">
        <f t="shared" ref="DA214:DB214" si="559">SUM(DA202:DA213)</f>
        <v>0</v>
      </c>
      <c r="DB214" s="93">
        <f t="shared" si="559"/>
        <v>0</v>
      </c>
      <c r="DC214" s="94"/>
      <c r="DD214" s="92">
        <f t="shared" ref="DD214:DE214" si="560">SUM(DD202:DD213)</f>
        <v>0.29196</v>
      </c>
      <c r="DE214" s="93">
        <f t="shared" si="560"/>
        <v>4.9219999999999997</v>
      </c>
      <c r="DF214" s="94"/>
      <c r="DG214" s="92">
        <f t="shared" ref="DG214:DH214" si="561">SUM(DG202:DG213)</f>
        <v>0</v>
      </c>
      <c r="DH214" s="93">
        <f t="shared" si="561"/>
        <v>0</v>
      </c>
      <c r="DI214" s="94"/>
      <c r="DJ214" s="58">
        <f t="shared" si="523"/>
        <v>170.68116000000003</v>
      </c>
      <c r="DK214" s="54">
        <f t="shared" si="524"/>
        <v>979.13399999999979</v>
      </c>
    </row>
    <row r="215" spans="1:115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2">IF(F215=0,0,G215/F215*1000)</f>
        <v>0</v>
      </c>
      <c r="I215" s="16">
        <v>0</v>
      </c>
      <c r="J215" s="9">
        <v>0</v>
      </c>
      <c r="K215" s="15">
        <f t="shared" ref="K215:K226" si="563">IF(I215=0,0,J215/I215*1000)</f>
        <v>0</v>
      </c>
      <c r="L215" s="104">
        <v>20.460509999999999</v>
      </c>
      <c r="M215" s="105">
        <v>23.606000000000002</v>
      </c>
      <c r="N215" s="15">
        <f t="shared" ref="N215:N226" si="564">IF(L215=0,0,M215/L215*1000)</f>
        <v>1153.7346820778173</v>
      </c>
      <c r="O215" s="16">
        <v>0</v>
      </c>
      <c r="P215" s="9">
        <v>0</v>
      </c>
      <c r="Q215" s="15">
        <f t="shared" ref="Q215:Q226" si="565">IF(O215=0,0,P215/O215*1000)</f>
        <v>0</v>
      </c>
      <c r="R215" s="16">
        <v>0</v>
      </c>
      <c r="S215" s="9">
        <v>0</v>
      </c>
      <c r="T215" s="15">
        <f t="shared" ref="T215:T226" si="566">IF(R215=0,0,S215/R215*1000)</f>
        <v>0</v>
      </c>
      <c r="U215" s="16">
        <v>0</v>
      </c>
      <c r="V215" s="9">
        <v>0</v>
      </c>
      <c r="W215" s="15">
        <f t="shared" ref="W215:W226" si="567">IF(U215=0,0,V215/U215*1000)</f>
        <v>0</v>
      </c>
      <c r="X215" s="16">
        <v>0</v>
      </c>
      <c r="Y215" s="9">
        <v>0</v>
      </c>
      <c r="Z215" s="15">
        <f t="shared" ref="Z215:Z226" si="568">IF(X215=0,0,Y215/X215*1000)</f>
        <v>0</v>
      </c>
      <c r="AA215" s="16">
        <v>0</v>
      </c>
      <c r="AB215" s="9">
        <v>0</v>
      </c>
      <c r="AC215" s="15">
        <f t="shared" ref="AC215:AC226" si="569">IF(AA215=0,0,AB215/AA215*1000)</f>
        <v>0</v>
      </c>
      <c r="AD215" s="16">
        <v>0</v>
      </c>
      <c r="AE215" s="9">
        <v>0</v>
      </c>
      <c r="AF215" s="15">
        <f t="shared" ref="AF215:AF226" si="570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71">IF(AG215=0,0,AH215/AG215*1000)</f>
        <v>11000</v>
      </c>
      <c r="AJ215" s="16">
        <v>0</v>
      </c>
      <c r="AK215" s="9">
        <v>0</v>
      </c>
      <c r="AL215" s="15">
        <f t="shared" ref="AL215:AL226" si="572">IF(AJ215=0,0,AK215/AJ215*1000)</f>
        <v>0</v>
      </c>
      <c r="AM215" s="16">
        <v>0</v>
      </c>
      <c r="AN215" s="9">
        <v>0</v>
      </c>
      <c r="AO215" s="15">
        <f t="shared" ref="AO215:AO226" si="573">IF(AM215=0,0,AN215/AM215*1000)</f>
        <v>0</v>
      </c>
      <c r="AP215" s="16">
        <v>0</v>
      </c>
      <c r="AQ215" s="9">
        <v>0</v>
      </c>
      <c r="AR215" s="15">
        <f t="shared" ref="AR215:AR226" si="574">IF(AP215=0,0,AQ215/AP215*1000)</f>
        <v>0</v>
      </c>
      <c r="AS215" s="16">
        <v>0</v>
      </c>
      <c r="AT215" s="9">
        <v>0</v>
      </c>
      <c r="AU215" s="15">
        <f t="shared" ref="AU215:AU226" si="575">IF(AS215=0,0,AT215/AS215*1000)</f>
        <v>0</v>
      </c>
      <c r="AV215" s="16">
        <v>0</v>
      </c>
      <c r="AW215" s="9">
        <v>0</v>
      </c>
      <c r="AX215" s="15">
        <f t="shared" ref="AX215:AX226" si="576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7">IF(AY215=0,0,AZ215/AY215*1000)</f>
        <v>9913.8738738738739</v>
      </c>
      <c r="BB215" s="16">
        <v>0</v>
      </c>
      <c r="BC215" s="9">
        <v>0</v>
      </c>
      <c r="BD215" s="15">
        <f t="shared" ref="BD215:BD226" si="578">IF(BB215=0,0,BC215/BB215*1000)</f>
        <v>0</v>
      </c>
      <c r="BE215" s="16">
        <v>0</v>
      </c>
      <c r="BF215" s="9">
        <v>0</v>
      </c>
      <c r="BG215" s="15">
        <f t="shared" ref="BG215:BG226" si="579">IF(BE215=0,0,BF215/BE215*1000)</f>
        <v>0</v>
      </c>
      <c r="BH215" s="16">
        <v>0</v>
      </c>
      <c r="BI215" s="9">
        <v>0</v>
      </c>
      <c r="BJ215" s="15">
        <f t="shared" ref="BJ215:BJ226" si="580">IF(BH215=0,0,BI215/BH215*1000)</f>
        <v>0</v>
      </c>
      <c r="BK215" s="16">
        <v>0</v>
      </c>
      <c r="BL215" s="9">
        <v>0</v>
      </c>
      <c r="BM215" s="15">
        <f t="shared" ref="BM215:BM226" si="581">IF(BK215=0,0,BL215/BK215*1000)</f>
        <v>0</v>
      </c>
      <c r="BN215" s="16">
        <v>0</v>
      </c>
      <c r="BO215" s="9">
        <v>0</v>
      </c>
      <c r="BP215" s="15">
        <f t="shared" ref="BP215:BP226" si="582">IF(BN215=0,0,BO215/BN215*1000)</f>
        <v>0</v>
      </c>
      <c r="BQ215" s="16">
        <v>0</v>
      </c>
      <c r="BR215" s="9">
        <v>0</v>
      </c>
      <c r="BS215" s="15">
        <f t="shared" ref="BS215:BS226" si="583">IF(BQ215=0,0,BR215/BQ215*1000)</f>
        <v>0</v>
      </c>
      <c r="BT215" s="16">
        <v>0</v>
      </c>
      <c r="BU215" s="9">
        <v>0</v>
      </c>
      <c r="BV215" s="15">
        <f t="shared" ref="BV215:BV226" si="584">IF(BT215=0,0,BU215/BT215*1000)</f>
        <v>0</v>
      </c>
      <c r="BW215" s="16">
        <v>0</v>
      </c>
      <c r="BX215" s="9">
        <v>0</v>
      </c>
      <c r="BY215" s="15">
        <f t="shared" ref="BY215:BY226" si="585">IF(BW215=0,0,BX215/BW215*1000)</f>
        <v>0</v>
      </c>
      <c r="BZ215" s="16">
        <v>0</v>
      </c>
      <c r="CA215" s="9">
        <v>0</v>
      </c>
      <c r="CB215" s="15">
        <f t="shared" ref="CB215:CB226" si="586">IF(BZ215=0,0,CA215/BZ215*1000)</f>
        <v>0</v>
      </c>
      <c r="CC215" s="16">
        <v>0</v>
      </c>
      <c r="CD215" s="9">
        <v>0</v>
      </c>
      <c r="CE215" s="15">
        <f t="shared" ref="CE215:CE226" si="587">IF(CC215=0,0,CD215/CC215*1000)</f>
        <v>0</v>
      </c>
      <c r="CF215" s="16">
        <v>0</v>
      </c>
      <c r="CG215" s="9">
        <v>0</v>
      </c>
      <c r="CH215" s="15">
        <f t="shared" ref="CH215:CH226" si="588">IF(CF215=0,0,CG215/CF215*1000)</f>
        <v>0</v>
      </c>
      <c r="CI215" s="16">
        <v>0</v>
      </c>
      <c r="CJ215" s="9">
        <v>0</v>
      </c>
      <c r="CK215" s="15">
        <f t="shared" ref="CK215:CK226" si="589">IF(CI215=0,0,CJ215/CI215*1000)</f>
        <v>0</v>
      </c>
      <c r="CL215" s="16">
        <v>0</v>
      </c>
      <c r="CM215" s="9">
        <v>0</v>
      </c>
      <c r="CN215" s="15">
        <f t="shared" ref="CN215:CN226" si="590">IF(CL215=0,0,CM215/CL215*1000)</f>
        <v>0</v>
      </c>
      <c r="CO215" s="16">
        <v>0</v>
      </c>
      <c r="CP215" s="9">
        <v>0</v>
      </c>
      <c r="CQ215" s="15">
        <f t="shared" ref="CQ215:CQ226" si="591">IF(CO215=0,0,CP215/CO215*1000)</f>
        <v>0</v>
      </c>
      <c r="CR215" s="16">
        <v>0</v>
      </c>
      <c r="CS215" s="9">
        <v>0</v>
      </c>
      <c r="CT215" s="15">
        <f t="shared" ref="CT215:CT226" si="592">IF(CR215=0,0,CS215/CR215*1000)</f>
        <v>0</v>
      </c>
      <c r="CU215" s="16">
        <v>0</v>
      </c>
      <c r="CV215" s="9">
        <v>0</v>
      </c>
      <c r="CW215" s="15">
        <f t="shared" ref="CW215:CW226" si="593">IF(CU215=0,0,CV215/CU215*1000)</f>
        <v>0</v>
      </c>
      <c r="CX215" s="16">
        <v>0</v>
      </c>
      <c r="CY215" s="9">
        <v>0</v>
      </c>
      <c r="CZ215" s="15">
        <f t="shared" ref="CZ215:CZ226" si="594">IF(CX215=0,0,CY215/CX215*1000)</f>
        <v>0</v>
      </c>
      <c r="DA215" s="16">
        <v>0</v>
      </c>
      <c r="DB215" s="9">
        <v>0</v>
      </c>
      <c r="DC215" s="15">
        <f t="shared" ref="DC215:DC226" si="595">IF(DA215=0,0,DB215/DA215*1000)</f>
        <v>0</v>
      </c>
      <c r="DD215" s="104">
        <v>4.0280000000000003E-2</v>
      </c>
      <c r="DE215" s="105">
        <v>0.70599999999999996</v>
      </c>
      <c r="DF215" s="15">
        <f t="shared" ref="DF215:DF226" si="596">IF(DD215=0,0,DE215/DD215*1000)</f>
        <v>17527.308838133067</v>
      </c>
      <c r="DG215" s="104">
        <v>3.2000000000000001E-2</v>
      </c>
      <c r="DH215" s="105">
        <v>0.78</v>
      </c>
      <c r="DI215" s="15">
        <f t="shared" ref="DI215:DI226" si="597">IF(DG215=0,0,DH215/DG215*1000)</f>
        <v>24375</v>
      </c>
      <c r="DJ215" s="19">
        <f t="shared" ref="DJ215:DJ216" si="598">I215+AJ215+AM215+AP215+AS215+BE215+BK215+BN215+BQ215+BT215+BW215+CL215+CR215+CX215+DA215+DD215+DG215+AG215+L215+AY215+AA215+CF215+BB215+CC215+C215+X215+U215+O215+CO215+R215+F215+AV215+BZ215+CU215+AD215+BH215</f>
        <v>23.332789999999999</v>
      </c>
      <c r="DK215" s="15">
        <f t="shared" ref="DK215:DK216" si="599">J215+AK215+AN215+AQ215+AT215+BF215+BL215+BO215+BR215+BU215+BX215+CM215+CS215+CY215+DB215+DE215+DH215+AH215+M215+AZ215+AB215+CG215+BC215+CD215+D215+Y215+V215+P215+CP215+S215+G215+AW215+CA215+CV215+AE215+BI215</f>
        <v>52.878</v>
      </c>
    </row>
    <row r="216" spans="1:115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600">IF(C216=0,0,D216/C216*1000)</f>
        <v>0</v>
      </c>
      <c r="F216" s="16">
        <v>0</v>
      </c>
      <c r="G216" s="9">
        <v>0</v>
      </c>
      <c r="H216" s="15">
        <f t="shared" si="562"/>
        <v>0</v>
      </c>
      <c r="I216" s="16">
        <v>0</v>
      </c>
      <c r="J216" s="9">
        <v>0</v>
      </c>
      <c r="K216" s="15">
        <f t="shared" si="563"/>
        <v>0</v>
      </c>
      <c r="L216" s="104">
        <v>41.182795698924728</v>
      </c>
      <c r="M216" s="105">
        <v>0.55800000000000005</v>
      </c>
      <c r="N216" s="15">
        <f t="shared" si="564"/>
        <v>13.549347258485643</v>
      </c>
      <c r="O216" s="16">
        <v>0</v>
      </c>
      <c r="P216" s="9">
        <v>0</v>
      </c>
      <c r="Q216" s="15">
        <f t="shared" si="565"/>
        <v>0</v>
      </c>
      <c r="R216" s="16">
        <v>0</v>
      </c>
      <c r="S216" s="9">
        <v>0</v>
      </c>
      <c r="T216" s="15">
        <f t="shared" si="566"/>
        <v>0</v>
      </c>
      <c r="U216" s="16">
        <v>0</v>
      </c>
      <c r="V216" s="9">
        <v>0</v>
      </c>
      <c r="W216" s="15">
        <f t="shared" si="567"/>
        <v>0</v>
      </c>
      <c r="X216" s="16">
        <v>0</v>
      </c>
      <c r="Y216" s="9">
        <v>0</v>
      </c>
      <c r="Z216" s="15">
        <f t="shared" si="568"/>
        <v>0</v>
      </c>
      <c r="AA216" s="16">
        <v>0</v>
      </c>
      <c r="AB216" s="9">
        <v>0</v>
      </c>
      <c r="AC216" s="15">
        <f t="shared" si="569"/>
        <v>0</v>
      </c>
      <c r="AD216" s="16">
        <v>0</v>
      </c>
      <c r="AE216" s="9">
        <v>0</v>
      </c>
      <c r="AF216" s="15">
        <f t="shared" si="570"/>
        <v>0</v>
      </c>
      <c r="AG216" s="16">
        <v>0</v>
      </c>
      <c r="AH216" s="9">
        <v>0</v>
      </c>
      <c r="AI216" s="15">
        <f t="shared" si="571"/>
        <v>0</v>
      </c>
      <c r="AJ216" s="16">
        <v>0</v>
      </c>
      <c r="AK216" s="9">
        <v>0</v>
      </c>
      <c r="AL216" s="15">
        <f t="shared" si="572"/>
        <v>0</v>
      </c>
      <c r="AM216" s="16">
        <v>0</v>
      </c>
      <c r="AN216" s="9">
        <v>0</v>
      </c>
      <c r="AO216" s="15">
        <f t="shared" si="573"/>
        <v>0</v>
      </c>
      <c r="AP216" s="16">
        <v>0</v>
      </c>
      <c r="AQ216" s="9">
        <v>0</v>
      </c>
      <c r="AR216" s="15">
        <f t="shared" si="574"/>
        <v>0</v>
      </c>
      <c r="AS216" s="16">
        <v>0</v>
      </c>
      <c r="AT216" s="9">
        <v>0</v>
      </c>
      <c r="AU216" s="15">
        <f t="shared" si="575"/>
        <v>0</v>
      </c>
      <c r="AV216" s="16">
        <v>0</v>
      </c>
      <c r="AW216" s="9">
        <v>0</v>
      </c>
      <c r="AX216" s="15">
        <f t="shared" si="576"/>
        <v>0</v>
      </c>
      <c r="AY216" s="104">
        <v>80.590238365493761</v>
      </c>
      <c r="AZ216" s="105">
        <v>0.88100000000000001</v>
      </c>
      <c r="BA216" s="15">
        <f t="shared" si="577"/>
        <v>10.931845070422535</v>
      </c>
      <c r="BB216" s="16">
        <v>0</v>
      </c>
      <c r="BC216" s="9">
        <v>0</v>
      </c>
      <c r="BD216" s="15">
        <f t="shared" si="578"/>
        <v>0</v>
      </c>
      <c r="BE216" s="16">
        <v>0</v>
      </c>
      <c r="BF216" s="9">
        <v>0</v>
      </c>
      <c r="BG216" s="15">
        <f t="shared" si="579"/>
        <v>0</v>
      </c>
      <c r="BH216" s="16">
        <v>0</v>
      </c>
      <c r="BI216" s="9">
        <v>0</v>
      </c>
      <c r="BJ216" s="15">
        <f t="shared" si="580"/>
        <v>0</v>
      </c>
      <c r="BK216" s="16">
        <v>0</v>
      </c>
      <c r="BL216" s="9">
        <v>0</v>
      </c>
      <c r="BM216" s="15">
        <f t="shared" si="581"/>
        <v>0</v>
      </c>
      <c r="BN216" s="104">
        <v>71.570300157977883</v>
      </c>
      <c r="BO216" s="105">
        <v>3.165</v>
      </c>
      <c r="BP216" s="15">
        <f t="shared" si="582"/>
        <v>44.222254105597742</v>
      </c>
      <c r="BQ216" s="16">
        <v>0</v>
      </c>
      <c r="BR216" s="9">
        <v>0</v>
      </c>
      <c r="BS216" s="15">
        <f t="shared" si="583"/>
        <v>0</v>
      </c>
      <c r="BT216" s="16">
        <v>0</v>
      </c>
      <c r="BU216" s="9">
        <v>0</v>
      </c>
      <c r="BV216" s="15">
        <f t="shared" si="584"/>
        <v>0</v>
      </c>
      <c r="BW216" s="16">
        <v>0</v>
      </c>
      <c r="BX216" s="9">
        <v>0</v>
      </c>
      <c r="BY216" s="15">
        <f t="shared" si="585"/>
        <v>0</v>
      </c>
      <c r="BZ216" s="16">
        <v>0</v>
      </c>
      <c r="CA216" s="9">
        <v>0</v>
      </c>
      <c r="CB216" s="15">
        <f t="shared" si="586"/>
        <v>0</v>
      </c>
      <c r="CC216" s="16">
        <v>0</v>
      </c>
      <c r="CD216" s="9">
        <v>0</v>
      </c>
      <c r="CE216" s="15">
        <f t="shared" si="587"/>
        <v>0</v>
      </c>
      <c r="CF216" s="16">
        <v>0</v>
      </c>
      <c r="CG216" s="9">
        <v>0</v>
      </c>
      <c r="CH216" s="15">
        <f t="shared" si="588"/>
        <v>0</v>
      </c>
      <c r="CI216" s="16">
        <v>0</v>
      </c>
      <c r="CJ216" s="9">
        <v>0</v>
      </c>
      <c r="CK216" s="15">
        <f t="shared" si="589"/>
        <v>0</v>
      </c>
      <c r="CL216" s="16">
        <v>0</v>
      </c>
      <c r="CM216" s="9">
        <v>0</v>
      </c>
      <c r="CN216" s="15">
        <f t="shared" si="590"/>
        <v>0</v>
      </c>
      <c r="CO216" s="16">
        <v>0</v>
      </c>
      <c r="CP216" s="9">
        <v>0</v>
      </c>
      <c r="CQ216" s="15">
        <f t="shared" si="591"/>
        <v>0</v>
      </c>
      <c r="CR216" s="16">
        <v>0</v>
      </c>
      <c r="CS216" s="9">
        <v>0</v>
      </c>
      <c r="CT216" s="15">
        <f t="shared" si="592"/>
        <v>0</v>
      </c>
      <c r="CU216" s="16">
        <v>0</v>
      </c>
      <c r="CV216" s="9">
        <v>0</v>
      </c>
      <c r="CW216" s="15">
        <f t="shared" si="593"/>
        <v>0</v>
      </c>
      <c r="CX216" s="16">
        <v>0</v>
      </c>
      <c r="CY216" s="9">
        <v>0</v>
      </c>
      <c r="CZ216" s="15">
        <f t="shared" si="594"/>
        <v>0</v>
      </c>
      <c r="DA216" s="16">
        <v>0</v>
      </c>
      <c r="DB216" s="9">
        <v>0</v>
      </c>
      <c r="DC216" s="15">
        <f t="shared" si="595"/>
        <v>0</v>
      </c>
      <c r="DD216" s="104">
        <v>58.376811594202906</v>
      </c>
      <c r="DE216" s="105">
        <v>0.34499999999999997</v>
      </c>
      <c r="DF216" s="15">
        <f t="shared" si="596"/>
        <v>5.9098808341608722</v>
      </c>
      <c r="DG216" s="16">
        <v>0</v>
      </c>
      <c r="DH216" s="9">
        <v>0</v>
      </c>
      <c r="DI216" s="15">
        <f t="shared" si="597"/>
        <v>0</v>
      </c>
      <c r="DJ216" s="19">
        <f t="shared" si="598"/>
        <v>251.72014581659926</v>
      </c>
      <c r="DK216" s="15">
        <f t="shared" si="599"/>
        <v>4.9489999999999998</v>
      </c>
    </row>
    <row r="217" spans="1:115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600"/>
        <v>0</v>
      </c>
      <c r="F217" s="16">
        <v>0</v>
      </c>
      <c r="G217" s="9">
        <v>0</v>
      </c>
      <c r="H217" s="15">
        <f t="shared" si="562"/>
        <v>0</v>
      </c>
      <c r="I217" s="16">
        <v>0</v>
      </c>
      <c r="J217" s="9">
        <v>0</v>
      </c>
      <c r="K217" s="15">
        <f t="shared" si="563"/>
        <v>0</v>
      </c>
      <c r="L217" s="104">
        <v>21.052379999999999</v>
      </c>
      <c r="M217" s="105">
        <v>25.341000000000001</v>
      </c>
      <c r="N217" s="15">
        <f t="shared" si="564"/>
        <v>1203.7118843570183</v>
      </c>
      <c r="O217" s="16">
        <v>0</v>
      </c>
      <c r="P217" s="9">
        <v>0</v>
      </c>
      <c r="Q217" s="15">
        <f t="shared" si="565"/>
        <v>0</v>
      </c>
      <c r="R217" s="16">
        <v>0</v>
      </c>
      <c r="S217" s="9">
        <v>0</v>
      </c>
      <c r="T217" s="15">
        <f t="shared" si="566"/>
        <v>0</v>
      </c>
      <c r="U217" s="16">
        <v>0</v>
      </c>
      <c r="V217" s="9">
        <v>0</v>
      </c>
      <c r="W217" s="15">
        <f t="shared" si="567"/>
        <v>0</v>
      </c>
      <c r="X217" s="16">
        <v>0</v>
      </c>
      <c r="Y217" s="9">
        <v>0</v>
      </c>
      <c r="Z217" s="15">
        <f t="shared" si="568"/>
        <v>0</v>
      </c>
      <c r="AA217" s="16">
        <v>0</v>
      </c>
      <c r="AB217" s="9">
        <v>0</v>
      </c>
      <c r="AC217" s="15">
        <f t="shared" si="569"/>
        <v>0</v>
      </c>
      <c r="AD217" s="16">
        <v>0</v>
      </c>
      <c r="AE217" s="9">
        <v>0</v>
      </c>
      <c r="AF217" s="15">
        <f t="shared" si="570"/>
        <v>0</v>
      </c>
      <c r="AG217" s="16">
        <v>0</v>
      </c>
      <c r="AH217" s="9">
        <v>0</v>
      </c>
      <c r="AI217" s="15">
        <f t="shared" si="571"/>
        <v>0</v>
      </c>
      <c r="AJ217" s="16">
        <v>0</v>
      </c>
      <c r="AK217" s="9">
        <v>0</v>
      </c>
      <c r="AL217" s="15">
        <f t="shared" si="572"/>
        <v>0</v>
      </c>
      <c r="AM217" s="16">
        <v>0</v>
      </c>
      <c r="AN217" s="9">
        <v>0</v>
      </c>
      <c r="AO217" s="15">
        <f t="shared" si="573"/>
        <v>0</v>
      </c>
      <c r="AP217" s="16">
        <v>0</v>
      </c>
      <c r="AQ217" s="9">
        <v>0</v>
      </c>
      <c r="AR217" s="15">
        <f t="shared" si="574"/>
        <v>0</v>
      </c>
      <c r="AS217" s="16">
        <v>0</v>
      </c>
      <c r="AT217" s="9">
        <v>0</v>
      </c>
      <c r="AU217" s="15">
        <f t="shared" si="575"/>
        <v>0</v>
      </c>
      <c r="AV217" s="16">
        <v>0</v>
      </c>
      <c r="AW217" s="9">
        <v>0</v>
      </c>
      <c r="AX217" s="15">
        <f t="shared" si="576"/>
        <v>0</v>
      </c>
      <c r="AY217" s="104">
        <v>12.965</v>
      </c>
      <c r="AZ217" s="105">
        <v>56.197000000000003</v>
      </c>
      <c r="BA217" s="15">
        <f t="shared" si="577"/>
        <v>4334.5160046278443</v>
      </c>
      <c r="BB217" s="16">
        <v>0</v>
      </c>
      <c r="BC217" s="9">
        <v>0</v>
      </c>
      <c r="BD217" s="15">
        <f t="shared" si="578"/>
        <v>0</v>
      </c>
      <c r="BE217" s="16">
        <v>0</v>
      </c>
      <c r="BF217" s="9">
        <v>0</v>
      </c>
      <c r="BG217" s="15">
        <f t="shared" si="579"/>
        <v>0</v>
      </c>
      <c r="BH217" s="16">
        <v>0.27800000000000002</v>
      </c>
      <c r="BI217" s="9">
        <v>10.617000000000001</v>
      </c>
      <c r="BJ217" s="15">
        <f t="shared" si="580"/>
        <v>38190.647482014392</v>
      </c>
      <c r="BK217" s="16">
        <v>0</v>
      </c>
      <c r="BL217" s="9">
        <v>0</v>
      </c>
      <c r="BM217" s="15">
        <f t="shared" si="581"/>
        <v>0</v>
      </c>
      <c r="BN217" s="104">
        <v>34</v>
      </c>
      <c r="BO217" s="105">
        <v>123.76</v>
      </c>
      <c r="BP217" s="15">
        <f t="shared" si="582"/>
        <v>3640</v>
      </c>
      <c r="BQ217" s="16">
        <v>0</v>
      </c>
      <c r="BR217" s="9">
        <v>0</v>
      </c>
      <c r="BS217" s="15">
        <f t="shared" si="583"/>
        <v>0</v>
      </c>
      <c r="BT217" s="16">
        <v>0</v>
      </c>
      <c r="BU217" s="9">
        <v>0</v>
      </c>
      <c r="BV217" s="15">
        <f t="shared" si="584"/>
        <v>0</v>
      </c>
      <c r="BW217" s="16">
        <v>0</v>
      </c>
      <c r="BX217" s="9">
        <v>0</v>
      </c>
      <c r="BY217" s="15">
        <f t="shared" si="585"/>
        <v>0</v>
      </c>
      <c r="BZ217" s="16">
        <v>0</v>
      </c>
      <c r="CA217" s="9">
        <v>0</v>
      </c>
      <c r="CB217" s="15">
        <f t="shared" si="586"/>
        <v>0</v>
      </c>
      <c r="CC217" s="16">
        <v>0</v>
      </c>
      <c r="CD217" s="9">
        <v>0</v>
      </c>
      <c r="CE217" s="15">
        <f t="shared" si="587"/>
        <v>0</v>
      </c>
      <c r="CF217" s="16">
        <v>0</v>
      </c>
      <c r="CG217" s="9">
        <v>0</v>
      </c>
      <c r="CH217" s="15">
        <f t="shared" si="588"/>
        <v>0</v>
      </c>
      <c r="CI217" s="16">
        <v>0</v>
      </c>
      <c r="CJ217" s="9">
        <v>0</v>
      </c>
      <c r="CK217" s="15">
        <f t="shared" si="589"/>
        <v>0</v>
      </c>
      <c r="CL217" s="16">
        <v>0</v>
      </c>
      <c r="CM217" s="9">
        <v>0</v>
      </c>
      <c r="CN217" s="15">
        <f t="shared" si="590"/>
        <v>0</v>
      </c>
      <c r="CO217" s="16">
        <v>0</v>
      </c>
      <c r="CP217" s="9">
        <v>0</v>
      </c>
      <c r="CQ217" s="15">
        <f t="shared" si="591"/>
        <v>0</v>
      </c>
      <c r="CR217" s="16">
        <v>0</v>
      </c>
      <c r="CS217" s="9">
        <v>0</v>
      </c>
      <c r="CT217" s="15">
        <f t="shared" si="592"/>
        <v>0</v>
      </c>
      <c r="CU217" s="16">
        <v>0</v>
      </c>
      <c r="CV217" s="9">
        <v>0</v>
      </c>
      <c r="CW217" s="15">
        <f t="shared" si="593"/>
        <v>0</v>
      </c>
      <c r="CX217" s="16">
        <v>0</v>
      </c>
      <c r="CY217" s="9">
        <v>0</v>
      </c>
      <c r="CZ217" s="15">
        <f t="shared" si="594"/>
        <v>0</v>
      </c>
      <c r="DA217" s="16">
        <v>0</v>
      </c>
      <c r="DB217" s="9">
        <v>0</v>
      </c>
      <c r="DC217" s="15">
        <f t="shared" si="595"/>
        <v>0</v>
      </c>
      <c r="DD217" s="16">
        <v>0</v>
      </c>
      <c r="DE217" s="9">
        <v>0</v>
      </c>
      <c r="DF217" s="15">
        <f t="shared" si="596"/>
        <v>0</v>
      </c>
      <c r="DG217" s="16">
        <v>0</v>
      </c>
      <c r="DH217" s="9">
        <v>0</v>
      </c>
      <c r="DI217" s="15">
        <f t="shared" si="597"/>
        <v>0</v>
      </c>
      <c r="DJ217" s="19">
        <f>I217+AJ217+AM217+AP217+AS217+BE217+BK217+BN217+BQ217+BT217+BW217+CL217+CR217+CX217+DA217+DD217+DG217+AG217+L217+AY217+AA217+CF217+BB217+CC217+C217+X217+U217+O217+CO217+R217+F217+AV217+BZ217+CU217+AD217+BH217</f>
        <v>68.295380000000009</v>
      </c>
      <c r="DK217" s="15">
        <f>J217+AK217+AN217+AQ217+AT217+BF217+BL217+BO217+BR217+BU217+BX217+CM217+CS217+CY217+DB217+DE217+DH217+AH217+M217+AZ217+AB217+CG217+BC217+CD217+D217+Y217+V217+P217+CP217+S217+G217+AW217+CA217+CV217+AE217+BI217</f>
        <v>215.91499999999999</v>
      </c>
    </row>
    <row r="218" spans="1:115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2"/>
        <v>0</v>
      </c>
      <c r="I218" s="16">
        <v>0</v>
      </c>
      <c r="J218" s="9">
        <v>0</v>
      </c>
      <c r="K218" s="15">
        <f t="shared" si="563"/>
        <v>0</v>
      </c>
      <c r="L218" s="16">
        <v>20.100000000000001</v>
      </c>
      <c r="M218" s="9">
        <v>22.895</v>
      </c>
      <c r="N218" s="15">
        <f t="shared" si="564"/>
        <v>1139.0547263681592</v>
      </c>
      <c r="O218" s="16">
        <v>0</v>
      </c>
      <c r="P218" s="9">
        <v>0</v>
      </c>
      <c r="Q218" s="15">
        <f t="shared" si="565"/>
        <v>0</v>
      </c>
      <c r="R218" s="16">
        <v>0</v>
      </c>
      <c r="S218" s="9">
        <v>0</v>
      </c>
      <c r="T218" s="15">
        <f t="shared" si="566"/>
        <v>0</v>
      </c>
      <c r="U218" s="16">
        <v>0</v>
      </c>
      <c r="V218" s="9">
        <v>0</v>
      </c>
      <c r="W218" s="15">
        <f t="shared" si="567"/>
        <v>0</v>
      </c>
      <c r="X218" s="16">
        <v>0</v>
      </c>
      <c r="Y218" s="9">
        <v>0</v>
      </c>
      <c r="Z218" s="15">
        <f t="shared" si="568"/>
        <v>0</v>
      </c>
      <c r="AA218" s="16">
        <v>0</v>
      </c>
      <c r="AB218" s="9">
        <v>0</v>
      </c>
      <c r="AC218" s="15">
        <f t="shared" si="569"/>
        <v>0</v>
      </c>
      <c r="AD218" s="16">
        <v>0</v>
      </c>
      <c r="AE218" s="9">
        <v>0</v>
      </c>
      <c r="AF218" s="15">
        <f t="shared" si="570"/>
        <v>0</v>
      </c>
      <c r="AG218" s="16">
        <v>0</v>
      </c>
      <c r="AH218" s="9">
        <v>0</v>
      </c>
      <c r="AI218" s="15">
        <f t="shared" si="571"/>
        <v>0</v>
      </c>
      <c r="AJ218" s="16">
        <v>0</v>
      </c>
      <c r="AK218" s="9">
        <v>0</v>
      </c>
      <c r="AL218" s="15">
        <f t="shared" si="572"/>
        <v>0</v>
      </c>
      <c r="AM218" s="16">
        <v>0</v>
      </c>
      <c r="AN218" s="9">
        <v>0</v>
      </c>
      <c r="AO218" s="15">
        <f t="shared" si="573"/>
        <v>0</v>
      </c>
      <c r="AP218" s="16">
        <v>0</v>
      </c>
      <c r="AQ218" s="9">
        <v>0</v>
      </c>
      <c r="AR218" s="15">
        <f t="shared" si="574"/>
        <v>0</v>
      </c>
      <c r="AS218" s="16">
        <v>0</v>
      </c>
      <c r="AT218" s="9">
        <v>0</v>
      </c>
      <c r="AU218" s="15">
        <f t="shared" si="575"/>
        <v>0</v>
      </c>
      <c r="AV218" s="16">
        <v>0</v>
      </c>
      <c r="AW218" s="9">
        <v>0</v>
      </c>
      <c r="AX218" s="15">
        <f t="shared" si="576"/>
        <v>0</v>
      </c>
      <c r="AY218" s="102">
        <v>0.105</v>
      </c>
      <c r="AZ218" s="103">
        <v>1.351</v>
      </c>
      <c r="BA218" s="15">
        <f t="shared" si="577"/>
        <v>12866.666666666668</v>
      </c>
      <c r="BB218" s="16">
        <v>0</v>
      </c>
      <c r="BC218" s="9">
        <v>0</v>
      </c>
      <c r="BD218" s="15">
        <f t="shared" si="578"/>
        <v>0</v>
      </c>
      <c r="BE218" s="16">
        <v>0</v>
      </c>
      <c r="BF218" s="9">
        <v>0</v>
      </c>
      <c r="BG218" s="15">
        <f t="shared" si="579"/>
        <v>0</v>
      </c>
      <c r="BH218" s="16">
        <v>0</v>
      </c>
      <c r="BI218" s="9">
        <v>0</v>
      </c>
      <c r="BJ218" s="15">
        <f t="shared" si="580"/>
        <v>0</v>
      </c>
      <c r="BK218" s="16">
        <v>0</v>
      </c>
      <c r="BL218" s="9">
        <v>0</v>
      </c>
      <c r="BM218" s="15">
        <f t="shared" si="581"/>
        <v>0</v>
      </c>
      <c r="BN218" s="102">
        <v>2.9500000000000004E-3</v>
      </c>
      <c r="BO218" s="103">
        <v>6.0999999999999999E-2</v>
      </c>
      <c r="BP218" s="15">
        <f t="shared" si="582"/>
        <v>20677.966101694914</v>
      </c>
      <c r="BQ218" s="16">
        <v>0</v>
      </c>
      <c r="BR218" s="9">
        <v>0</v>
      </c>
      <c r="BS218" s="15">
        <f t="shared" si="583"/>
        <v>0</v>
      </c>
      <c r="BT218" s="16">
        <v>0</v>
      </c>
      <c r="BU218" s="9">
        <v>0</v>
      </c>
      <c r="BV218" s="15">
        <f t="shared" si="584"/>
        <v>0</v>
      </c>
      <c r="BW218" s="16">
        <v>0</v>
      </c>
      <c r="BX218" s="9">
        <v>0</v>
      </c>
      <c r="BY218" s="15">
        <f t="shared" si="585"/>
        <v>0</v>
      </c>
      <c r="BZ218" s="16">
        <v>0</v>
      </c>
      <c r="CA218" s="9">
        <v>0</v>
      </c>
      <c r="CB218" s="15">
        <f t="shared" si="586"/>
        <v>0</v>
      </c>
      <c r="CC218" s="16">
        <v>0</v>
      </c>
      <c r="CD218" s="9">
        <v>0</v>
      </c>
      <c r="CE218" s="15">
        <f t="shared" si="587"/>
        <v>0</v>
      </c>
      <c r="CF218" s="16">
        <v>0</v>
      </c>
      <c r="CG218" s="9">
        <v>0</v>
      </c>
      <c r="CH218" s="15">
        <f t="shared" si="588"/>
        <v>0</v>
      </c>
      <c r="CI218" s="16">
        <v>0</v>
      </c>
      <c r="CJ218" s="9">
        <v>0</v>
      </c>
      <c r="CK218" s="15">
        <f t="shared" si="589"/>
        <v>0</v>
      </c>
      <c r="CL218" s="16">
        <v>0</v>
      </c>
      <c r="CM218" s="9">
        <v>0</v>
      </c>
      <c r="CN218" s="15">
        <f t="shared" si="590"/>
        <v>0</v>
      </c>
      <c r="CO218" s="16">
        <v>0</v>
      </c>
      <c r="CP218" s="9">
        <v>0</v>
      </c>
      <c r="CQ218" s="15">
        <f t="shared" si="591"/>
        <v>0</v>
      </c>
      <c r="CR218" s="16">
        <v>0</v>
      </c>
      <c r="CS218" s="9">
        <v>0</v>
      </c>
      <c r="CT218" s="15">
        <f t="shared" si="592"/>
        <v>0</v>
      </c>
      <c r="CU218" s="16">
        <v>0</v>
      </c>
      <c r="CV218" s="9">
        <v>0</v>
      </c>
      <c r="CW218" s="15">
        <f t="shared" si="593"/>
        <v>0</v>
      </c>
      <c r="CX218" s="16">
        <v>0</v>
      </c>
      <c r="CY218" s="9">
        <v>0</v>
      </c>
      <c r="CZ218" s="15">
        <f t="shared" si="594"/>
        <v>0</v>
      </c>
      <c r="DA218" s="16">
        <v>0</v>
      </c>
      <c r="DB218" s="9">
        <v>0</v>
      </c>
      <c r="DC218" s="15">
        <f t="shared" si="595"/>
        <v>0</v>
      </c>
      <c r="DD218" s="16">
        <v>0</v>
      </c>
      <c r="DE218" s="9">
        <v>0</v>
      </c>
      <c r="DF218" s="15">
        <f t="shared" si="596"/>
        <v>0</v>
      </c>
      <c r="DG218" s="16">
        <v>0</v>
      </c>
      <c r="DH218" s="9">
        <v>0</v>
      </c>
      <c r="DI218" s="15">
        <f t="shared" si="597"/>
        <v>0</v>
      </c>
      <c r="DJ218" s="19">
        <f t="shared" ref="DJ218:DJ227" si="601">I218+AJ218+AM218+AP218+AS218+BE218+BK218+BN218+BQ218+BT218+BW218+CL218+CR218+CX218+DA218+DD218+DG218+AG218+L218+AY218+AA218+CF218+BB218+CC218+C218+X218+U218+O218+CO218+R218+F218+AV218+BZ218+CU218+AD218+BH218</f>
        <v>20.20795</v>
      </c>
      <c r="DK218" s="15">
        <f t="shared" ref="DK218:DK227" si="602">J218+AK218+AN218+AQ218+AT218+BF218+BL218+BO218+BR218+BU218+BX218+CM218+CS218+CY218+DB218+DE218+DH218+AH218+M218+AZ218+AB218+CG218+BC218+CD218+D218+Y218+V218+P218+CP218+S218+G218+AW218+CA218+CV218+AE218+BI218</f>
        <v>24.306999999999999</v>
      </c>
    </row>
    <row r="219" spans="1:115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603">IF(C219=0,0,D219/C219*1000)</f>
        <v>0</v>
      </c>
      <c r="F219" s="16">
        <v>0</v>
      </c>
      <c r="G219" s="9">
        <v>0</v>
      </c>
      <c r="H219" s="15">
        <f t="shared" si="562"/>
        <v>0</v>
      </c>
      <c r="I219" s="16">
        <v>0</v>
      </c>
      <c r="J219" s="9">
        <v>0</v>
      </c>
      <c r="K219" s="15">
        <f t="shared" si="563"/>
        <v>0</v>
      </c>
      <c r="L219" s="106">
        <v>2.8170000000000001E-2</v>
      </c>
      <c r="M219" s="107">
        <v>0.96599999999999997</v>
      </c>
      <c r="N219" s="15">
        <f t="shared" si="564"/>
        <v>34291.799787007454</v>
      </c>
      <c r="O219" s="16">
        <v>0</v>
      </c>
      <c r="P219" s="9">
        <v>0</v>
      </c>
      <c r="Q219" s="15">
        <f t="shared" si="565"/>
        <v>0</v>
      </c>
      <c r="R219" s="16">
        <v>0</v>
      </c>
      <c r="S219" s="9">
        <v>0</v>
      </c>
      <c r="T219" s="15">
        <f t="shared" si="566"/>
        <v>0</v>
      </c>
      <c r="U219" s="16">
        <v>0</v>
      </c>
      <c r="V219" s="9">
        <v>0</v>
      </c>
      <c r="W219" s="15">
        <f t="shared" si="567"/>
        <v>0</v>
      </c>
      <c r="X219" s="16">
        <v>0</v>
      </c>
      <c r="Y219" s="9">
        <v>0</v>
      </c>
      <c r="Z219" s="15">
        <f t="shared" si="568"/>
        <v>0</v>
      </c>
      <c r="AA219" s="16">
        <v>0</v>
      </c>
      <c r="AB219" s="9">
        <v>0</v>
      </c>
      <c r="AC219" s="15">
        <f t="shared" si="569"/>
        <v>0</v>
      </c>
      <c r="AD219" s="16">
        <v>0</v>
      </c>
      <c r="AE219" s="9">
        <v>0</v>
      </c>
      <c r="AF219" s="15">
        <f t="shared" si="570"/>
        <v>0</v>
      </c>
      <c r="AG219" s="16">
        <v>0</v>
      </c>
      <c r="AH219" s="9">
        <v>0</v>
      </c>
      <c r="AI219" s="15">
        <f t="shared" si="571"/>
        <v>0</v>
      </c>
      <c r="AJ219" s="16">
        <v>0</v>
      </c>
      <c r="AK219" s="9">
        <v>0</v>
      </c>
      <c r="AL219" s="15">
        <f t="shared" si="572"/>
        <v>0</v>
      </c>
      <c r="AM219" s="16">
        <v>0</v>
      </c>
      <c r="AN219" s="9">
        <v>0</v>
      </c>
      <c r="AO219" s="15">
        <f t="shared" si="573"/>
        <v>0</v>
      </c>
      <c r="AP219" s="16">
        <v>0</v>
      </c>
      <c r="AQ219" s="9">
        <v>0</v>
      </c>
      <c r="AR219" s="15">
        <f t="shared" si="574"/>
        <v>0</v>
      </c>
      <c r="AS219" s="16">
        <v>0</v>
      </c>
      <c r="AT219" s="9">
        <v>0</v>
      </c>
      <c r="AU219" s="15">
        <f t="shared" si="575"/>
        <v>0</v>
      </c>
      <c r="AV219" s="16">
        <v>0</v>
      </c>
      <c r="AW219" s="9">
        <v>0</v>
      </c>
      <c r="AX219" s="15">
        <f t="shared" si="576"/>
        <v>0</v>
      </c>
      <c r="AY219" s="106">
        <v>0.05</v>
      </c>
      <c r="AZ219" s="107">
        <v>0.64400000000000002</v>
      </c>
      <c r="BA219" s="15">
        <f t="shared" si="577"/>
        <v>12879.999999999998</v>
      </c>
      <c r="BB219" s="16">
        <v>0</v>
      </c>
      <c r="BC219" s="9">
        <v>0</v>
      </c>
      <c r="BD219" s="15">
        <f t="shared" si="578"/>
        <v>0</v>
      </c>
      <c r="BE219" s="16">
        <v>0</v>
      </c>
      <c r="BF219" s="9">
        <v>0</v>
      </c>
      <c r="BG219" s="15">
        <f t="shared" si="579"/>
        <v>0</v>
      </c>
      <c r="BH219" s="16">
        <v>0</v>
      </c>
      <c r="BI219" s="9">
        <v>0</v>
      </c>
      <c r="BJ219" s="15">
        <f t="shared" si="580"/>
        <v>0</v>
      </c>
      <c r="BK219" s="106">
        <v>14</v>
      </c>
      <c r="BL219" s="107">
        <v>168</v>
      </c>
      <c r="BM219" s="15">
        <f t="shared" si="581"/>
        <v>12000</v>
      </c>
      <c r="BN219" s="106">
        <v>36</v>
      </c>
      <c r="BO219" s="107">
        <v>154.80000000000001</v>
      </c>
      <c r="BP219" s="15">
        <f t="shared" si="582"/>
        <v>4300.0000000000009</v>
      </c>
      <c r="BQ219" s="106">
        <v>2.1999999999999999E-2</v>
      </c>
      <c r="BR219" s="107">
        <v>6.4470000000000001</v>
      </c>
      <c r="BS219" s="108">
        <f t="shared" si="583"/>
        <v>293045.45454545459</v>
      </c>
      <c r="BT219" s="16">
        <v>0</v>
      </c>
      <c r="BU219" s="9">
        <v>0</v>
      </c>
      <c r="BV219" s="15">
        <f t="shared" si="584"/>
        <v>0</v>
      </c>
      <c r="BW219" s="16">
        <v>0</v>
      </c>
      <c r="BX219" s="9">
        <v>0</v>
      </c>
      <c r="BY219" s="15">
        <f t="shared" si="585"/>
        <v>0</v>
      </c>
      <c r="BZ219" s="16">
        <v>0</v>
      </c>
      <c r="CA219" s="9">
        <v>0</v>
      </c>
      <c r="CB219" s="15">
        <f t="shared" si="586"/>
        <v>0</v>
      </c>
      <c r="CC219" s="16">
        <v>0</v>
      </c>
      <c r="CD219" s="9">
        <v>0</v>
      </c>
      <c r="CE219" s="15">
        <f t="shared" si="587"/>
        <v>0</v>
      </c>
      <c r="CF219" s="16">
        <v>0</v>
      </c>
      <c r="CG219" s="9">
        <v>0</v>
      </c>
      <c r="CH219" s="15">
        <f t="shared" si="588"/>
        <v>0</v>
      </c>
      <c r="CI219" s="16">
        <v>0</v>
      </c>
      <c r="CJ219" s="9">
        <v>0</v>
      </c>
      <c r="CK219" s="15">
        <f t="shared" si="589"/>
        <v>0</v>
      </c>
      <c r="CL219" s="16">
        <v>0</v>
      </c>
      <c r="CM219" s="9">
        <v>0</v>
      </c>
      <c r="CN219" s="15">
        <f t="shared" si="590"/>
        <v>0</v>
      </c>
      <c r="CO219" s="16">
        <v>0</v>
      </c>
      <c r="CP219" s="9">
        <v>0</v>
      </c>
      <c r="CQ219" s="15">
        <f t="shared" si="591"/>
        <v>0</v>
      </c>
      <c r="CR219" s="16">
        <v>0</v>
      </c>
      <c r="CS219" s="9">
        <v>0</v>
      </c>
      <c r="CT219" s="15">
        <f t="shared" si="592"/>
        <v>0</v>
      </c>
      <c r="CU219" s="16">
        <v>0</v>
      </c>
      <c r="CV219" s="9">
        <v>0</v>
      </c>
      <c r="CW219" s="15">
        <f t="shared" si="593"/>
        <v>0</v>
      </c>
      <c r="CX219" s="16">
        <v>0</v>
      </c>
      <c r="CY219" s="9">
        <v>0</v>
      </c>
      <c r="CZ219" s="15">
        <f t="shared" si="594"/>
        <v>0</v>
      </c>
      <c r="DA219" s="16">
        <v>0</v>
      </c>
      <c r="DB219" s="9">
        <v>0</v>
      </c>
      <c r="DC219" s="15">
        <f t="shared" si="595"/>
        <v>0</v>
      </c>
      <c r="DD219" s="16">
        <v>0</v>
      </c>
      <c r="DE219" s="9">
        <v>0</v>
      </c>
      <c r="DF219" s="15">
        <f t="shared" si="596"/>
        <v>0</v>
      </c>
      <c r="DG219" s="16">
        <v>0</v>
      </c>
      <c r="DH219" s="9">
        <v>0</v>
      </c>
      <c r="DI219" s="15">
        <f t="shared" si="597"/>
        <v>0</v>
      </c>
      <c r="DJ219" s="19">
        <f t="shared" si="601"/>
        <v>50.100169999999999</v>
      </c>
      <c r="DK219" s="15">
        <f t="shared" si="602"/>
        <v>330.85700000000003</v>
      </c>
    </row>
    <row r="220" spans="1:115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603"/>
        <v>0</v>
      </c>
      <c r="F220" s="16">
        <v>0</v>
      </c>
      <c r="G220" s="9">
        <v>0</v>
      </c>
      <c r="H220" s="15">
        <f t="shared" si="562"/>
        <v>0</v>
      </c>
      <c r="I220" s="16">
        <v>0</v>
      </c>
      <c r="J220" s="9">
        <v>0</v>
      </c>
      <c r="K220" s="15">
        <f t="shared" si="563"/>
        <v>0</v>
      </c>
      <c r="L220" s="104">
        <v>1.6649999999999998E-2</v>
      </c>
      <c r="M220" s="105">
        <v>0.59399999999999997</v>
      </c>
      <c r="N220" s="15">
        <f t="shared" si="564"/>
        <v>35675.67567567568</v>
      </c>
      <c r="O220" s="16">
        <v>0</v>
      </c>
      <c r="P220" s="9">
        <v>0</v>
      </c>
      <c r="Q220" s="15">
        <f t="shared" si="565"/>
        <v>0</v>
      </c>
      <c r="R220" s="16">
        <v>0</v>
      </c>
      <c r="S220" s="9">
        <v>0</v>
      </c>
      <c r="T220" s="15">
        <f t="shared" si="566"/>
        <v>0</v>
      </c>
      <c r="U220" s="16">
        <v>0</v>
      </c>
      <c r="V220" s="9">
        <v>0</v>
      </c>
      <c r="W220" s="15">
        <f t="shared" si="567"/>
        <v>0</v>
      </c>
      <c r="X220" s="16">
        <v>0</v>
      </c>
      <c r="Y220" s="9">
        <v>0</v>
      </c>
      <c r="Z220" s="15">
        <f t="shared" si="568"/>
        <v>0</v>
      </c>
      <c r="AA220" s="16">
        <v>0</v>
      </c>
      <c r="AB220" s="9">
        <v>0</v>
      </c>
      <c r="AC220" s="15">
        <f t="shared" si="569"/>
        <v>0</v>
      </c>
      <c r="AD220" s="16">
        <v>0</v>
      </c>
      <c r="AE220" s="9">
        <v>0</v>
      </c>
      <c r="AF220" s="15">
        <f t="shared" si="570"/>
        <v>0</v>
      </c>
      <c r="AG220" s="16">
        <v>0</v>
      </c>
      <c r="AH220" s="9">
        <v>0</v>
      </c>
      <c r="AI220" s="15">
        <f t="shared" si="571"/>
        <v>0</v>
      </c>
      <c r="AJ220" s="16">
        <v>0</v>
      </c>
      <c r="AK220" s="9">
        <v>0</v>
      </c>
      <c r="AL220" s="15">
        <f t="shared" si="572"/>
        <v>0</v>
      </c>
      <c r="AM220" s="16">
        <v>0</v>
      </c>
      <c r="AN220" s="9">
        <v>0</v>
      </c>
      <c r="AO220" s="15">
        <f t="shared" si="573"/>
        <v>0</v>
      </c>
      <c r="AP220" s="16">
        <v>0</v>
      </c>
      <c r="AQ220" s="9">
        <v>0</v>
      </c>
      <c r="AR220" s="15">
        <f t="shared" si="574"/>
        <v>0</v>
      </c>
      <c r="AS220" s="16">
        <v>0</v>
      </c>
      <c r="AT220" s="9">
        <v>0</v>
      </c>
      <c r="AU220" s="15">
        <f t="shared" si="575"/>
        <v>0</v>
      </c>
      <c r="AV220" s="16">
        <v>0</v>
      </c>
      <c r="AW220" s="9">
        <v>0</v>
      </c>
      <c r="AX220" s="15">
        <f t="shared" si="576"/>
        <v>0</v>
      </c>
      <c r="AY220" s="104">
        <v>0.13500000000000001</v>
      </c>
      <c r="AZ220" s="105">
        <v>1.7390000000000001</v>
      </c>
      <c r="BA220" s="15">
        <f t="shared" si="577"/>
        <v>12881.481481481482</v>
      </c>
      <c r="BB220" s="104">
        <v>1.6E-2</v>
      </c>
      <c r="BC220" s="105">
        <v>0.74</v>
      </c>
      <c r="BD220" s="15">
        <f t="shared" si="578"/>
        <v>46250</v>
      </c>
      <c r="BE220" s="16">
        <v>0</v>
      </c>
      <c r="BF220" s="9">
        <v>0</v>
      </c>
      <c r="BG220" s="15">
        <f t="shared" si="579"/>
        <v>0</v>
      </c>
      <c r="BH220" s="16">
        <v>0</v>
      </c>
      <c r="BI220" s="9">
        <v>0</v>
      </c>
      <c r="BJ220" s="15">
        <f t="shared" si="580"/>
        <v>0</v>
      </c>
      <c r="BK220" s="16">
        <v>0</v>
      </c>
      <c r="BL220" s="9">
        <v>0</v>
      </c>
      <c r="BM220" s="15">
        <f t="shared" si="581"/>
        <v>0</v>
      </c>
      <c r="BN220" s="104">
        <v>0.17671000000000001</v>
      </c>
      <c r="BO220" s="105">
        <v>4.7380000000000004</v>
      </c>
      <c r="BP220" s="15">
        <f t="shared" si="582"/>
        <v>26812.291324769398</v>
      </c>
      <c r="BQ220" s="16">
        <v>0</v>
      </c>
      <c r="BR220" s="9">
        <v>0</v>
      </c>
      <c r="BS220" s="15">
        <f t="shared" si="583"/>
        <v>0</v>
      </c>
      <c r="BT220" s="16">
        <v>0</v>
      </c>
      <c r="BU220" s="9">
        <v>0</v>
      </c>
      <c r="BV220" s="15">
        <f t="shared" si="584"/>
        <v>0</v>
      </c>
      <c r="BW220" s="16">
        <v>0</v>
      </c>
      <c r="BX220" s="9">
        <v>0</v>
      </c>
      <c r="BY220" s="15">
        <f t="shared" si="585"/>
        <v>0</v>
      </c>
      <c r="BZ220" s="16">
        <v>0</v>
      </c>
      <c r="CA220" s="9">
        <v>0</v>
      </c>
      <c r="CB220" s="15">
        <f t="shared" si="586"/>
        <v>0</v>
      </c>
      <c r="CC220" s="16">
        <v>0</v>
      </c>
      <c r="CD220" s="9">
        <v>0</v>
      </c>
      <c r="CE220" s="15">
        <f t="shared" si="587"/>
        <v>0</v>
      </c>
      <c r="CF220" s="16">
        <v>0</v>
      </c>
      <c r="CG220" s="9">
        <v>0</v>
      </c>
      <c r="CH220" s="15">
        <f t="shared" si="588"/>
        <v>0</v>
      </c>
      <c r="CI220" s="16">
        <v>0</v>
      </c>
      <c r="CJ220" s="9">
        <v>0</v>
      </c>
      <c r="CK220" s="15">
        <f t="shared" si="589"/>
        <v>0</v>
      </c>
      <c r="CL220" s="16">
        <v>0</v>
      </c>
      <c r="CM220" s="9">
        <v>0</v>
      </c>
      <c r="CN220" s="15">
        <f t="shared" si="590"/>
        <v>0</v>
      </c>
      <c r="CO220" s="16">
        <v>0</v>
      </c>
      <c r="CP220" s="9">
        <v>0</v>
      </c>
      <c r="CQ220" s="15">
        <f t="shared" si="591"/>
        <v>0</v>
      </c>
      <c r="CR220" s="16">
        <v>0</v>
      </c>
      <c r="CS220" s="9">
        <v>0</v>
      </c>
      <c r="CT220" s="15">
        <f t="shared" si="592"/>
        <v>0</v>
      </c>
      <c r="CU220" s="16">
        <v>0</v>
      </c>
      <c r="CV220" s="9">
        <v>0</v>
      </c>
      <c r="CW220" s="15">
        <f t="shared" si="593"/>
        <v>0</v>
      </c>
      <c r="CX220" s="16">
        <v>0</v>
      </c>
      <c r="CY220" s="9">
        <v>0</v>
      </c>
      <c r="CZ220" s="15">
        <f t="shared" si="594"/>
        <v>0</v>
      </c>
      <c r="DA220" s="16">
        <v>0</v>
      </c>
      <c r="DB220" s="9">
        <v>0</v>
      </c>
      <c r="DC220" s="15">
        <f t="shared" si="595"/>
        <v>0</v>
      </c>
      <c r="DD220" s="104">
        <v>0.02</v>
      </c>
      <c r="DE220" s="105">
        <v>0.16400000000000001</v>
      </c>
      <c r="DF220" s="15">
        <f t="shared" si="596"/>
        <v>8200</v>
      </c>
      <c r="DG220" s="16">
        <v>0</v>
      </c>
      <c r="DH220" s="9">
        <v>0</v>
      </c>
      <c r="DI220" s="15">
        <f t="shared" si="597"/>
        <v>0</v>
      </c>
      <c r="DJ220" s="19">
        <f t="shared" si="601"/>
        <v>0.36436000000000002</v>
      </c>
      <c r="DK220" s="15">
        <f t="shared" si="602"/>
        <v>7.9750000000000005</v>
      </c>
    </row>
    <row r="221" spans="1:115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603"/>
        <v>0</v>
      </c>
      <c r="F221" s="16">
        <v>0</v>
      </c>
      <c r="G221" s="9">
        <v>0</v>
      </c>
      <c r="H221" s="15">
        <f t="shared" si="562"/>
        <v>0</v>
      </c>
      <c r="I221" s="16">
        <v>0</v>
      </c>
      <c r="J221" s="9">
        <v>0</v>
      </c>
      <c r="K221" s="15">
        <f t="shared" si="563"/>
        <v>0</v>
      </c>
      <c r="L221" s="104">
        <v>1.218E-2</v>
      </c>
      <c r="M221" s="105">
        <v>0.58799999999999997</v>
      </c>
      <c r="N221" s="15">
        <f t="shared" si="564"/>
        <v>48275.862068965514</v>
      </c>
      <c r="O221" s="16">
        <v>0</v>
      </c>
      <c r="P221" s="9">
        <v>0</v>
      </c>
      <c r="Q221" s="15">
        <f t="shared" si="565"/>
        <v>0</v>
      </c>
      <c r="R221" s="16">
        <v>0</v>
      </c>
      <c r="S221" s="9">
        <v>0</v>
      </c>
      <c r="T221" s="15">
        <f t="shared" si="566"/>
        <v>0</v>
      </c>
      <c r="U221" s="16">
        <v>0</v>
      </c>
      <c r="V221" s="9">
        <v>0</v>
      </c>
      <c r="W221" s="15">
        <f t="shared" si="567"/>
        <v>0</v>
      </c>
      <c r="X221" s="16">
        <v>0</v>
      </c>
      <c r="Y221" s="9">
        <v>0</v>
      </c>
      <c r="Z221" s="15">
        <f t="shared" si="568"/>
        <v>0</v>
      </c>
      <c r="AA221" s="16">
        <v>0</v>
      </c>
      <c r="AB221" s="9">
        <v>0</v>
      </c>
      <c r="AC221" s="15">
        <f t="shared" si="569"/>
        <v>0</v>
      </c>
      <c r="AD221" s="16">
        <v>0</v>
      </c>
      <c r="AE221" s="9">
        <v>0</v>
      </c>
      <c r="AF221" s="15">
        <f t="shared" si="570"/>
        <v>0</v>
      </c>
      <c r="AG221" s="16">
        <v>0</v>
      </c>
      <c r="AH221" s="9">
        <v>0</v>
      </c>
      <c r="AI221" s="15">
        <f t="shared" si="571"/>
        <v>0</v>
      </c>
      <c r="AJ221" s="16">
        <v>0</v>
      </c>
      <c r="AK221" s="9">
        <v>0</v>
      </c>
      <c r="AL221" s="15">
        <f t="shared" si="572"/>
        <v>0</v>
      </c>
      <c r="AM221" s="16">
        <v>0</v>
      </c>
      <c r="AN221" s="9">
        <v>0</v>
      </c>
      <c r="AO221" s="15">
        <f t="shared" si="573"/>
        <v>0</v>
      </c>
      <c r="AP221" s="16">
        <v>0</v>
      </c>
      <c r="AQ221" s="9">
        <v>0</v>
      </c>
      <c r="AR221" s="15">
        <f t="shared" si="574"/>
        <v>0</v>
      </c>
      <c r="AS221" s="16">
        <v>0</v>
      </c>
      <c r="AT221" s="9">
        <v>0</v>
      </c>
      <c r="AU221" s="15">
        <f t="shared" si="575"/>
        <v>0</v>
      </c>
      <c r="AV221" s="16">
        <v>0</v>
      </c>
      <c r="AW221" s="9">
        <v>0</v>
      </c>
      <c r="AX221" s="15">
        <f t="shared" si="576"/>
        <v>0</v>
      </c>
      <c r="AY221" s="104">
        <v>5.5E-2</v>
      </c>
      <c r="AZ221" s="105">
        <v>0.70799999999999996</v>
      </c>
      <c r="BA221" s="15">
        <f t="shared" si="577"/>
        <v>12872.727272727272</v>
      </c>
      <c r="BB221" s="16">
        <v>0</v>
      </c>
      <c r="BC221" s="9">
        <v>0</v>
      </c>
      <c r="BD221" s="15">
        <f t="shared" si="578"/>
        <v>0</v>
      </c>
      <c r="BE221" s="16">
        <v>0</v>
      </c>
      <c r="BF221" s="9">
        <v>0</v>
      </c>
      <c r="BG221" s="15">
        <f t="shared" si="579"/>
        <v>0</v>
      </c>
      <c r="BH221" s="16">
        <v>0</v>
      </c>
      <c r="BI221" s="9">
        <v>0</v>
      </c>
      <c r="BJ221" s="15">
        <f t="shared" si="580"/>
        <v>0</v>
      </c>
      <c r="BK221" s="16">
        <v>0</v>
      </c>
      <c r="BL221" s="9">
        <v>0</v>
      </c>
      <c r="BM221" s="15">
        <f t="shared" si="581"/>
        <v>0</v>
      </c>
      <c r="BN221" s="16">
        <v>0</v>
      </c>
      <c r="BO221" s="9">
        <v>0</v>
      </c>
      <c r="BP221" s="15">
        <f t="shared" si="582"/>
        <v>0</v>
      </c>
      <c r="BQ221" s="16">
        <v>0</v>
      </c>
      <c r="BR221" s="9">
        <v>0</v>
      </c>
      <c r="BS221" s="15">
        <f t="shared" si="583"/>
        <v>0</v>
      </c>
      <c r="BT221" s="16">
        <v>0</v>
      </c>
      <c r="BU221" s="9">
        <v>0</v>
      </c>
      <c r="BV221" s="15">
        <f t="shared" si="584"/>
        <v>0</v>
      </c>
      <c r="BW221" s="16">
        <v>0</v>
      </c>
      <c r="BX221" s="9">
        <v>0</v>
      </c>
      <c r="BY221" s="15">
        <f t="shared" si="585"/>
        <v>0</v>
      </c>
      <c r="BZ221" s="16">
        <v>0</v>
      </c>
      <c r="CA221" s="9">
        <v>0</v>
      </c>
      <c r="CB221" s="15">
        <f t="shared" si="586"/>
        <v>0</v>
      </c>
      <c r="CC221" s="16">
        <v>0</v>
      </c>
      <c r="CD221" s="9">
        <v>0</v>
      </c>
      <c r="CE221" s="15">
        <f t="shared" si="587"/>
        <v>0</v>
      </c>
      <c r="CF221" s="16">
        <v>0</v>
      </c>
      <c r="CG221" s="9">
        <v>0</v>
      </c>
      <c r="CH221" s="15">
        <f t="shared" si="588"/>
        <v>0</v>
      </c>
      <c r="CI221" s="16">
        <v>0</v>
      </c>
      <c r="CJ221" s="9">
        <v>0</v>
      </c>
      <c r="CK221" s="15">
        <f t="shared" si="589"/>
        <v>0</v>
      </c>
      <c r="CL221" s="16">
        <v>0</v>
      </c>
      <c r="CM221" s="9">
        <v>0</v>
      </c>
      <c r="CN221" s="15">
        <f t="shared" si="590"/>
        <v>0</v>
      </c>
      <c r="CO221" s="16">
        <v>0</v>
      </c>
      <c r="CP221" s="9">
        <v>0</v>
      </c>
      <c r="CQ221" s="15">
        <f t="shared" si="591"/>
        <v>0</v>
      </c>
      <c r="CR221" s="16">
        <v>0</v>
      </c>
      <c r="CS221" s="9">
        <v>0</v>
      </c>
      <c r="CT221" s="15">
        <f t="shared" si="592"/>
        <v>0</v>
      </c>
      <c r="CU221" s="16">
        <v>0</v>
      </c>
      <c r="CV221" s="9">
        <v>0</v>
      </c>
      <c r="CW221" s="15">
        <f t="shared" si="593"/>
        <v>0</v>
      </c>
      <c r="CX221" s="16">
        <v>0</v>
      </c>
      <c r="CY221" s="9">
        <v>0</v>
      </c>
      <c r="CZ221" s="15">
        <f t="shared" si="594"/>
        <v>0</v>
      </c>
      <c r="DA221" s="16">
        <v>0</v>
      </c>
      <c r="DB221" s="9">
        <v>0</v>
      </c>
      <c r="DC221" s="15">
        <f t="shared" si="595"/>
        <v>0</v>
      </c>
      <c r="DD221" s="104">
        <v>0.01</v>
      </c>
      <c r="DE221" s="105">
        <v>8.2000000000000003E-2</v>
      </c>
      <c r="DF221" s="15">
        <f t="shared" si="596"/>
        <v>8200</v>
      </c>
      <c r="DG221" s="16">
        <v>0</v>
      </c>
      <c r="DH221" s="9">
        <v>0</v>
      </c>
      <c r="DI221" s="15">
        <f t="shared" si="597"/>
        <v>0</v>
      </c>
      <c r="DJ221" s="19">
        <f t="shared" si="601"/>
        <v>7.7179999999999999E-2</v>
      </c>
      <c r="DK221" s="15">
        <f t="shared" si="602"/>
        <v>1.3779999999999999</v>
      </c>
    </row>
    <row r="222" spans="1:115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603"/>
        <v>0</v>
      </c>
      <c r="F222" s="16">
        <v>0</v>
      </c>
      <c r="G222" s="9">
        <v>0</v>
      </c>
      <c r="H222" s="15">
        <f t="shared" si="562"/>
        <v>0</v>
      </c>
      <c r="I222" s="16">
        <v>0</v>
      </c>
      <c r="J222" s="9">
        <v>0</v>
      </c>
      <c r="K222" s="15">
        <f t="shared" si="563"/>
        <v>0</v>
      </c>
      <c r="L222" s="104">
        <v>2.784E-2</v>
      </c>
      <c r="M222" s="105">
        <v>0.80300000000000005</v>
      </c>
      <c r="N222" s="15">
        <f t="shared" si="564"/>
        <v>28843.390804597704</v>
      </c>
      <c r="O222" s="16">
        <v>0</v>
      </c>
      <c r="P222" s="9">
        <v>0</v>
      </c>
      <c r="Q222" s="15">
        <f t="shared" si="565"/>
        <v>0</v>
      </c>
      <c r="R222" s="16">
        <v>0</v>
      </c>
      <c r="S222" s="9">
        <v>0</v>
      </c>
      <c r="T222" s="15">
        <f t="shared" si="566"/>
        <v>0</v>
      </c>
      <c r="U222" s="16">
        <v>0</v>
      </c>
      <c r="V222" s="9">
        <v>0</v>
      </c>
      <c r="W222" s="15">
        <f t="shared" si="567"/>
        <v>0</v>
      </c>
      <c r="X222" s="16">
        <v>0</v>
      </c>
      <c r="Y222" s="9">
        <v>0</v>
      </c>
      <c r="Z222" s="15">
        <f t="shared" si="568"/>
        <v>0</v>
      </c>
      <c r="AA222" s="16">
        <v>0</v>
      </c>
      <c r="AB222" s="9">
        <v>0</v>
      </c>
      <c r="AC222" s="15">
        <f t="shared" si="569"/>
        <v>0</v>
      </c>
      <c r="AD222" s="16">
        <v>0</v>
      </c>
      <c r="AE222" s="9">
        <v>0</v>
      </c>
      <c r="AF222" s="15">
        <f t="shared" si="570"/>
        <v>0</v>
      </c>
      <c r="AG222" s="16">
        <v>0</v>
      </c>
      <c r="AH222" s="9">
        <v>0</v>
      </c>
      <c r="AI222" s="15">
        <f t="shared" si="571"/>
        <v>0</v>
      </c>
      <c r="AJ222" s="16">
        <v>0</v>
      </c>
      <c r="AK222" s="9">
        <v>0</v>
      </c>
      <c r="AL222" s="15">
        <f t="shared" si="572"/>
        <v>0</v>
      </c>
      <c r="AM222" s="16">
        <v>0</v>
      </c>
      <c r="AN222" s="9">
        <v>0</v>
      </c>
      <c r="AO222" s="15">
        <f t="shared" si="573"/>
        <v>0</v>
      </c>
      <c r="AP222" s="16">
        <v>0</v>
      </c>
      <c r="AQ222" s="9">
        <v>0</v>
      </c>
      <c r="AR222" s="15">
        <f t="shared" si="574"/>
        <v>0</v>
      </c>
      <c r="AS222" s="16">
        <v>0</v>
      </c>
      <c r="AT222" s="9">
        <v>0</v>
      </c>
      <c r="AU222" s="15">
        <f t="shared" si="575"/>
        <v>0</v>
      </c>
      <c r="AV222" s="16">
        <v>0</v>
      </c>
      <c r="AW222" s="9">
        <v>0</v>
      </c>
      <c r="AX222" s="15">
        <f t="shared" si="576"/>
        <v>0</v>
      </c>
      <c r="AY222" s="104">
        <v>6.5000000000000002E-2</v>
      </c>
      <c r="AZ222" s="105">
        <v>0.83499999999999996</v>
      </c>
      <c r="BA222" s="15">
        <f t="shared" si="577"/>
        <v>12846.153846153846</v>
      </c>
      <c r="BB222" s="16">
        <v>0</v>
      </c>
      <c r="BC222" s="9">
        <v>0</v>
      </c>
      <c r="BD222" s="15">
        <f t="shared" si="578"/>
        <v>0</v>
      </c>
      <c r="BE222" s="16">
        <v>0</v>
      </c>
      <c r="BF222" s="9">
        <v>0</v>
      </c>
      <c r="BG222" s="15">
        <f t="shared" si="579"/>
        <v>0</v>
      </c>
      <c r="BH222" s="16">
        <v>0</v>
      </c>
      <c r="BI222" s="9">
        <v>0</v>
      </c>
      <c r="BJ222" s="15">
        <f t="shared" si="580"/>
        <v>0</v>
      </c>
      <c r="BK222" s="16">
        <v>0</v>
      </c>
      <c r="BL222" s="9">
        <v>0</v>
      </c>
      <c r="BM222" s="15">
        <f t="shared" si="581"/>
        <v>0</v>
      </c>
      <c r="BN222" s="104">
        <v>9.2280000000000001E-2</v>
      </c>
      <c r="BO222" s="105">
        <v>2.37</v>
      </c>
      <c r="BP222" s="15">
        <f t="shared" si="582"/>
        <v>25682.704811443433</v>
      </c>
      <c r="BQ222" s="16">
        <v>0</v>
      </c>
      <c r="BR222" s="9">
        <v>0</v>
      </c>
      <c r="BS222" s="15">
        <f t="shared" si="583"/>
        <v>0</v>
      </c>
      <c r="BT222" s="16">
        <v>0</v>
      </c>
      <c r="BU222" s="9">
        <v>0</v>
      </c>
      <c r="BV222" s="15">
        <f t="shared" si="584"/>
        <v>0</v>
      </c>
      <c r="BW222" s="16">
        <v>0</v>
      </c>
      <c r="BX222" s="9">
        <v>0</v>
      </c>
      <c r="BY222" s="15">
        <f t="shared" si="585"/>
        <v>0</v>
      </c>
      <c r="BZ222" s="16">
        <v>0</v>
      </c>
      <c r="CA222" s="9">
        <v>0</v>
      </c>
      <c r="CB222" s="15">
        <f t="shared" si="586"/>
        <v>0</v>
      </c>
      <c r="CC222" s="16">
        <v>0</v>
      </c>
      <c r="CD222" s="9">
        <v>0</v>
      </c>
      <c r="CE222" s="15">
        <f t="shared" si="587"/>
        <v>0</v>
      </c>
      <c r="CF222" s="16">
        <v>0</v>
      </c>
      <c r="CG222" s="9">
        <v>0</v>
      </c>
      <c r="CH222" s="15">
        <f t="shared" si="588"/>
        <v>0</v>
      </c>
      <c r="CI222" s="16">
        <v>0</v>
      </c>
      <c r="CJ222" s="9">
        <v>0</v>
      </c>
      <c r="CK222" s="15">
        <f t="shared" si="589"/>
        <v>0</v>
      </c>
      <c r="CL222" s="16">
        <v>0</v>
      </c>
      <c r="CM222" s="9">
        <v>0</v>
      </c>
      <c r="CN222" s="15">
        <f t="shared" si="590"/>
        <v>0</v>
      </c>
      <c r="CO222" s="16">
        <v>0</v>
      </c>
      <c r="CP222" s="9">
        <v>0</v>
      </c>
      <c r="CQ222" s="15">
        <f t="shared" si="591"/>
        <v>0</v>
      </c>
      <c r="CR222" s="16">
        <v>0</v>
      </c>
      <c r="CS222" s="9">
        <v>0</v>
      </c>
      <c r="CT222" s="15">
        <f t="shared" si="592"/>
        <v>0</v>
      </c>
      <c r="CU222" s="16">
        <v>0</v>
      </c>
      <c r="CV222" s="9">
        <v>0</v>
      </c>
      <c r="CW222" s="15">
        <f t="shared" si="593"/>
        <v>0</v>
      </c>
      <c r="CX222" s="16">
        <v>0</v>
      </c>
      <c r="CY222" s="9">
        <v>0</v>
      </c>
      <c r="CZ222" s="15">
        <f t="shared" si="594"/>
        <v>0</v>
      </c>
      <c r="DA222" s="16">
        <v>0</v>
      </c>
      <c r="DB222" s="9">
        <v>0</v>
      </c>
      <c r="DC222" s="15">
        <f t="shared" si="595"/>
        <v>0</v>
      </c>
      <c r="DD222" s="104">
        <v>0.01</v>
      </c>
      <c r="DE222" s="105">
        <v>7.1999999999999995E-2</v>
      </c>
      <c r="DF222" s="15">
        <f t="shared" si="596"/>
        <v>7199.9999999999991</v>
      </c>
      <c r="DG222" s="16">
        <v>0</v>
      </c>
      <c r="DH222" s="9">
        <v>0</v>
      </c>
      <c r="DI222" s="15">
        <f t="shared" si="597"/>
        <v>0</v>
      </c>
      <c r="DJ222" s="19">
        <f t="shared" si="601"/>
        <v>0.19511999999999999</v>
      </c>
      <c r="DK222" s="15">
        <f t="shared" si="602"/>
        <v>4.08</v>
      </c>
    </row>
    <row r="223" spans="1:115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603"/>
        <v>0</v>
      </c>
      <c r="F223" s="16">
        <v>0</v>
      </c>
      <c r="G223" s="9">
        <v>0</v>
      </c>
      <c r="H223" s="15">
        <f t="shared" si="562"/>
        <v>0</v>
      </c>
      <c r="I223" s="16">
        <v>0</v>
      </c>
      <c r="J223" s="9">
        <v>0</v>
      </c>
      <c r="K223" s="15">
        <f t="shared" si="563"/>
        <v>0</v>
      </c>
      <c r="L223" s="104">
        <v>10.050000000000001</v>
      </c>
      <c r="M223" s="105">
        <v>49.947000000000003</v>
      </c>
      <c r="N223" s="15">
        <f t="shared" si="564"/>
        <v>4969.8507462686566</v>
      </c>
      <c r="O223" s="16">
        <v>0</v>
      </c>
      <c r="P223" s="9">
        <v>0</v>
      </c>
      <c r="Q223" s="15">
        <f t="shared" si="565"/>
        <v>0</v>
      </c>
      <c r="R223" s="16">
        <v>0</v>
      </c>
      <c r="S223" s="9">
        <v>0</v>
      </c>
      <c r="T223" s="15">
        <f t="shared" si="566"/>
        <v>0</v>
      </c>
      <c r="U223" s="16">
        <v>0</v>
      </c>
      <c r="V223" s="9">
        <v>0</v>
      </c>
      <c r="W223" s="15">
        <f t="shared" si="567"/>
        <v>0</v>
      </c>
      <c r="X223" s="16">
        <v>0</v>
      </c>
      <c r="Y223" s="9">
        <v>0</v>
      </c>
      <c r="Z223" s="15">
        <f t="shared" si="568"/>
        <v>0</v>
      </c>
      <c r="AA223" s="16">
        <v>0</v>
      </c>
      <c r="AB223" s="9">
        <v>0</v>
      </c>
      <c r="AC223" s="15">
        <f t="shared" si="569"/>
        <v>0</v>
      </c>
      <c r="AD223" s="16">
        <v>0</v>
      </c>
      <c r="AE223" s="9">
        <v>0</v>
      </c>
      <c r="AF223" s="15">
        <f t="shared" si="570"/>
        <v>0</v>
      </c>
      <c r="AG223" s="104">
        <v>0.02</v>
      </c>
      <c r="AH223" s="105">
        <v>0.17</v>
      </c>
      <c r="AI223" s="15">
        <f t="shared" si="571"/>
        <v>8500</v>
      </c>
      <c r="AJ223" s="16">
        <v>0</v>
      </c>
      <c r="AK223" s="9">
        <v>0</v>
      </c>
      <c r="AL223" s="15">
        <f t="shared" si="572"/>
        <v>0</v>
      </c>
      <c r="AM223" s="16">
        <v>0</v>
      </c>
      <c r="AN223" s="9">
        <v>0</v>
      </c>
      <c r="AO223" s="15">
        <f t="shared" si="573"/>
        <v>0</v>
      </c>
      <c r="AP223" s="16">
        <v>0</v>
      </c>
      <c r="AQ223" s="9">
        <v>0</v>
      </c>
      <c r="AR223" s="15">
        <f t="shared" si="574"/>
        <v>0</v>
      </c>
      <c r="AS223" s="16">
        <v>0</v>
      </c>
      <c r="AT223" s="9">
        <v>0</v>
      </c>
      <c r="AU223" s="15">
        <f t="shared" si="575"/>
        <v>0</v>
      </c>
      <c r="AV223" s="16">
        <v>0</v>
      </c>
      <c r="AW223" s="9">
        <v>0</v>
      </c>
      <c r="AX223" s="15">
        <f t="shared" si="576"/>
        <v>0</v>
      </c>
      <c r="AY223" s="104">
        <v>0.05</v>
      </c>
      <c r="AZ223" s="105">
        <v>0.64400000000000002</v>
      </c>
      <c r="BA223" s="15">
        <f t="shared" si="577"/>
        <v>12879.999999999998</v>
      </c>
      <c r="BB223" s="16">
        <v>0</v>
      </c>
      <c r="BC223" s="9">
        <v>0</v>
      </c>
      <c r="BD223" s="15">
        <f t="shared" si="578"/>
        <v>0</v>
      </c>
      <c r="BE223" s="16">
        <v>0</v>
      </c>
      <c r="BF223" s="9">
        <v>0</v>
      </c>
      <c r="BG223" s="15">
        <f t="shared" si="579"/>
        <v>0</v>
      </c>
      <c r="BH223" s="16">
        <v>0</v>
      </c>
      <c r="BI223" s="9">
        <v>0</v>
      </c>
      <c r="BJ223" s="15">
        <f t="shared" si="580"/>
        <v>0</v>
      </c>
      <c r="BK223" s="16">
        <v>0</v>
      </c>
      <c r="BL223" s="9">
        <v>0</v>
      </c>
      <c r="BM223" s="15">
        <f t="shared" si="581"/>
        <v>0</v>
      </c>
      <c r="BN223" s="104">
        <v>35</v>
      </c>
      <c r="BO223" s="105">
        <v>157.5</v>
      </c>
      <c r="BP223" s="15">
        <f t="shared" si="582"/>
        <v>4500</v>
      </c>
      <c r="BQ223" s="16">
        <v>0</v>
      </c>
      <c r="BR223" s="9">
        <v>0</v>
      </c>
      <c r="BS223" s="15">
        <f t="shared" si="583"/>
        <v>0</v>
      </c>
      <c r="BT223" s="16">
        <v>0</v>
      </c>
      <c r="BU223" s="9">
        <v>0</v>
      </c>
      <c r="BV223" s="15">
        <f t="shared" si="584"/>
        <v>0</v>
      </c>
      <c r="BW223" s="16">
        <v>0</v>
      </c>
      <c r="BX223" s="9">
        <v>0</v>
      </c>
      <c r="BY223" s="15">
        <f t="shared" si="585"/>
        <v>0</v>
      </c>
      <c r="BZ223" s="16">
        <v>0</v>
      </c>
      <c r="CA223" s="9">
        <v>0</v>
      </c>
      <c r="CB223" s="15">
        <f t="shared" si="586"/>
        <v>0</v>
      </c>
      <c r="CC223" s="16">
        <v>0</v>
      </c>
      <c r="CD223" s="9">
        <v>0</v>
      </c>
      <c r="CE223" s="15">
        <f t="shared" si="587"/>
        <v>0</v>
      </c>
      <c r="CF223" s="104">
        <v>0.26113999999999998</v>
      </c>
      <c r="CG223" s="105">
        <v>3.0430000000000001</v>
      </c>
      <c r="CH223" s="15">
        <f t="shared" si="588"/>
        <v>11652.753312399482</v>
      </c>
      <c r="CI223" s="16">
        <v>0</v>
      </c>
      <c r="CJ223" s="9">
        <v>0</v>
      </c>
      <c r="CK223" s="15">
        <f t="shared" si="589"/>
        <v>0</v>
      </c>
      <c r="CL223" s="16">
        <v>0</v>
      </c>
      <c r="CM223" s="9">
        <v>0</v>
      </c>
      <c r="CN223" s="15">
        <f t="shared" si="590"/>
        <v>0</v>
      </c>
      <c r="CO223" s="16">
        <v>0</v>
      </c>
      <c r="CP223" s="9">
        <v>0</v>
      </c>
      <c r="CQ223" s="15">
        <f t="shared" si="591"/>
        <v>0</v>
      </c>
      <c r="CR223" s="16">
        <v>0</v>
      </c>
      <c r="CS223" s="9">
        <v>0</v>
      </c>
      <c r="CT223" s="15">
        <f t="shared" si="592"/>
        <v>0</v>
      </c>
      <c r="CU223" s="16">
        <v>0</v>
      </c>
      <c r="CV223" s="9">
        <v>0</v>
      </c>
      <c r="CW223" s="15">
        <f t="shared" si="593"/>
        <v>0</v>
      </c>
      <c r="CX223" s="16">
        <v>0</v>
      </c>
      <c r="CY223" s="9">
        <v>0</v>
      </c>
      <c r="CZ223" s="15">
        <f t="shared" si="594"/>
        <v>0</v>
      </c>
      <c r="DA223" s="16">
        <v>0</v>
      </c>
      <c r="DB223" s="9">
        <v>0</v>
      </c>
      <c r="DC223" s="15">
        <f t="shared" si="595"/>
        <v>0</v>
      </c>
      <c r="DD223" s="104">
        <v>0.02</v>
      </c>
      <c r="DE223" s="105">
        <v>0.154</v>
      </c>
      <c r="DF223" s="15">
        <f t="shared" si="596"/>
        <v>7700</v>
      </c>
      <c r="DG223" s="16">
        <v>0</v>
      </c>
      <c r="DH223" s="9">
        <v>0</v>
      </c>
      <c r="DI223" s="15">
        <f t="shared" si="597"/>
        <v>0</v>
      </c>
      <c r="DJ223" s="19">
        <f t="shared" si="601"/>
        <v>45.401139999999998</v>
      </c>
      <c r="DK223" s="15">
        <f t="shared" si="602"/>
        <v>211.458</v>
      </c>
    </row>
    <row r="224" spans="1:115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603"/>
        <v>0</v>
      </c>
      <c r="F224" s="16">
        <v>0</v>
      </c>
      <c r="G224" s="9">
        <v>0</v>
      </c>
      <c r="H224" s="15">
        <f t="shared" si="562"/>
        <v>0</v>
      </c>
      <c r="I224" s="16">
        <v>0</v>
      </c>
      <c r="J224" s="9">
        <v>0</v>
      </c>
      <c r="K224" s="15">
        <f t="shared" si="563"/>
        <v>0</v>
      </c>
      <c r="L224" s="104">
        <v>7.0699999999999999E-2</v>
      </c>
      <c r="M224" s="105">
        <v>1.24</v>
      </c>
      <c r="N224" s="15">
        <f t="shared" si="564"/>
        <v>17538.89674681754</v>
      </c>
      <c r="O224" s="16">
        <v>0</v>
      </c>
      <c r="P224" s="9">
        <v>0</v>
      </c>
      <c r="Q224" s="15">
        <f t="shared" si="565"/>
        <v>0</v>
      </c>
      <c r="R224" s="16">
        <v>0</v>
      </c>
      <c r="S224" s="9">
        <v>0</v>
      </c>
      <c r="T224" s="15">
        <f t="shared" si="566"/>
        <v>0</v>
      </c>
      <c r="U224" s="16">
        <v>0</v>
      </c>
      <c r="V224" s="9">
        <v>0</v>
      </c>
      <c r="W224" s="15">
        <f t="shared" si="567"/>
        <v>0</v>
      </c>
      <c r="X224" s="16">
        <v>0</v>
      </c>
      <c r="Y224" s="9">
        <v>0</v>
      </c>
      <c r="Z224" s="15">
        <f t="shared" si="568"/>
        <v>0</v>
      </c>
      <c r="AA224" s="16">
        <v>0</v>
      </c>
      <c r="AB224" s="9">
        <v>0</v>
      </c>
      <c r="AC224" s="15">
        <f t="shared" si="569"/>
        <v>0</v>
      </c>
      <c r="AD224" s="16">
        <v>0</v>
      </c>
      <c r="AE224" s="9">
        <v>0</v>
      </c>
      <c r="AF224" s="15">
        <f t="shared" si="570"/>
        <v>0</v>
      </c>
      <c r="AG224" s="16">
        <v>0</v>
      </c>
      <c r="AH224" s="9">
        <v>0</v>
      </c>
      <c r="AI224" s="15">
        <f t="shared" si="571"/>
        <v>0</v>
      </c>
      <c r="AJ224" s="16">
        <v>0</v>
      </c>
      <c r="AK224" s="9">
        <v>0</v>
      </c>
      <c r="AL224" s="15">
        <f t="shared" si="572"/>
        <v>0</v>
      </c>
      <c r="AM224" s="16">
        <v>0</v>
      </c>
      <c r="AN224" s="9">
        <v>0</v>
      </c>
      <c r="AO224" s="15">
        <f t="shared" si="573"/>
        <v>0</v>
      </c>
      <c r="AP224" s="16">
        <v>0</v>
      </c>
      <c r="AQ224" s="9">
        <v>0</v>
      </c>
      <c r="AR224" s="15">
        <f t="shared" si="574"/>
        <v>0</v>
      </c>
      <c r="AS224" s="16">
        <v>0</v>
      </c>
      <c r="AT224" s="9">
        <v>0</v>
      </c>
      <c r="AU224" s="15">
        <f t="shared" si="575"/>
        <v>0</v>
      </c>
      <c r="AV224" s="16">
        <v>0</v>
      </c>
      <c r="AW224" s="9">
        <v>0</v>
      </c>
      <c r="AX224" s="15">
        <f t="shared" si="576"/>
        <v>0</v>
      </c>
      <c r="AY224" s="104">
        <v>6.5000000000000002E-2</v>
      </c>
      <c r="AZ224" s="105">
        <v>0.873</v>
      </c>
      <c r="BA224" s="15">
        <f t="shared" si="577"/>
        <v>13430.76923076923</v>
      </c>
      <c r="BB224" s="104">
        <v>0.01</v>
      </c>
      <c r="BC224" s="105">
        <v>8.2000000000000003E-2</v>
      </c>
      <c r="BD224" s="15">
        <f t="shared" si="578"/>
        <v>8200</v>
      </c>
      <c r="BE224" s="16">
        <v>0</v>
      </c>
      <c r="BF224" s="9">
        <v>0</v>
      </c>
      <c r="BG224" s="15">
        <f t="shared" si="579"/>
        <v>0</v>
      </c>
      <c r="BH224" s="16">
        <v>0</v>
      </c>
      <c r="BI224" s="9">
        <v>0</v>
      </c>
      <c r="BJ224" s="15">
        <f t="shared" si="580"/>
        <v>0</v>
      </c>
      <c r="BK224" s="104">
        <v>1.0800000000000001E-2</v>
      </c>
      <c r="BL224" s="105">
        <v>0.39</v>
      </c>
      <c r="BM224" s="15">
        <f t="shared" si="581"/>
        <v>36111.111111111109</v>
      </c>
      <c r="BN224" s="104">
        <v>0.10517</v>
      </c>
      <c r="BO224" s="105">
        <v>2.37</v>
      </c>
      <c r="BP224" s="15">
        <f t="shared" si="582"/>
        <v>22534.943424931065</v>
      </c>
      <c r="BQ224" s="16">
        <v>0</v>
      </c>
      <c r="BR224" s="9">
        <v>0</v>
      </c>
      <c r="BS224" s="15">
        <f t="shared" si="583"/>
        <v>0</v>
      </c>
      <c r="BT224" s="16">
        <v>0</v>
      </c>
      <c r="BU224" s="9">
        <v>0</v>
      </c>
      <c r="BV224" s="15">
        <f t="shared" si="584"/>
        <v>0</v>
      </c>
      <c r="BW224" s="16">
        <v>0</v>
      </c>
      <c r="BX224" s="9">
        <v>0</v>
      </c>
      <c r="BY224" s="15">
        <f t="shared" si="585"/>
        <v>0</v>
      </c>
      <c r="BZ224" s="16">
        <v>0</v>
      </c>
      <c r="CA224" s="9">
        <v>0</v>
      </c>
      <c r="CB224" s="15">
        <f t="shared" si="586"/>
        <v>0</v>
      </c>
      <c r="CC224" s="16">
        <v>0</v>
      </c>
      <c r="CD224" s="9">
        <v>0</v>
      </c>
      <c r="CE224" s="15">
        <f t="shared" si="587"/>
        <v>0</v>
      </c>
      <c r="CF224" s="16">
        <v>0</v>
      </c>
      <c r="CG224" s="9">
        <v>0</v>
      </c>
      <c r="CH224" s="15">
        <f t="shared" si="588"/>
        <v>0</v>
      </c>
      <c r="CI224" s="16">
        <v>0</v>
      </c>
      <c r="CJ224" s="9">
        <v>0</v>
      </c>
      <c r="CK224" s="15">
        <f t="shared" si="589"/>
        <v>0</v>
      </c>
      <c r="CL224" s="16">
        <v>0</v>
      </c>
      <c r="CM224" s="9">
        <v>0</v>
      </c>
      <c r="CN224" s="15">
        <f t="shared" si="590"/>
        <v>0</v>
      </c>
      <c r="CO224" s="16">
        <v>0</v>
      </c>
      <c r="CP224" s="9">
        <v>0</v>
      </c>
      <c r="CQ224" s="15">
        <f t="shared" si="591"/>
        <v>0</v>
      </c>
      <c r="CR224" s="16">
        <v>0</v>
      </c>
      <c r="CS224" s="9">
        <v>0</v>
      </c>
      <c r="CT224" s="15">
        <f t="shared" si="592"/>
        <v>0</v>
      </c>
      <c r="CU224" s="16">
        <v>0</v>
      </c>
      <c r="CV224" s="9">
        <v>0</v>
      </c>
      <c r="CW224" s="15">
        <f t="shared" si="593"/>
        <v>0</v>
      </c>
      <c r="CX224" s="16">
        <v>0</v>
      </c>
      <c r="CY224" s="9">
        <v>0</v>
      </c>
      <c r="CZ224" s="15">
        <f t="shared" si="594"/>
        <v>0</v>
      </c>
      <c r="DA224" s="16">
        <v>0</v>
      </c>
      <c r="DB224" s="9">
        <v>0</v>
      </c>
      <c r="DC224" s="15">
        <f t="shared" si="595"/>
        <v>0</v>
      </c>
      <c r="DD224" s="16">
        <v>0</v>
      </c>
      <c r="DE224" s="9">
        <v>0</v>
      </c>
      <c r="DF224" s="15">
        <f t="shared" si="596"/>
        <v>0</v>
      </c>
      <c r="DG224" s="16">
        <v>0</v>
      </c>
      <c r="DH224" s="9">
        <v>0</v>
      </c>
      <c r="DI224" s="15">
        <f t="shared" si="597"/>
        <v>0</v>
      </c>
      <c r="DJ224" s="19">
        <f t="shared" si="601"/>
        <v>0.26167000000000001</v>
      </c>
      <c r="DK224" s="15">
        <f t="shared" si="602"/>
        <v>4.9550000000000001</v>
      </c>
    </row>
    <row r="225" spans="1:115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603"/>
        <v>0</v>
      </c>
      <c r="F225" s="16">
        <v>0</v>
      </c>
      <c r="G225" s="9">
        <v>0</v>
      </c>
      <c r="H225" s="15">
        <f t="shared" si="562"/>
        <v>0</v>
      </c>
      <c r="I225" s="16">
        <v>0</v>
      </c>
      <c r="J225" s="9">
        <v>0</v>
      </c>
      <c r="K225" s="15">
        <f t="shared" si="563"/>
        <v>0</v>
      </c>
      <c r="L225" s="104">
        <v>8.3499999999999998E-3</v>
      </c>
      <c r="M225" s="105">
        <v>0.19800000000000001</v>
      </c>
      <c r="N225" s="15">
        <f t="shared" si="564"/>
        <v>23712.574850299403</v>
      </c>
      <c r="O225" s="16">
        <v>0</v>
      </c>
      <c r="P225" s="9">
        <v>0</v>
      </c>
      <c r="Q225" s="15">
        <f t="shared" si="565"/>
        <v>0</v>
      </c>
      <c r="R225" s="16">
        <v>0</v>
      </c>
      <c r="S225" s="9">
        <v>0</v>
      </c>
      <c r="T225" s="15">
        <f t="shared" si="566"/>
        <v>0</v>
      </c>
      <c r="U225" s="16">
        <v>0</v>
      </c>
      <c r="V225" s="9">
        <v>0</v>
      </c>
      <c r="W225" s="15">
        <f t="shared" si="567"/>
        <v>0</v>
      </c>
      <c r="X225" s="16">
        <v>0</v>
      </c>
      <c r="Y225" s="9">
        <v>0</v>
      </c>
      <c r="Z225" s="15">
        <f t="shared" si="568"/>
        <v>0</v>
      </c>
      <c r="AA225" s="16">
        <v>0</v>
      </c>
      <c r="AB225" s="9">
        <v>0</v>
      </c>
      <c r="AC225" s="15">
        <f t="shared" si="569"/>
        <v>0</v>
      </c>
      <c r="AD225" s="16">
        <v>0</v>
      </c>
      <c r="AE225" s="9">
        <v>0</v>
      </c>
      <c r="AF225" s="15">
        <f t="shared" si="570"/>
        <v>0</v>
      </c>
      <c r="AG225" s="16">
        <v>0</v>
      </c>
      <c r="AH225" s="9">
        <v>0</v>
      </c>
      <c r="AI225" s="15">
        <f t="shared" si="571"/>
        <v>0</v>
      </c>
      <c r="AJ225" s="16">
        <v>0</v>
      </c>
      <c r="AK225" s="9">
        <v>0</v>
      </c>
      <c r="AL225" s="15">
        <f t="shared" si="572"/>
        <v>0</v>
      </c>
      <c r="AM225" s="16">
        <v>0</v>
      </c>
      <c r="AN225" s="9">
        <v>0</v>
      </c>
      <c r="AO225" s="15">
        <f t="shared" si="573"/>
        <v>0</v>
      </c>
      <c r="AP225" s="16">
        <v>0</v>
      </c>
      <c r="AQ225" s="9">
        <v>0</v>
      </c>
      <c r="AR225" s="15">
        <f t="shared" si="574"/>
        <v>0</v>
      </c>
      <c r="AS225" s="16">
        <v>0</v>
      </c>
      <c r="AT225" s="9">
        <v>0</v>
      </c>
      <c r="AU225" s="15">
        <f t="shared" si="575"/>
        <v>0</v>
      </c>
      <c r="AV225" s="16">
        <v>0</v>
      </c>
      <c r="AW225" s="9">
        <v>0</v>
      </c>
      <c r="AX225" s="15">
        <f t="shared" si="576"/>
        <v>0</v>
      </c>
      <c r="AY225" s="104">
        <v>0.08</v>
      </c>
      <c r="AZ225" s="105">
        <v>1.431</v>
      </c>
      <c r="BA225" s="15">
        <f t="shared" si="577"/>
        <v>17887.5</v>
      </c>
      <c r="BB225" s="104">
        <v>0.02</v>
      </c>
      <c r="BC225" s="105">
        <v>0.44</v>
      </c>
      <c r="BD225" s="15">
        <f t="shared" si="578"/>
        <v>22000</v>
      </c>
      <c r="BE225" s="16">
        <v>0</v>
      </c>
      <c r="BF225" s="9">
        <v>0</v>
      </c>
      <c r="BG225" s="15">
        <f t="shared" si="579"/>
        <v>0</v>
      </c>
      <c r="BH225" s="16">
        <v>0</v>
      </c>
      <c r="BI225" s="9">
        <v>0</v>
      </c>
      <c r="BJ225" s="15">
        <f t="shared" si="580"/>
        <v>0</v>
      </c>
      <c r="BK225" s="16">
        <v>0</v>
      </c>
      <c r="BL225" s="9">
        <v>0</v>
      </c>
      <c r="BM225" s="15">
        <f t="shared" si="581"/>
        <v>0</v>
      </c>
      <c r="BN225" s="16">
        <v>0</v>
      </c>
      <c r="BO225" s="9">
        <v>0</v>
      </c>
      <c r="BP225" s="15">
        <f t="shared" si="582"/>
        <v>0</v>
      </c>
      <c r="BQ225" s="16">
        <v>0</v>
      </c>
      <c r="BR225" s="9">
        <v>0</v>
      </c>
      <c r="BS225" s="15">
        <f t="shared" si="583"/>
        <v>0</v>
      </c>
      <c r="BT225" s="16">
        <v>0</v>
      </c>
      <c r="BU225" s="9">
        <v>0</v>
      </c>
      <c r="BV225" s="15">
        <f t="shared" si="584"/>
        <v>0</v>
      </c>
      <c r="BW225" s="16">
        <v>0</v>
      </c>
      <c r="BX225" s="9">
        <v>0</v>
      </c>
      <c r="BY225" s="15">
        <f t="shared" si="585"/>
        <v>0</v>
      </c>
      <c r="BZ225" s="16">
        <v>0</v>
      </c>
      <c r="CA225" s="9">
        <v>0</v>
      </c>
      <c r="CB225" s="15">
        <f t="shared" si="586"/>
        <v>0</v>
      </c>
      <c r="CC225" s="16">
        <v>0</v>
      </c>
      <c r="CD225" s="9">
        <v>0</v>
      </c>
      <c r="CE225" s="15">
        <f t="shared" si="587"/>
        <v>0</v>
      </c>
      <c r="CF225" s="16">
        <v>0</v>
      </c>
      <c r="CG225" s="9">
        <v>0</v>
      </c>
      <c r="CH225" s="15">
        <f t="shared" si="588"/>
        <v>0</v>
      </c>
      <c r="CI225" s="16">
        <v>0</v>
      </c>
      <c r="CJ225" s="9">
        <v>0</v>
      </c>
      <c r="CK225" s="15">
        <f t="shared" si="589"/>
        <v>0</v>
      </c>
      <c r="CL225" s="16">
        <v>0</v>
      </c>
      <c r="CM225" s="9">
        <v>0</v>
      </c>
      <c r="CN225" s="15">
        <f t="shared" si="590"/>
        <v>0</v>
      </c>
      <c r="CO225" s="16">
        <v>0</v>
      </c>
      <c r="CP225" s="9">
        <v>0</v>
      </c>
      <c r="CQ225" s="15">
        <f t="shared" si="591"/>
        <v>0</v>
      </c>
      <c r="CR225" s="16">
        <v>0</v>
      </c>
      <c r="CS225" s="9">
        <v>0</v>
      </c>
      <c r="CT225" s="15">
        <f t="shared" si="592"/>
        <v>0</v>
      </c>
      <c r="CU225" s="16">
        <v>0</v>
      </c>
      <c r="CV225" s="9">
        <v>0</v>
      </c>
      <c r="CW225" s="15">
        <f t="shared" si="593"/>
        <v>0</v>
      </c>
      <c r="CX225" s="16">
        <v>0</v>
      </c>
      <c r="CY225" s="9">
        <v>0</v>
      </c>
      <c r="CZ225" s="15">
        <f t="shared" si="594"/>
        <v>0</v>
      </c>
      <c r="DA225" s="16">
        <v>0</v>
      </c>
      <c r="DB225" s="9">
        <v>0</v>
      </c>
      <c r="DC225" s="15">
        <f t="shared" si="595"/>
        <v>0</v>
      </c>
      <c r="DD225" s="104">
        <v>6.2E-2</v>
      </c>
      <c r="DE225" s="105">
        <v>1.177</v>
      </c>
      <c r="DF225" s="15">
        <f t="shared" si="596"/>
        <v>18983.870967741936</v>
      </c>
      <c r="DG225" s="16">
        <v>0</v>
      </c>
      <c r="DH225" s="9">
        <v>0</v>
      </c>
      <c r="DI225" s="15">
        <f t="shared" si="597"/>
        <v>0</v>
      </c>
      <c r="DJ225" s="19">
        <f t="shared" si="601"/>
        <v>0.17034999999999997</v>
      </c>
      <c r="DK225" s="15">
        <f t="shared" si="602"/>
        <v>3.246</v>
      </c>
    </row>
    <row r="226" spans="1:115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603"/>
        <v>0</v>
      </c>
      <c r="F226" s="16">
        <v>0</v>
      </c>
      <c r="G226" s="9">
        <v>0</v>
      </c>
      <c r="H226" s="15">
        <f t="shared" si="562"/>
        <v>0</v>
      </c>
      <c r="I226" s="16">
        <v>0</v>
      </c>
      <c r="J226" s="9">
        <v>0</v>
      </c>
      <c r="K226" s="15">
        <f t="shared" si="563"/>
        <v>0</v>
      </c>
      <c r="L226" s="104">
        <v>9.4800000000000006E-3</v>
      </c>
      <c r="M226" s="105">
        <v>0.24099999999999999</v>
      </c>
      <c r="N226" s="15">
        <f t="shared" si="564"/>
        <v>25421.94092827004</v>
      </c>
      <c r="O226" s="16">
        <v>0</v>
      </c>
      <c r="P226" s="9">
        <v>0</v>
      </c>
      <c r="Q226" s="15">
        <f t="shared" si="565"/>
        <v>0</v>
      </c>
      <c r="R226" s="16">
        <v>0</v>
      </c>
      <c r="S226" s="9">
        <v>0</v>
      </c>
      <c r="T226" s="15">
        <f t="shared" si="566"/>
        <v>0</v>
      </c>
      <c r="U226" s="16">
        <v>0</v>
      </c>
      <c r="V226" s="9">
        <v>0</v>
      </c>
      <c r="W226" s="15">
        <f t="shared" si="567"/>
        <v>0</v>
      </c>
      <c r="X226" s="16">
        <v>0</v>
      </c>
      <c r="Y226" s="9">
        <v>0</v>
      </c>
      <c r="Z226" s="15">
        <f t="shared" si="568"/>
        <v>0</v>
      </c>
      <c r="AA226" s="16">
        <v>0</v>
      </c>
      <c r="AB226" s="9">
        <v>0</v>
      </c>
      <c r="AC226" s="15">
        <f t="shared" si="569"/>
        <v>0</v>
      </c>
      <c r="AD226" s="16">
        <v>0</v>
      </c>
      <c r="AE226" s="9">
        <v>0</v>
      </c>
      <c r="AF226" s="15">
        <f t="shared" si="570"/>
        <v>0</v>
      </c>
      <c r="AG226" s="16">
        <v>0</v>
      </c>
      <c r="AH226" s="9">
        <v>0</v>
      </c>
      <c r="AI226" s="15">
        <f t="shared" si="571"/>
        <v>0</v>
      </c>
      <c r="AJ226" s="16">
        <v>0</v>
      </c>
      <c r="AK226" s="9">
        <v>0</v>
      </c>
      <c r="AL226" s="15">
        <f t="shared" si="572"/>
        <v>0</v>
      </c>
      <c r="AM226" s="16">
        <v>0</v>
      </c>
      <c r="AN226" s="9">
        <v>0</v>
      </c>
      <c r="AO226" s="15">
        <f t="shared" si="573"/>
        <v>0</v>
      </c>
      <c r="AP226" s="16">
        <v>0</v>
      </c>
      <c r="AQ226" s="9">
        <v>0</v>
      </c>
      <c r="AR226" s="15">
        <f t="shared" si="574"/>
        <v>0</v>
      </c>
      <c r="AS226" s="16">
        <v>0</v>
      </c>
      <c r="AT226" s="9">
        <v>0</v>
      </c>
      <c r="AU226" s="15">
        <f t="shared" si="575"/>
        <v>0</v>
      </c>
      <c r="AV226" s="16">
        <v>0</v>
      </c>
      <c r="AW226" s="9">
        <v>0</v>
      </c>
      <c r="AX226" s="15">
        <f t="shared" si="576"/>
        <v>0</v>
      </c>
      <c r="AY226" s="104">
        <v>3.5000000000000003E-2</v>
      </c>
      <c r="AZ226" s="105">
        <v>0.501</v>
      </c>
      <c r="BA226" s="15">
        <f t="shared" si="577"/>
        <v>14314.285714285714</v>
      </c>
      <c r="BB226" s="104">
        <v>0.01</v>
      </c>
      <c r="BC226" s="105">
        <v>8.2000000000000003E-2</v>
      </c>
      <c r="BD226" s="15">
        <f t="shared" si="578"/>
        <v>8200</v>
      </c>
      <c r="BE226" s="16">
        <v>0</v>
      </c>
      <c r="BF226" s="9">
        <v>0</v>
      </c>
      <c r="BG226" s="15">
        <f t="shared" si="579"/>
        <v>0</v>
      </c>
      <c r="BH226" s="16">
        <v>0</v>
      </c>
      <c r="BI226" s="9">
        <v>0</v>
      </c>
      <c r="BJ226" s="15">
        <f t="shared" si="580"/>
        <v>0</v>
      </c>
      <c r="BK226" s="16">
        <v>0</v>
      </c>
      <c r="BL226" s="9">
        <v>0</v>
      </c>
      <c r="BM226" s="15">
        <f t="shared" si="581"/>
        <v>0</v>
      </c>
      <c r="BN226" s="104">
        <v>0.44755</v>
      </c>
      <c r="BO226" s="105">
        <v>11.848000000000001</v>
      </c>
      <c r="BP226" s="15">
        <f t="shared" si="582"/>
        <v>26473.019774326895</v>
      </c>
      <c r="BQ226" s="16">
        <v>0</v>
      </c>
      <c r="BR226" s="9">
        <v>0</v>
      </c>
      <c r="BS226" s="15">
        <f t="shared" si="583"/>
        <v>0</v>
      </c>
      <c r="BT226" s="16">
        <v>0</v>
      </c>
      <c r="BU226" s="9">
        <v>0</v>
      </c>
      <c r="BV226" s="15">
        <f t="shared" si="584"/>
        <v>0</v>
      </c>
      <c r="BW226" s="16">
        <v>0</v>
      </c>
      <c r="BX226" s="9">
        <v>0</v>
      </c>
      <c r="BY226" s="15">
        <f t="shared" si="585"/>
        <v>0</v>
      </c>
      <c r="BZ226" s="16">
        <v>0</v>
      </c>
      <c r="CA226" s="9">
        <v>0</v>
      </c>
      <c r="CB226" s="15">
        <f t="shared" si="586"/>
        <v>0</v>
      </c>
      <c r="CC226" s="16">
        <v>0</v>
      </c>
      <c r="CD226" s="9">
        <v>0</v>
      </c>
      <c r="CE226" s="15">
        <f t="shared" si="587"/>
        <v>0</v>
      </c>
      <c r="CF226" s="16">
        <v>0</v>
      </c>
      <c r="CG226" s="9">
        <v>0</v>
      </c>
      <c r="CH226" s="15">
        <f t="shared" si="588"/>
        <v>0</v>
      </c>
      <c r="CI226" s="16">
        <v>0</v>
      </c>
      <c r="CJ226" s="9">
        <v>0</v>
      </c>
      <c r="CK226" s="15">
        <f t="shared" si="589"/>
        <v>0</v>
      </c>
      <c r="CL226" s="16">
        <v>0</v>
      </c>
      <c r="CM226" s="9">
        <v>0</v>
      </c>
      <c r="CN226" s="15">
        <f t="shared" si="590"/>
        <v>0</v>
      </c>
      <c r="CO226" s="16">
        <v>0</v>
      </c>
      <c r="CP226" s="9">
        <v>0</v>
      </c>
      <c r="CQ226" s="15">
        <f t="shared" si="591"/>
        <v>0</v>
      </c>
      <c r="CR226" s="16">
        <v>0</v>
      </c>
      <c r="CS226" s="9">
        <v>0</v>
      </c>
      <c r="CT226" s="15">
        <f t="shared" si="592"/>
        <v>0</v>
      </c>
      <c r="CU226" s="16">
        <v>0</v>
      </c>
      <c r="CV226" s="9">
        <v>0</v>
      </c>
      <c r="CW226" s="15">
        <f t="shared" si="593"/>
        <v>0</v>
      </c>
      <c r="CX226" s="16">
        <v>0</v>
      </c>
      <c r="CY226" s="9">
        <v>0</v>
      </c>
      <c r="CZ226" s="15">
        <f t="shared" si="594"/>
        <v>0</v>
      </c>
      <c r="DA226" s="16">
        <v>0</v>
      </c>
      <c r="DB226" s="9">
        <v>0</v>
      </c>
      <c r="DC226" s="15">
        <f t="shared" si="595"/>
        <v>0</v>
      </c>
      <c r="DD226" s="104">
        <v>0.01</v>
      </c>
      <c r="DE226" s="105">
        <v>0.125</v>
      </c>
      <c r="DF226" s="15">
        <f t="shared" si="596"/>
        <v>12500</v>
      </c>
      <c r="DG226" s="16">
        <v>0</v>
      </c>
      <c r="DH226" s="9">
        <v>0</v>
      </c>
      <c r="DI226" s="15">
        <f t="shared" si="597"/>
        <v>0</v>
      </c>
      <c r="DJ226" s="19">
        <f t="shared" si="601"/>
        <v>0.51202999999999999</v>
      </c>
      <c r="DK226" s="15">
        <f t="shared" si="602"/>
        <v>12.797000000000001</v>
      </c>
    </row>
    <row r="227" spans="1:115" ht="15" thickBot="1" x14ac:dyDescent="0.35">
      <c r="A227" s="89"/>
      <c r="B227" s="91" t="s">
        <v>17</v>
      </c>
      <c r="C227" s="92">
        <f t="shared" ref="C227:D227" si="604">SUM(C215:C226)</f>
        <v>0</v>
      </c>
      <c r="D227" s="93">
        <f t="shared" si="604"/>
        <v>0</v>
      </c>
      <c r="E227" s="44"/>
      <c r="F227" s="92">
        <f t="shared" ref="F227:G227" si="605">SUM(F215:F226)</f>
        <v>0</v>
      </c>
      <c r="G227" s="93">
        <f t="shared" si="605"/>
        <v>0</v>
      </c>
      <c r="H227" s="44"/>
      <c r="I227" s="92">
        <f t="shared" ref="I227:J227" si="606">SUM(I215:I226)</f>
        <v>0</v>
      </c>
      <c r="J227" s="93">
        <f t="shared" si="606"/>
        <v>0</v>
      </c>
      <c r="K227" s="44"/>
      <c r="L227" s="92">
        <f t="shared" ref="L227:M227" si="607">SUM(L215:L226)</f>
        <v>113.01905569892472</v>
      </c>
      <c r="M227" s="93">
        <f t="shared" si="607"/>
        <v>126.97699999999998</v>
      </c>
      <c r="N227" s="44"/>
      <c r="O227" s="92">
        <f t="shared" ref="O227:P227" si="608">SUM(O215:O226)</f>
        <v>0</v>
      </c>
      <c r="P227" s="93">
        <f t="shared" si="608"/>
        <v>0</v>
      </c>
      <c r="Q227" s="44"/>
      <c r="R227" s="92">
        <f t="shared" ref="R227:S227" si="609">SUM(R215:R226)</f>
        <v>0</v>
      </c>
      <c r="S227" s="93">
        <f t="shared" si="609"/>
        <v>0</v>
      </c>
      <c r="T227" s="44"/>
      <c r="U227" s="92">
        <f t="shared" ref="U227:V227" si="610">SUM(U215:U226)</f>
        <v>0</v>
      </c>
      <c r="V227" s="93">
        <f t="shared" si="610"/>
        <v>0</v>
      </c>
      <c r="W227" s="44"/>
      <c r="X227" s="92">
        <f t="shared" ref="X227:Y227" si="611">SUM(X215:X226)</f>
        <v>0</v>
      </c>
      <c r="Y227" s="93">
        <f t="shared" si="611"/>
        <v>0</v>
      </c>
      <c r="Z227" s="44"/>
      <c r="AA227" s="92">
        <f t="shared" ref="AA227:AB227" si="612">SUM(AA215:AA226)</f>
        <v>0</v>
      </c>
      <c r="AB227" s="93">
        <f t="shared" si="612"/>
        <v>0</v>
      </c>
      <c r="AC227" s="44"/>
      <c r="AD227" s="92">
        <f t="shared" ref="AD227:AE227" si="613">SUM(AD215:AD226)</f>
        <v>0</v>
      </c>
      <c r="AE227" s="93">
        <f t="shared" si="613"/>
        <v>0</v>
      </c>
      <c r="AF227" s="44"/>
      <c r="AG227" s="92">
        <f t="shared" ref="AG227:AH227" si="614">SUM(AG215:AG226)</f>
        <v>4.4999999999999998E-2</v>
      </c>
      <c r="AH227" s="93">
        <f t="shared" si="614"/>
        <v>0.44500000000000006</v>
      </c>
      <c r="AI227" s="44"/>
      <c r="AJ227" s="92">
        <f t="shared" ref="AJ227:AK227" si="615">SUM(AJ215:AJ226)</f>
        <v>0</v>
      </c>
      <c r="AK227" s="93">
        <f t="shared" si="615"/>
        <v>0</v>
      </c>
      <c r="AL227" s="44"/>
      <c r="AM227" s="92">
        <f t="shared" ref="AM227:AN227" si="616">SUM(AM215:AM226)</f>
        <v>0</v>
      </c>
      <c r="AN227" s="93">
        <f t="shared" si="616"/>
        <v>0</v>
      </c>
      <c r="AO227" s="44"/>
      <c r="AP227" s="92">
        <f t="shared" ref="AP227:AQ227" si="617">SUM(AP215:AP226)</f>
        <v>0</v>
      </c>
      <c r="AQ227" s="93">
        <f t="shared" si="617"/>
        <v>0</v>
      </c>
      <c r="AR227" s="44"/>
      <c r="AS227" s="92">
        <f t="shared" ref="AS227:AT227" si="618">SUM(AS215:AS226)</f>
        <v>0</v>
      </c>
      <c r="AT227" s="93">
        <f t="shared" si="618"/>
        <v>0</v>
      </c>
      <c r="AU227" s="44"/>
      <c r="AV227" s="92">
        <f t="shared" ref="AV227:AW227" si="619">SUM(AV215:AV226)</f>
        <v>0</v>
      </c>
      <c r="AW227" s="93">
        <f t="shared" si="619"/>
        <v>0</v>
      </c>
      <c r="AX227" s="44"/>
      <c r="AY227" s="92">
        <f t="shared" ref="AY227:AZ227" si="620">SUM(AY215:AY226)</f>
        <v>96.970238365493771</v>
      </c>
      <c r="AZ227" s="93">
        <f t="shared" si="620"/>
        <v>93.315000000000012</v>
      </c>
      <c r="BA227" s="44"/>
      <c r="BB227" s="92">
        <f t="shared" ref="BB227:BC227" si="621">SUM(BB215:BB226)</f>
        <v>5.6000000000000001E-2</v>
      </c>
      <c r="BC227" s="93">
        <f t="shared" si="621"/>
        <v>1.3440000000000001</v>
      </c>
      <c r="BD227" s="44"/>
      <c r="BE227" s="92">
        <f t="shared" ref="BE227:BF227" si="622">SUM(BE215:BE226)</f>
        <v>0</v>
      </c>
      <c r="BF227" s="93">
        <f t="shared" si="622"/>
        <v>0</v>
      </c>
      <c r="BG227" s="44"/>
      <c r="BH227" s="92">
        <f t="shared" ref="BH227:BI227" si="623">SUM(BH215:BH226)</f>
        <v>0.27800000000000002</v>
      </c>
      <c r="BI227" s="93">
        <f t="shared" si="623"/>
        <v>10.617000000000001</v>
      </c>
      <c r="BJ227" s="44"/>
      <c r="BK227" s="92">
        <f t="shared" ref="BK227:BL227" si="624">SUM(BK215:BK226)</f>
        <v>14.0108</v>
      </c>
      <c r="BL227" s="93">
        <f t="shared" si="624"/>
        <v>168.39</v>
      </c>
      <c r="BM227" s="44"/>
      <c r="BN227" s="92">
        <f t="shared" ref="BN227:BO227" si="625">SUM(BN215:BN226)</f>
        <v>177.39496015797789</v>
      </c>
      <c r="BO227" s="93">
        <f t="shared" si="625"/>
        <v>460.61200000000008</v>
      </c>
      <c r="BP227" s="44"/>
      <c r="BQ227" s="92">
        <f t="shared" ref="BQ227:BR227" si="626">SUM(BQ215:BQ226)</f>
        <v>2.1999999999999999E-2</v>
      </c>
      <c r="BR227" s="93">
        <f t="shared" si="626"/>
        <v>6.4470000000000001</v>
      </c>
      <c r="BS227" s="44"/>
      <c r="BT227" s="92">
        <f t="shared" ref="BT227:BU227" si="627">SUM(BT215:BT226)</f>
        <v>0</v>
      </c>
      <c r="BU227" s="93">
        <f t="shared" si="627"/>
        <v>0</v>
      </c>
      <c r="BV227" s="44"/>
      <c r="BW227" s="92">
        <f t="shared" ref="BW227:BX227" si="628">SUM(BW215:BW226)</f>
        <v>0</v>
      </c>
      <c r="BX227" s="93">
        <f t="shared" si="628"/>
        <v>0</v>
      </c>
      <c r="BY227" s="44"/>
      <c r="BZ227" s="92">
        <f t="shared" ref="BZ227:CA227" si="629">SUM(BZ215:BZ226)</f>
        <v>0</v>
      </c>
      <c r="CA227" s="93">
        <f t="shared" si="629"/>
        <v>0</v>
      </c>
      <c r="CB227" s="44"/>
      <c r="CC227" s="92">
        <f t="shared" ref="CC227:CD227" si="630">SUM(CC215:CC226)</f>
        <v>0</v>
      </c>
      <c r="CD227" s="93">
        <f t="shared" si="630"/>
        <v>0</v>
      </c>
      <c r="CE227" s="44"/>
      <c r="CF227" s="92">
        <f t="shared" ref="CF227:CG227" si="631">SUM(CF215:CF226)</f>
        <v>0.26113999999999998</v>
      </c>
      <c r="CG227" s="93">
        <f t="shared" si="631"/>
        <v>3.0430000000000001</v>
      </c>
      <c r="CH227" s="44"/>
      <c r="CI227" s="92">
        <f t="shared" ref="CI227:CJ227" si="632">SUM(CI215:CI226)</f>
        <v>0</v>
      </c>
      <c r="CJ227" s="93">
        <f t="shared" si="632"/>
        <v>0</v>
      </c>
      <c r="CK227" s="44"/>
      <c r="CL227" s="92">
        <f t="shared" ref="CL227:CM227" si="633">SUM(CL215:CL226)</f>
        <v>0</v>
      </c>
      <c r="CM227" s="93">
        <f t="shared" si="633"/>
        <v>0</v>
      </c>
      <c r="CN227" s="44"/>
      <c r="CO227" s="92">
        <f t="shared" ref="CO227:CP227" si="634">SUM(CO215:CO226)</f>
        <v>0</v>
      </c>
      <c r="CP227" s="93">
        <f t="shared" si="634"/>
        <v>0</v>
      </c>
      <c r="CQ227" s="44"/>
      <c r="CR227" s="92">
        <f t="shared" ref="CR227:CS227" si="635">SUM(CR215:CR226)</f>
        <v>0</v>
      </c>
      <c r="CS227" s="93">
        <f t="shared" si="635"/>
        <v>0</v>
      </c>
      <c r="CT227" s="44"/>
      <c r="CU227" s="92">
        <f t="shared" ref="CU227:CV227" si="636">SUM(CU215:CU226)</f>
        <v>0</v>
      </c>
      <c r="CV227" s="93">
        <f t="shared" si="636"/>
        <v>0</v>
      </c>
      <c r="CW227" s="44"/>
      <c r="CX227" s="92">
        <f t="shared" ref="CX227:CY227" si="637">SUM(CX215:CX226)</f>
        <v>0</v>
      </c>
      <c r="CY227" s="93">
        <f t="shared" si="637"/>
        <v>0</v>
      </c>
      <c r="CZ227" s="44"/>
      <c r="DA227" s="92">
        <f t="shared" ref="DA227:DB227" si="638">SUM(DA215:DA226)</f>
        <v>0</v>
      </c>
      <c r="DB227" s="93">
        <f t="shared" si="638"/>
        <v>0</v>
      </c>
      <c r="DC227" s="44"/>
      <c r="DD227" s="92">
        <f t="shared" ref="DD227:DE227" si="639">SUM(DD215:DD226)</f>
        <v>58.549091594202906</v>
      </c>
      <c r="DE227" s="93">
        <f t="shared" si="639"/>
        <v>2.8250000000000002</v>
      </c>
      <c r="DF227" s="44"/>
      <c r="DG227" s="92">
        <f t="shared" ref="DG227:DH227" si="640">SUM(DG215:DG226)</f>
        <v>3.2000000000000001E-2</v>
      </c>
      <c r="DH227" s="93">
        <f t="shared" si="640"/>
        <v>0.78</v>
      </c>
      <c r="DI227" s="44"/>
      <c r="DJ227" s="58">
        <f t="shared" si="601"/>
        <v>460.63828581659925</v>
      </c>
      <c r="DK227" s="54">
        <f t="shared" si="602"/>
        <v>874.79500000000019</v>
      </c>
    </row>
    <row r="228" spans="1:115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41">IF(F228=0,0,G228/F228*1000)</f>
        <v>0</v>
      </c>
      <c r="I228" s="16">
        <v>0</v>
      </c>
      <c r="J228" s="9">
        <v>0</v>
      </c>
      <c r="K228" s="15">
        <f t="shared" ref="K228:K239" si="642">IF(I228=0,0,J228/I228*1000)</f>
        <v>0</v>
      </c>
      <c r="L228" s="104">
        <v>0.10643999999999999</v>
      </c>
      <c r="M228" s="105">
        <v>6.1059999999999999</v>
      </c>
      <c r="N228" s="15">
        <f t="shared" ref="N228:N239" si="643">IF(L228=0,0,M228/L228*1000)</f>
        <v>57365.652010522361</v>
      </c>
      <c r="O228" s="16">
        <v>0</v>
      </c>
      <c r="P228" s="9">
        <v>0</v>
      </c>
      <c r="Q228" s="15">
        <f t="shared" ref="Q228:Q239" si="644">IF(O228=0,0,P228/O228*1000)</f>
        <v>0</v>
      </c>
      <c r="R228" s="16">
        <v>0</v>
      </c>
      <c r="S228" s="9">
        <v>0</v>
      </c>
      <c r="T228" s="15">
        <f t="shared" ref="T228:T239" si="645">IF(R228=0,0,S228/R228*1000)</f>
        <v>0</v>
      </c>
      <c r="U228" s="16">
        <v>0</v>
      </c>
      <c r="V228" s="9">
        <v>0</v>
      </c>
      <c r="W228" s="15">
        <f t="shared" ref="W228:W239" si="646">IF(U228=0,0,V228/U228*1000)</f>
        <v>0</v>
      </c>
      <c r="X228" s="16">
        <v>0</v>
      </c>
      <c r="Y228" s="9">
        <v>0</v>
      </c>
      <c r="Z228" s="15">
        <f t="shared" ref="Z228:Z239" si="647">IF(X228=0,0,Y228/X228*1000)</f>
        <v>0</v>
      </c>
      <c r="AA228" s="16">
        <v>0</v>
      </c>
      <c r="AB228" s="9">
        <v>0</v>
      </c>
      <c r="AC228" s="15">
        <f t="shared" ref="AC228:AC239" si="648">IF(AA228=0,0,AB228/AA228*1000)</f>
        <v>0</v>
      </c>
      <c r="AD228" s="16">
        <v>0</v>
      </c>
      <c r="AE228" s="9">
        <v>0</v>
      </c>
      <c r="AF228" s="15">
        <f t="shared" ref="AF228:AF239" si="649">IF(AD228=0,0,AE228/AD228*1000)</f>
        <v>0</v>
      </c>
      <c r="AG228" s="16">
        <v>0</v>
      </c>
      <c r="AH228" s="9">
        <v>0</v>
      </c>
      <c r="AI228" s="15">
        <f t="shared" ref="AI228:AI239" si="650">IF(AG228=0,0,AH228/AG228*1000)</f>
        <v>0</v>
      </c>
      <c r="AJ228" s="16">
        <v>0</v>
      </c>
      <c r="AK228" s="9">
        <v>0</v>
      </c>
      <c r="AL228" s="15">
        <f t="shared" ref="AL228:AL239" si="651">IF(AJ228=0,0,AK228/AJ228*1000)</f>
        <v>0</v>
      </c>
      <c r="AM228" s="16">
        <v>0</v>
      </c>
      <c r="AN228" s="9">
        <v>0</v>
      </c>
      <c r="AO228" s="15">
        <f t="shared" ref="AO228:AO239" si="652">IF(AM228=0,0,AN228/AM228*1000)</f>
        <v>0</v>
      </c>
      <c r="AP228" s="16">
        <v>0</v>
      </c>
      <c r="AQ228" s="9">
        <v>0</v>
      </c>
      <c r="AR228" s="15">
        <f t="shared" ref="AR228:AR239" si="653">IF(AP228=0,0,AQ228/AP228*1000)</f>
        <v>0</v>
      </c>
      <c r="AS228" s="16">
        <v>0</v>
      </c>
      <c r="AT228" s="9">
        <v>0</v>
      </c>
      <c r="AU228" s="15">
        <f t="shared" ref="AU228:AU239" si="654">IF(AS228=0,0,AT228/AS228*1000)</f>
        <v>0</v>
      </c>
      <c r="AV228" s="16">
        <v>0</v>
      </c>
      <c r="AW228" s="9">
        <v>0</v>
      </c>
      <c r="AX228" s="15">
        <f t="shared" ref="AX228:AX239" si="655">IF(AV228=0,0,AW228/AV228*1000)</f>
        <v>0</v>
      </c>
      <c r="AY228" s="104">
        <v>0.41</v>
      </c>
      <c r="AZ228" s="105">
        <v>3.117</v>
      </c>
      <c r="BA228" s="15">
        <f t="shared" ref="BA228:BA239" si="656">IF(AY228=0,0,AZ228/AY228*1000)</f>
        <v>7602.4390243902444</v>
      </c>
      <c r="BB228" s="16">
        <v>0</v>
      </c>
      <c r="BC228" s="9">
        <v>0</v>
      </c>
      <c r="BD228" s="15">
        <f t="shared" ref="BD228:BD239" si="657">IF(BB228=0,0,BC228/BB228*1000)</f>
        <v>0</v>
      </c>
      <c r="BE228" s="16">
        <v>0</v>
      </c>
      <c r="BF228" s="9">
        <v>0</v>
      </c>
      <c r="BG228" s="15">
        <f t="shared" ref="BG228:BG239" si="658">IF(BE228=0,0,BF228/BE228*1000)</f>
        <v>0</v>
      </c>
      <c r="BH228" s="16">
        <v>0</v>
      </c>
      <c r="BI228" s="9">
        <v>0</v>
      </c>
      <c r="BJ228" s="15">
        <f t="shared" ref="BJ228:BJ239" si="659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60">IF(BK228=0,0,BL228/BK228*1000)</f>
        <v>65000</v>
      </c>
      <c r="BN228" s="104">
        <v>77</v>
      </c>
      <c r="BO228" s="105">
        <v>378</v>
      </c>
      <c r="BP228" s="15">
        <f t="shared" ref="BP228:BP239" si="661">IF(BN228=0,0,BO228/BN228*1000)</f>
        <v>4909.090909090909</v>
      </c>
      <c r="BQ228" s="16">
        <v>0</v>
      </c>
      <c r="BR228" s="9">
        <v>0</v>
      </c>
      <c r="BS228" s="15">
        <f t="shared" ref="BS228:BS239" si="662">IF(BQ228=0,0,BR228/BQ228*1000)</f>
        <v>0</v>
      </c>
      <c r="BT228" s="16">
        <v>0</v>
      </c>
      <c r="BU228" s="9">
        <v>0</v>
      </c>
      <c r="BV228" s="15">
        <f t="shared" ref="BV228:BV239" si="663">IF(BT228=0,0,BU228/BT228*1000)</f>
        <v>0</v>
      </c>
      <c r="BW228" s="16">
        <v>0</v>
      </c>
      <c r="BX228" s="9">
        <v>0</v>
      </c>
      <c r="BY228" s="15">
        <f t="shared" ref="BY228:BY239" si="664">IF(BW228=0,0,BX228/BW228*1000)</f>
        <v>0</v>
      </c>
      <c r="BZ228" s="16">
        <v>0</v>
      </c>
      <c r="CA228" s="9">
        <v>0</v>
      </c>
      <c r="CB228" s="15">
        <f t="shared" ref="CB228:CB239" si="665">IF(BZ228=0,0,CA228/BZ228*1000)</f>
        <v>0</v>
      </c>
      <c r="CC228" s="16">
        <v>0</v>
      </c>
      <c r="CD228" s="9">
        <v>0</v>
      </c>
      <c r="CE228" s="15">
        <f t="shared" ref="CE228:CE239" si="666">IF(CC228=0,0,CD228/CC228*1000)</f>
        <v>0</v>
      </c>
      <c r="CF228" s="16">
        <v>0</v>
      </c>
      <c r="CG228" s="9">
        <v>0</v>
      </c>
      <c r="CH228" s="15">
        <f t="shared" ref="CH228:CH239" si="667">IF(CF228=0,0,CG228/CF228*1000)</f>
        <v>0</v>
      </c>
      <c r="CI228" s="16">
        <v>0</v>
      </c>
      <c r="CJ228" s="9">
        <v>0</v>
      </c>
      <c r="CK228" s="15">
        <f t="shared" ref="CK228:CK239" si="668">IF(CI228=0,0,CJ228/CI228*1000)</f>
        <v>0</v>
      </c>
      <c r="CL228" s="16">
        <v>0</v>
      </c>
      <c r="CM228" s="9">
        <v>0</v>
      </c>
      <c r="CN228" s="15">
        <f t="shared" ref="CN228:CN239" si="669">IF(CL228=0,0,CM228/CL228*1000)</f>
        <v>0</v>
      </c>
      <c r="CO228" s="16">
        <v>0</v>
      </c>
      <c r="CP228" s="9">
        <v>0</v>
      </c>
      <c r="CQ228" s="15">
        <f t="shared" ref="CQ228:CQ239" si="670">IF(CO228=0,0,CP228/CO228*1000)</f>
        <v>0</v>
      </c>
      <c r="CR228" s="16">
        <v>0</v>
      </c>
      <c r="CS228" s="9">
        <v>0</v>
      </c>
      <c r="CT228" s="15">
        <f t="shared" ref="CT228:CT239" si="671">IF(CR228=0,0,CS228/CR228*1000)</f>
        <v>0</v>
      </c>
      <c r="CU228" s="16">
        <v>0</v>
      </c>
      <c r="CV228" s="9">
        <v>0</v>
      </c>
      <c r="CW228" s="15">
        <f t="shared" ref="CW228:CW239" si="672">IF(CU228=0,0,CV228/CU228*1000)</f>
        <v>0</v>
      </c>
      <c r="CX228" s="16">
        <v>0</v>
      </c>
      <c r="CY228" s="9">
        <v>0</v>
      </c>
      <c r="CZ228" s="15">
        <f t="shared" ref="CZ228:CZ239" si="673">IF(CX228=0,0,CY228/CX228*1000)</f>
        <v>0</v>
      </c>
      <c r="DA228" s="16">
        <v>0</v>
      </c>
      <c r="DB228" s="9">
        <v>0</v>
      </c>
      <c r="DC228" s="15">
        <f t="shared" ref="DC228:DC239" si="674">IF(DA228=0,0,DB228/DA228*1000)</f>
        <v>0</v>
      </c>
      <c r="DD228" s="16">
        <v>0</v>
      </c>
      <c r="DE228" s="9">
        <v>0</v>
      </c>
      <c r="DF228" s="15">
        <f t="shared" ref="DF228:DF239" si="675">IF(DD228=0,0,DE228/DD228*1000)</f>
        <v>0</v>
      </c>
      <c r="DG228" s="16">
        <v>0</v>
      </c>
      <c r="DH228" s="9">
        <v>0</v>
      </c>
      <c r="DI228" s="15">
        <f t="shared" ref="DI228:DI239" si="676">IF(DG228=0,0,DH228/DG228*1000)</f>
        <v>0</v>
      </c>
      <c r="DJ228" s="19">
        <f ca="1">SUMIF($C$5:$DO$5,"Ton",C228:DI228)</f>
        <v>77.519440000000003</v>
      </c>
      <c r="DK228" s="15">
        <f>SUMIF($C$5:$DI$5,"F*",C228:DI228)</f>
        <v>387.41800000000001</v>
      </c>
    </row>
    <row r="229" spans="1:115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7">IF(C229=0,0,D229/C229*1000)</f>
        <v>0</v>
      </c>
      <c r="F229" s="16">
        <v>0</v>
      </c>
      <c r="G229" s="9">
        <v>0</v>
      </c>
      <c r="H229" s="15">
        <f t="shared" si="641"/>
        <v>0</v>
      </c>
      <c r="I229" s="16">
        <v>0</v>
      </c>
      <c r="J229" s="9">
        <v>0</v>
      </c>
      <c r="K229" s="15">
        <f t="shared" si="642"/>
        <v>0</v>
      </c>
      <c r="L229" s="16">
        <v>3.9390000000000001E-2</v>
      </c>
      <c r="M229" s="9">
        <v>1.1439999999999999</v>
      </c>
      <c r="N229" s="15">
        <f t="shared" si="643"/>
        <v>29042.90429042904</v>
      </c>
      <c r="O229" s="16">
        <v>0</v>
      </c>
      <c r="P229" s="9">
        <v>0</v>
      </c>
      <c r="Q229" s="15">
        <f t="shared" si="644"/>
        <v>0</v>
      </c>
      <c r="R229" s="16">
        <v>0</v>
      </c>
      <c r="S229" s="9">
        <v>0</v>
      </c>
      <c r="T229" s="15">
        <f t="shared" si="645"/>
        <v>0</v>
      </c>
      <c r="U229" s="16">
        <v>0</v>
      </c>
      <c r="V229" s="9">
        <v>0</v>
      </c>
      <c r="W229" s="15">
        <f t="shared" si="646"/>
        <v>0</v>
      </c>
      <c r="X229" s="16">
        <v>0</v>
      </c>
      <c r="Y229" s="9">
        <v>0</v>
      </c>
      <c r="Z229" s="15">
        <f t="shared" si="647"/>
        <v>0</v>
      </c>
      <c r="AA229" s="16">
        <v>0</v>
      </c>
      <c r="AB229" s="9">
        <v>0</v>
      </c>
      <c r="AC229" s="15">
        <f t="shared" si="648"/>
        <v>0</v>
      </c>
      <c r="AD229" s="16">
        <v>0</v>
      </c>
      <c r="AE229" s="9">
        <v>0</v>
      </c>
      <c r="AF229" s="15">
        <f t="shared" si="649"/>
        <v>0</v>
      </c>
      <c r="AG229" s="16">
        <v>0</v>
      </c>
      <c r="AH229" s="9">
        <v>0</v>
      </c>
      <c r="AI229" s="15">
        <f t="shared" si="650"/>
        <v>0</v>
      </c>
      <c r="AJ229" s="16">
        <v>0</v>
      </c>
      <c r="AK229" s="9">
        <v>0</v>
      </c>
      <c r="AL229" s="15">
        <f t="shared" si="651"/>
        <v>0</v>
      </c>
      <c r="AM229" s="16">
        <v>0</v>
      </c>
      <c r="AN229" s="9">
        <v>0</v>
      </c>
      <c r="AO229" s="15">
        <f t="shared" si="652"/>
        <v>0</v>
      </c>
      <c r="AP229" s="16">
        <v>0</v>
      </c>
      <c r="AQ229" s="9">
        <v>0</v>
      </c>
      <c r="AR229" s="15">
        <f t="shared" si="653"/>
        <v>0</v>
      </c>
      <c r="AS229" s="16">
        <v>0</v>
      </c>
      <c r="AT229" s="9">
        <v>0</v>
      </c>
      <c r="AU229" s="15">
        <f t="shared" si="654"/>
        <v>0</v>
      </c>
      <c r="AV229" s="16">
        <v>0</v>
      </c>
      <c r="AW229" s="9">
        <v>0</v>
      </c>
      <c r="AX229" s="15">
        <f t="shared" si="655"/>
        <v>0</v>
      </c>
      <c r="AY229" s="104">
        <v>3.5000000000000003E-2</v>
      </c>
      <c r="AZ229" s="105">
        <v>0.502</v>
      </c>
      <c r="BA229" s="15">
        <f t="shared" si="656"/>
        <v>14342.857142857141</v>
      </c>
      <c r="BB229" s="104">
        <v>1.4800000000000001E-2</v>
      </c>
      <c r="BC229" s="105">
        <v>0.28499999999999998</v>
      </c>
      <c r="BD229" s="15">
        <f t="shared" si="657"/>
        <v>19256.756756756753</v>
      </c>
      <c r="BE229" s="16">
        <v>0</v>
      </c>
      <c r="BF229" s="9">
        <v>0</v>
      </c>
      <c r="BG229" s="15">
        <f t="shared" si="658"/>
        <v>0</v>
      </c>
      <c r="BH229" s="16">
        <v>0</v>
      </c>
      <c r="BI229" s="9">
        <v>0</v>
      </c>
      <c r="BJ229" s="15">
        <f t="shared" si="659"/>
        <v>0</v>
      </c>
      <c r="BK229" s="104">
        <v>3.0000000000000001E-3</v>
      </c>
      <c r="BL229" s="105">
        <v>0.19500000000000001</v>
      </c>
      <c r="BM229" s="15">
        <f t="shared" si="660"/>
        <v>65000</v>
      </c>
      <c r="BN229" s="16">
        <v>0</v>
      </c>
      <c r="BO229" s="9">
        <v>0</v>
      </c>
      <c r="BP229" s="15">
        <f t="shared" si="661"/>
        <v>0</v>
      </c>
      <c r="BQ229" s="16">
        <v>0</v>
      </c>
      <c r="BR229" s="9">
        <v>0</v>
      </c>
      <c r="BS229" s="15">
        <f t="shared" si="662"/>
        <v>0</v>
      </c>
      <c r="BT229" s="16">
        <v>0</v>
      </c>
      <c r="BU229" s="9">
        <v>0</v>
      </c>
      <c r="BV229" s="15">
        <f t="shared" si="663"/>
        <v>0</v>
      </c>
      <c r="BW229" s="16">
        <v>0</v>
      </c>
      <c r="BX229" s="9">
        <v>0</v>
      </c>
      <c r="BY229" s="15">
        <f t="shared" si="664"/>
        <v>0</v>
      </c>
      <c r="BZ229" s="16">
        <v>0</v>
      </c>
      <c r="CA229" s="9">
        <v>0</v>
      </c>
      <c r="CB229" s="15">
        <f t="shared" si="665"/>
        <v>0</v>
      </c>
      <c r="CC229" s="16">
        <v>0</v>
      </c>
      <c r="CD229" s="9">
        <v>0</v>
      </c>
      <c r="CE229" s="15">
        <f t="shared" si="666"/>
        <v>0</v>
      </c>
      <c r="CF229" s="16">
        <v>0</v>
      </c>
      <c r="CG229" s="9">
        <v>0</v>
      </c>
      <c r="CH229" s="15">
        <f t="shared" si="667"/>
        <v>0</v>
      </c>
      <c r="CI229" s="16">
        <v>0</v>
      </c>
      <c r="CJ229" s="9">
        <v>0</v>
      </c>
      <c r="CK229" s="15">
        <f t="shared" si="668"/>
        <v>0</v>
      </c>
      <c r="CL229" s="16">
        <v>0</v>
      </c>
      <c r="CM229" s="9">
        <v>0</v>
      </c>
      <c r="CN229" s="15">
        <f t="shared" si="669"/>
        <v>0</v>
      </c>
      <c r="CO229" s="16">
        <v>0</v>
      </c>
      <c r="CP229" s="9">
        <v>0</v>
      </c>
      <c r="CQ229" s="15">
        <f t="shared" si="670"/>
        <v>0</v>
      </c>
      <c r="CR229" s="16">
        <v>0</v>
      </c>
      <c r="CS229" s="9">
        <v>0</v>
      </c>
      <c r="CT229" s="15">
        <f t="shared" si="671"/>
        <v>0</v>
      </c>
      <c r="CU229" s="16">
        <v>0</v>
      </c>
      <c r="CV229" s="9">
        <v>0</v>
      </c>
      <c r="CW229" s="15">
        <f t="shared" si="672"/>
        <v>0</v>
      </c>
      <c r="CX229" s="16">
        <v>0</v>
      </c>
      <c r="CY229" s="9">
        <v>0</v>
      </c>
      <c r="CZ229" s="15">
        <f t="shared" si="673"/>
        <v>0</v>
      </c>
      <c r="DA229" s="16">
        <v>0</v>
      </c>
      <c r="DB229" s="9">
        <v>0</v>
      </c>
      <c r="DC229" s="15">
        <f t="shared" si="674"/>
        <v>0</v>
      </c>
      <c r="DD229" s="104">
        <v>0.02</v>
      </c>
      <c r="DE229" s="105">
        <v>0.20699999999999999</v>
      </c>
      <c r="DF229" s="15">
        <f t="shared" si="675"/>
        <v>10350</v>
      </c>
      <c r="DG229" s="16">
        <v>0</v>
      </c>
      <c r="DH229" s="9">
        <v>0</v>
      </c>
      <c r="DI229" s="15">
        <f t="shared" si="676"/>
        <v>0</v>
      </c>
      <c r="DJ229" s="19">
        <f t="shared" ref="DJ229:DJ240" ca="1" si="678">SUMIF($C$5:$DO$5,"Ton",C229:DI229)</f>
        <v>0.11219000000000003</v>
      </c>
      <c r="DK229" s="15">
        <f t="shared" ref="DK229:DK240" si="679">SUMIF($C$5:$DI$5,"F*",C229:DI229)</f>
        <v>2.3329999999999997</v>
      </c>
    </row>
    <row r="230" spans="1:115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7"/>
        <v>0</v>
      </c>
      <c r="F230" s="16">
        <v>0</v>
      </c>
      <c r="G230" s="9">
        <v>0</v>
      </c>
      <c r="H230" s="15">
        <f t="shared" si="641"/>
        <v>0</v>
      </c>
      <c r="I230" s="16">
        <v>0</v>
      </c>
      <c r="J230" s="9">
        <v>0</v>
      </c>
      <c r="K230" s="15">
        <f t="shared" si="642"/>
        <v>0</v>
      </c>
      <c r="L230" s="104">
        <v>0.11439000000000001</v>
      </c>
      <c r="M230" s="105">
        <v>1.6439999999999999</v>
      </c>
      <c r="N230" s="15">
        <f t="shared" si="643"/>
        <v>14371.885654340414</v>
      </c>
      <c r="O230" s="16">
        <v>0</v>
      </c>
      <c r="P230" s="9">
        <v>0</v>
      </c>
      <c r="Q230" s="15">
        <f t="shared" si="644"/>
        <v>0</v>
      </c>
      <c r="R230" s="16">
        <v>0</v>
      </c>
      <c r="S230" s="9">
        <v>0</v>
      </c>
      <c r="T230" s="15">
        <f t="shared" si="645"/>
        <v>0</v>
      </c>
      <c r="U230" s="16">
        <v>0</v>
      </c>
      <c r="V230" s="9">
        <v>0</v>
      </c>
      <c r="W230" s="15">
        <f t="shared" si="646"/>
        <v>0</v>
      </c>
      <c r="X230" s="16">
        <v>0</v>
      </c>
      <c r="Y230" s="9">
        <v>0</v>
      </c>
      <c r="Z230" s="15">
        <f t="shared" si="647"/>
        <v>0</v>
      </c>
      <c r="AA230" s="16">
        <v>0</v>
      </c>
      <c r="AB230" s="9">
        <v>0</v>
      </c>
      <c r="AC230" s="15">
        <f t="shared" si="648"/>
        <v>0</v>
      </c>
      <c r="AD230" s="16">
        <v>0</v>
      </c>
      <c r="AE230" s="9">
        <v>0</v>
      </c>
      <c r="AF230" s="15">
        <f t="shared" si="649"/>
        <v>0</v>
      </c>
      <c r="AG230" s="16">
        <v>0</v>
      </c>
      <c r="AH230" s="9">
        <v>0</v>
      </c>
      <c r="AI230" s="15">
        <f t="shared" si="650"/>
        <v>0</v>
      </c>
      <c r="AJ230" s="16">
        <v>0</v>
      </c>
      <c r="AK230" s="9">
        <v>0</v>
      </c>
      <c r="AL230" s="15">
        <f t="shared" si="651"/>
        <v>0</v>
      </c>
      <c r="AM230" s="16">
        <v>0</v>
      </c>
      <c r="AN230" s="9">
        <v>0</v>
      </c>
      <c r="AO230" s="15">
        <f t="shared" si="652"/>
        <v>0</v>
      </c>
      <c r="AP230" s="16">
        <v>0</v>
      </c>
      <c r="AQ230" s="9">
        <v>0</v>
      </c>
      <c r="AR230" s="15">
        <f t="shared" si="653"/>
        <v>0</v>
      </c>
      <c r="AS230" s="16">
        <v>0</v>
      </c>
      <c r="AT230" s="9">
        <v>0</v>
      </c>
      <c r="AU230" s="15">
        <f t="shared" si="654"/>
        <v>0</v>
      </c>
      <c r="AV230" s="16">
        <v>0</v>
      </c>
      <c r="AW230" s="9">
        <v>0</v>
      </c>
      <c r="AX230" s="15">
        <f t="shared" si="655"/>
        <v>0</v>
      </c>
      <c r="AY230" s="104">
        <v>0.17499999999999999</v>
      </c>
      <c r="AZ230" s="105">
        <v>2.5329999999999999</v>
      </c>
      <c r="BA230" s="15">
        <f t="shared" si="656"/>
        <v>14474.285714285716</v>
      </c>
      <c r="BB230" s="16">
        <v>0</v>
      </c>
      <c r="BC230" s="9">
        <v>0</v>
      </c>
      <c r="BD230" s="15">
        <f t="shared" si="657"/>
        <v>0</v>
      </c>
      <c r="BE230" s="16">
        <v>0</v>
      </c>
      <c r="BF230" s="9">
        <v>0</v>
      </c>
      <c r="BG230" s="15">
        <f t="shared" si="658"/>
        <v>0</v>
      </c>
      <c r="BH230" s="16">
        <v>0</v>
      </c>
      <c r="BI230" s="9">
        <v>0</v>
      </c>
      <c r="BJ230" s="15">
        <f t="shared" si="659"/>
        <v>0</v>
      </c>
      <c r="BK230" s="104">
        <v>3.0000000000000001E-3</v>
      </c>
      <c r="BL230" s="105">
        <v>0.19500000000000001</v>
      </c>
      <c r="BM230" s="15">
        <f t="shared" si="660"/>
        <v>65000</v>
      </c>
      <c r="BN230" s="16">
        <v>0</v>
      </c>
      <c r="BO230" s="9">
        <v>0</v>
      </c>
      <c r="BP230" s="15">
        <f t="shared" si="661"/>
        <v>0</v>
      </c>
      <c r="BQ230" s="16">
        <v>0</v>
      </c>
      <c r="BR230" s="9">
        <v>0</v>
      </c>
      <c r="BS230" s="15">
        <f t="shared" si="662"/>
        <v>0</v>
      </c>
      <c r="BT230" s="16">
        <v>0</v>
      </c>
      <c r="BU230" s="9">
        <v>0</v>
      </c>
      <c r="BV230" s="15">
        <f t="shared" si="663"/>
        <v>0</v>
      </c>
      <c r="BW230" s="16">
        <v>0</v>
      </c>
      <c r="BX230" s="9">
        <v>0</v>
      </c>
      <c r="BY230" s="15">
        <f t="shared" si="664"/>
        <v>0</v>
      </c>
      <c r="BZ230" s="16">
        <v>0</v>
      </c>
      <c r="CA230" s="9">
        <v>0</v>
      </c>
      <c r="CB230" s="15">
        <f t="shared" si="665"/>
        <v>0</v>
      </c>
      <c r="CC230" s="16">
        <v>0</v>
      </c>
      <c r="CD230" s="9">
        <v>0</v>
      </c>
      <c r="CE230" s="15">
        <f t="shared" si="666"/>
        <v>0</v>
      </c>
      <c r="CF230" s="16">
        <v>0</v>
      </c>
      <c r="CG230" s="9">
        <v>0</v>
      </c>
      <c r="CH230" s="15">
        <f t="shared" si="667"/>
        <v>0</v>
      </c>
      <c r="CI230" s="16">
        <v>0</v>
      </c>
      <c r="CJ230" s="9">
        <v>0</v>
      </c>
      <c r="CK230" s="15">
        <f t="shared" si="668"/>
        <v>0</v>
      </c>
      <c r="CL230" s="16">
        <v>0</v>
      </c>
      <c r="CM230" s="9">
        <v>0</v>
      </c>
      <c r="CN230" s="15">
        <f t="shared" si="669"/>
        <v>0</v>
      </c>
      <c r="CO230" s="16">
        <v>0</v>
      </c>
      <c r="CP230" s="9">
        <v>0</v>
      </c>
      <c r="CQ230" s="15">
        <f t="shared" si="670"/>
        <v>0</v>
      </c>
      <c r="CR230" s="16">
        <v>0</v>
      </c>
      <c r="CS230" s="9">
        <v>0</v>
      </c>
      <c r="CT230" s="15">
        <f t="shared" si="671"/>
        <v>0</v>
      </c>
      <c r="CU230" s="16">
        <v>0</v>
      </c>
      <c r="CV230" s="9">
        <v>0</v>
      </c>
      <c r="CW230" s="15">
        <f t="shared" si="672"/>
        <v>0</v>
      </c>
      <c r="CX230" s="16">
        <v>0</v>
      </c>
      <c r="CY230" s="9">
        <v>0</v>
      </c>
      <c r="CZ230" s="15">
        <f t="shared" si="673"/>
        <v>0</v>
      </c>
      <c r="DA230" s="16">
        <v>0</v>
      </c>
      <c r="DB230" s="9">
        <v>0</v>
      </c>
      <c r="DC230" s="15">
        <f t="shared" si="674"/>
        <v>0</v>
      </c>
      <c r="DD230" s="104">
        <v>0.01</v>
      </c>
      <c r="DE230" s="105">
        <v>8.2000000000000003E-2</v>
      </c>
      <c r="DF230" s="15">
        <f t="shared" si="675"/>
        <v>8200</v>
      </c>
      <c r="DG230" s="16">
        <v>0</v>
      </c>
      <c r="DH230" s="9">
        <v>0</v>
      </c>
      <c r="DI230" s="15">
        <f t="shared" si="676"/>
        <v>0</v>
      </c>
      <c r="DJ230" s="19">
        <f t="shared" ca="1" si="678"/>
        <v>0.30238999999999999</v>
      </c>
      <c r="DK230" s="15">
        <f t="shared" si="679"/>
        <v>4.4539999999999997</v>
      </c>
    </row>
    <row r="231" spans="1:115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41"/>
        <v>0</v>
      </c>
      <c r="I231" s="16">
        <v>0</v>
      </c>
      <c r="J231" s="9">
        <v>0</v>
      </c>
      <c r="K231" s="15">
        <f t="shared" si="642"/>
        <v>0</v>
      </c>
      <c r="L231" s="104">
        <v>1.0500000000000001E-2</v>
      </c>
      <c r="M231" s="105">
        <v>0.24099999999999999</v>
      </c>
      <c r="N231" s="15">
        <f t="shared" si="643"/>
        <v>22952.38095238095</v>
      </c>
      <c r="O231" s="16">
        <v>0</v>
      </c>
      <c r="P231" s="9">
        <v>0</v>
      </c>
      <c r="Q231" s="15">
        <f t="shared" si="644"/>
        <v>0</v>
      </c>
      <c r="R231" s="16">
        <v>0</v>
      </c>
      <c r="S231" s="9">
        <v>0</v>
      </c>
      <c r="T231" s="15">
        <f t="shared" si="645"/>
        <v>0</v>
      </c>
      <c r="U231" s="16">
        <v>0</v>
      </c>
      <c r="V231" s="9">
        <v>0</v>
      </c>
      <c r="W231" s="15">
        <f t="shared" si="646"/>
        <v>0</v>
      </c>
      <c r="X231" s="16">
        <v>0</v>
      </c>
      <c r="Y231" s="9">
        <v>0</v>
      </c>
      <c r="Z231" s="15">
        <f t="shared" si="647"/>
        <v>0</v>
      </c>
      <c r="AA231" s="16">
        <v>0</v>
      </c>
      <c r="AB231" s="9">
        <v>0</v>
      </c>
      <c r="AC231" s="15">
        <f t="shared" si="648"/>
        <v>0</v>
      </c>
      <c r="AD231" s="16">
        <v>0</v>
      </c>
      <c r="AE231" s="9">
        <v>0</v>
      </c>
      <c r="AF231" s="15">
        <f t="shared" si="649"/>
        <v>0</v>
      </c>
      <c r="AG231" s="16">
        <v>0</v>
      </c>
      <c r="AH231" s="9">
        <v>0</v>
      </c>
      <c r="AI231" s="15">
        <f t="shared" si="650"/>
        <v>0</v>
      </c>
      <c r="AJ231" s="16">
        <v>0</v>
      </c>
      <c r="AK231" s="9">
        <v>0</v>
      </c>
      <c r="AL231" s="15">
        <f t="shared" si="651"/>
        <v>0</v>
      </c>
      <c r="AM231" s="16">
        <v>0</v>
      </c>
      <c r="AN231" s="9">
        <v>0</v>
      </c>
      <c r="AO231" s="15">
        <f t="shared" si="652"/>
        <v>0</v>
      </c>
      <c r="AP231" s="16">
        <v>0</v>
      </c>
      <c r="AQ231" s="9">
        <v>0</v>
      </c>
      <c r="AR231" s="15">
        <f t="shared" si="653"/>
        <v>0</v>
      </c>
      <c r="AS231" s="16">
        <v>0</v>
      </c>
      <c r="AT231" s="9">
        <v>0</v>
      </c>
      <c r="AU231" s="15">
        <f t="shared" si="654"/>
        <v>0</v>
      </c>
      <c r="AV231" s="16">
        <v>0</v>
      </c>
      <c r="AW231" s="9">
        <v>0</v>
      </c>
      <c r="AX231" s="15">
        <f t="shared" si="655"/>
        <v>0</v>
      </c>
      <c r="AY231" s="104">
        <v>8.5000000000000006E-2</v>
      </c>
      <c r="AZ231" s="105">
        <v>1.218</v>
      </c>
      <c r="BA231" s="15">
        <f t="shared" si="656"/>
        <v>14329.411764705881</v>
      </c>
      <c r="BB231" s="104">
        <v>1.2E-2</v>
      </c>
      <c r="BC231" s="105">
        <v>1.109</v>
      </c>
      <c r="BD231" s="15">
        <f t="shared" si="657"/>
        <v>92416.666666666657</v>
      </c>
      <c r="BE231" s="16">
        <v>0</v>
      </c>
      <c r="BF231" s="9">
        <v>0</v>
      </c>
      <c r="BG231" s="15">
        <f t="shared" si="658"/>
        <v>0</v>
      </c>
      <c r="BH231" s="16">
        <v>0</v>
      </c>
      <c r="BI231" s="9">
        <v>0</v>
      </c>
      <c r="BJ231" s="15">
        <f t="shared" si="659"/>
        <v>0</v>
      </c>
      <c r="BK231" s="16">
        <v>0</v>
      </c>
      <c r="BL231" s="9">
        <v>0</v>
      </c>
      <c r="BM231" s="15">
        <f t="shared" si="660"/>
        <v>0</v>
      </c>
      <c r="BN231" s="16">
        <v>0</v>
      </c>
      <c r="BO231" s="9">
        <v>0</v>
      </c>
      <c r="BP231" s="15">
        <f t="shared" si="661"/>
        <v>0</v>
      </c>
      <c r="BQ231" s="16">
        <v>0</v>
      </c>
      <c r="BR231" s="9">
        <v>0</v>
      </c>
      <c r="BS231" s="15">
        <f t="shared" si="662"/>
        <v>0</v>
      </c>
      <c r="BT231" s="16">
        <v>0</v>
      </c>
      <c r="BU231" s="9">
        <v>0</v>
      </c>
      <c r="BV231" s="15">
        <f t="shared" si="663"/>
        <v>0</v>
      </c>
      <c r="BW231" s="16">
        <v>0</v>
      </c>
      <c r="BX231" s="9">
        <v>0</v>
      </c>
      <c r="BY231" s="15">
        <f t="shared" si="664"/>
        <v>0</v>
      </c>
      <c r="BZ231" s="16">
        <v>0</v>
      </c>
      <c r="CA231" s="9">
        <v>0</v>
      </c>
      <c r="CB231" s="15">
        <f t="shared" si="665"/>
        <v>0</v>
      </c>
      <c r="CC231" s="16">
        <v>0</v>
      </c>
      <c r="CD231" s="9">
        <v>0</v>
      </c>
      <c r="CE231" s="15">
        <f t="shared" si="666"/>
        <v>0</v>
      </c>
      <c r="CF231" s="16">
        <v>0</v>
      </c>
      <c r="CG231" s="9">
        <v>0</v>
      </c>
      <c r="CH231" s="15">
        <f t="shared" si="667"/>
        <v>0</v>
      </c>
      <c r="CI231" s="16">
        <v>0</v>
      </c>
      <c r="CJ231" s="9">
        <v>0</v>
      </c>
      <c r="CK231" s="15">
        <f t="shared" si="668"/>
        <v>0</v>
      </c>
      <c r="CL231" s="16">
        <v>0</v>
      </c>
      <c r="CM231" s="9">
        <v>0</v>
      </c>
      <c r="CN231" s="15">
        <f t="shared" si="669"/>
        <v>0</v>
      </c>
      <c r="CO231" s="16">
        <v>0</v>
      </c>
      <c r="CP231" s="9">
        <v>0</v>
      </c>
      <c r="CQ231" s="15">
        <f t="shared" si="670"/>
        <v>0</v>
      </c>
      <c r="CR231" s="16">
        <v>0</v>
      </c>
      <c r="CS231" s="9">
        <v>0</v>
      </c>
      <c r="CT231" s="15">
        <f t="shared" si="671"/>
        <v>0</v>
      </c>
      <c r="CU231" s="16">
        <v>0</v>
      </c>
      <c r="CV231" s="9">
        <v>0</v>
      </c>
      <c r="CW231" s="15">
        <f t="shared" si="672"/>
        <v>0</v>
      </c>
      <c r="CX231" s="16">
        <v>0</v>
      </c>
      <c r="CY231" s="9">
        <v>0</v>
      </c>
      <c r="CZ231" s="15">
        <f t="shared" si="673"/>
        <v>0</v>
      </c>
      <c r="DA231" s="16">
        <v>0</v>
      </c>
      <c r="DB231" s="9">
        <v>0</v>
      </c>
      <c r="DC231" s="15">
        <f t="shared" si="674"/>
        <v>0</v>
      </c>
      <c r="DD231" s="16">
        <v>0</v>
      </c>
      <c r="DE231" s="9">
        <v>0</v>
      </c>
      <c r="DF231" s="15">
        <f t="shared" si="675"/>
        <v>0</v>
      </c>
      <c r="DG231" s="16">
        <v>0</v>
      </c>
      <c r="DH231" s="9">
        <v>0</v>
      </c>
      <c r="DI231" s="15">
        <f t="shared" si="676"/>
        <v>0</v>
      </c>
      <c r="DJ231" s="19">
        <f t="shared" ca="1" si="678"/>
        <v>0.1075</v>
      </c>
      <c r="DK231" s="15">
        <f t="shared" si="679"/>
        <v>2.5680000000000001</v>
      </c>
    </row>
    <row r="232" spans="1:115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80">IF(C232=0,0,D232/C232*1000)</f>
        <v>0</v>
      </c>
      <c r="F232" s="16">
        <v>0</v>
      </c>
      <c r="G232" s="9">
        <v>0</v>
      </c>
      <c r="H232" s="15">
        <f t="shared" si="641"/>
        <v>0</v>
      </c>
      <c r="I232" s="16">
        <v>0</v>
      </c>
      <c r="J232" s="9">
        <v>0</v>
      </c>
      <c r="K232" s="15">
        <f t="shared" si="642"/>
        <v>0</v>
      </c>
      <c r="L232" s="104">
        <v>0.15234</v>
      </c>
      <c r="M232" s="105">
        <v>3.0680000000000001</v>
      </c>
      <c r="N232" s="15">
        <f t="shared" si="643"/>
        <v>20139.162399894973</v>
      </c>
      <c r="O232" s="16">
        <v>0</v>
      </c>
      <c r="P232" s="9">
        <v>0</v>
      </c>
      <c r="Q232" s="15">
        <f t="shared" si="644"/>
        <v>0</v>
      </c>
      <c r="R232" s="16">
        <v>0</v>
      </c>
      <c r="S232" s="9">
        <v>0</v>
      </c>
      <c r="T232" s="15">
        <f t="shared" si="645"/>
        <v>0</v>
      </c>
      <c r="U232" s="16">
        <v>0</v>
      </c>
      <c r="V232" s="9">
        <v>0</v>
      </c>
      <c r="W232" s="15">
        <f t="shared" si="646"/>
        <v>0</v>
      </c>
      <c r="X232" s="16">
        <v>0</v>
      </c>
      <c r="Y232" s="9">
        <v>0</v>
      </c>
      <c r="Z232" s="15">
        <f t="shared" si="647"/>
        <v>0</v>
      </c>
      <c r="AA232" s="16">
        <v>0</v>
      </c>
      <c r="AB232" s="9">
        <v>0</v>
      </c>
      <c r="AC232" s="15">
        <f t="shared" si="648"/>
        <v>0</v>
      </c>
      <c r="AD232" s="16">
        <v>0</v>
      </c>
      <c r="AE232" s="9">
        <v>0</v>
      </c>
      <c r="AF232" s="15">
        <f t="shared" si="649"/>
        <v>0</v>
      </c>
      <c r="AG232" s="16">
        <v>0</v>
      </c>
      <c r="AH232" s="9">
        <v>0</v>
      </c>
      <c r="AI232" s="15">
        <f t="shared" si="650"/>
        <v>0</v>
      </c>
      <c r="AJ232" s="16">
        <v>0</v>
      </c>
      <c r="AK232" s="9">
        <v>0</v>
      </c>
      <c r="AL232" s="15">
        <f t="shared" si="651"/>
        <v>0</v>
      </c>
      <c r="AM232" s="16">
        <v>0</v>
      </c>
      <c r="AN232" s="9">
        <v>0</v>
      </c>
      <c r="AO232" s="15">
        <f t="shared" si="652"/>
        <v>0</v>
      </c>
      <c r="AP232" s="16">
        <v>0</v>
      </c>
      <c r="AQ232" s="9">
        <v>0</v>
      </c>
      <c r="AR232" s="15">
        <f t="shared" si="653"/>
        <v>0</v>
      </c>
      <c r="AS232" s="16">
        <v>0</v>
      </c>
      <c r="AT232" s="9">
        <v>0</v>
      </c>
      <c r="AU232" s="15">
        <f t="shared" si="654"/>
        <v>0</v>
      </c>
      <c r="AV232" s="16">
        <v>0</v>
      </c>
      <c r="AW232" s="9">
        <v>0</v>
      </c>
      <c r="AX232" s="15">
        <f t="shared" si="655"/>
        <v>0</v>
      </c>
      <c r="AY232" s="104">
        <v>2.1549999999999998</v>
      </c>
      <c r="AZ232" s="105">
        <v>10.939</v>
      </c>
      <c r="BA232" s="15">
        <f t="shared" si="656"/>
        <v>5076.1020881670538</v>
      </c>
      <c r="BB232" s="16">
        <v>0</v>
      </c>
      <c r="BC232" s="9">
        <v>0</v>
      </c>
      <c r="BD232" s="15">
        <f t="shared" si="657"/>
        <v>0</v>
      </c>
      <c r="BE232" s="16">
        <v>0</v>
      </c>
      <c r="BF232" s="9">
        <v>0</v>
      </c>
      <c r="BG232" s="15">
        <f t="shared" si="658"/>
        <v>0</v>
      </c>
      <c r="BH232" s="16">
        <v>0</v>
      </c>
      <c r="BI232" s="9">
        <v>0</v>
      </c>
      <c r="BJ232" s="15">
        <f t="shared" si="659"/>
        <v>0</v>
      </c>
      <c r="BK232" s="104">
        <v>3.0000000000000001E-3</v>
      </c>
      <c r="BL232" s="105">
        <v>0.20599999999999999</v>
      </c>
      <c r="BM232" s="15">
        <f t="shared" si="660"/>
        <v>68666.666666666657</v>
      </c>
      <c r="BN232" s="16">
        <v>0</v>
      </c>
      <c r="BO232" s="9">
        <v>0</v>
      </c>
      <c r="BP232" s="15">
        <f t="shared" si="661"/>
        <v>0</v>
      </c>
      <c r="BQ232" s="16">
        <v>0</v>
      </c>
      <c r="BR232" s="9">
        <v>0</v>
      </c>
      <c r="BS232" s="15">
        <f t="shared" si="662"/>
        <v>0</v>
      </c>
      <c r="BT232" s="16">
        <v>0</v>
      </c>
      <c r="BU232" s="9">
        <v>0</v>
      </c>
      <c r="BV232" s="15">
        <f t="shared" si="663"/>
        <v>0</v>
      </c>
      <c r="BW232" s="16">
        <v>0</v>
      </c>
      <c r="BX232" s="9">
        <v>0</v>
      </c>
      <c r="BY232" s="15">
        <f t="shared" si="664"/>
        <v>0</v>
      </c>
      <c r="BZ232" s="16">
        <v>0</v>
      </c>
      <c r="CA232" s="9">
        <v>0</v>
      </c>
      <c r="CB232" s="15">
        <f t="shared" si="665"/>
        <v>0</v>
      </c>
      <c r="CC232" s="16">
        <v>0</v>
      </c>
      <c r="CD232" s="9">
        <v>0</v>
      </c>
      <c r="CE232" s="15">
        <f t="shared" si="666"/>
        <v>0</v>
      </c>
      <c r="CF232" s="16">
        <v>0</v>
      </c>
      <c r="CG232" s="9">
        <v>0</v>
      </c>
      <c r="CH232" s="15">
        <f t="shared" si="667"/>
        <v>0</v>
      </c>
      <c r="CI232" s="16">
        <v>0</v>
      </c>
      <c r="CJ232" s="9">
        <v>0</v>
      </c>
      <c r="CK232" s="15">
        <f t="shared" si="668"/>
        <v>0</v>
      </c>
      <c r="CL232" s="16">
        <v>0</v>
      </c>
      <c r="CM232" s="9">
        <v>0</v>
      </c>
      <c r="CN232" s="15">
        <f t="shared" si="669"/>
        <v>0</v>
      </c>
      <c r="CO232" s="16">
        <v>0</v>
      </c>
      <c r="CP232" s="9">
        <v>0</v>
      </c>
      <c r="CQ232" s="15">
        <f t="shared" si="670"/>
        <v>0</v>
      </c>
      <c r="CR232" s="16">
        <v>0</v>
      </c>
      <c r="CS232" s="9">
        <v>0</v>
      </c>
      <c r="CT232" s="15">
        <f t="shared" si="671"/>
        <v>0</v>
      </c>
      <c r="CU232" s="16">
        <v>0</v>
      </c>
      <c r="CV232" s="9">
        <v>0</v>
      </c>
      <c r="CW232" s="15">
        <f t="shared" si="672"/>
        <v>0</v>
      </c>
      <c r="CX232" s="16">
        <v>0</v>
      </c>
      <c r="CY232" s="9">
        <v>0</v>
      </c>
      <c r="CZ232" s="15">
        <f t="shared" si="673"/>
        <v>0</v>
      </c>
      <c r="DA232" s="16">
        <v>0</v>
      </c>
      <c r="DB232" s="9">
        <v>0</v>
      </c>
      <c r="DC232" s="15">
        <f t="shared" si="674"/>
        <v>0</v>
      </c>
      <c r="DD232" s="104">
        <v>0.02</v>
      </c>
      <c r="DE232" s="105">
        <v>0.20699999999999999</v>
      </c>
      <c r="DF232" s="15">
        <f t="shared" si="675"/>
        <v>10350</v>
      </c>
      <c r="DG232" s="16">
        <v>0</v>
      </c>
      <c r="DH232" s="9">
        <v>0</v>
      </c>
      <c r="DI232" s="15">
        <f t="shared" si="676"/>
        <v>0</v>
      </c>
      <c r="DJ232" s="19">
        <f t="shared" ca="1" si="678"/>
        <v>2.3303400000000001</v>
      </c>
      <c r="DK232" s="15">
        <f t="shared" si="679"/>
        <v>14.42</v>
      </c>
    </row>
    <row r="233" spans="1:115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80"/>
        <v>0</v>
      </c>
      <c r="F233" s="16">
        <v>0</v>
      </c>
      <c r="G233" s="9">
        <v>0</v>
      </c>
      <c r="H233" s="15">
        <f t="shared" si="641"/>
        <v>0</v>
      </c>
      <c r="I233" s="16">
        <v>0</v>
      </c>
      <c r="J233" s="9">
        <v>0</v>
      </c>
      <c r="K233" s="15">
        <f t="shared" si="642"/>
        <v>0</v>
      </c>
      <c r="L233" s="104">
        <v>2.1649999999999999E-2</v>
      </c>
      <c r="M233" s="105">
        <v>0.63</v>
      </c>
      <c r="N233" s="15">
        <f t="shared" si="643"/>
        <v>29099.307159353353</v>
      </c>
      <c r="O233" s="16">
        <v>0</v>
      </c>
      <c r="P233" s="9">
        <v>0</v>
      </c>
      <c r="Q233" s="15">
        <f t="shared" si="644"/>
        <v>0</v>
      </c>
      <c r="R233" s="16">
        <v>0</v>
      </c>
      <c r="S233" s="9">
        <v>0</v>
      </c>
      <c r="T233" s="15">
        <f t="shared" si="645"/>
        <v>0</v>
      </c>
      <c r="U233" s="16">
        <v>0</v>
      </c>
      <c r="V233" s="9">
        <v>0</v>
      </c>
      <c r="W233" s="15">
        <f t="shared" si="646"/>
        <v>0</v>
      </c>
      <c r="X233" s="16">
        <v>0</v>
      </c>
      <c r="Y233" s="9">
        <v>0</v>
      </c>
      <c r="Z233" s="15">
        <f t="shared" si="647"/>
        <v>0</v>
      </c>
      <c r="AA233" s="16">
        <v>0</v>
      </c>
      <c r="AB233" s="9">
        <v>0</v>
      </c>
      <c r="AC233" s="15">
        <f t="shared" si="648"/>
        <v>0</v>
      </c>
      <c r="AD233" s="16">
        <v>0</v>
      </c>
      <c r="AE233" s="9">
        <v>0</v>
      </c>
      <c r="AF233" s="15">
        <f t="shared" si="649"/>
        <v>0</v>
      </c>
      <c r="AG233" s="16">
        <v>0</v>
      </c>
      <c r="AH233" s="9">
        <v>0</v>
      </c>
      <c r="AI233" s="15">
        <f t="shared" si="650"/>
        <v>0</v>
      </c>
      <c r="AJ233" s="16">
        <v>0</v>
      </c>
      <c r="AK233" s="9">
        <v>0</v>
      </c>
      <c r="AL233" s="15">
        <f t="shared" si="651"/>
        <v>0</v>
      </c>
      <c r="AM233" s="16">
        <v>0</v>
      </c>
      <c r="AN233" s="9">
        <v>0</v>
      </c>
      <c r="AO233" s="15">
        <f t="shared" si="652"/>
        <v>0</v>
      </c>
      <c r="AP233" s="16">
        <v>0</v>
      </c>
      <c r="AQ233" s="9">
        <v>0</v>
      </c>
      <c r="AR233" s="15">
        <f t="shared" si="653"/>
        <v>0</v>
      </c>
      <c r="AS233" s="16">
        <v>0</v>
      </c>
      <c r="AT233" s="9">
        <v>0</v>
      </c>
      <c r="AU233" s="15">
        <f t="shared" si="654"/>
        <v>0</v>
      </c>
      <c r="AV233" s="16">
        <v>0</v>
      </c>
      <c r="AW233" s="9">
        <v>0</v>
      </c>
      <c r="AX233" s="15">
        <f t="shared" si="655"/>
        <v>0</v>
      </c>
      <c r="AY233" s="104">
        <v>0.19</v>
      </c>
      <c r="AZ233" s="105">
        <v>3.093</v>
      </c>
      <c r="BA233" s="15">
        <f t="shared" si="656"/>
        <v>16278.94736842105</v>
      </c>
      <c r="BB233" s="104">
        <v>0.02</v>
      </c>
      <c r="BC233" s="105">
        <v>0.44</v>
      </c>
      <c r="BD233" s="15">
        <f t="shared" si="657"/>
        <v>22000</v>
      </c>
      <c r="BE233" s="16">
        <v>0</v>
      </c>
      <c r="BF233" s="9">
        <v>0</v>
      </c>
      <c r="BG233" s="15">
        <f t="shared" si="658"/>
        <v>0</v>
      </c>
      <c r="BH233" s="16">
        <v>0</v>
      </c>
      <c r="BI233" s="9">
        <v>0</v>
      </c>
      <c r="BJ233" s="15">
        <f t="shared" si="659"/>
        <v>0</v>
      </c>
      <c r="BK233" s="104">
        <v>3.0000000000000001E-3</v>
      </c>
      <c r="BL233" s="105">
        <v>0.20599999999999999</v>
      </c>
      <c r="BM233" s="15">
        <f t="shared" si="660"/>
        <v>68666.666666666657</v>
      </c>
      <c r="BN233" s="104">
        <v>35</v>
      </c>
      <c r="BO233" s="105">
        <v>229.25</v>
      </c>
      <c r="BP233" s="15">
        <f t="shared" si="661"/>
        <v>6550</v>
      </c>
      <c r="BQ233" s="16">
        <v>0</v>
      </c>
      <c r="BR233" s="9">
        <v>0</v>
      </c>
      <c r="BS233" s="15">
        <f t="shared" si="662"/>
        <v>0</v>
      </c>
      <c r="BT233" s="16">
        <v>0</v>
      </c>
      <c r="BU233" s="9">
        <v>0</v>
      </c>
      <c r="BV233" s="15">
        <f t="shared" si="663"/>
        <v>0</v>
      </c>
      <c r="BW233" s="16">
        <v>0</v>
      </c>
      <c r="BX233" s="9">
        <v>0</v>
      </c>
      <c r="BY233" s="15">
        <f t="shared" si="664"/>
        <v>0</v>
      </c>
      <c r="BZ233" s="16">
        <v>0</v>
      </c>
      <c r="CA233" s="9">
        <v>0</v>
      </c>
      <c r="CB233" s="15">
        <f t="shared" si="665"/>
        <v>0</v>
      </c>
      <c r="CC233" s="16">
        <v>0</v>
      </c>
      <c r="CD233" s="9">
        <v>0</v>
      </c>
      <c r="CE233" s="15">
        <f t="shared" si="666"/>
        <v>0</v>
      </c>
      <c r="CF233" s="16">
        <v>0</v>
      </c>
      <c r="CG233" s="9">
        <v>0</v>
      </c>
      <c r="CH233" s="15">
        <f t="shared" si="667"/>
        <v>0</v>
      </c>
      <c r="CI233" s="16">
        <v>0</v>
      </c>
      <c r="CJ233" s="9">
        <v>0</v>
      </c>
      <c r="CK233" s="15">
        <f t="shared" si="668"/>
        <v>0</v>
      </c>
      <c r="CL233" s="16">
        <v>0</v>
      </c>
      <c r="CM233" s="9">
        <v>0</v>
      </c>
      <c r="CN233" s="15">
        <f t="shared" si="669"/>
        <v>0</v>
      </c>
      <c r="CO233" s="16">
        <v>0</v>
      </c>
      <c r="CP233" s="9">
        <v>0</v>
      </c>
      <c r="CQ233" s="15">
        <f t="shared" si="670"/>
        <v>0</v>
      </c>
      <c r="CR233" s="16">
        <v>0</v>
      </c>
      <c r="CS233" s="9">
        <v>0</v>
      </c>
      <c r="CT233" s="15">
        <f t="shared" si="671"/>
        <v>0</v>
      </c>
      <c r="CU233" s="16">
        <v>0</v>
      </c>
      <c r="CV233" s="9">
        <v>0</v>
      </c>
      <c r="CW233" s="15">
        <f t="shared" si="672"/>
        <v>0</v>
      </c>
      <c r="CX233" s="16">
        <v>0</v>
      </c>
      <c r="CY233" s="9">
        <v>0</v>
      </c>
      <c r="CZ233" s="15">
        <f t="shared" si="673"/>
        <v>0</v>
      </c>
      <c r="DA233" s="16">
        <v>0</v>
      </c>
      <c r="DB233" s="9">
        <v>0</v>
      </c>
      <c r="DC233" s="15">
        <f t="shared" si="674"/>
        <v>0</v>
      </c>
      <c r="DD233" s="104">
        <v>0.02</v>
      </c>
      <c r="DE233" s="105">
        <v>0.16400000000000001</v>
      </c>
      <c r="DF233" s="15">
        <f t="shared" si="675"/>
        <v>8200</v>
      </c>
      <c r="DG233" s="16">
        <v>0</v>
      </c>
      <c r="DH233" s="9">
        <v>0</v>
      </c>
      <c r="DI233" s="15">
        <f t="shared" si="676"/>
        <v>0</v>
      </c>
      <c r="DJ233" s="19">
        <f t="shared" ca="1" si="678"/>
        <v>35.254650000000005</v>
      </c>
      <c r="DK233" s="15">
        <f t="shared" si="679"/>
        <v>233.78299999999999</v>
      </c>
    </row>
    <row r="234" spans="1:115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80"/>
        <v>0</v>
      </c>
      <c r="F234" s="16">
        <v>0</v>
      </c>
      <c r="G234" s="9">
        <v>0</v>
      </c>
      <c r="H234" s="15">
        <f t="shared" si="641"/>
        <v>0</v>
      </c>
      <c r="I234" s="16">
        <v>0</v>
      </c>
      <c r="J234" s="9">
        <v>0</v>
      </c>
      <c r="K234" s="15">
        <f t="shared" si="642"/>
        <v>0</v>
      </c>
      <c r="L234" s="104">
        <v>0.11233</v>
      </c>
      <c r="M234" s="105">
        <v>1.73</v>
      </c>
      <c r="N234" s="15">
        <f t="shared" si="643"/>
        <v>15401.050476275261</v>
      </c>
      <c r="O234" s="16">
        <v>0</v>
      </c>
      <c r="P234" s="9">
        <v>0</v>
      </c>
      <c r="Q234" s="15">
        <f t="shared" si="644"/>
        <v>0</v>
      </c>
      <c r="R234" s="16">
        <v>0</v>
      </c>
      <c r="S234" s="9">
        <v>0</v>
      </c>
      <c r="T234" s="15">
        <f t="shared" si="645"/>
        <v>0</v>
      </c>
      <c r="U234" s="16">
        <v>0</v>
      </c>
      <c r="V234" s="9">
        <v>0</v>
      </c>
      <c r="W234" s="15">
        <f t="shared" si="646"/>
        <v>0</v>
      </c>
      <c r="X234" s="16">
        <v>0</v>
      </c>
      <c r="Y234" s="9">
        <v>0</v>
      </c>
      <c r="Z234" s="15">
        <f t="shared" si="647"/>
        <v>0</v>
      </c>
      <c r="AA234" s="16">
        <v>0</v>
      </c>
      <c r="AB234" s="9">
        <v>0</v>
      </c>
      <c r="AC234" s="15">
        <f t="shared" si="648"/>
        <v>0</v>
      </c>
      <c r="AD234" s="16">
        <v>0</v>
      </c>
      <c r="AE234" s="9">
        <v>0</v>
      </c>
      <c r="AF234" s="15">
        <f t="shared" si="649"/>
        <v>0</v>
      </c>
      <c r="AG234" s="16">
        <v>0</v>
      </c>
      <c r="AH234" s="9">
        <v>0</v>
      </c>
      <c r="AI234" s="15">
        <f t="shared" si="650"/>
        <v>0</v>
      </c>
      <c r="AJ234" s="16">
        <v>0</v>
      </c>
      <c r="AK234" s="9">
        <v>0</v>
      </c>
      <c r="AL234" s="15">
        <f t="shared" si="651"/>
        <v>0</v>
      </c>
      <c r="AM234" s="16">
        <v>0</v>
      </c>
      <c r="AN234" s="9">
        <v>0</v>
      </c>
      <c r="AO234" s="15">
        <f t="shared" si="652"/>
        <v>0</v>
      </c>
      <c r="AP234" s="16">
        <v>0</v>
      </c>
      <c r="AQ234" s="9">
        <v>0</v>
      </c>
      <c r="AR234" s="15">
        <f t="shared" si="653"/>
        <v>0</v>
      </c>
      <c r="AS234" s="16">
        <v>0</v>
      </c>
      <c r="AT234" s="9">
        <v>0</v>
      </c>
      <c r="AU234" s="15">
        <f t="shared" si="654"/>
        <v>0</v>
      </c>
      <c r="AV234" s="104">
        <v>7.7030000000000001E-2</v>
      </c>
      <c r="AW234" s="105">
        <v>8.2710000000000008</v>
      </c>
      <c r="AX234" s="15">
        <f t="shared" si="655"/>
        <v>107373.75048682332</v>
      </c>
      <c r="AY234" s="104">
        <v>0.32</v>
      </c>
      <c r="AZ234" s="105">
        <v>3.012</v>
      </c>
      <c r="BA234" s="15">
        <f t="shared" si="656"/>
        <v>9412.5</v>
      </c>
      <c r="BB234" s="16">
        <v>0</v>
      </c>
      <c r="BC234" s="9">
        <v>0</v>
      </c>
      <c r="BD234" s="15">
        <f t="shared" si="657"/>
        <v>0</v>
      </c>
      <c r="BE234" s="16">
        <v>0</v>
      </c>
      <c r="BF234" s="9">
        <v>0</v>
      </c>
      <c r="BG234" s="15">
        <f t="shared" si="658"/>
        <v>0</v>
      </c>
      <c r="BH234" s="16">
        <v>0</v>
      </c>
      <c r="BI234" s="9">
        <v>0</v>
      </c>
      <c r="BJ234" s="15">
        <f t="shared" si="659"/>
        <v>0</v>
      </c>
      <c r="BK234" s="16">
        <v>0</v>
      </c>
      <c r="BL234" s="9">
        <v>0</v>
      </c>
      <c r="BM234" s="15">
        <f t="shared" si="660"/>
        <v>0</v>
      </c>
      <c r="BN234" s="16">
        <v>0</v>
      </c>
      <c r="BO234" s="9">
        <v>0</v>
      </c>
      <c r="BP234" s="15">
        <f t="shared" si="661"/>
        <v>0</v>
      </c>
      <c r="BQ234" s="16">
        <v>0</v>
      </c>
      <c r="BR234" s="9">
        <v>0</v>
      </c>
      <c r="BS234" s="15">
        <f t="shared" si="662"/>
        <v>0</v>
      </c>
      <c r="BT234" s="16">
        <v>0</v>
      </c>
      <c r="BU234" s="9">
        <v>0</v>
      </c>
      <c r="BV234" s="15">
        <f t="shared" si="663"/>
        <v>0</v>
      </c>
      <c r="BW234" s="16">
        <v>0</v>
      </c>
      <c r="BX234" s="9">
        <v>0</v>
      </c>
      <c r="BY234" s="15">
        <f t="shared" si="664"/>
        <v>0</v>
      </c>
      <c r="BZ234" s="16">
        <v>0</v>
      </c>
      <c r="CA234" s="9">
        <v>0</v>
      </c>
      <c r="CB234" s="15">
        <f t="shared" si="665"/>
        <v>0</v>
      </c>
      <c r="CC234" s="16">
        <v>0</v>
      </c>
      <c r="CD234" s="9">
        <v>0</v>
      </c>
      <c r="CE234" s="15">
        <f t="shared" si="666"/>
        <v>0</v>
      </c>
      <c r="CF234" s="16">
        <v>0</v>
      </c>
      <c r="CG234" s="9">
        <v>0</v>
      </c>
      <c r="CH234" s="15">
        <f t="shared" si="667"/>
        <v>0</v>
      </c>
      <c r="CI234" s="16">
        <v>0</v>
      </c>
      <c r="CJ234" s="9">
        <v>0</v>
      </c>
      <c r="CK234" s="15">
        <f t="shared" si="668"/>
        <v>0</v>
      </c>
      <c r="CL234" s="16">
        <v>0</v>
      </c>
      <c r="CM234" s="9">
        <v>0</v>
      </c>
      <c r="CN234" s="15">
        <f t="shared" si="669"/>
        <v>0</v>
      </c>
      <c r="CO234" s="16">
        <v>0</v>
      </c>
      <c r="CP234" s="9">
        <v>0</v>
      </c>
      <c r="CQ234" s="15">
        <f t="shared" si="670"/>
        <v>0</v>
      </c>
      <c r="CR234" s="16">
        <v>0</v>
      </c>
      <c r="CS234" s="9">
        <v>0</v>
      </c>
      <c r="CT234" s="15">
        <f t="shared" si="671"/>
        <v>0</v>
      </c>
      <c r="CU234" s="16">
        <v>0</v>
      </c>
      <c r="CV234" s="9">
        <v>0</v>
      </c>
      <c r="CW234" s="15">
        <f t="shared" si="672"/>
        <v>0</v>
      </c>
      <c r="CX234" s="16">
        <v>0</v>
      </c>
      <c r="CY234" s="9">
        <v>0</v>
      </c>
      <c r="CZ234" s="15">
        <f t="shared" si="673"/>
        <v>0</v>
      </c>
      <c r="DA234" s="16">
        <v>0</v>
      </c>
      <c r="DB234" s="9">
        <v>0</v>
      </c>
      <c r="DC234" s="15">
        <f t="shared" si="674"/>
        <v>0</v>
      </c>
      <c r="DD234" s="104">
        <v>0.02</v>
      </c>
      <c r="DE234" s="105">
        <v>0.25</v>
      </c>
      <c r="DF234" s="15">
        <f t="shared" si="675"/>
        <v>12500</v>
      </c>
      <c r="DG234" s="16">
        <v>0</v>
      </c>
      <c r="DH234" s="9">
        <v>0</v>
      </c>
      <c r="DI234" s="15">
        <f t="shared" si="676"/>
        <v>0</v>
      </c>
      <c r="DJ234" s="19">
        <f t="shared" ca="1" si="678"/>
        <v>0.52936000000000005</v>
      </c>
      <c r="DK234" s="15">
        <f t="shared" si="679"/>
        <v>13.263000000000002</v>
      </c>
    </row>
    <row r="235" spans="1:115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80"/>
        <v>0</v>
      </c>
      <c r="F235" s="16">
        <v>0</v>
      </c>
      <c r="G235" s="9">
        <v>0</v>
      </c>
      <c r="H235" s="15">
        <f t="shared" si="641"/>
        <v>0</v>
      </c>
      <c r="I235" s="16">
        <v>0</v>
      </c>
      <c r="J235" s="9">
        <v>0</v>
      </c>
      <c r="K235" s="15">
        <f t="shared" si="642"/>
        <v>0</v>
      </c>
      <c r="L235" s="104">
        <v>1.325E-2</v>
      </c>
      <c r="M235" s="105">
        <v>0.41899999999999998</v>
      </c>
      <c r="N235" s="15">
        <f t="shared" si="643"/>
        <v>31622.641509433961</v>
      </c>
      <c r="O235" s="16">
        <v>0</v>
      </c>
      <c r="P235" s="9">
        <v>0</v>
      </c>
      <c r="Q235" s="15">
        <f t="shared" si="644"/>
        <v>0</v>
      </c>
      <c r="R235" s="16">
        <v>0</v>
      </c>
      <c r="S235" s="9">
        <v>0</v>
      </c>
      <c r="T235" s="15">
        <f t="shared" si="645"/>
        <v>0</v>
      </c>
      <c r="U235" s="16">
        <v>0</v>
      </c>
      <c r="V235" s="9">
        <v>0</v>
      </c>
      <c r="W235" s="15">
        <f t="shared" si="646"/>
        <v>0</v>
      </c>
      <c r="X235" s="16">
        <v>0</v>
      </c>
      <c r="Y235" s="9">
        <v>0</v>
      </c>
      <c r="Z235" s="15">
        <f t="shared" si="647"/>
        <v>0</v>
      </c>
      <c r="AA235" s="16">
        <v>0</v>
      </c>
      <c r="AB235" s="9">
        <v>0</v>
      </c>
      <c r="AC235" s="15">
        <f t="shared" si="648"/>
        <v>0</v>
      </c>
      <c r="AD235" s="16">
        <v>0</v>
      </c>
      <c r="AE235" s="9">
        <v>0</v>
      </c>
      <c r="AF235" s="15">
        <f t="shared" si="649"/>
        <v>0</v>
      </c>
      <c r="AG235" s="16">
        <v>0</v>
      </c>
      <c r="AH235" s="9">
        <v>0</v>
      </c>
      <c r="AI235" s="15">
        <f t="shared" si="650"/>
        <v>0</v>
      </c>
      <c r="AJ235" s="16">
        <v>0</v>
      </c>
      <c r="AK235" s="9">
        <v>0</v>
      </c>
      <c r="AL235" s="15">
        <f t="shared" si="651"/>
        <v>0</v>
      </c>
      <c r="AM235" s="16">
        <v>0</v>
      </c>
      <c r="AN235" s="9">
        <v>0</v>
      </c>
      <c r="AO235" s="15">
        <f t="shared" si="652"/>
        <v>0</v>
      </c>
      <c r="AP235" s="16">
        <v>0</v>
      </c>
      <c r="AQ235" s="9">
        <v>0</v>
      </c>
      <c r="AR235" s="15">
        <f t="shared" si="653"/>
        <v>0</v>
      </c>
      <c r="AS235" s="16">
        <v>0</v>
      </c>
      <c r="AT235" s="9">
        <v>0</v>
      </c>
      <c r="AU235" s="15">
        <f t="shared" si="654"/>
        <v>0</v>
      </c>
      <c r="AV235" s="16">
        <v>0</v>
      </c>
      <c r="AW235" s="9">
        <v>0</v>
      </c>
      <c r="AX235" s="15">
        <f t="shared" si="655"/>
        <v>0</v>
      </c>
      <c r="AY235" s="104">
        <v>0.49</v>
      </c>
      <c r="AZ235" s="105">
        <v>5.2809999999999997</v>
      </c>
      <c r="BA235" s="15">
        <f t="shared" si="656"/>
        <v>10777.551020408164</v>
      </c>
      <c r="BB235" s="16">
        <v>0</v>
      </c>
      <c r="BC235" s="9">
        <v>0</v>
      </c>
      <c r="BD235" s="15">
        <f t="shared" si="657"/>
        <v>0</v>
      </c>
      <c r="BE235" s="16">
        <v>0</v>
      </c>
      <c r="BF235" s="9">
        <v>0</v>
      </c>
      <c r="BG235" s="15">
        <f t="shared" si="658"/>
        <v>0</v>
      </c>
      <c r="BH235" s="16">
        <v>0</v>
      </c>
      <c r="BI235" s="9">
        <v>0</v>
      </c>
      <c r="BJ235" s="15">
        <f t="shared" si="659"/>
        <v>0</v>
      </c>
      <c r="BK235" s="16">
        <v>0</v>
      </c>
      <c r="BL235" s="9">
        <v>0</v>
      </c>
      <c r="BM235" s="15">
        <f t="shared" si="660"/>
        <v>0</v>
      </c>
      <c r="BN235" s="16">
        <v>0</v>
      </c>
      <c r="BO235" s="9">
        <v>0</v>
      </c>
      <c r="BP235" s="15">
        <f t="shared" si="661"/>
        <v>0</v>
      </c>
      <c r="BQ235" s="16">
        <v>0</v>
      </c>
      <c r="BR235" s="9">
        <v>0</v>
      </c>
      <c r="BS235" s="15">
        <f t="shared" si="662"/>
        <v>0</v>
      </c>
      <c r="BT235" s="16">
        <v>0</v>
      </c>
      <c r="BU235" s="9">
        <v>0</v>
      </c>
      <c r="BV235" s="15">
        <f t="shared" si="663"/>
        <v>0</v>
      </c>
      <c r="BW235" s="16">
        <v>0</v>
      </c>
      <c r="BX235" s="9">
        <v>0</v>
      </c>
      <c r="BY235" s="15">
        <f t="shared" si="664"/>
        <v>0</v>
      </c>
      <c r="BZ235" s="16">
        <v>0</v>
      </c>
      <c r="CA235" s="9">
        <v>0</v>
      </c>
      <c r="CB235" s="15">
        <f t="shared" si="665"/>
        <v>0</v>
      </c>
      <c r="CC235" s="16">
        <v>0</v>
      </c>
      <c r="CD235" s="9">
        <v>0</v>
      </c>
      <c r="CE235" s="15">
        <f t="shared" si="666"/>
        <v>0</v>
      </c>
      <c r="CF235" s="16">
        <v>0</v>
      </c>
      <c r="CG235" s="9">
        <v>0</v>
      </c>
      <c r="CH235" s="15">
        <f t="shared" si="667"/>
        <v>0</v>
      </c>
      <c r="CI235" s="16">
        <v>0</v>
      </c>
      <c r="CJ235" s="9">
        <v>0</v>
      </c>
      <c r="CK235" s="15">
        <f t="shared" si="668"/>
        <v>0</v>
      </c>
      <c r="CL235" s="16">
        <v>0</v>
      </c>
      <c r="CM235" s="9">
        <v>0</v>
      </c>
      <c r="CN235" s="15">
        <f t="shared" si="669"/>
        <v>0</v>
      </c>
      <c r="CO235" s="16">
        <v>0</v>
      </c>
      <c r="CP235" s="9">
        <v>0</v>
      </c>
      <c r="CQ235" s="15">
        <f t="shared" si="670"/>
        <v>0</v>
      </c>
      <c r="CR235" s="16">
        <v>0</v>
      </c>
      <c r="CS235" s="9">
        <v>0</v>
      </c>
      <c r="CT235" s="15">
        <f t="shared" si="671"/>
        <v>0</v>
      </c>
      <c r="CU235" s="16">
        <v>0</v>
      </c>
      <c r="CV235" s="9">
        <v>0</v>
      </c>
      <c r="CW235" s="15">
        <f t="shared" si="672"/>
        <v>0</v>
      </c>
      <c r="CX235" s="16">
        <v>0</v>
      </c>
      <c r="CY235" s="9">
        <v>0</v>
      </c>
      <c r="CZ235" s="15">
        <f t="shared" si="673"/>
        <v>0</v>
      </c>
      <c r="DA235" s="16">
        <v>0</v>
      </c>
      <c r="DB235" s="9">
        <v>0</v>
      </c>
      <c r="DC235" s="15">
        <f t="shared" si="674"/>
        <v>0</v>
      </c>
      <c r="DD235" s="16">
        <v>0</v>
      </c>
      <c r="DE235" s="9">
        <v>0</v>
      </c>
      <c r="DF235" s="15">
        <f t="shared" si="675"/>
        <v>0</v>
      </c>
      <c r="DG235" s="16">
        <v>0</v>
      </c>
      <c r="DH235" s="9">
        <v>0</v>
      </c>
      <c r="DI235" s="15">
        <f t="shared" si="676"/>
        <v>0</v>
      </c>
      <c r="DJ235" s="19">
        <f t="shared" ca="1" si="678"/>
        <v>0.50324999999999998</v>
      </c>
      <c r="DK235" s="15">
        <f t="shared" si="679"/>
        <v>5.6999999999999993</v>
      </c>
    </row>
    <row r="236" spans="1:115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80"/>
        <v>0</v>
      </c>
      <c r="F236" s="16">
        <v>0</v>
      </c>
      <c r="G236" s="9">
        <v>0</v>
      </c>
      <c r="H236" s="15">
        <f t="shared" si="641"/>
        <v>0</v>
      </c>
      <c r="I236" s="16">
        <v>0</v>
      </c>
      <c r="J236" s="9">
        <v>0</v>
      </c>
      <c r="K236" s="15">
        <f t="shared" si="642"/>
        <v>0</v>
      </c>
      <c r="L236" s="104">
        <v>4.0199999999999993E-3</v>
      </c>
      <c r="M236" s="105">
        <v>0.21</v>
      </c>
      <c r="N236" s="15">
        <f t="shared" si="643"/>
        <v>52238.80597014926</v>
      </c>
      <c r="O236" s="16">
        <v>0</v>
      </c>
      <c r="P236" s="9">
        <v>0</v>
      </c>
      <c r="Q236" s="15">
        <f t="shared" si="644"/>
        <v>0</v>
      </c>
      <c r="R236" s="16">
        <v>0</v>
      </c>
      <c r="S236" s="9">
        <v>0</v>
      </c>
      <c r="T236" s="15">
        <f t="shared" si="645"/>
        <v>0</v>
      </c>
      <c r="U236" s="16">
        <v>0</v>
      </c>
      <c r="V236" s="9">
        <v>0</v>
      </c>
      <c r="W236" s="15">
        <f t="shared" si="646"/>
        <v>0</v>
      </c>
      <c r="X236" s="16">
        <v>0</v>
      </c>
      <c r="Y236" s="9">
        <v>0</v>
      </c>
      <c r="Z236" s="15">
        <f t="shared" si="647"/>
        <v>0</v>
      </c>
      <c r="AA236" s="16">
        <v>0</v>
      </c>
      <c r="AB236" s="9">
        <v>0</v>
      </c>
      <c r="AC236" s="15">
        <f t="shared" si="648"/>
        <v>0</v>
      </c>
      <c r="AD236" s="16">
        <v>0</v>
      </c>
      <c r="AE236" s="9">
        <v>0</v>
      </c>
      <c r="AF236" s="15">
        <f t="shared" si="649"/>
        <v>0</v>
      </c>
      <c r="AG236" s="16">
        <v>0</v>
      </c>
      <c r="AH236" s="9">
        <v>0</v>
      </c>
      <c r="AI236" s="15">
        <f t="shared" si="650"/>
        <v>0</v>
      </c>
      <c r="AJ236" s="16">
        <v>0</v>
      </c>
      <c r="AK236" s="9">
        <v>0</v>
      </c>
      <c r="AL236" s="15">
        <f t="shared" si="651"/>
        <v>0</v>
      </c>
      <c r="AM236" s="16">
        <v>0</v>
      </c>
      <c r="AN236" s="9">
        <v>0</v>
      </c>
      <c r="AO236" s="15">
        <f t="shared" si="652"/>
        <v>0</v>
      </c>
      <c r="AP236" s="16">
        <v>0</v>
      </c>
      <c r="AQ236" s="9">
        <v>0</v>
      </c>
      <c r="AR236" s="15">
        <f t="shared" si="653"/>
        <v>0</v>
      </c>
      <c r="AS236" s="16">
        <v>0</v>
      </c>
      <c r="AT236" s="9">
        <v>0</v>
      </c>
      <c r="AU236" s="15">
        <f t="shared" si="654"/>
        <v>0</v>
      </c>
      <c r="AV236" s="16">
        <v>0</v>
      </c>
      <c r="AW236" s="9">
        <v>0</v>
      </c>
      <c r="AX236" s="15">
        <f t="shared" si="655"/>
        <v>0</v>
      </c>
      <c r="AY236" s="104">
        <v>2.8919999999999999</v>
      </c>
      <c r="AZ236" s="105">
        <v>5.5279999999999996</v>
      </c>
      <c r="BA236" s="15">
        <f t="shared" si="656"/>
        <v>1911.4799446749653</v>
      </c>
      <c r="BB236" s="16">
        <v>0</v>
      </c>
      <c r="BC236" s="9">
        <v>0</v>
      </c>
      <c r="BD236" s="15">
        <f t="shared" si="657"/>
        <v>0</v>
      </c>
      <c r="BE236" s="16">
        <v>0</v>
      </c>
      <c r="BF236" s="9">
        <v>0</v>
      </c>
      <c r="BG236" s="15">
        <f t="shared" si="658"/>
        <v>0</v>
      </c>
      <c r="BH236" s="16">
        <v>0</v>
      </c>
      <c r="BI236" s="9">
        <v>0</v>
      </c>
      <c r="BJ236" s="15">
        <f t="shared" si="659"/>
        <v>0</v>
      </c>
      <c r="BK236" s="16">
        <v>0</v>
      </c>
      <c r="BL236" s="9">
        <v>0</v>
      </c>
      <c r="BM236" s="15">
        <f t="shared" si="660"/>
        <v>0</v>
      </c>
      <c r="BN236" s="16">
        <v>0</v>
      </c>
      <c r="BO236" s="9">
        <v>0</v>
      </c>
      <c r="BP236" s="15">
        <f t="shared" si="661"/>
        <v>0</v>
      </c>
      <c r="BQ236" s="16">
        <v>0</v>
      </c>
      <c r="BR236" s="9">
        <v>0</v>
      </c>
      <c r="BS236" s="15">
        <f t="shared" si="662"/>
        <v>0</v>
      </c>
      <c r="BT236" s="16">
        <v>0</v>
      </c>
      <c r="BU236" s="9">
        <v>0</v>
      </c>
      <c r="BV236" s="15">
        <f t="shared" si="663"/>
        <v>0</v>
      </c>
      <c r="BW236" s="16">
        <v>0</v>
      </c>
      <c r="BX236" s="9">
        <v>0</v>
      </c>
      <c r="BY236" s="15">
        <f t="shared" si="664"/>
        <v>0</v>
      </c>
      <c r="BZ236" s="16">
        <v>0</v>
      </c>
      <c r="CA236" s="9">
        <v>0</v>
      </c>
      <c r="CB236" s="15">
        <f t="shared" si="665"/>
        <v>0</v>
      </c>
      <c r="CC236" s="16">
        <v>0</v>
      </c>
      <c r="CD236" s="9">
        <v>0</v>
      </c>
      <c r="CE236" s="15">
        <f t="shared" si="666"/>
        <v>0</v>
      </c>
      <c r="CF236" s="16">
        <v>0</v>
      </c>
      <c r="CG236" s="9">
        <v>0</v>
      </c>
      <c r="CH236" s="15">
        <f t="shared" si="667"/>
        <v>0</v>
      </c>
      <c r="CI236" s="16">
        <v>0</v>
      </c>
      <c r="CJ236" s="9">
        <v>0</v>
      </c>
      <c r="CK236" s="15">
        <f t="shared" si="668"/>
        <v>0</v>
      </c>
      <c r="CL236" s="16">
        <v>0</v>
      </c>
      <c r="CM236" s="9">
        <v>0</v>
      </c>
      <c r="CN236" s="15">
        <f t="shared" si="669"/>
        <v>0</v>
      </c>
      <c r="CO236" s="16">
        <v>0</v>
      </c>
      <c r="CP236" s="9">
        <v>0</v>
      </c>
      <c r="CQ236" s="15">
        <f t="shared" si="670"/>
        <v>0</v>
      </c>
      <c r="CR236" s="16">
        <v>0</v>
      </c>
      <c r="CS236" s="9">
        <v>0</v>
      </c>
      <c r="CT236" s="15">
        <f t="shared" si="671"/>
        <v>0</v>
      </c>
      <c r="CU236" s="16">
        <v>0</v>
      </c>
      <c r="CV236" s="9">
        <v>0</v>
      </c>
      <c r="CW236" s="15">
        <f t="shared" si="672"/>
        <v>0</v>
      </c>
      <c r="CX236" s="16">
        <v>0</v>
      </c>
      <c r="CY236" s="9">
        <v>0</v>
      </c>
      <c r="CZ236" s="15">
        <f t="shared" si="673"/>
        <v>0</v>
      </c>
      <c r="DA236" s="16">
        <v>0</v>
      </c>
      <c r="DB236" s="9">
        <v>0</v>
      </c>
      <c r="DC236" s="15">
        <f t="shared" si="674"/>
        <v>0</v>
      </c>
      <c r="DD236" s="104">
        <v>0.01</v>
      </c>
      <c r="DE236" s="105">
        <v>8.6999999999999994E-2</v>
      </c>
      <c r="DF236" s="15">
        <f t="shared" si="675"/>
        <v>8700</v>
      </c>
      <c r="DG236" s="16">
        <v>0</v>
      </c>
      <c r="DH236" s="9">
        <v>0</v>
      </c>
      <c r="DI236" s="15">
        <f t="shared" si="676"/>
        <v>0</v>
      </c>
      <c r="DJ236" s="19">
        <f t="shared" ca="1" si="678"/>
        <v>2.9060199999999998</v>
      </c>
      <c r="DK236" s="15">
        <f t="shared" si="679"/>
        <v>5.8249999999999993</v>
      </c>
    </row>
    <row r="237" spans="1:115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80"/>
        <v>0</v>
      </c>
      <c r="F237" s="16">
        <v>0</v>
      </c>
      <c r="G237" s="9">
        <v>0</v>
      </c>
      <c r="H237" s="15">
        <f t="shared" si="641"/>
        <v>0</v>
      </c>
      <c r="I237" s="16">
        <v>0</v>
      </c>
      <c r="J237" s="9">
        <v>0</v>
      </c>
      <c r="K237" s="15">
        <f t="shared" si="642"/>
        <v>0</v>
      </c>
      <c r="L237" s="104">
        <v>1.021E-2</v>
      </c>
      <c r="M237" s="105">
        <v>0.42</v>
      </c>
      <c r="N237" s="15">
        <f t="shared" si="643"/>
        <v>41136.141038197842</v>
      </c>
      <c r="O237" s="16">
        <v>0</v>
      </c>
      <c r="P237" s="9">
        <v>0</v>
      </c>
      <c r="Q237" s="15">
        <f t="shared" si="644"/>
        <v>0</v>
      </c>
      <c r="R237" s="16">
        <v>0</v>
      </c>
      <c r="S237" s="9">
        <v>0</v>
      </c>
      <c r="T237" s="15">
        <f t="shared" si="645"/>
        <v>0</v>
      </c>
      <c r="U237" s="16">
        <v>0</v>
      </c>
      <c r="V237" s="9">
        <v>0</v>
      </c>
      <c r="W237" s="15">
        <f t="shared" si="646"/>
        <v>0</v>
      </c>
      <c r="X237" s="16">
        <v>0</v>
      </c>
      <c r="Y237" s="9">
        <v>0</v>
      </c>
      <c r="Z237" s="15">
        <f t="shared" si="647"/>
        <v>0</v>
      </c>
      <c r="AA237" s="16">
        <v>0</v>
      </c>
      <c r="AB237" s="9">
        <v>0</v>
      </c>
      <c r="AC237" s="15">
        <f t="shared" si="648"/>
        <v>0</v>
      </c>
      <c r="AD237" s="16">
        <v>0</v>
      </c>
      <c r="AE237" s="9">
        <v>0</v>
      </c>
      <c r="AF237" s="15">
        <f t="shared" si="649"/>
        <v>0</v>
      </c>
      <c r="AG237" s="16">
        <v>0</v>
      </c>
      <c r="AH237" s="9">
        <v>0</v>
      </c>
      <c r="AI237" s="15">
        <f t="shared" si="650"/>
        <v>0</v>
      </c>
      <c r="AJ237" s="16">
        <v>0</v>
      </c>
      <c r="AK237" s="9">
        <v>0</v>
      </c>
      <c r="AL237" s="15">
        <f t="shared" si="651"/>
        <v>0</v>
      </c>
      <c r="AM237" s="16">
        <v>0</v>
      </c>
      <c r="AN237" s="9">
        <v>0</v>
      </c>
      <c r="AO237" s="15">
        <f t="shared" si="652"/>
        <v>0</v>
      </c>
      <c r="AP237" s="16">
        <v>0</v>
      </c>
      <c r="AQ237" s="9">
        <v>0</v>
      </c>
      <c r="AR237" s="15">
        <f t="shared" si="653"/>
        <v>0</v>
      </c>
      <c r="AS237" s="16">
        <v>0</v>
      </c>
      <c r="AT237" s="9">
        <v>0</v>
      </c>
      <c r="AU237" s="15">
        <f t="shared" si="654"/>
        <v>0</v>
      </c>
      <c r="AV237" s="16">
        <v>0</v>
      </c>
      <c r="AW237" s="9">
        <v>0</v>
      </c>
      <c r="AX237" s="15">
        <f t="shared" si="655"/>
        <v>0</v>
      </c>
      <c r="AY237" s="104">
        <v>0.40200000000000002</v>
      </c>
      <c r="AZ237" s="105">
        <v>2.1949999999999998</v>
      </c>
      <c r="BA237" s="15">
        <f t="shared" si="656"/>
        <v>5460.1990049751239</v>
      </c>
      <c r="BB237" s="16">
        <v>0</v>
      </c>
      <c r="BC237" s="9">
        <v>0</v>
      </c>
      <c r="BD237" s="15">
        <f t="shared" si="657"/>
        <v>0</v>
      </c>
      <c r="BE237" s="16">
        <v>0</v>
      </c>
      <c r="BF237" s="9">
        <v>0</v>
      </c>
      <c r="BG237" s="15">
        <f t="shared" si="658"/>
        <v>0</v>
      </c>
      <c r="BH237" s="16">
        <v>0</v>
      </c>
      <c r="BI237" s="9">
        <v>0</v>
      </c>
      <c r="BJ237" s="15">
        <f t="shared" si="659"/>
        <v>0</v>
      </c>
      <c r="BK237" s="16">
        <v>0</v>
      </c>
      <c r="BL237" s="9">
        <v>0</v>
      </c>
      <c r="BM237" s="15">
        <f t="shared" si="660"/>
        <v>0</v>
      </c>
      <c r="BN237" s="16">
        <v>0</v>
      </c>
      <c r="BO237" s="9">
        <v>0</v>
      </c>
      <c r="BP237" s="15">
        <f t="shared" si="661"/>
        <v>0</v>
      </c>
      <c r="BQ237" s="16">
        <v>0</v>
      </c>
      <c r="BR237" s="9">
        <v>0</v>
      </c>
      <c r="BS237" s="15">
        <f t="shared" si="662"/>
        <v>0</v>
      </c>
      <c r="BT237" s="16">
        <v>0</v>
      </c>
      <c r="BU237" s="9">
        <v>0</v>
      </c>
      <c r="BV237" s="15">
        <f t="shared" si="663"/>
        <v>0</v>
      </c>
      <c r="BW237" s="16">
        <v>0</v>
      </c>
      <c r="BX237" s="9">
        <v>0</v>
      </c>
      <c r="BY237" s="15">
        <f t="shared" si="664"/>
        <v>0</v>
      </c>
      <c r="BZ237" s="16">
        <v>0</v>
      </c>
      <c r="CA237" s="9">
        <v>0</v>
      </c>
      <c r="CB237" s="15">
        <f t="shared" si="665"/>
        <v>0</v>
      </c>
      <c r="CC237" s="16">
        <v>0</v>
      </c>
      <c r="CD237" s="9">
        <v>0</v>
      </c>
      <c r="CE237" s="15">
        <f t="shared" si="666"/>
        <v>0</v>
      </c>
      <c r="CF237" s="16">
        <v>0</v>
      </c>
      <c r="CG237" s="9">
        <v>0</v>
      </c>
      <c r="CH237" s="15">
        <f t="shared" si="667"/>
        <v>0</v>
      </c>
      <c r="CI237" s="104">
        <v>1.4E-2</v>
      </c>
      <c r="CJ237" s="105">
        <v>2.1080000000000001</v>
      </c>
      <c r="CK237" s="15">
        <f t="shared" si="668"/>
        <v>150571.42857142858</v>
      </c>
      <c r="CL237" s="16">
        <v>0</v>
      </c>
      <c r="CM237" s="9">
        <v>0</v>
      </c>
      <c r="CN237" s="15">
        <f t="shared" si="669"/>
        <v>0</v>
      </c>
      <c r="CO237" s="16">
        <v>0</v>
      </c>
      <c r="CP237" s="9">
        <v>0</v>
      </c>
      <c r="CQ237" s="15">
        <f t="shared" si="670"/>
        <v>0</v>
      </c>
      <c r="CR237" s="16">
        <v>0</v>
      </c>
      <c r="CS237" s="9">
        <v>0</v>
      </c>
      <c r="CT237" s="15">
        <f t="shared" si="671"/>
        <v>0</v>
      </c>
      <c r="CU237" s="16">
        <v>0</v>
      </c>
      <c r="CV237" s="9">
        <v>0</v>
      </c>
      <c r="CW237" s="15">
        <f t="shared" si="672"/>
        <v>0</v>
      </c>
      <c r="CX237" s="16">
        <v>0</v>
      </c>
      <c r="CY237" s="9">
        <v>0</v>
      </c>
      <c r="CZ237" s="15">
        <f t="shared" si="673"/>
        <v>0</v>
      </c>
      <c r="DA237" s="16">
        <v>0</v>
      </c>
      <c r="DB237" s="9">
        <v>0</v>
      </c>
      <c r="DC237" s="15">
        <f t="shared" si="674"/>
        <v>0</v>
      </c>
      <c r="DD237" s="104">
        <v>0.02</v>
      </c>
      <c r="DE237" s="105">
        <v>0.16900000000000001</v>
      </c>
      <c r="DF237" s="15">
        <f t="shared" si="675"/>
        <v>8450.0000000000018</v>
      </c>
      <c r="DG237" s="16">
        <v>0</v>
      </c>
      <c r="DH237" s="9">
        <v>0</v>
      </c>
      <c r="DI237" s="15">
        <f t="shared" si="676"/>
        <v>0</v>
      </c>
      <c r="DJ237" s="19">
        <f t="shared" ca="1" si="678"/>
        <v>0.44621000000000005</v>
      </c>
      <c r="DK237" s="15">
        <f t="shared" si="679"/>
        <v>4.8919999999999995</v>
      </c>
    </row>
    <row r="238" spans="1:115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80"/>
        <v>0</v>
      </c>
      <c r="F238" s="16">
        <v>0</v>
      </c>
      <c r="G238" s="9">
        <v>0</v>
      </c>
      <c r="H238" s="15">
        <f t="shared" si="641"/>
        <v>0</v>
      </c>
      <c r="I238" s="16">
        <v>0</v>
      </c>
      <c r="J238" s="9">
        <v>0</v>
      </c>
      <c r="K238" s="15">
        <f t="shared" si="642"/>
        <v>0</v>
      </c>
      <c r="L238" s="104">
        <v>0.1</v>
      </c>
      <c r="M238" s="105">
        <v>1.1000000000000001</v>
      </c>
      <c r="N238" s="15">
        <f t="shared" si="643"/>
        <v>11000</v>
      </c>
      <c r="O238" s="16">
        <v>0</v>
      </c>
      <c r="P238" s="9">
        <v>0</v>
      </c>
      <c r="Q238" s="15">
        <f t="shared" si="644"/>
        <v>0</v>
      </c>
      <c r="R238" s="16">
        <v>0</v>
      </c>
      <c r="S238" s="9">
        <v>0</v>
      </c>
      <c r="T238" s="15">
        <f t="shared" si="645"/>
        <v>0</v>
      </c>
      <c r="U238" s="16">
        <v>0</v>
      </c>
      <c r="V238" s="9">
        <v>0</v>
      </c>
      <c r="W238" s="15">
        <f t="shared" si="646"/>
        <v>0</v>
      </c>
      <c r="X238" s="16">
        <v>0</v>
      </c>
      <c r="Y238" s="9">
        <v>0</v>
      </c>
      <c r="Z238" s="15">
        <f t="shared" si="647"/>
        <v>0</v>
      </c>
      <c r="AA238" s="16">
        <v>0</v>
      </c>
      <c r="AB238" s="9">
        <v>0</v>
      </c>
      <c r="AC238" s="15">
        <f t="shared" si="648"/>
        <v>0</v>
      </c>
      <c r="AD238" s="16">
        <v>0</v>
      </c>
      <c r="AE238" s="9">
        <v>0</v>
      </c>
      <c r="AF238" s="15">
        <f t="shared" si="649"/>
        <v>0</v>
      </c>
      <c r="AG238" s="16">
        <v>0</v>
      </c>
      <c r="AH238" s="9">
        <v>0</v>
      </c>
      <c r="AI238" s="15">
        <f t="shared" si="650"/>
        <v>0</v>
      </c>
      <c r="AJ238" s="16">
        <v>0</v>
      </c>
      <c r="AK238" s="9">
        <v>0</v>
      </c>
      <c r="AL238" s="15">
        <f t="shared" si="651"/>
        <v>0</v>
      </c>
      <c r="AM238" s="16">
        <v>0</v>
      </c>
      <c r="AN238" s="9">
        <v>0</v>
      </c>
      <c r="AO238" s="15">
        <f t="shared" si="652"/>
        <v>0</v>
      </c>
      <c r="AP238" s="16">
        <v>0</v>
      </c>
      <c r="AQ238" s="9">
        <v>0</v>
      </c>
      <c r="AR238" s="15">
        <f t="shared" si="653"/>
        <v>0</v>
      </c>
      <c r="AS238" s="16">
        <v>0</v>
      </c>
      <c r="AT238" s="9">
        <v>0</v>
      </c>
      <c r="AU238" s="15">
        <f t="shared" si="654"/>
        <v>0</v>
      </c>
      <c r="AV238" s="16">
        <v>0</v>
      </c>
      <c r="AW238" s="9">
        <v>0</v>
      </c>
      <c r="AX238" s="15">
        <f t="shared" si="655"/>
        <v>0</v>
      </c>
      <c r="AY238" s="104">
        <v>0.20499999999999999</v>
      </c>
      <c r="AZ238" s="105">
        <v>2.9319999999999999</v>
      </c>
      <c r="BA238" s="15">
        <f t="shared" si="656"/>
        <v>14302.439024390244</v>
      </c>
      <c r="BB238" s="16">
        <v>0</v>
      </c>
      <c r="BC238" s="9">
        <v>0</v>
      </c>
      <c r="BD238" s="15">
        <f t="shared" si="657"/>
        <v>0</v>
      </c>
      <c r="BE238" s="16">
        <v>0</v>
      </c>
      <c r="BF238" s="9">
        <v>0</v>
      </c>
      <c r="BG238" s="15">
        <f t="shared" si="658"/>
        <v>0</v>
      </c>
      <c r="BH238" s="16">
        <v>0</v>
      </c>
      <c r="BI238" s="9">
        <v>0</v>
      </c>
      <c r="BJ238" s="15">
        <f t="shared" si="659"/>
        <v>0</v>
      </c>
      <c r="BK238" s="104">
        <v>6.0000000000000001E-3</v>
      </c>
      <c r="BL238" s="105">
        <v>0.41199999999999998</v>
      </c>
      <c r="BM238" s="15">
        <f t="shared" si="660"/>
        <v>68666.666666666657</v>
      </c>
      <c r="BN238" s="104">
        <v>36</v>
      </c>
      <c r="BO238" s="105">
        <v>266.56</v>
      </c>
      <c r="BP238" s="15">
        <f t="shared" si="661"/>
        <v>7404.4444444444443</v>
      </c>
      <c r="BQ238" s="16">
        <v>0</v>
      </c>
      <c r="BR238" s="9">
        <v>0</v>
      </c>
      <c r="BS238" s="15">
        <f t="shared" si="662"/>
        <v>0</v>
      </c>
      <c r="BT238" s="16">
        <v>0</v>
      </c>
      <c r="BU238" s="9">
        <v>0</v>
      </c>
      <c r="BV238" s="15">
        <f t="shared" si="663"/>
        <v>0</v>
      </c>
      <c r="BW238" s="16">
        <v>0</v>
      </c>
      <c r="BX238" s="9">
        <v>0</v>
      </c>
      <c r="BY238" s="15">
        <f t="shared" si="664"/>
        <v>0</v>
      </c>
      <c r="BZ238" s="16">
        <v>0</v>
      </c>
      <c r="CA238" s="9">
        <v>0</v>
      </c>
      <c r="CB238" s="15">
        <f t="shared" si="665"/>
        <v>0</v>
      </c>
      <c r="CC238" s="16">
        <v>0</v>
      </c>
      <c r="CD238" s="9">
        <v>0</v>
      </c>
      <c r="CE238" s="15">
        <f t="shared" si="666"/>
        <v>0</v>
      </c>
      <c r="CF238" s="16">
        <v>0</v>
      </c>
      <c r="CG238" s="9">
        <v>0</v>
      </c>
      <c r="CH238" s="15">
        <f t="shared" si="667"/>
        <v>0</v>
      </c>
      <c r="CI238" s="16">
        <v>0</v>
      </c>
      <c r="CJ238" s="9">
        <v>0</v>
      </c>
      <c r="CK238" s="15">
        <f t="shared" si="668"/>
        <v>0</v>
      </c>
      <c r="CL238" s="16">
        <v>0</v>
      </c>
      <c r="CM238" s="9">
        <v>0</v>
      </c>
      <c r="CN238" s="15">
        <f t="shared" si="669"/>
        <v>0</v>
      </c>
      <c r="CO238" s="16">
        <v>0</v>
      </c>
      <c r="CP238" s="9">
        <v>0</v>
      </c>
      <c r="CQ238" s="15">
        <f t="shared" si="670"/>
        <v>0</v>
      </c>
      <c r="CR238" s="16">
        <v>0</v>
      </c>
      <c r="CS238" s="9">
        <v>0</v>
      </c>
      <c r="CT238" s="15">
        <f t="shared" si="671"/>
        <v>0</v>
      </c>
      <c r="CU238" s="16">
        <v>0</v>
      </c>
      <c r="CV238" s="9">
        <v>0</v>
      </c>
      <c r="CW238" s="15">
        <f t="shared" si="672"/>
        <v>0</v>
      </c>
      <c r="CX238" s="16">
        <v>0</v>
      </c>
      <c r="CY238" s="9">
        <v>0</v>
      </c>
      <c r="CZ238" s="15">
        <f t="shared" si="673"/>
        <v>0</v>
      </c>
      <c r="DA238" s="16">
        <v>0</v>
      </c>
      <c r="DB238" s="9">
        <v>0</v>
      </c>
      <c r="DC238" s="15">
        <f t="shared" si="674"/>
        <v>0</v>
      </c>
      <c r="DD238" s="104">
        <v>0.02</v>
      </c>
      <c r="DE238" s="105">
        <v>0.21099999999999999</v>
      </c>
      <c r="DF238" s="15">
        <f t="shared" si="675"/>
        <v>10549.999999999998</v>
      </c>
      <c r="DG238" s="16">
        <v>0</v>
      </c>
      <c r="DH238" s="9">
        <v>0</v>
      </c>
      <c r="DI238" s="15">
        <f t="shared" si="676"/>
        <v>0</v>
      </c>
      <c r="DJ238" s="19">
        <f t="shared" ca="1" si="678"/>
        <v>36.331000000000003</v>
      </c>
      <c r="DK238" s="15">
        <f t="shared" si="679"/>
        <v>271.21500000000003</v>
      </c>
    </row>
    <row r="239" spans="1:115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80"/>
        <v>0</v>
      </c>
      <c r="F239" s="16">
        <v>0</v>
      </c>
      <c r="G239" s="9">
        <v>0</v>
      </c>
      <c r="H239" s="15">
        <f t="shared" si="641"/>
        <v>0</v>
      </c>
      <c r="I239" s="16">
        <v>0</v>
      </c>
      <c r="J239" s="9">
        <v>0</v>
      </c>
      <c r="K239" s="15">
        <f t="shared" si="642"/>
        <v>0</v>
      </c>
      <c r="L239" s="104">
        <v>0.11244</v>
      </c>
      <c r="M239" s="105">
        <v>1.63</v>
      </c>
      <c r="N239" s="15">
        <f t="shared" si="643"/>
        <v>14496.620419779438</v>
      </c>
      <c r="O239" s="16">
        <v>0</v>
      </c>
      <c r="P239" s="9">
        <v>0</v>
      </c>
      <c r="Q239" s="15">
        <f t="shared" si="644"/>
        <v>0</v>
      </c>
      <c r="R239" s="16">
        <v>0</v>
      </c>
      <c r="S239" s="9">
        <v>0</v>
      </c>
      <c r="T239" s="15">
        <f t="shared" si="645"/>
        <v>0</v>
      </c>
      <c r="U239" s="16">
        <v>0</v>
      </c>
      <c r="V239" s="9">
        <v>0</v>
      </c>
      <c r="W239" s="15">
        <f t="shared" si="646"/>
        <v>0</v>
      </c>
      <c r="X239" s="16">
        <v>0</v>
      </c>
      <c r="Y239" s="9">
        <v>0</v>
      </c>
      <c r="Z239" s="15">
        <f t="shared" si="647"/>
        <v>0</v>
      </c>
      <c r="AA239" s="16">
        <v>0</v>
      </c>
      <c r="AB239" s="9">
        <v>0</v>
      </c>
      <c r="AC239" s="15">
        <f t="shared" si="648"/>
        <v>0</v>
      </c>
      <c r="AD239" s="16">
        <v>0</v>
      </c>
      <c r="AE239" s="9">
        <v>0</v>
      </c>
      <c r="AF239" s="15">
        <f t="shared" si="649"/>
        <v>0</v>
      </c>
      <c r="AG239" s="16">
        <v>0</v>
      </c>
      <c r="AH239" s="9">
        <v>0</v>
      </c>
      <c r="AI239" s="15">
        <f t="shared" si="650"/>
        <v>0</v>
      </c>
      <c r="AJ239" s="16">
        <v>0</v>
      </c>
      <c r="AK239" s="9">
        <v>0</v>
      </c>
      <c r="AL239" s="15">
        <f t="shared" si="651"/>
        <v>0</v>
      </c>
      <c r="AM239" s="16">
        <v>0</v>
      </c>
      <c r="AN239" s="9">
        <v>0</v>
      </c>
      <c r="AO239" s="15">
        <f t="shared" si="652"/>
        <v>0</v>
      </c>
      <c r="AP239" s="16">
        <v>0</v>
      </c>
      <c r="AQ239" s="9">
        <v>0</v>
      </c>
      <c r="AR239" s="15">
        <f t="shared" si="653"/>
        <v>0</v>
      </c>
      <c r="AS239" s="16">
        <v>0</v>
      </c>
      <c r="AT239" s="9">
        <v>0</v>
      </c>
      <c r="AU239" s="15">
        <f t="shared" si="654"/>
        <v>0</v>
      </c>
      <c r="AV239" s="16">
        <v>0</v>
      </c>
      <c r="AW239" s="9">
        <v>0</v>
      </c>
      <c r="AX239" s="15">
        <f t="shared" si="655"/>
        <v>0</v>
      </c>
      <c r="AY239" s="104">
        <v>0.60063999999999995</v>
      </c>
      <c r="AZ239" s="105">
        <v>4.0780000000000003</v>
      </c>
      <c r="BA239" s="15">
        <f t="shared" si="656"/>
        <v>6789.4246137453392</v>
      </c>
      <c r="BB239" s="104">
        <v>0.02</v>
      </c>
      <c r="BC239" s="105">
        <v>0.44</v>
      </c>
      <c r="BD239" s="15">
        <f t="shared" si="657"/>
        <v>22000</v>
      </c>
      <c r="BE239" s="16">
        <v>0</v>
      </c>
      <c r="BF239" s="9">
        <v>0</v>
      </c>
      <c r="BG239" s="15">
        <f t="shared" si="658"/>
        <v>0</v>
      </c>
      <c r="BH239" s="16">
        <v>0</v>
      </c>
      <c r="BI239" s="9">
        <v>0</v>
      </c>
      <c r="BJ239" s="15">
        <f t="shared" si="659"/>
        <v>0</v>
      </c>
      <c r="BK239" s="16">
        <v>0</v>
      </c>
      <c r="BL239" s="9">
        <v>0</v>
      </c>
      <c r="BM239" s="15">
        <f t="shared" si="660"/>
        <v>0</v>
      </c>
      <c r="BN239" s="16">
        <v>0</v>
      </c>
      <c r="BO239" s="9">
        <v>0</v>
      </c>
      <c r="BP239" s="15">
        <f t="shared" si="661"/>
        <v>0</v>
      </c>
      <c r="BQ239" s="16">
        <v>0</v>
      </c>
      <c r="BR239" s="9">
        <v>0</v>
      </c>
      <c r="BS239" s="15">
        <f t="shared" si="662"/>
        <v>0</v>
      </c>
      <c r="BT239" s="16">
        <v>0</v>
      </c>
      <c r="BU239" s="9">
        <v>0</v>
      </c>
      <c r="BV239" s="15">
        <f t="shared" si="663"/>
        <v>0</v>
      </c>
      <c r="BW239" s="16">
        <v>0</v>
      </c>
      <c r="BX239" s="9">
        <v>0</v>
      </c>
      <c r="BY239" s="15">
        <f t="shared" si="664"/>
        <v>0</v>
      </c>
      <c r="BZ239" s="16">
        <v>0</v>
      </c>
      <c r="CA239" s="9">
        <v>0</v>
      </c>
      <c r="CB239" s="15">
        <f t="shared" si="665"/>
        <v>0</v>
      </c>
      <c r="CC239" s="16">
        <v>0</v>
      </c>
      <c r="CD239" s="9">
        <v>0</v>
      </c>
      <c r="CE239" s="15">
        <f t="shared" si="666"/>
        <v>0</v>
      </c>
      <c r="CF239" s="16">
        <v>0</v>
      </c>
      <c r="CG239" s="9">
        <v>0</v>
      </c>
      <c r="CH239" s="15">
        <f t="shared" si="667"/>
        <v>0</v>
      </c>
      <c r="CI239" s="16">
        <v>0</v>
      </c>
      <c r="CJ239" s="9">
        <v>0</v>
      </c>
      <c r="CK239" s="15">
        <f t="shared" si="668"/>
        <v>0</v>
      </c>
      <c r="CL239" s="16">
        <v>0</v>
      </c>
      <c r="CM239" s="9">
        <v>0</v>
      </c>
      <c r="CN239" s="15">
        <f t="shared" si="669"/>
        <v>0</v>
      </c>
      <c r="CO239" s="16">
        <v>0</v>
      </c>
      <c r="CP239" s="9">
        <v>0</v>
      </c>
      <c r="CQ239" s="15">
        <f t="shared" si="670"/>
        <v>0</v>
      </c>
      <c r="CR239" s="16">
        <v>0</v>
      </c>
      <c r="CS239" s="9">
        <v>0</v>
      </c>
      <c r="CT239" s="15">
        <f t="shared" si="671"/>
        <v>0</v>
      </c>
      <c r="CU239" s="16">
        <v>0</v>
      </c>
      <c r="CV239" s="9">
        <v>0</v>
      </c>
      <c r="CW239" s="15">
        <f t="shared" si="672"/>
        <v>0</v>
      </c>
      <c r="CX239" s="16">
        <v>0</v>
      </c>
      <c r="CY239" s="9">
        <v>0</v>
      </c>
      <c r="CZ239" s="15">
        <f t="shared" si="673"/>
        <v>0</v>
      </c>
      <c r="DA239" s="16">
        <v>0</v>
      </c>
      <c r="DB239" s="9">
        <v>0</v>
      </c>
      <c r="DC239" s="15">
        <f t="shared" si="674"/>
        <v>0</v>
      </c>
      <c r="DD239" s="16">
        <v>0</v>
      </c>
      <c r="DE239" s="9">
        <v>0</v>
      </c>
      <c r="DF239" s="15">
        <f t="shared" si="675"/>
        <v>0</v>
      </c>
      <c r="DG239" s="16">
        <v>0</v>
      </c>
      <c r="DH239" s="9">
        <v>0</v>
      </c>
      <c r="DI239" s="15">
        <f t="shared" si="676"/>
        <v>0</v>
      </c>
      <c r="DJ239" s="19">
        <f t="shared" ca="1" si="678"/>
        <v>0.73307999999999995</v>
      </c>
      <c r="DK239" s="15">
        <f t="shared" si="679"/>
        <v>6.1480000000000006</v>
      </c>
    </row>
    <row r="240" spans="1:115" ht="15" thickBot="1" x14ac:dyDescent="0.35">
      <c r="A240" s="89"/>
      <c r="B240" s="91" t="s">
        <v>17</v>
      </c>
      <c r="C240" s="92">
        <f t="shared" ref="C240:D240" si="681">SUM(C228:C239)</f>
        <v>0</v>
      </c>
      <c r="D240" s="93">
        <f t="shared" si="681"/>
        <v>0</v>
      </c>
      <c r="E240" s="44"/>
      <c r="F240" s="92">
        <f t="shared" ref="F240:G240" si="682">SUM(F228:F239)</f>
        <v>0</v>
      </c>
      <c r="G240" s="93">
        <f t="shared" si="682"/>
        <v>0</v>
      </c>
      <c r="H240" s="44"/>
      <c r="I240" s="92">
        <f t="shared" ref="I240:J240" si="683">SUM(I228:I239)</f>
        <v>0</v>
      </c>
      <c r="J240" s="93">
        <f t="shared" si="683"/>
        <v>0</v>
      </c>
      <c r="K240" s="44"/>
      <c r="L240" s="92">
        <f t="shared" ref="L240:M240" si="684">SUM(L228:L239)</f>
        <v>0.79696</v>
      </c>
      <c r="M240" s="93">
        <f t="shared" si="684"/>
        <v>18.342000000000002</v>
      </c>
      <c r="N240" s="44"/>
      <c r="O240" s="92">
        <f t="shared" ref="O240:P240" si="685">SUM(O228:O239)</f>
        <v>0</v>
      </c>
      <c r="P240" s="93">
        <f t="shared" si="685"/>
        <v>0</v>
      </c>
      <c r="Q240" s="44"/>
      <c r="R240" s="92">
        <f t="shared" ref="R240:S240" si="686">SUM(R228:R239)</f>
        <v>0</v>
      </c>
      <c r="S240" s="93">
        <f t="shared" si="686"/>
        <v>0</v>
      </c>
      <c r="T240" s="44"/>
      <c r="U240" s="92">
        <f t="shared" ref="U240:V240" si="687">SUM(U228:U239)</f>
        <v>0</v>
      </c>
      <c r="V240" s="93">
        <f t="shared" si="687"/>
        <v>0</v>
      </c>
      <c r="W240" s="44"/>
      <c r="X240" s="92">
        <f t="shared" ref="X240:Y240" si="688">SUM(X228:X239)</f>
        <v>0</v>
      </c>
      <c r="Y240" s="93">
        <f t="shared" si="688"/>
        <v>0</v>
      </c>
      <c r="Z240" s="44"/>
      <c r="AA240" s="92">
        <f t="shared" ref="AA240:AB240" si="689">SUM(AA228:AA239)</f>
        <v>0</v>
      </c>
      <c r="AB240" s="93">
        <f t="shared" si="689"/>
        <v>0</v>
      </c>
      <c r="AC240" s="44"/>
      <c r="AD240" s="92">
        <f t="shared" ref="AD240:AE240" si="690">SUM(AD228:AD239)</f>
        <v>0</v>
      </c>
      <c r="AE240" s="93">
        <f t="shared" si="690"/>
        <v>0</v>
      </c>
      <c r="AF240" s="44"/>
      <c r="AG240" s="92">
        <f t="shared" ref="AG240:AH240" si="691">SUM(AG228:AG239)</f>
        <v>0</v>
      </c>
      <c r="AH240" s="93">
        <f t="shared" si="691"/>
        <v>0</v>
      </c>
      <c r="AI240" s="44"/>
      <c r="AJ240" s="92">
        <f t="shared" ref="AJ240:AK240" si="692">SUM(AJ228:AJ239)</f>
        <v>0</v>
      </c>
      <c r="AK240" s="93">
        <f t="shared" si="692"/>
        <v>0</v>
      </c>
      <c r="AL240" s="44"/>
      <c r="AM240" s="92">
        <f t="shared" ref="AM240:AN240" si="693">SUM(AM228:AM239)</f>
        <v>0</v>
      </c>
      <c r="AN240" s="93">
        <f t="shared" si="693"/>
        <v>0</v>
      </c>
      <c r="AO240" s="44"/>
      <c r="AP240" s="92">
        <f t="shared" ref="AP240:AQ240" si="694">SUM(AP228:AP239)</f>
        <v>0</v>
      </c>
      <c r="AQ240" s="93">
        <f t="shared" si="694"/>
        <v>0</v>
      </c>
      <c r="AR240" s="44"/>
      <c r="AS240" s="92">
        <f t="shared" ref="AS240:AT240" si="695">SUM(AS228:AS239)</f>
        <v>0</v>
      </c>
      <c r="AT240" s="93">
        <f t="shared" si="695"/>
        <v>0</v>
      </c>
      <c r="AU240" s="44"/>
      <c r="AV240" s="92">
        <f t="shared" ref="AV240:AW240" si="696">SUM(AV228:AV239)</f>
        <v>7.7030000000000001E-2</v>
      </c>
      <c r="AW240" s="93">
        <f t="shared" si="696"/>
        <v>8.2710000000000008</v>
      </c>
      <c r="AX240" s="44"/>
      <c r="AY240" s="92">
        <f t="shared" ref="AY240:AZ240" si="697">SUM(AY228:AY239)</f>
        <v>7.9596399999999994</v>
      </c>
      <c r="AZ240" s="93">
        <f t="shared" si="697"/>
        <v>44.428000000000004</v>
      </c>
      <c r="BA240" s="44"/>
      <c r="BB240" s="92">
        <f t="shared" ref="BB240:BC240" si="698">SUM(BB228:BB239)</f>
        <v>6.6799999999999998E-2</v>
      </c>
      <c r="BC240" s="93">
        <f t="shared" si="698"/>
        <v>2.274</v>
      </c>
      <c r="BD240" s="44"/>
      <c r="BE240" s="92">
        <f t="shared" ref="BE240:BF240" si="699">SUM(BE228:BE239)</f>
        <v>0</v>
      </c>
      <c r="BF240" s="93">
        <f t="shared" si="699"/>
        <v>0</v>
      </c>
      <c r="BG240" s="44"/>
      <c r="BH240" s="92">
        <f t="shared" ref="BH240:BI240" si="700">SUM(BH228:BH239)</f>
        <v>0</v>
      </c>
      <c r="BI240" s="93">
        <f t="shared" si="700"/>
        <v>0</v>
      </c>
      <c r="BJ240" s="44"/>
      <c r="BK240" s="92">
        <f t="shared" ref="BK240:BL240" si="701">SUM(BK228:BK239)</f>
        <v>2.0999999999999998E-2</v>
      </c>
      <c r="BL240" s="93">
        <f t="shared" si="701"/>
        <v>1.4089999999999998</v>
      </c>
      <c r="BM240" s="44"/>
      <c r="BN240" s="92">
        <f t="shared" ref="BN240:BO240" si="702">SUM(BN228:BN239)</f>
        <v>148</v>
      </c>
      <c r="BO240" s="93">
        <f t="shared" si="702"/>
        <v>873.81</v>
      </c>
      <c r="BP240" s="44"/>
      <c r="BQ240" s="92">
        <f t="shared" ref="BQ240:BR240" si="703">SUM(BQ228:BQ239)</f>
        <v>0</v>
      </c>
      <c r="BR240" s="93">
        <f t="shared" si="703"/>
        <v>0</v>
      </c>
      <c r="BS240" s="44"/>
      <c r="BT240" s="92">
        <f t="shared" ref="BT240:BU240" si="704">SUM(BT228:BT239)</f>
        <v>0</v>
      </c>
      <c r="BU240" s="93">
        <f t="shared" si="704"/>
        <v>0</v>
      </c>
      <c r="BV240" s="44"/>
      <c r="BW240" s="92">
        <f t="shared" ref="BW240:BX240" si="705">SUM(BW228:BW239)</f>
        <v>0</v>
      </c>
      <c r="BX240" s="93">
        <f t="shared" si="705"/>
        <v>0</v>
      </c>
      <c r="BY240" s="44"/>
      <c r="BZ240" s="92">
        <f t="shared" ref="BZ240:CA240" si="706">SUM(BZ228:BZ239)</f>
        <v>0</v>
      </c>
      <c r="CA240" s="93">
        <f t="shared" si="706"/>
        <v>0</v>
      </c>
      <c r="CB240" s="44"/>
      <c r="CC240" s="92">
        <f t="shared" ref="CC240:CD240" si="707">SUM(CC228:CC239)</f>
        <v>0</v>
      </c>
      <c r="CD240" s="93">
        <f t="shared" si="707"/>
        <v>0</v>
      </c>
      <c r="CE240" s="44"/>
      <c r="CF240" s="92">
        <f t="shared" ref="CF240:CG240" si="708">SUM(CF228:CF239)</f>
        <v>0</v>
      </c>
      <c r="CG240" s="93">
        <f t="shared" si="708"/>
        <v>0</v>
      </c>
      <c r="CH240" s="44"/>
      <c r="CI240" s="92">
        <f t="shared" ref="CI240:CJ240" si="709">SUM(CI228:CI239)</f>
        <v>1.4E-2</v>
      </c>
      <c r="CJ240" s="93">
        <f t="shared" si="709"/>
        <v>2.1080000000000001</v>
      </c>
      <c r="CK240" s="44"/>
      <c r="CL240" s="92">
        <f t="shared" ref="CL240:CM240" si="710">SUM(CL228:CL239)</f>
        <v>0</v>
      </c>
      <c r="CM240" s="93">
        <f t="shared" si="710"/>
        <v>0</v>
      </c>
      <c r="CN240" s="44"/>
      <c r="CO240" s="92">
        <f t="shared" ref="CO240:CP240" si="711">SUM(CO228:CO239)</f>
        <v>0</v>
      </c>
      <c r="CP240" s="93">
        <f t="shared" si="711"/>
        <v>0</v>
      </c>
      <c r="CQ240" s="44"/>
      <c r="CR240" s="92">
        <f t="shared" ref="CR240:CS240" si="712">SUM(CR228:CR239)</f>
        <v>0</v>
      </c>
      <c r="CS240" s="93">
        <f t="shared" si="712"/>
        <v>0</v>
      </c>
      <c r="CT240" s="44"/>
      <c r="CU240" s="92">
        <f t="shared" ref="CU240:CV240" si="713">SUM(CU228:CU239)</f>
        <v>0</v>
      </c>
      <c r="CV240" s="93">
        <f t="shared" si="713"/>
        <v>0</v>
      </c>
      <c r="CW240" s="44"/>
      <c r="CX240" s="92">
        <f t="shared" ref="CX240:CY240" si="714">SUM(CX228:CX239)</f>
        <v>0</v>
      </c>
      <c r="CY240" s="93">
        <f t="shared" si="714"/>
        <v>0</v>
      </c>
      <c r="CZ240" s="44"/>
      <c r="DA240" s="92">
        <f t="shared" ref="DA240:DB240" si="715">SUM(DA228:DA239)</f>
        <v>0</v>
      </c>
      <c r="DB240" s="93">
        <f t="shared" si="715"/>
        <v>0</v>
      </c>
      <c r="DC240" s="44"/>
      <c r="DD240" s="92">
        <f t="shared" ref="DD240:DE240" si="716">SUM(DD228:DD239)</f>
        <v>0.14000000000000001</v>
      </c>
      <c r="DE240" s="93">
        <f t="shared" si="716"/>
        <v>1.377</v>
      </c>
      <c r="DF240" s="44"/>
      <c r="DG240" s="92">
        <f t="shared" ref="DG240:DH240" si="717">SUM(DG228:DG239)</f>
        <v>0</v>
      </c>
      <c r="DH240" s="93">
        <f t="shared" si="717"/>
        <v>0</v>
      </c>
      <c r="DI240" s="44"/>
      <c r="DJ240" s="58">
        <f t="shared" ca="1" si="678"/>
        <v>157.07542999999998</v>
      </c>
      <c r="DK240" s="54">
        <f t="shared" si="679"/>
        <v>952.01899999999989</v>
      </c>
    </row>
    <row r="241" spans="1:115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8">IF(F241=0,0,G241/F241*1000)</f>
        <v>0</v>
      </c>
      <c r="I241" s="16">
        <v>0</v>
      </c>
      <c r="J241" s="9">
        <v>0</v>
      </c>
      <c r="K241" s="15">
        <f t="shared" ref="K241:K252" si="719">IF(I241=0,0,J241/I241*1000)</f>
        <v>0</v>
      </c>
      <c r="L241" s="104">
        <v>3.8530000000000002E-2</v>
      </c>
      <c r="M241" s="105">
        <v>0.89600000000000002</v>
      </c>
      <c r="N241" s="15">
        <f t="shared" ref="N241:N252" si="720">IF(L241=0,0,M241/L241*1000)</f>
        <v>23254.606799896184</v>
      </c>
      <c r="O241" s="16">
        <v>0</v>
      </c>
      <c r="P241" s="9">
        <v>0</v>
      </c>
      <c r="Q241" s="15">
        <f t="shared" ref="Q241:Q252" si="721">IF(O241=0,0,P241/O241*1000)</f>
        <v>0</v>
      </c>
      <c r="R241" s="16">
        <v>0</v>
      </c>
      <c r="S241" s="9">
        <v>0</v>
      </c>
      <c r="T241" s="15">
        <f t="shared" ref="T241:T252" si="722">IF(R241=0,0,S241/R241*1000)</f>
        <v>0</v>
      </c>
      <c r="U241" s="16">
        <v>0</v>
      </c>
      <c r="V241" s="9">
        <v>0</v>
      </c>
      <c r="W241" s="15">
        <f t="shared" ref="W241:W252" si="723">IF(U241=0,0,V241/U241*1000)</f>
        <v>0</v>
      </c>
      <c r="X241" s="16">
        <v>0</v>
      </c>
      <c r="Y241" s="9">
        <v>0</v>
      </c>
      <c r="Z241" s="15">
        <f t="shared" ref="Z241:Z252" si="724">IF(X241=0,0,Y241/X241*1000)</f>
        <v>0</v>
      </c>
      <c r="AA241" s="16">
        <v>0</v>
      </c>
      <c r="AB241" s="9">
        <v>0</v>
      </c>
      <c r="AC241" s="15">
        <f t="shared" ref="AC241:AC252" si="725">IF(AA241=0,0,AB241/AA241*1000)</f>
        <v>0</v>
      </c>
      <c r="AD241" s="16">
        <v>0</v>
      </c>
      <c r="AE241" s="9">
        <v>0</v>
      </c>
      <c r="AF241" s="15">
        <f t="shared" ref="AF241:AF252" si="726">IF(AD241=0,0,AE241/AD241*1000)</f>
        <v>0</v>
      </c>
      <c r="AG241" s="16">
        <v>0</v>
      </c>
      <c r="AH241" s="9">
        <v>0</v>
      </c>
      <c r="AI241" s="15">
        <f t="shared" ref="AI241:AI252" si="727">IF(AG241=0,0,AH241/AG241*1000)</f>
        <v>0</v>
      </c>
      <c r="AJ241" s="16">
        <v>0</v>
      </c>
      <c r="AK241" s="9">
        <v>0</v>
      </c>
      <c r="AL241" s="15">
        <f t="shared" ref="AL241:AL252" si="728">IF(AJ241=0,0,AK241/AJ241*1000)</f>
        <v>0</v>
      </c>
      <c r="AM241" s="16">
        <v>0</v>
      </c>
      <c r="AN241" s="9">
        <v>0</v>
      </c>
      <c r="AO241" s="15">
        <f t="shared" ref="AO241:AO252" si="729">IF(AM241=0,0,AN241/AM241*1000)</f>
        <v>0</v>
      </c>
      <c r="AP241" s="16">
        <v>0</v>
      </c>
      <c r="AQ241" s="9">
        <v>0</v>
      </c>
      <c r="AR241" s="15">
        <f t="shared" ref="AR241:AR252" si="730">IF(AP241=0,0,AQ241/AP241*1000)</f>
        <v>0</v>
      </c>
      <c r="AS241" s="16">
        <v>0</v>
      </c>
      <c r="AT241" s="9">
        <v>0</v>
      </c>
      <c r="AU241" s="15">
        <f t="shared" ref="AU241:AU252" si="731">IF(AS241=0,0,AT241/AS241*1000)</f>
        <v>0</v>
      </c>
      <c r="AV241" s="16">
        <v>0</v>
      </c>
      <c r="AW241" s="9">
        <v>0</v>
      </c>
      <c r="AX241" s="15">
        <f t="shared" ref="AX241:AX252" si="732">IF(AV241=0,0,AW241/AV241*1000)</f>
        <v>0</v>
      </c>
      <c r="AY241" s="104">
        <v>0.06</v>
      </c>
      <c r="AZ241" s="105">
        <v>1.0589999999999999</v>
      </c>
      <c r="BA241" s="15">
        <f t="shared" ref="BA241:BA252" si="733">IF(AY241=0,0,AZ241/AY241*1000)</f>
        <v>17650</v>
      </c>
      <c r="BB241" s="16">
        <v>0</v>
      </c>
      <c r="BC241" s="9">
        <v>0</v>
      </c>
      <c r="BD241" s="15">
        <f t="shared" ref="BD241:BD252" si="734">IF(BB241=0,0,BC241/BB241*1000)</f>
        <v>0</v>
      </c>
      <c r="BE241" s="16">
        <v>0</v>
      </c>
      <c r="BF241" s="9">
        <v>0</v>
      </c>
      <c r="BG241" s="15">
        <f t="shared" ref="BG241:BG252" si="735">IF(BE241=0,0,BF241/BE241*1000)</f>
        <v>0</v>
      </c>
      <c r="BH241" s="16">
        <v>0</v>
      </c>
      <c r="BI241" s="9">
        <v>0</v>
      </c>
      <c r="BJ241" s="15">
        <f t="shared" ref="BJ241:BJ252" si="736">IF(BH241=0,0,BI241/BH241*1000)</f>
        <v>0</v>
      </c>
      <c r="BK241" s="16">
        <v>0</v>
      </c>
      <c r="BL241" s="9">
        <v>0</v>
      </c>
      <c r="BM241" s="15">
        <f t="shared" ref="BM241:BM252" si="737">IF(BK241=0,0,BL241/BK241*1000)</f>
        <v>0</v>
      </c>
      <c r="BN241" s="16">
        <v>0</v>
      </c>
      <c r="BO241" s="9">
        <v>0</v>
      </c>
      <c r="BP241" s="15">
        <f t="shared" ref="BP241:BP252" si="738">IF(BN241=0,0,BO241/BN241*1000)</f>
        <v>0</v>
      </c>
      <c r="BQ241" s="16">
        <v>0</v>
      </c>
      <c r="BR241" s="9">
        <v>0</v>
      </c>
      <c r="BS241" s="15">
        <f t="shared" ref="BS241:BS252" si="739">IF(BQ241=0,0,BR241/BQ241*1000)</f>
        <v>0</v>
      </c>
      <c r="BT241" s="16">
        <v>0</v>
      </c>
      <c r="BU241" s="9">
        <v>0</v>
      </c>
      <c r="BV241" s="15">
        <f t="shared" ref="BV241:BV252" si="740">IF(BT241=0,0,BU241/BT241*1000)</f>
        <v>0</v>
      </c>
      <c r="BW241" s="16">
        <v>0</v>
      </c>
      <c r="BX241" s="9">
        <v>0</v>
      </c>
      <c r="BY241" s="15">
        <f t="shared" ref="BY241:BY252" si="741">IF(BW241=0,0,BX241/BW241*1000)</f>
        <v>0</v>
      </c>
      <c r="BZ241" s="16">
        <v>0</v>
      </c>
      <c r="CA241" s="9">
        <v>0</v>
      </c>
      <c r="CB241" s="15">
        <f t="shared" ref="CB241:CB252" si="742">IF(BZ241=0,0,CA241/BZ241*1000)</f>
        <v>0</v>
      </c>
      <c r="CC241" s="16">
        <v>0</v>
      </c>
      <c r="CD241" s="9">
        <v>0</v>
      </c>
      <c r="CE241" s="15">
        <f t="shared" ref="CE241:CE252" si="743">IF(CC241=0,0,CD241/CC241*1000)</f>
        <v>0</v>
      </c>
      <c r="CF241" s="16">
        <v>0</v>
      </c>
      <c r="CG241" s="9">
        <v>0</v>
      </c>
      <c r="CH241" s="15">
        <f t="shared" ref="CH241:CH252" si="744">IF(CF241=0,0,CG241/CF241*1000)</f>
        <v>0</v>
      </c>
      <c r="CI241" s="16">
        <v>0</v>
      </c>
      <c r="CJ241" s="9">
        <v>0</v>
      </c>
      <c r="CK241" s="15">
        <f t="shared" ref="CK241:CK252" si="745">IF(CI241=0,0,CJ241/CI241*1000)</f>
        <v>0</v>
      </c>
      <c r="CL241" s="16">
        <v>0</v>
      </c>
      <c r="CM241" s="9">
        <v>0</v>
      </c>
      <c r="CN241" s="15">
        <f t="shared" ref="CN241:CN252" si="746">IF(CL241=0,0,CM241/CL241*1000)</f>
        <v>0</v>
      </c>
      <c r="CO241" s="16">
        <v>0</v>
      </c>
      <c r="CP241" s="9">
        <v>0</v>
      </c>
      <c r="CQ241" s="15">
        <f t="shared" ref="CQ241:CQ252" si="747">IF(CO241=0,0,CP241/CO241*1000)</f>
        <v>0</v>
      </c>
      <c r="CR241" s="16">
        <v>0</v>
      </c>
      <c r="CS241" s="9">
        <v>0</v>
      </c>
      <c r="CT241" s="15">
        <f t="shared" ref="CT241:CT252" si="748">IF(CR241=0,0,CS241/CR241*1000)</f>
        <v>0</v>
      </c>
      <c r="CU241" s="16">
        <v>0</v>
      </c>
      <c r="CV241" s="9">
        <v>0</v>
      </c>
      <c r="CW241" s="15">
        <f t="shared" ref="CW241:CW252" si="749">IF(CU241=0,0,CV241/CU241*1000)</f>
        <v>0</v>
      </c>
      <c r="CX241" s="16">
        <v>0</v>
      </c>
      <c r="CY241" s="9">
        <v>0</v>
      </c>
      <c r="CZ241" s="15">
        <f t="shared" ref="CZ241:CZ252" si="750">IF(CX241=0,0,CY241/CX241*1000)</f>
        <v>0</v>
      </c>
      <c r="DA241" s="16">
        <v>0</v>
      </c>
      <c r="DB241" s="9">
        <v>0</v>
      </c>
      <c r="DC241" s="15">
        <f t="shared" ref="DC241:DC252" si="751">IF(DA241=0,0,DB241/DA241*1000)</f>
        <v>0</v>
      </c>
      <c r="DD241" s="104">
        <v>5.0000000000000001E-3</v>
      </c>
      <c r="DE241" s="105">
        <v>8.6999999999999994E-2</v>
      </c>
      <c r="DF241" s="15">
        <f t="shared" ref="DF241:DF252" si="752">IF(DD241=0,0,DE241/DD241*1000)</f>
        <v>17400</v>
      </c>
      <c r="DG241" s="16">
        <v>0</v>
      </c>
      <c r="DH241" s="9">
        <v>0</v>
      </c>
      <c r="DI241" s="15">
        <f t="shared" ref="DI241:DI252" si="753">IF(DG241=0,0,DH241/DG241*1000)</f>
        <v>0</v>
      </c>
      <c r="DJ241" s="19">
        <f ca="1">SUMIF($C$5:$DO$5,"Ton",C241:DI241)</f>
        <v>0.10353000000000001</v>
      </c>
      <c r="DK241" s="15">
        <f>SUMIF($C$5:$DI$5,"F*",C241:DI241)</f>
        <v>2.0420000000000003</v>
      </c>
    </row>
    <row r="242" spans="1:115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4">IF(C242=0,0,D242/C242*1000)</f>
        <v>0</v>
      </c>
      <c r="F242" s="16">
        <v>0</v>
      </c>
      <c r="G242" s="9">
        <v>0</v>
      </c>
      <c r="H242" s="15">
        <f t="shared" si="718"/>
        <v>0</v>
      </c>
      <c r="I242" s="16">
        <v>0</v>
      </c>
      <c r="J242" s="9">
        <v>0</v>
      </c>
      <c r="K242" s="15">
        <f t="shared" si="719"/>
        <v>0</v>
      </c>
      <c r="L242" s="16">
        <v>0</v>
      </c>
      <c r="M242" s="9">
        <v>0</v>
      </c>
      <c r="N242" s="15">
        <f t="shared" si="720"/>
        <v>0</v>
      </c>
      <c r="O242" s="16">
        <v>0</v>
      </c>
      <c r="P242" s="9">
        <v>0</v>
      </c>
      <c r="Q242" s="15">
        <f t="shared" si="721"/>
        <v>0</v>
      </c>
      <c r="R242" s="16">
        <v>0</v>
      </c>
      <c r="S242" s="9">
        <v>0</v>
      </c>
      <c r="T242" s="15">
        <f t="shared" si="722"/>
        <v>0</v>
      </c>
      <c r="U242" s="16">
        <v>0</v>
      </c>
      <c r="V242" s="9">
        <v>0</v>
      </c>
      <c r="W242" s="15">
        <f t="shared" si="723"/>
        <v>0</v>
      </c>
      <c r="X242" s="16">
        <v>0</v>
      </c>
      <c r="Y242" s="9">
        <v>0</v>
      </c>
      <c r="Z242" s="15">
        <f t="shared" si="724"/>
        <v>0</v>
      </c>
      <c r="AA242" s="16">
        <v>0</v>
      </c>
      <c r="AB242" s="9">
        <v>0</v>
      </c>
      <c r="AC242" s="15">
        <f t="shared" si="725"/>
        <v>0</v>
      </c>
      <c r="AD242" s="16">
        <v>0</v>
      </c>
      <c r="AE242" s="9">
        <v>0</v>
      </c>
      <c r="AF242" s="15">
        <f t="shared" si="726"/>
        <v>0</v>
      </c>
      <c r="AG242" s="16">
        <v>0</v>
      </c>
      <c r="AH242" s="9">
        <v>0</v>
      </c>
      <c r="AI242" s="15">
        <f t="shared" si="727"/>
        <v>0</v>
      </c>
      <c r="AJ242" s="16">
        <v>0</v>
      </c>
      <c r="AK242" s="9">
        <v>0</v>
      </c>
      <c r="AL242" s="15">
        <f t="shared" si="728"/>
        <v>0</v>
      </c>
      <c r="AM242" s="16">
        <v>0</v>
      </c>
      <c r="AN242" s="9">
        <v>0</v>
      </c>
      <c r="AO242" s="15">
        <f t="shared" si="729"/>
        <v>0</v>
      </c>
      <c r="AP242" s="16">
        <v>0</v>
      </c>
      <c r="AQ242" s="9">
        <v>0</v>
      </c>
      <c r="AR242" s="15">
        <f t="shared" si="730"/>
        <v>0</v>
      </c>
      <c r="AS242" s="16">
        <v>0</v>
      </c>
      <c r="AT242" s="9">
        <v>0</v>
      </c>
      <c r="AU242" s="15">
        <f t="shared" si="731"/>
        <v>0</v>
      </c>
      <c r="AV242" s="16">
        <v>0</v>
      </c>
      <c r="AW242" s="9">
        <v>0</v>
      </c>
      <c r="AX242" s="15">
        <f t="shared" si="732"/>
        <v>0</v>
      </c>
      <c r="AY242" s="104">
        <v>1.1215999999999999</v>
      </c>
      <c r="AZ242" s="105">
        <v>12.787000000000001</v>
      </c>
      <c r="BA242" s="15">
        <f t="shared" si="733"/>
        <v>11400.677603423683</v>
      </c>
      <c r="BB242" s="104">
        <v>0.02</v>
      </c>
      <c r="BC242" s="105">
        <v>0.44</v>
      </c>
      <c r="BD242" s="15">
        <f t="shared" si="734"/>
        <v>22000</v>
      </c>
      <c r="BE242" s="16">
        <v>0</v>
      </c>
      <c r="BF242" s="9">
        <v>0</v>
      </c>
      <c r="BG242" s="15">
        <f t="shared" si="735"/>
        <v>0</v>
      </c>
      <c r="BH242" s="16">
        <v>0</v>
      </c>
      <c r="BI242" s="9">
        <v>0</v>
      </c>
      <c r="BJ242" s="15">
        <f t="shared" si="736"/>
        <v>0</v>
      </c>
      <c r="BK242" s="16">
        <v>0</v>
      </c>
      <c r="BL242" s="9">
        <v>0</v>
      </c>
      <c r="BM242" s="15">
        <f t="shared" si="737"/>
        <v>0</v>
      </c>
      <c r="BN242" s="16">
        <v>0</v>
      </c>
      <c r="BO242" s="9">
        <v>0</v>
      </c>
      <c r="BP242" s="15">
        <f t="shared" si="738"/>
        <v>0</v>
      </c>
      <c r="BQ242" s="16">
        <v>0</v>
      </c>
      <c r="BR242" s="9">
        <v>0</v>
      </c>
      <c r="BS242" s="15">
        <f t="shared" si="739"/>
        <v>0</v>
      </c>
      <c r="BT242" s="16">
        <v>0</v>
      </c>
      <c r="BU242" s="9">
        <v>0</v>
      </c>
      <c r="BV242" s="15">
        <f t="shared" si="740"/>
        <v>0</v>
      </c>
      <c r="BW242" s="16">
        <v>0</v>
      </c>
      <c r="BX242" s="9">
        <v>0</v>
      </c>
      <c r="BY242" s="15">
        <f t="shared" si="741"/>
        <v>0</v>
      </c>
      <c r="BZ242" s="16">
        <v>0</v>
      </c>
      <c r="CA242" s="9">
        <v>0</v>
      </c>
      <c r="CB242" s="15">
        <f t="shared" si="742"/>
        <v>0</v>
      </c>
      <c r="CC242" s="16">
        <v>0</v>
      </c>
      <c r="CD242" s="9">
        <v>0</v>
      </c>
      <c r="CE242" s="15">
        <f t="shared" si="743"/>
        <v>0</v>
      </c>
      <c r="CF242" s="16">
        <v>0</v>
      </c>
      <c r="CG242" s="9">
        <v>0</v>
      </c>
      <c r="CH242" s="15">
        <f t="shared" si="744"/>
        <v>0</v>
      </c>
      <c r="CI242" s="16">
        <v>0</v>
      </c>
      <c r="CJ242" s="9">
        <v>0</v>
      </c>
      <c r="CK242" s="15">
        <f t="shared" si="745"/>
        <v>0</v>
      </c>
      <c r="CL242" s="16">
        <v>0</v>
      </c>
      <c r="CM242" s="9">
        <v>0</v>
      </c>
      <c r="CN242" s="15">
        <f t="shared" si="746"/>
        <v>0</v>
      </c>
      <c r="CO242" s="16">
        <v>0</v>
      </c>
      <c r="CP242" s="9">
        <v>0</v>
      </c>
      <c r="CQ242" s="15">
        <f t="shared" si="747"/>
        <v>0</v>
      </c>
      <c r="CR242" s="16">
        <v>0</v>
      </c>
      <c r="CS242" s="9">
        <v>0</v>
      </c>
      <c r="CT242" s="15">
        <f t="shared" si="748"/>
        <v>0</v>
      </c>
      <c r="CU242" s="16">
        <v>0</v>
      </c>
      <c r="CV242" s="9">
        <v>0</v>
      </c>
      <c r="CW242" s="15">
        <f t="shared" si="749"/>
        <v>0</v>
      </c>
      <c r="CX242" s="16">
        <v>0</v>
      </c>
      <c r="CY242" s="9">
        <v>0</v>
      </c>
      <c r="CZ242" s="15">
        <f t="shared" si="750"/>
        <v>0</v>
      </c>
      <c r="DA242" s="16">
        <v>0</v>
      </c>
      <c r="DB242" s="9">
        <v>0</v>
      </c>
      <c r="DC242" s="15">
        <f t="shared" si="751"/>
        <v>0</v>
      </c>
      <c r="DD242" s="16">
        <v>0</v>
      </c>
      <c r="DE242" s="9">
        <v>0</v>
      </c>
      <c r="DF242" s="15">
        <f t="shared" si="752"/>
        <v>0</v>
      </c>
      <c r="DG242" s="16">
        <v>0</v>
      </c>
      <c r="DH242" s="9">
        <v>0</v>
      </c>
      <c r="DI242" s="15">
        <f t="shared" si="753"/>
        <v>0</v>
      </c>
      <c r="DJ242" s="19">
        <f t="shared" ref="DJ242:DJ253" ca="1" si="755">SUMIF($C$5:$DO$5,"Ton",C242:DI242)</f>
        <v>1.1415999999999999</v>
      </c>
      <c r="DK242" s="15">
        <f t="shared" ref="DK242:DK253" si="756">SUMIF($C$5:$DI$5,"F*",C242:DI242)</f>
        <v>13.227</v>
      </c>
    </row>
    <row r="243" spans="1:115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4"/>
        <v>0</v>
      </c>
      <c r="F243" s="16">
        <v>0</v>
      </c>
      <c r="G243" s="9">
        <v>0</v>
      </c>
      <c r="H243" s="15">
        <f t="shared" si="718"/>
        <v>0</v>
      </c>
      <c r="I243" s="16">
        <v>0</v>
      </c>
      <c r="J243" s="9">
        <v>0</v>
      </c>
      <c r="K243" s="15">
        <f t="shared" si="719"/>
        <v>0</v>
      </c>
      <c r="L243" s="104">
        <v>0.14298</v>
      </c>
      <c r="M243" s="105">
        <v>2.6840000000000002</v>
      </c>
      <c r="N243" s="15">
        <f t="shared" si="720"/>
        <v>18771.856203664851</v>
      </c>
      <c r="O243" s="16">
        <v>0</v>
      </c>
      <c r="P243" s="9">
        <v>0</v>
      </c>
      <c r="Q243" s="15">
        <f t="shared" si="721"/>
        <v>0</v>
      </c>
      <c r="R243" s="16">
        <v>0</v>
      </c>
      <c r="S243" s="9">
        <v>0</v>
      </c>
      <c r="T243" s="15">
        <f t="shared" si="722"/>
        <v>0</v>
      </c>
      <c r="U243" s="16">
        <v>0</v>
      </c>
      <c r="V243" s="9">
        <v>0</v>
      </c>
      <c r="W243" s="15">
        <f t="shared" si="723"/>
        <v>0</v>
      </c>
      <c r="X243" s="16">
        <v>0</v>
      </c>
      <c r="Y243" s="9">
        <v>0</v>
      </c>
      <c r="Z243" s="15">
        <f t="shared" si="724"/>
        <v>0</v>
      </c>
      <c r="AA243" s="16">
        <v>0</v>
      </c>
      <c r="AB243" s="9">
        <v>0</v>
      </c>
      <c r="AC243" s="15">
        <f t="shared" si="725"/>
        <v>0</v>
      </c>
      <c r="AD243" s="16">
        <v>0</v>
      </c>
      <c r="AE243" s="9">
        <v>0</v>
      </c>
      <c r="AF243" s="15">
        <f t="shared" si="726"/>
        <v>0</v>
      </c>
      <c r="AG243" s="16">
        <v>0</v>
      </c>
      <c r="AH243" s="9">
        <v>0</v>
      </c>
      <c r="AI243" s="15">
        <f t="shared" si="727"/>
        <v>0</v>
      </c>
      <c r="AJ243" s="16">
        <v>0</v>
      </c>
      <c r="AK243" s="9">
        <v>0</v>
      </c>
      <c r="AL243" s="15">
        <f t="shared" si="728"/>
        <v>0</v>
      </c>
      <c r="AM243" s="16">
        <v>0</v>
      </c>
      <c r="AN243" s="9">
        <v>0</v>
      </c>
      <c r="AO243" s="15">
        <f t="shared" si="729"/>
        <v>0</v>
      </c>
      <c r="AP243" s="16">
        <v>0</v>
      </c>
      <c r="AQ243" s="9">
        <v>0</v>
      </c>
      <c r="AR243" s="15">
        <f t="shared" si="730"/>
        <v>0</v>
      </c>
      <c r="AS243" s="16">
        <v>0</v>
      </c>
      <c r="AT243" s="9">
        <v>0</v>
      </c>
      <c r="AU243" s="15">
        <f t="shared" si="731"/>
        <v>0</v>
      </c>
      <c r="AV243" s="16">
        <v>0</v>
      </c>
      <c r="AW243" s="9">
        <v>0</v>
      </c>
      <c r="AX243" s="15">
        <f t="shared" si="732"/>
        <v>0</v>
      </c>
      <c r="AY243" s="104">
        <v>0.22</v>
      </c>
      <c r="AZ243" s="105">
        <v>3.5819999999999999</v>
      </c>
      <c r="BA243" s="15">
        <f t="shared" si="733"/>
        <v>16281.818181818182</v>
      </c>
      <c r="BB243" s="16">
        <v>0</v>
      </c>
      <c r="BC243" s="9">
        <v>0</v>
      </c>
      <c r="BD243" s="15">
        <f t="shared" si="734"/>
        <v>0</v>
      </c>
      <c r="BE243" s="16">
        <v>0</v>
      </c>
      <c r="BF243" s="9">
        <v>0</v>
      </c>
      <c r="BG243" s="15">
        <f t="shared" si="735"/>
        <v>0</v>
      </c>
      <c r="BH243" s="16">
        <v>0</v>
      </c>
      <c r="BI243" s="9">
        <v>0</v>
      </c>
      <c r="BJ243" s="15">
        <f t="shared" si="736"/>
        <v>0</v>
      </c>
      <c r="BK243" s="16">
        <v>0</v>
      </c>
      <c r="BL243" s="9">
        <v>0</v>
      </c>
      <c r="BM243" s="15">
        <f t="shared" si="737"/>
        <v>0</v>
      </c>
      <c r="BN243" s="16">
        <v>0</v>
      </c>
      <c r="BO243" s="9">
        <v>0</v>
      </c>
      <c r="BP243" s="15">
        <f t="shared" si="738"/>
        <v>0</v>
      </c>
      <c r="BQ243" s="16">
        <v>0</v>
      </c>
      <c r="BR243" s="9">
        <v>0</v>
      </c>
      <c r="BS243" s="15">
        <f t="shared" si="739"/>
        <v>0</v>
      </c>
      <c r="BT243" s="16">
        <v>0</v>
      </c>
      <c r="BU243" s="9">
        <v>0</v>
      </c>
      <c r="BV243" s="15">
        <f t="shared" si="740"/>
        <v>0</v>
      </c>
      <c r="BW243" s="16">
        <v>0</v>
      </c>
      <c r="BX243" s="9">
        <v>0</v>
      </c>
      <c r="BY243" s="15">
        <f t="shared" si="741"/>
        <v>0</v>
      </c>
      <c r="BZ243" s="16">
        <v>0</v>
      </c>
      <c r="CA243" s="9">
        <v>0</v>
      </c>
      <c r="CB243" s="15">
        <f t="shared" si="742"/>
        <v>0</v>
      </c>
      <c r="CC243" s="16">
        <v>0</v>
      </c>
      <c r="CD243" s="9">
        <v>0</v>
      </c>
      <c r="CE243" s="15">
        <f t="shared" si="743"/>
        <v>0</v>
      </c>
      <c r="CF243" s="16">
        <v>0</v>
      </c>
      <c r="CG243" s="9">
        <v>0</v>
      </c>
      <c r="CH243" s="15">
        <f t="shared" si="744"/>
        <v>0</v>
      </c>
      <c r="CI243" s="16">
        <v>0</v>
      </c>
      <c r="CJ243" s="9">
        <v>0</v>
      </c>
      <c r="CK243" s="15">
        <f t="shared" si="745"/>
        <v>0</v>
      </c>
      <c r="CL243" s="16">
        <v>0</v>
      </c>
      <c r="CM243" s="9">
        <v>0</v>
      </c>
      <c r="CN243" s="15">
        <f t="shared" si="746"/>
        <v>0</v>
      </c>
      <c r="CO243" s="16">
        <v>0</v>
      </c>
      <c r="CP243" s="9">
        <v>0</v>
      </c>
      <c r="CQ243" s="15">
        <f t="shared" si="747"/>
        <v>0</v>
      </c>
      <c r="CR243" s="16">
        <v>0</v>
      </c>
      <c r="CS243" s="9">
        <v>0</v>
      </c>
      <c r="CT243" s="15">
        <f t="shared" si="748"/>
        <v>0</v>
      </c>
      <c r="CU243" s="16">
        <v>0</v>
      </c>
      <c r="CV243" s="9">
        <v>0</v>
      </c>
      <c r="CW243" s="15">
        <f t="shared" si="749"/>
        <v>0</v>
      </c>
      <c r="CX243" s="16">
        <v>0</v>
      </c>
      <c r="CY243" s="9">
        <v>0</v>
      </c>
      <c r="CZ243" s="15">
        <f t="shared" si="750"/>
        <v>0</v>
      </c>
      <c r="DA243" s="16">
        <v>0</v>
      </c>
      <c r="DB243" s="9">
        <v>0</v>
      </c>
      <c r="DC243" s="15">
        <f t="shared" si="751"/>
        <v>0</v>
      </c>
      <c r="DD243" s="16">
        <v>0</v>
      </c>
      <c r="DE243" s="9">
        <v>0</v>
      </c>
      <c r="DF243" s="15">
        <f t="shared" si="752"/>
        <v>0</v>
      </c>
      <c r="DG243" s="16">
        <v>0</v>
      </c>
      <c r="DH243" s="9">
        <v>0</v>
      </c>
      <c r="DI243" s="15">
        <f t="shared" si="753"/>
        <v>0</v>
      </c>
      <c r="DJ243" s="19">
        <f t="shared" ca="1" si="755"/>
        <v>0.36297999999999997</v>
      </c>
      <c r="DK243" s="15">
        <f t="shared" si="756"/>
        <v>6.266</v>
      </c>
    </row>
    <row r="244" spans="1:115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8"/>
        <v>0</v>
      </c>
      <c r="I244" s="16">
        <v>0</v>
      </c>
      <c r="J244" s="9">
        <v>0</v>
      </c>
      <c r="K244" s="15">
        <f t="shared" si="719"/>
        <v>0</v>
      </c>
      <c r="L244" s="16">
        <v>0</v>
      </c>
      <c r="M244" s="9">
        <v>0</v>
      </c>
      <c r="N244" s="15">
        <f t="shared" si="720"/>
        <v>0</v>
      </c>
      <c r="O244" s="16">
        <v>0</v>
      </c>
      <c r="P244" s="9">
        <v>0</v>
      </c>
      <c r="Q244" s="15">
        <f t="shared" si="721"/>
        <v>0</v>
      </c>
      <c r="R244" s="16">
        <v>0</v>
      </c>
      <c r="S244" s="9">
        <v>0</v>
      </c>
      <c r="T244" s="15">
        <f t="shared" si="722"/>
        <v>0</v>
      </c>
      <c r="U244" s="16">
        <v>0</v>
      </c>
      <c r="V244" s="9">
        <v>0</v>
      </c>
      <c r="W244" s="15">
        <f t="shared" si="723"/>
        <v>0</v>
      </c>
      <c r="X244" s="16">
        <v>0</v>
      </c>
      <c r="Y244" s="9">
        <v>0</v>
      </c>
      <c r="Z244" s="15">
        <f t="shared" si="724"/>
        <v>0</v>
      </c>
      <c r="AA244" s="16">
        <v>0</v>
      </c>
      <c r="AB244" s="9">
        <v>0</v>
      </c>
      <c r="AC244" s="15">
        <f t="shared" si="725"/>
        <v>0</v>
      </c>
      <c r="AD244" s="16">
        <v>0</v>
      </c>
      <c r="AE244" s="9">
        <v>0</v>
      </c>
      <c r="AF244" s="15">
        <f t="shared" si="726"/>
        <v>0</v>
      </c>
      <c r="AG244" s="16">
        <v>0</v>
      </c>
      <c r="AH244" s="9">
        <v>0</v>
      </c>
      <c r="AI244" s="15">
        <f t="shared" si="727"/>
        <v>0</v>
      </c>
      <c r="AJ244" s="16">
        <v>0</v>
      </c>
      <c r="AK244" s="9">
        <v>0</v>
      </c>
      <c r="AL244" s="15">
        <f t="shared" si="728"/>
        <v>0</v>
      </c>
      <c r="AM244" s="16">
        <v>0</v>
      </c>
      <c r="AN244" s="9">
        <v>0</v>
      </c>
      <c r="AO244" s="15">
        <f t="shared" si="729"/>
        <v>0</v>
      </c>
      <c r="AP244" s="16">
        <v>0</v>
      </c>
      <c r="AQ244" s="9">
        <v>0</v>
      </c>
      <c r="AR244" s="15">
        <f t="shared" si="730"/>
        <v>0</v>
      </c>
      <c r="AS244" s="16">
        <v>0</v>
      </c>
      <c r="AT244" s="9">
        <v>0</v>
      </c>
      <c r="AU244" s="15">
        <f t="shared" si="731"/>
        <v>0</v>
      </c>
      <c r="AV244" s="16">
        <v>0</v>
      </c>
      <c r="AW244" s="9">
        <v>0</v>
      </c>
      <c r="AX244" s="15">
        <f t="shared" si="732"/>
        <v>0</v>
      </c>
      <c r="AY244" s="104">
        <v>9.1999999999999998E-2</v>
      </c>
      <c r="AZ244" s="105">
        <v>1.6339999999999999</v>
      </c>
      <c r="BA244" s="15">
        <f t="shared" si="733"/>
        <v>17760.869565217392</v>
      </c>
      <c r="BB244" s="16">
        <v>0</v>
      </c>
      <c r="BC244" s="9">
        <v>0</v>
      </c>
      <c r="BD244" s="15">
        <f t="shared" si="734"/>
        <v>0</v>
      </c>
      <c r="BE244" s="16">
        <v>0</v>
      </c>
      <c r="BF244" s="9">
        <v>0</v>
      </c>
      <c r="BG244" s="15">
        <f t="shared" si="735"/>
        <v>0</v>
      </c>
      <c r="BH244" s="16">
        <v>0</v>
      </c>
      <c r="BI244" s="9">
        <v>0</v>
      </c>
      <c r="BJ244" s="15">
        <f t="shared" si="736"/>
        <v>0</v>
      </c>
      <c r="BK244" s="104">
        <v>8.4399999999999996E-3</v>
      </c>
      <c r="BL244" s="105">
        <v>0.44600000000000001</v>
      </c>
      <c r="BM244" s="15">
        <f t="shared" si="737"/>
        <v>52843.601895734602</v>
      </c>
      <c r="BN244" s="16">
        <v>0</v>
      </c>
      <c r="BO244" s="9">
        <v>0</v>
      </c>
      <c r="BP244" s="15">
        <f t="shared" si="738"/>
        <v>0</v>
      </c>
      <c r="BQ244" s="16">
        <v>0</v>
      </c>
      <c r="BR244" s="9">
        <v>0</v>
      </c>
      <c r="BS244" s="15">
        <f t="shared" si="739"/>
        <v>0</v>
      </c>
      <c r="BT244" s="16">
        <v>0</v>
      </c>
      <c r="BU244" s="9">
        <v>0</v>
      </c>
      <c r="BV244" s="15">
        <f t="shared" si="740"/>
        <v>0</v>
      </c>
      <c r="BW244" s="16">
        <v>0</v>
      </c>
      <c r="BX244" s="9">
        <v>0</v>
      </c>
      <c r="BY244" s="15">
        <f t="shared" si="741"/>
        <v>0</v>
      </c>
      <c r="BZ244" s="16">
        <v>0</v>
      </c>
      <c r="CA244" s="9">
        <v>0</v>
      </c>
      <c r="CB244" s="15">
        <f t="shared" si="742"/>
        <v>0</v>
      </c>
      <c r="CC244" s="16">
        <v>0</v>
      </c>
      <c r="CD244" s="9">
        <v>0</v>
      </c>
      <c r="CE244" s="15">
        <f t="shared" si="743"/>
        <v>0</v>
      </c>
      <c r="CF244" s="16">
        <v>0</v>
      </c>
      <c r="CG244" s="9">
        <v>0</v>
      </c>
      <c r="CH244" s="15">
        <f t="shared" si="744"/>
        <v>0</v>
      </c>
      <c r="CI244" s="16">
        <v>0</v>
      </c>
      <c r="CJ244" s="9">
        <v>0</v>
      </c>
      <c r="CK244" s="15">
        <f t="shared" si="745"/>
        <v>0</v>
      </c>
      <c r="CL244" s="16">
        <v>0</v>
      </c>
      <c r="CM244" s="9">
        <v>0</v>
      </c>
      <c r="CN244" s="15">
        <f t="shared" si="746"/>
        <v>0</v>
      </c>
      <c r="CO244" s="16">
        <v>0</v>
      </c>
      <c r="CP244" s="9">
        <v>0</v>
      </c>
      <c r="CQ244" s="15">
        <f t="shared" si="747"/>
        <v>0</v>
      </c>
      <c r="CR244" s="16">
        <v>0</v>
      </c>
      <c r="CS244" s="9">
        <v>0</v>
      </c>
      <c r="CT244" s="15">
        <f t="shared" si="748"/>
        <v>0</v>
      </c>
      <c r="CU244" s="16">
        <v>0</v>
      </c>
      <c r="CV244" s="9">
        <v>0</v>
      </c>
      <c r="CW244" s="15">
        <f t="shared" si="749"/>
        <v>0</v>
      </c>
      <c r="CX244" s="16">
        <v>0</v>
      </c>
      <c r="CY244" s="9">
        <v>0</v>
      </c>
      <c r="CZ244" s="15">
        <f t="shared" si="750"/>
        <v>0</v>
      </c>
      <c r="DA244" s="16">
        <v>0</v>
      </c>
      <c r="DB244" s="9">
        <v>0</v>
      </c>
      <c r="DC244" s="15">
        <f t="shared" si="751"/>
        <v>0</v>
      </c>
      <c r="DD244" s="16">
        <v>0</v>
      </c>
      <c r="DE244" s="9">
        <v>0</v>
      </c>
      <c r="DF244" s="15">
        <f t="shared" si="752"/>
        <v>0</v>
      </c>
      <c r="DG244" s="104">
        <v>0.3</v>
      </c>
      <c r="DH244" s="105">
        <v>4.1399999999999997</v>
      </c>
      <c r="DI244" s="15">
        <f t="shared" si="753"/>
        <v>13799.999999999998</v>
      </c>
      <c r="DJ244" s="19">
        <f t="shared" ca="1" si="755"/>
        <v>0.40044000000000002</v>
      </c>
      <c r="DK244" s="15">
        <f t="shared" si="756"/>
        <v>6.22</v>
      </c>
    </row>
    <row r="245" spans="1:115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7">IF(C245=0,0,D245/C245*1000)</f>
        <v>0</v>
      </c>
      <c r="F245" s="16">
        <v>0</v>
      </c>
      <c r="G245" s="9">
        <v>0</v>
      </c>
      <c r="H245" s="15">
        <f t="shared" si="718"/>
        <v>0</v>
      </c>
      <c r="I245" s="16">
        <v>0</v>
      </c>
      <c r="J245" s="9">
        <v>0</v>
      </c>
      <c r="K245" s="15">
        <f t="shared" si="719"/>
        <v>0</v>
      </c>
      <c r="L245" s="104">
        <v>3.014E-2</v>
      </c>
      <c r="M245" s="105">
        <v>2.4390000000000001</v>
      </c>
      <c r="N245" s="15">
        <f t="shared" si="720"/>
        <v>80922.362309223623</v>
      </c>
      <c r="O245" s="16">
        <v>0</v>
      </c>
      <c r="P245" s="9">
        <v>0</v>
      </c>
      <c r="Q245" s="15">
        <f t="shared" si="721"/>
        <v>0</v>
      </c>
      <c r="R245" s="16">
        <v>0</v>
      </c>
      <c r="S245" s="9">
        <v>0</v>
      </c>
      <c r="T245" s="15">
        <f t="shared" si="722"/>
        <v>0</v>
      </c>
      <c r="U245" s="16">
        <v>0</v>
      </c>
      <c r="V245" s="9">
        <v>0</v>
      </c>
      <c r="W245" s="15">
        <f t="shared" si="723"/>
        <v>0</v>
      </c>
      <c r="X245" s="16">
        <v>0</v>
      </c>
      <c r="Y245" s="9">
        <v>0</v>
      </c>
      <c r="Z245" s="15">
        <f t="shared" si="724"/>
        <v>0</v>
      </c>
      <c r="AA245" s="16">
        <v>0</v>
      </c>
      <c r="AB245" s="9">
        <v>0</v>
      </c>
      <c r="AC245" s="15">
        <f t="shared" si="725"/>
        <v>0</v>
      </c>
      <c r="AD245" s="16">
        <v>0</v>
      </c>
      <c r="AE245" s="9">
        <v>0</v>
      </c>
      <c r="AF245" s="15">
        <f t="shared" si="726"/>
        <v>0</v>
      </c>
      <c r="AG245" s="16">
        <v>0</v>
      </c>
      <c r="AH245" s="9">
        <v>0</v>
      </c>
      <c r="AI245" s="15">
        <f t="shared" si="727"/>
        <v>0</v>
      </c>
      <c r="AJ245" s="16">
        <v>0</v>
      </c>
      <c r="AK245" s="9">
        <v>0</v>
      </c>
      <c r="AL245" s="15">
        <f t="shared" si="728"/>
        <v>0</v>
      </c>
      <c r="AM245" s="16">
        <v>0</v>
      </c>
      <c r="AN245" s="9">
        <v>0</v>
      </c>
      <c r="AO245" s="15">
        <f t="shared" si="729"/>
        <v>0</v>
      </c>
      <c r="AP245" s="16">
        <v>0</v>
      </c>
      <c r="AQ245" s="9">
        <v>0</v>
      </c>
      <c r="AR245" s="15">
        <f t="shared" si="730"/>
        <v>0</v>
      </c>
      <c r="AS245" s="16">
        <v>0</v>
      </c>
      <c r="AT245" s="9">
        <v>0</v>
      </c>
      <c r="AU245" s="15">
        <f t="shared" si="731"/>
        <v>0</v>
      </c>
      <c r="AV245" s="16">
        <v>0</v>
      </c>
      <c r="AW245" s="9">
        <v>0</v>
      </c>
      <c r="AX245" s="15">
        <f t="shared" si="732"/>
        <v>0</v>
      </c>
      <c r="AY245" s="104">
        <v>0.16500000000000001</v>
      </c>
      <c r="AZ245" s="105">
        <v>2.6859999999999999</v>
      </c>
      <c r="BA245" s="15">
        <f t="shared" si="733"/>
        <v>16278.787878787878</v>
      </c>
      <c r="BB245" s="16">
        <v>0</v>
      </c>
      <c r="BC245" s="9">
        <v>0</v>
      </c>
      <c r="BD245" s="15">
        <f t="shared" si="734"/>
        <v>0</v>
      </c>
      <c r="BE245" s="16">
        <v>0</v>
      </c>
      <c r="BF245" s="9">
        <v>0</v>
      </c>
      <c r="BG245" s="15">
        <f t="shared" si="735"/>
        <v>0</v>
      </c>
      <c r="BH245" s="16">
        <v>0</v>
      </c>
      <c r="BI245" s="9">
        <v>0</v>
      </c>
      <c r="BJ245" s="15">
        <f t="shared" si="736"/>
        <v>0</v>
      </c>
      <c r="BK245" s="104">
        <v>1.9299999999999999E-3</v>
      </c>
      <c r="BL245" s="105">
        <v>0.223</v>
      </c>
      <c r="BM245" s="15">
        <f t="shared" si="737"/>
        <v>115544.04145077721</v>
      </c>
      <c r="BN245" s="16">
        <v>0</v>
      </c>
      <c r="BO245" s="9">
        <v>0</v>
      </c>
      <c r="BP245" s="15">
        <f t="shared" si="738"/>
        <v>0</v>
      </c>
      <c r="BQ245" s="16">
        <v>0</v>
      </c>
      <c r="BR245" s="9">
        <v>0</v>
      </c>
      <c r="BS245" s="15">
        <f t="shared" si="739"/>
        <v>0</v>
      </c>
      <c r="BT245" s="16">
        <v>0</v>
      </c>
      <c r="BU245" s="9">
        <v>0</v>
      </c>
      <c r="BV245" s="15">
        <f t="shared" si="740"/>
        <v>0</v>
      </c>
      <c r="BW245" s="16">
        <v>0</v>
      </c>
      <c r="BX245" s="9">
        <v>0</v>
      </c>
      <c r="BY245" s="15">
        <f t="shared" si="741"/>
        <v>0</v>
      </c>
      <c r="BZ245" s="16">
        <v>0</v>
      </c>
      <c r="CA245" s="9">
        <v>0</v>
      </c>
      <c r="CB245" s="15">
        <f t="shared" si="742"/>
        <v>0</v>
      </c>
      <c r="CC245" s="16">
        <v>0</v>
      </c>
      <c r="CD245" s="9">
        <v>0</v>
      </c>
      <c r="CE245" s="15">
        <f t="shared" si="743"/>
        <v>0</v>
      </c>
      <c r="CF245" s="16">
        <v>0</v>
      </c>
      <c r="CG245" s="9">
        <v>0</v>
      </c>
      <c r="CH245" s="15">
        <f t="shared" si="744"/>
        <v>0</v>
      </c>
      <c r="CI245" s="16">
        <v>0</v>
      </c>
      <c r="CJ245" s="9">
        <v>0</v>
      </c>
      <c r="CK245" s="15">
        <f t="shared" si="745"/>
        <v>0</v>
      </c>
      <c r="CL245" s="16">
        <v>0</v>
      </c>
      <c r="CM245" s="9">
        <v>0</v>
      </c>
      <c r="CN245" s="15">
        <f t="shared" si="746"/>
        <v>0</v>
      </c>
      <c r="CO245" s="16">
        <v>0</v>
      </c>
      <c r="CP245" s="9">
        <v>0</v>
      </c>
      <c r="CQ245" s="15">
        <f t="shared" si="747"/>
        <v>0</v>
      </c>
      <c r="CR245" s="16">
        <v>0</v>
      </c>
      <c r="CS245" s="9">
        <v>0</v>
      </c>
      <c r="CT245" s="15">
        <f t="shared" si="748"/>
        <v>0</v>
      </c>
      <c r="CU245" s="16">
        <v>0</v>
      </c>
      <c r="CV245" s="9">
        <v>0</v>
      </c>
      <c r="CW245" s="15">
        <f t="shared" si="749"/>
        <v>0</v>
      </c>
      <c r="CX245" s="16">
        <v>0</v>
      </c>
      <c r="CY245" s="9">
        <v>0</v>
      </c>
      <c r="CZ245" s="15">
        <f t="shared" si="750"/>
        <v>0</v>
      </c>
      <c r="DA245" s="16">
        <v>0</v>
      </c>
      <c r="DB245" s="9">
        <v>0</v>
      </c>
      <c r="DC245" s="15">
        <f t="shared" si="751"/>
        <v>0</v>
      </c>
      <c r="DD245" s="16">
        <v>0</v>
      </c>
      <c r="DE245" s="9">
        <v>0</v>
      </c>
      <c r="DF245" s="15">
        <f t="shared" si="752"/>
        <v>0</v>
      </c>
      <c r="DG245" s="16">
        <v>0</v>
      </c>
      <c r="DH245" s="9">
        <v>0</v>
      </c>
      <c r="DI245" s="15">
        <f t="shared" si="753"/>
        <v>0</v>
      </c>
      <c r="DJ245" s="19">
        <f t="shared" ca="1" si="755"/>
        <v>0.19707</v>
      </c>
      <c r="DK245" s="15">
        <f t="shared" si="756"/>
        <v>5.3479999999999999</v>
      </c>
    </row>
    <row r="246" spans="1:115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7"/>
        <v>0</v>
      </c>
      <c r="F246" s="16">
        <v>0</v>
      </c>
      <c r="G246" s="9">
        <v>0</v>
      </c>
      <c r="H246" s="15">
        <f t="shared" si="718"/>
        <v>0</v>
      </c>
      <c r="I246" s="16">
        <v>0</v>
      </c>
      <c r="J246" s="9">
        <v>0</v>
      </c>
      <c r="K246" s="15">
        <f t="shared" si="719"/>
        <v>0</v>
      </c>
      <c r="L246" s="104">
        <v>1.5560000000000001E-2</v>
      </c>
      <c r="M246" s="105">
        <v>0.45400000000000001</v>
      </c>
      <c r="N246" s="15">
        <f t="shared" si="720"/>
        <v>29177.377892030847</v>
      </c>
      <c r="O246" s="16">
        <v>0</v>
      </c>
      <c r="P246" s="9">
        <v>0</v>
      </c>
      <c r="Q246" s="15">
        <f t="shared" si="721"/>
        <v>0</v>
      </c>
      <c r="R246" s="16">
        <v>0</v>
      </c>
      <c r="S246" s="9">
        <v>0</v>
      </c>
      <c r="T246" s="15">
        <f t="shared" si="722"/>
        <v>0</v>
      </c>
      <c r="U246" s="16">
        <v>0</v>
      </c>
      <c r="V246" s="9">
        <v>0</v>
      </c>
      <c r="W246" s="15">
        <f t="shared" si="723"/>
        <v>0</v>
      </c>
      <c r="X246" s="16">
        <v>0</v>
      </c>
      <c r="Y246" s="9">
        <v>0</v>
      </c>
      <c r="Z246" s="15">
        <f t="shared" si="724"/>
        <v>0</v>
      </c>
      <c r="AA246" s="16">
        <v>0</v>
      </c>
      <c r="AB246" s="9">
        <v>0</v>
      </c>
      <c r="AC246" s="15">
        <f t="shared" si="725"/>
        <v>0</v>
      </c>
      <c r="AD246" s="16">
        <v>0</v>
      </c>
      <c r="AE246" s="9">
        <v>0</v>
      </c>
      <c r="AF246" s="15">
        <f t="shared" si="726"/>
        <v>0</v>
      </c>
      <c r="AG246" s="16">
        <v>0</v>
      </c>
      <c r="AH246" s="9">
        <v>0</v>
      </c>
      <c r="AI246" s="15">
        <f t="shared" si="727"/>
        <v>0</v>
      </c>
      <c r="AJ246" s="16">
        <v>0</v>
      </c>
      <c r="AK246" s="9">
        <v>0</v>
      </c>
      <c r="AL246" s="15">
        <f t="shared" si="728"/>
        <v>0</v>
      </c>
      <c r="AM246" s="16">
        <v>0</v>
      </c>
      <c r="AN246" s="9">
        <v>0</v>
      </c>
      <c r="AO246" s="15">
        <f t="shared" si="729"/>
        <v>0</v>
      </c>
      <c r="AP246" s="16">
        <v>0</v>
      </c>
      <c r="AQ246" s="9">
        <v>0</v>
      </c>
      <c r="AR246" s="15">
        <f t="shared" si="730"/>
        <v>0</v>
      </c>
      <c r="AS246" s="16">
        <v>0</v>
      </c>
      <c r="AT246" s="9">
        <v>0</v>
      </c>
      <c r="AU246" s="15">
        <f t="shared" si="731"/>
        <v>0</v>
      </c>
      <c r="AV246" s="16">
        <v>0</v>
      </c>
      <c r="AW246" s="9">
        <v>0</v>
      </c>
      <c r="AX246" s="15">
        <f t="shared" si="732"/>
        <v>0</v>
      </c>
      <c r="AY246" s="104">
        <v>0.29499999999999998</v>
      </c>
      <c r="AZ246" s="105">
        <v>4.6059999999999999</v>
      </c>
      <c r="BA246" s="15">
        <f t="shared" si="733"/>
        <v>15613.559322033898</v>
      </c>
      <c r="BB246" s="16">
        <v>0</v>
      </c>
      <c r="BC246" s="9">
        <v>0</v>
      </c>
      <c r="BD246" s="15">
        <f t="shared" si="734"/>
        <v>0</v>
      </c>
      <c r="BE246" s="16">
        <v>0</v>
      </c>
      <c r="BF246" s="9">
        <v>0</v>
      </c>
      <c r="BG246" s="15">
        <f t="shared" si="735"/>
        <v>0</v>
      </c>
      <c r="BH246" s="16">
        <v>0</v>
      </c>
      <c r="BI246" s="9">
        <v>0</v>
      </c>
      <c r="BJ246" s="15">
        <f t="shared" si="736"/>
        <v>0</v>
      </c>
      <c r="BK246" s="16">
        <v>0</v>
      </c>
      <c r="BL246" s="9">
        <v>0</v>
      </c>
      <c r="BM246" s="15">
        <f t="shared" si="737"/>
        <v>0</v>
      </c>
      <c r="BN246" s="16">
        <v>0</v>
      </c>
      <c r="BO246" s="9">
        <v>0</v>
      </c>
      <c r="BP246" s="15">
        <f t="shared" si="738"/>
        <v>0</v>
      </c>
      <c r="BQ246" s="16">
        <v>0</v>
      </c>
      <c r="BR246" s="9">
        <v>0</v>
      </c>
      <c r="BS246" s="15">
        <f t="shared" si="739"/>
        <v>0</v>
      </c>
      <c r="BT246" s="16">
        <v>0</v>
      </c>
      <c r="BU246" s="9">
        <v>0</v>
      </c>
      <c r="BV246" s="15">
        <f t="shared" si="740"/>
        <v>0</v>
      </c>
      <c r="BW246" s="16">
        <v>0</v>
      </c>
      <c r="BX246" s="9">
        <v>0</v>
      </c>
      <c r="BY246" s="15">
        <f t="shared" si="741"/>
        <v>0</v>
      </c>
      <c r="BZ246" s="16">
        <v>0</v>
      </c>
      <c r="CA246" s="9">
        <v>0</v>
      </c>
      <c r="CB246" s="15">
        <f t="shared" si="742"/>
        <v>0</v>
      </c>
      <c r="CC246" s="16">
        <v>0</v>
      </c>
      <c r="CD246" s="9">
        <v>0</v>
      </c>
      <c r="CE246" s="15">
        <f t="shared" si="743"/>
        <v>0</v>
      </c>
      <c r="CF246" s="16">
        <v>0</v>
      </c>
      <c r="CG246" s="9">
        <v>0</v>
      </c>
      <c r="CH246" s="15">
        <f t="shared" si="744"/>
        <v>0</v>
      </c>
      <c r="CI246" s="16">
        <v>0</v>
      </c>
      <c r="CJ246" s="9">
        <v>0</v>
      </c>
      <c r="CK246" s="15">
        <f t="shared" si="745"/>
        <v>0</v>
      </c>
      <c r="CL246" s="16">
        <v>0</v>
      </c>
      <c r="CM246" s="9">
        <v>0</v>
      </c>
      <c r="CN246" s="15">
        <f t="shared" si="746"/>
        <v>0</v>
      </c>
      <c r="CO246" s="16">
        <v>0</v>
      </c>
      <c r="CP246" s="9">
        <v>0</v>
      </c>
      <c r="CQ246" s="15">
        <f t="shared" si="747"/>
        <v>0</v>
      </c>
      <c r="CR246" s="16">
        <v>0</v>
      </c>
      <c r="CS246" s="9">
        <v>0</v>
      </c>
      <c r="CT246" s="15">
        <f t="shared" si="748"/>
        <v>0</v>
      </c>
      <c r="CU246" s="16">
        <v>0</v>
      </c>
      <c r="CV246" s="9">
        <v>0</v>
      </c>
      <c r="CW246" s="15">
        <f t="shared" si="749"/>
        <v>0</v>
      </c>
      <c r="CX246" s="16">
        <v>0</v>
      </c>
      <c r="CY246" s="9">
        <v>0</v>
      </c>
      <c r="CZ246" s="15">
        <f t="shared" si="750"/>
        <v>0</v>
      </c>
      <c r="DA246" s="16">
        <v>0</v>
      </c>
      <c r="DB246" s="9">
        <v>0</v>
      </c>
      <c r="DC246" s="15">
        <f t="shared" si="751"/>
        <v>0</v>
      </c>
      <c r="DD246" s="16">
        <v>0</v>
      </c>
      <c r="DE246" s="9">
        <v>0</v>
      </c>
      <c r="DF246" s="15">
        <f t="shared" si="752"/>
        <v>0</v>
      </c>
      <c r="DG246" s="16">
        <v>0</v>
      </c>
      <c r="DH246" s="9">
        <v>0</v>
      </c>
      <c r="DI246" s="15">
        <f t="shared" si="753"/>
        <v>0</v>
      </c>
      <c r="DJ246" s="19">
        <f t="shared" ca="1" si="755"/>
        <v>0.31056</v>
      </c>
      <c r="DK246" s="15">
        <f t="shared" si="756"/>
        <v>5.0599999999999996</v>
      </c>
    </row>
    <row r="247" spans="1:115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7"/>
        <v>0</v>
      </c>
      <c r="F247" s="16">
        <v>0</v>
      </c>
      <c r="G247" s="9">
        <v>0</v>
      </c>
      <c r="H247" s="15">
        <f t="shared" si="718"/>
        <v>0</v>
      </c>
      <c r="I247" s="16">
        <v>0</v>
      </c>
      <c r="J247" s="9">
        <v>0</v>
      </c>
      <c r="K247" s="15">
        <f t="shared" si="719"/>
        <v>0</v>
      </c>
      <c r="L247" s="16">
        <v>0</v>
      </c>
      <c r="M247" s="9">
        <v>0</v>
      </c>
      <c r="N247" s="15">
        <f t="shared" si="720"/>
        <v>0</v>
      </c>
      <c r="O247" s="16">
        <v>0</v>
      </c>
      <c r="P247" s="9">
        <v>0</v>
      </c>
      <c r="Q247" s="15">
        <f t="shared" si="721"/>
        <v>0</v>
      </c>
      <c r="R247" s="16">
        <v>0</v>
      </c>
      <c r="S247" s="9">
        <v>0</v>
      </c>
      <c r="T247" s="15">
        <f t="shared" si="722"/>
        <v>0</v>
      </c>
      <c r="U247" s="16">
        <v>0</v>
      </c>
      <c r="V247" s="9">
        <v>0</v>
      </c>
      <c r="W247" s="15">
        <f t="shared" si="723"/>
        <v>0</v>
      </c>
      <c r="X247" s="16">
        <v>0</v>
      </c>
      <c r="Y247" s="9">
        <v>0</v>
      </c>
      <c r="Z247" s="15">
        <f t="shared" si="724"/>
        <v>0</v>
      </c>
      <c r="AA247" s="16">
        <v>0</v>
      </c>
      <c r="AB247" s="9">
        <v>0</v>
      </c>
      <c r="AC247" s="15">
        <f t="shared" si="725"/>
        <v>0</v>
      </c>
      <c r="AD247" s="16">
        <v>0</v>
      </c>
      <c r="AE247" s="9">
        <v>0</v>
      </c>
      <c r="AF247" s="15">
        <f t="shared" si="726"/>
        <v>0</v>
      </c>
      <c r="AG247" s="16">
        <v>0</v>
      </c>
      <c r="AH247" s="9">
        <v>0</v>
      </c>
      <c r="AI247" s="15">
        <f t="shared" si="727"/>
        <v>0</v>
      </c>
      <c r="AJ247" s="16">
        <v>0</v>
      </c>
      <c r="AK247" s="9">
        <v>0</v>
      </c>
      <c r="AL247" s="15">
        <f t="shared" si="728"/>
        <v>0</v>
      </c>
      <c r="AM247" s="16">
        <v>0</v>
      </c>
      <c r="AN247" s="9">
        <v>0</v>
      </c>
      <c r="AO247" s="15">
        <f t="shared" si="729"/>
        <v>0</v>
      </c>
      <c r="AP247" s="16">
        <v>0</v>
      </c>
      <c r="AQ247" s="9">
        <v>0</v>
      </c>
      <c r="AR247" s="15">
        <f t="shared" si="730"/>
        <v>0</v>
      </c>
      <c r="AS247" s="16">
        <v>0</v>
      </c>
      <c r="AT247" s="9">
        <v>0</v>
      </c>
      <c r="AU247" s="15">
        <f t="shared" si="731"/>
        <v>0</v>
      </c>
      <c r="AV247" s="16">
        <v>0</v>
      </c>
      <c r="AW247" s="9">
        <v>0</v>
      </c>
      <c r="AX247" s="15">
        <f t="shared" si="732"/>
        <v>0</v>
      </c>
      <c r="AY247" s="16">
        <v>0</v>
      </c>
      <c r="AZ247" s="9">
        <v>0</v>
      </c>
      <c r="BA247" s="15">
        <f t="shared" si="733"/>
        <v>0</v>
      </c>
      <c r="BB247" s="16">
        <v>0</v>
      </c>
      <c r="BC247" s="9">
        <v>0</v>
      </c>
      <c r="BD247" s="15">
        <f t="shared" si="734"/>
        <v>0</v>
      </c>
      <c r="BE247" s="16">
        <v>0</v>
      </c>
      <c r="BF247" s="9">
        <v>0</v>
      </c>
      <c r="BG247" s="15">
        <f t="shared" si="735"/>
        <v>0</v>
      </c>
      <c r="BH247" s="16">
        <v>0</v>
      </c>
      <c r="BI247" s="9">
        <v>0</v>
      </c>
      <c r="BJ247" s="15">
        <f t="shared" si="736"/>
        <v>0</v>
      </c>
      <c r="BK247" s="16">
        <v>0</v>
      </c>
      <c r="BL247" s="9">
        <v>0</v>
      </c>
      <c r="BM247" s="15">
        <f t="shared" si="737"/>
        <v>0</v>
      </c>
      <c r="BN247" s="16">
        <v>0</v>
      </c>
      <c r="BO247" s="9">
        <v>0</v>
      </c>
      <c r="BP247" s="15">
        <f t="shared" si="738"/>
        <v>0</v>
      </c>
      <c r="BQ247" s="16">
        <v>0</v>
      </c>
      <c r="BR247" s="9">
        <v>0</v>
      </c>
      <c r="BS247" s="15">
        <f t="shared" si="739"/>
        <v>0</v>
      </c>
      <c r="BT247" s="16">
        <v>0</v>
      </c>
      <c r="BU247" s="9">
        <v>0</v>
      </c>
      <c r="BV247" s="15">
        <f t="shared" si="740"/>
        <v>0</v>
      </c>
      <c r="BW247" s="16">
        <v>0</v>
      </c>
      <c r="BX247" s="9">
        <v>0</v>
      </c>
      <c r="BY247" s="15">
        <f t="shared" si="741"/>
        <v>0</v>
      </c>
      <c r="BZ247" s="16">
        <v>0</v>
      </c>
      <c r="CA247" s="9">
        <v>0</v>
      </c>
      <c r="CB247" s="15">
        <f t="shared" si="742"/>
        <v>0</v>
      </c>
      <c r="CC247" s="16">
        <v>0</v>
      </c>
      <c r="CD247" s="9">
        <v>0</v>
      </c>
      <c r="CE247" s="15">
        <f t="shared" si="743"/>
        <v>0</v>
      </c>
      <c r="CF247" s="16">
        <v>0</v>
      </c>
      <c r="CG247" s="9">
        <v>0</v>
      </c>
      <c r="CH247" s="15">
        <f t="shared" si="744"/>
        <v>0</v>
      </c>
      <c r="CI247" s="16">
        <v>0</v>
      </c>
      <c r="CJ247" s="9">
        <v>0</v>
      </c>
      <c r="CK247" s="15">
        <f t="shared" si="745"/>
        <v>0</v>
      </c>
      <c r="CL247" s="16">
        <v>0</v>
      </c>
      <c r="CM247" s="9">
        <v>0</v>
      </c>
      <c r="CN247" s="15">
        <f t="shared" si="746"/>
        <v>0</v>
      </c>
      <c r="CO247" s="16">
        <v>0</v>
      </c>
      <c r="CP247" s="9">
        <v>0</v>
      </c>
      <c r="CQ247" s="15">
        <f t="shared" si="747"/>
        <v>0</v>
      </c>
      <c r="CR247" s="16">
        <v>0</v>
      </c>
      <c r="CS247" s="9">
        <v>0</v>
      </c>
      <c r="CT247" s="15">
        <f t="shared" si="748"/>
        <v>0</v>
      </c>
      <c r="CU247" s="16">
        <v>0</v>
      </c>
      <c r="CV247" s="9">
        <v>0</v>
      </c>
      <c r="CW247" s="15">
        <f t="shared" si="749"/>
        <v>0</v>
      </c>
      <c r="CX247" s="16">
        <v>0</v>
      </c>
      <c r="CY247" s="9">
        <v>0</v>
      </c>
      <c r="CZ247" s="15">
        <f t="shared" si="750"/>
        <v>0</v>
      </c>
      <c r="DA247" s="16">
        <v>0</v>
      </c>
      <c r="DB247" s="9">
        <v>0</v>
      </c>
      <c r="DC247" s="15">
        <f t="shared" si="751"/>
        <v>0</v>
      </c>
      <c r="DD247" s="16">
        <v>0</v>
      </c>
      <c r="DE247" s="9">
        <v>0</v>
      </c>
      <c r="DF247" s="15">
        <f t="shared" si="752"/>
        <v>0</v>
      </c>
      <c r="DG247" s="16">
        <v>0</v>
      </c>
      <c r="DH247" s="9">
        <v>0</v>
      </c>
      <c r="DI247" s="15">
        <f t="shared" si="753"/>
        <v>0</v>
      </c>
      <c r="DJ247" s="19">
        <f t="shared" ca="1" si="755"/>
        <v>0</v>
      </c>
      <c r="DK247" s="15">
        <f t="shared" si="756"/>
        <v>0</v>
      </c>
    </row>
    <row r="248" spans="1:115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7"/>
        <v>0</v>
      </c>
      <c r="F248" s="16">
        <v>0</v>
      </c>
      <c r="G248" s="9">
        <v>0</v>
      </c>
      <c r="H248" s="15">
        <f t="shared" si="718"/>
        <v>0</v>
      </c>
      <c r="I248" s="16">
        <v>0</v>
      </c>
      <c r="J248" s="9">
        <v>0</v>
      </c>
      <c r="K248" s="15">
        <f t="shared" si="719"/>
        <v>0</v>
      </c>
      <c r="L248" s="16">
        <v>0</v>
      </c>
      <c r="M248" s="9">
        <v>0</v>
      </c>
      <c r="N248" s="15">
        <f t="shared" si="720"/>
        <v>0</v>
      </c>
      <c r="O248" s="16">
        <v>0</v>
      </c>
      <c r="P248" s="9">
        <v>0</v>
      </c>
      <c r="Q248" s="15">
        <f t="shared" si="721"/>
        <v>0</v>
      </c>
      <c r="R248" s="16">
        <v>0</v>
      </c>
      <c r="S248" s="9">
        <v>0</v>
      </c>
      <c r="T248" s="15">
        <f t="shared" si="722"/>
        <v>0</v>
      </c>
      <c r="U248" s="16">
        <v>0</v>
      </c>
      <c r="V248" s="9">
        <v>0</v>
      </c>
      <c r="W248" s="15">
        <f t="shared" si="723"/>
        <v>0</v>
      </c>
      <c r="X248" s="16">
        <v>0</v>
      </c>
      <c r="Y248" s="9">
        <v>0</v>
      </c>
      <c r="Z248" s="15">
        <f t="shared" si="724"/>
        <v>0</v>
      </c>
      <c r="AA248" s="16">
        <v>0</v>
      </c>
      <c r="AB248" s="9">
        <v>0</v>
      </c>
      <c r="AC248" s="15">
        <f t="shared" si="725"/>
        <v>0</v>
      </c>
      <c r="AD248" s="16">
        <v>0</v>
      </c>
      <c r="AE248" s="9">
        <v>0</v>
      </c>
      <c r="AF248" s="15">
        <f t="shared" si="726"/>
        <v>0</v>
      </c>
      <c r="AG248" s="16">
        <v>0</v>
      </c>
      <c r="AH248" s="9">
        <v>0</v>
      </c>
      <c r="AI248" s="15">
        <f t="shared" si="727"/>
        <v>0</v>
      </c>
      <c r="AJ248" s="16">
        <v>0</v>
      </c>
      <c r="AK248" s="9">
        <v>0</v>
      </c>
      <c r="AL248" s="15">
        <f t="shared" si="728"/>
        <v>0</v>
      </c>
      <c r="AM248" s="16">
        <v>0</v>
      </c>
      <c r="AN248" s="9">
        <v>0</v>
      </c>
      <c r="AO248" s="15">
        <f t="shared" si="729"/>
        <v>0</v>
      </c>
      <c r="AP248" s="16">
        <v>0</v>
      </c>
      <c r="AQ248" s="9">
        <v>0</v>
      </c>
      <c r="AR248" s="15">
        <f t="shared" si="730"/>
        <v>0</v>
      </c>
      <c r="AS248" s="16">
        <v>0</v>
      </c>
      <c r="AT248" s="9">
        <v>0</v>
      </c>
      <c r="AU248" s="15">
        <f t="shared" si="731"/>
        <v>0</v>
      </c>
      <c r="AV248" s="16">
        <v>0</v>
      </c>
      <c r="AW248" s="9">
        <v>0</v>
      </c>
      <c r="AX248" s="15">
        <f t="shared" si="732"/>
        <v>0</v>
      </c>
      <c r="AY248" s="16">
        <v>0</v>
      </c>
      <c r="AZ248" s="9">
        <v>0</v>
      </c>
      <c r="BA248" s="15">
        <f t="shared" si="733"/>
        <v>0</v>
      </c>
      <c r="BB248" s="16">
        <v>0</v>
      </c>
      <c r="BC248" s="9">
        <v>0</v>
      </c>
      <c r="BD248" s="15">
        <f t="shared" si="734"/>
        <v>0</v>
      </c>
      <c r="BE248" s="16">
        <v>0</v>
      </c>
      <c r="BF248" s="9">
        <v>0</v>
      </c>
      <c r="BG248" s="15">
        <f t="shared" si="735"/>
        <v>0</v>
      </c>
      <c r="BH248" s="16">
        <v>0</v>
      </c>
      <c r="BI248" s="9">
        <v>0</v>
      </c>
      <c r="BJ248" s="15">
        <f t="shared" si="736"/>
        <v>0</v>
      </c>
      <c r="BK248" s="16">
        <v>0</v>
      </c>
      <c r="BL248" s="9">
        <v>0</v>
      </c>
      <c r="BM248" s="15">
        <f t="shared" si="737"/>
        <v>0</v>
      </c>
      <c r="BN248" s="16">
        <v>0</v>
      </c>
      <c r="BO248" s="9">
        <v>0</v>
      </c>
      <c r="BP248" s="15">
        <f t="shared" si="738"/>
        <v>0</v>
      </c>
      <c r="BQ248" s="16">
        <v>0</v>
      </c>
      <c r="BR248" s="9">
        <v>0</v>
      </c>
      <c r="BS248" s="15">
        <f t="shared" si="739"/>
        <v>0</v>
      </c>
      <c r="BT248" s="16">
        <v>0</v>
      </c>
      <c r="BU248" s="9">
        <v>0</v>
      </c>
      <c r="BV248" s="15">
        <f t="shared" si="740"/>
        <v>0</v>
      </c>
      <c r="BW248" s="16">
        <v>0</v>
      </c>
      <c r="BX248" s="9">
        <v>0</v>
      </c>
      <c r="BY248" s="15">
        <f t="shared" si="741"/>
        <v>0</v>
      </c>
      <c r="BZ248" s="16">
        <v>0</v>
      </c>
      <c r="CA248" s="9">
        <v>0</v>
      </c>
      <c r="CB248" s="15">
        <f t="shared" si="742"/>
        <v>0</v>
      </c>
      <c r="CC248" s="16">
        <v>0</v>
      </c>
      <c r="CD248" s="9">
        <v>0</v>
      </c>
      <c r="CE248" s="15">
        <f t="shared" si="743"/>
        <v>0</v>
      </c>
      <c r="CF248" s="16">
        <v>0</v>
      </c>
      <c r="CG248" s="9">
        <v>0</v>
      </c>
      <c r="CH248" s="15">
        <f t="shared" si="744"/>
        <v>0</v>
      </c>
      <c r="CI248" s="16">
        <v>0</v>
      </c>
      <c r="CJ248" s="9">
        <v>0</v>
      </c>
      <c r="CK248" s="15">
        <f t="shared" si="745"/>
        <v>0</v>
      </c>
      <c r="CL248" s="16">
        <v>0</v>
      </c>
      <c r="CM248" s="9">
        <v>0</v>
      </c>
      <c r="CN248" s="15">
        <f t="shared" si="746"/>
        <v>0</v>
      </c>
      <c r="CO248" s="16">
        <v>0</v>
      </c>
      <c r="CP248" s="9">
        <v>0</v>
      </c>
      <c r="CQ248" s="15">
        <f t="shared" si="747"/>
        <v>0</v>
      </c>
      <c r="CR248" s="16">
        <v>0</v>
      </c>
      <c r="CS248" s="9">
        <v>0</v>
      </c>
      <c r="CT248" s="15">
        <f t="shared" si="748"/>
        <v>0</v>
      </c>
      <c r="CU248" s="16">
        <v>0</v>
      </c>
      <c r="CV248" s="9">
        <v>0</v>
      </c>
      <c r="CW248" s="15">
        <f t="shared" si="749"/>
        <v>0</v>
      </c>
      <c r="CX248" s="16">
        <v>0</v>
      </c>
      <c r="CY248" s="9">
        <v>0</v>
      </c>
      <c r="CZ248" s="15">
        <f t="shared" si="750"/>
        <v>0</v>
      </c>
      <c r="DA248" s="16">
        <v>0</v>
      </c>
      <c r="DB248" s="9">
        <v>0</v>
      </c>
      <c r="DC248" s="15">
        <f t="shared" si="751"/>
        <v>0</v>
      </c>
      <c r="DD248" s="16">
        <v>0</v>
      </c>
      <c r="DE248" s="9">
        <v>0</v>
      </c>
      <c r="DF248" s="15">
        <f t="shared" si="752"/>
        <v>0</v>
      </c>
      <c r="DG248" s="16">
        <v>0</v>
      </c>
      <c r="DH248" s="9">
        <v>0</v>
      </c>
      <c r="DI248" s="15">
        <f t="shared" si="753"/>
        <v>0</v>
      </c>
      <c r="DJ248" s="19">
        <f t="shared" ca="1" si="755"/>
        <v>0</v>
      </c>
      <c r="DK248" s="15">
        <f t="shared" si="756"/>
        <v>0</v>
      </c>
    </row>
    <row r="249" spans="1:115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7"/>
        <v>0</v>
      </c>
      <c r="F249" s="16">
        <v>0</v>
      </c>
      <c r="G249" s="9">
        <v>0</v>
      </c>
      <c r="H249" s="15">
        <f t="shared" si="718"/>
        <v>0</v>
      </c>
      <c r="I249" s="16">
        <v>0</v>
      </c>
      <c r="J249" s="9">
        <v>0</v>
      </c>
      <c r="K249" s="15">
        <f t="shared" si="719"/>
        <v>0</v>
      </c>
      <c r="L249" s="16">
        <v>0</v>
      </c>
      <c r="M249" s="9">
        <v>0</v>
      </c>
      <c r="N249" s="15">
        <f t="shared" si="720"/>
        <v>0</v>
      </c>
      <c r="O249" s="16">
        <v>0</v>
      </c>
      <c r="P249" s="9">
        <v>0</v>
      </c>
      <c r="Q249" s="15">
        <f t="shared" si="721"/>
        <v>0</v>
      </c>
      <c r="R249" s="16">
        <v>0</v>
      </c>
      <c r="S249" s="9">
        <v>0</v>
      </c>
      <c r="T249" s="15">
        <f t="shared" si="722"/>
        <v>0</v>
      </c>
      <c r="U249" s="16">
        <v>0</v>
      </c>
      <c r="V249" s="9">
        <v>0</v>
      </c>
      <c r="W249" s="15">
        <f t="shared" si="723"/>
        <v>0</v>
      </c>
      <c r="X249" s="16">
        <v>0</v>
      </c>
      <c r="Y249" s="9">
        <v>0</v>
      </c>
      <c r="Z249" s="15">
        <f t="shared" si="724"/>
        <v>0</v>
      </c>
      <c r="AA249" s="16">
        <v>0</v>
      </c>
      <c r="AB249" s="9">
        <v>0</v>
      </c>
      <c r="AC249" s="15">
        <f t="shared" si="725"/>
        <v>0</v>
      </c>
      <c r="AD249" s="16">
        <v>0</v>
      </c>
      <c r="AE249" s="9">
        <v>0</v>
      </c>
      <c r="AF249" s="15">
        <f t="shared" si="726"/>
        <v>0</v>
      </c>
      <c r="AG249" s="16">
        <v>0</v>
      </c>
      <c r="AH249" s="9">
        <v>0</v>
      </c>
      <c r="AI249" s="15">
        <f t="shared" si="727"/>
        <v>0</v>
      </c>
      <c r="AJ249" s="16">
        <v>0</v>
      </c>
      <c r="AK249" s="9">
        <v>0</v>
      </c>
      <c r="AL249" s="15">
        <f t="shared" si="728"/>
        <v>0</v>
      </c>
      <c r="AM249" s="16">
        <v>0</v>
      </c>
      <c r="AN249" s="9">
        <v>0</v>
      </c>
      <c r="AO249" s="15">
        <f t="shared" si="729"/>
        <v>0</v>
      </c>
      <c r="AP249" s="16">
        <v>0</v>
      </c>
      <c r="AQ249" s="9">
        <v>0</v>
      </c>
      <c r="AR249" s="15">
        <f t="shared" si="730"/>
        <v>0</v>
      </c>
      <c r="AS249" s="16">
        <v>0</v>
      </c>
      <c r="AT249" s="9">
        <v>0</v>
      </c>
      <c r="AU249" s="15">
        <f t="shared" si="731"/>
        <v>0</v>
      </c>
      <c r="AV249" s="16">
        <v>0</v>
      </c>
      <c r="AW249" s="9">
        <v>0</v>
      </c>
      <c r="AX249" s="15">
        <f t="shared" si="732"/>
        <v>0</v>
      </c>
      <c r="AY249" s="16">
        <v>0</v>
      </c>
      <c r="AZ249" s="9">
        <v>0</v>
      </c>
      <c r="BA249" s="15">
        <f t="shared" si="733"/>
        <v>0</v>
      </c>
      <c r="BB249" s="16">
        <v>0</v>
      </c>
      <c r="BC249" s="9">
        <v>0</v>
      </c>
      <c r="BD249" s="15">
        <f t="shared" si="734"/>
        <v>0</v>
      </c>
      <c r="BE249" s="16">
        <v>0</v>
      </c>
      <c r="BF249" s="9">
        <v>0</v>
      </c>
      <c r="BG249" s="15">
        <f t="shared" si="735"/>
        <v>0</v>
      </c>
      <c r="BH249" s="16">
        <v>0</v>
      </c>
      <c r="BI249" s="9">
        <v>0</v>
      </c>
      <c r="BJ249" s="15">
        <f t="shared" si="736"/>
        <v>0</v>
      </c>
      <c r="BK249" s="16">
        <v>0</v>
      </c>
      <c r="BL249" s="9">
        <v>0</v>
      </c>
      <c r="BM249" s="15">
        <f t="shared" si="737"/>
        <v>0</v>
      </c>
      <c r="BN249" s="16">
        <v>0</v>
      </c>
      <c r="BO249" s="9">
        <v>0</v>
      </c>
      <c r="BP249" s="15">
        <f t="shared" si="738"/>
        <v>0</v>
      </c>
      <c r="BQ249" s="16">
        <v>0</v>
      </c>
      <c r="BR249" s="9">
        <v>0</v>
      </c>
      <c r="BS249" s="15">
        <f t="shared" si="739"/>
        <v>0</v>
      </c>
      <c r="BT249" s="16">
        <v>0</v>
      </c>
      <c r="BU249" s="9">
        <v>0</v>
      </c>
      <c r="BV249" s="15">
        <f t="shared" si="740"/>
        <v>0</v>
      </c>
      <c r="BW249" s="16">
        <v>0</v>
      </c>
      <c r="BX249" s="9">
        <v>0</v>
      </c>
      <c r="BY249" s="15">
        <f t="shared" si="741"/>
        <v>0</v>
      </c>
      <c r="BZ249" s="16">
        <v>0</v>
      </c>
      <c r="CA249" s="9">
        <v>0</v>
      </c>
      <c r="CB249" s="15">
        <f t="shared" si="742"/>
        <v>0</v>
      </c>
      <c r="CC249" s="16">
        <v>0</v>
      </c>
      <c r="CD249" s="9">
        <v>0</v>
      </c>
      <c r="CE249" s="15">
        <f t="shared" si="743"/>
        <v>0</v>
      </c>
      <c r="CF249" s="16">
        <v>0</v>
      </c>
      <c r="CG249" s="9">
        <v>0</v>
      </c>
      <c r="CH249" s="15">
        <f t="shared" si="744"/>
        <v>0</v>
      </c>
      <c r="CI249" s="16">
        <v>0</v>
      </c>
      <c r="CJ249" s="9">
        <v>0</v>
      </c>
      <c r="CK249" s="15">
        <f t="shared" si="745"/>
        <v>0</v>
      </c>
      <c r="CL249" s="16">
        <v>0</v>
      </c>
      <c r="CM249" s="9">
        <v>0</v>
      </c>
      <c r="CN249" s="15">
        <f t="shared" si="746"/>
        <v>0</v>
      </c>
      <c r="CO249" s="16">
        <v>0</v>
      </c>
      <c r="CP249" s="9">
        <v>0</v>
      </c>
      <c r="CQ249" s="15">
        <f t="shared" si="747"/>
        <v>0</v>
      </c>
      <c r="CR249" s="16">
        <v>0</v>
      </c>
      <c r="CS249" s="9">
        <v>0</v>
      </c>
      <c r="CT249" s="15">
        <f t="shared" si="748"/>
        <v>0</v>
      </c>
      <c r="CU249" s="16">
        <v>0</v>
      </c>
      <c r="CV249" s="9">
        <v>0</v>
      </c>
      <c r="CW249" s="15">
        <f t="shared" si="749"/>
        <v>0</v>
      </c>
      <c r="CX249" s="16">
        <v>0</v>
      </c>
      <c r="CY249" s="9">
        <v>0</v>
      </c>
      <c r="CZ249" s="15">
        <f t="shared" si="750"/>
        <v>0</v>
      </c>
      <c r="DA249" s="16">
        <v>0</v>
      </c>
      <c r="DB249" s="9">
        <v>0</v>
      </c>
      <c r="DC249" s="15">
        <f t="shared" si="751"/>
        <v>0</v>
      </c>
      <c r="DD249" s="16">
        <v>0</v>
      </c>
      <c r="DE249" s="9">
        <v>0</v>
      </c>
      <c r="DF249" s="15">
        <f t="shared" si="752"/>
        <v>0</v>
      </c>
      <c r="DG249" s="16">
        <v>0</v>
      </c>
      <c r="DH249" s="9">
        <v>0</v>
      </c>
      <c r="DI249" s="15">
        <f t="shared" si="753"/>
        <v>0</v>
      </c>
      <c r="DJ249" s="19">
        <f t="shared" ca="1" si="755"/>
        <v>0</v>
      </c>
      <c r="DK249" s="15">
        <f t="shared" si="756"/>
        <v>0</v>
      </c>
    </row>
    <row r="250" spans="1:115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7"/>
        <v>0</v>
      </c>
      <c r="F250" s="16">
        <v>0</v>
      </c>
      <c r="G250" s="9">
        <v>0</v>
      </c>
      <c r="H250" s="15">
        <f t="shared" si="718"/>
        <v>0</v>
      </c>
      <c r="I250" s="16">
        <v>0</v>
      </c>
      <c r="J250" s="9">
        <v>0</v>
      </c>
      <c r="K250" s="15">
        <f t="shared" si="719"/>
        <v>0</v>
      </c>
      <c r="L250" s="16">
        <v>0</v>
      </c>
      <c r="M250" s="9">
        <v>0</v>
      </c>
      <c r="N250" s="15">
        <f t="shared" si="720"/>
        <v>0</v>
      </c>
      <c r="O250" s="16">
        <v>0</v>
      </c>
      <c r="P250" s="9">
        <v>0</v>
      </c>
      <c r="Q250" s="15">
        <f t="shared" si="721"/>
        <v>0</v>
      </c>
      <c r="R250" s="16">
        <v>0</v>
      </c>
      <c r="S250" s="9">
        <v>0</v>
      </c>
      <c r="T250" s="15">
        <f t="shared" si="722"/>
        <v>0</v>
      </c>
      <c r="U250" s="16">
        <v>0</v>
      </c>
      <c r="V250" s="9">
        <v>0</v>
      </c>
      <c r="W250" s="15">
        <f t="shared" si="723"/>
        <v>0</v>
      </c>
      <c r="X250" s="16">
        <v>0</v>
      </c>
      <c r="Y250" s="9">
        <v>0</v>
      </c>
      <c r="Z250" s="15">
        <f t="shared" si="724"/>
        <v>0</v>
      </c>
      <c r="AA250" s="16">
        <v>0</v>
      </c>
      <c r="AB250" s="9">
        <v>0</v>
      </c>
      <c r="AC250" s="15">
        <f t="shared" si="725"/>
        <v>0</v>
      </c>
      <c r="AD250" s="16">
        <v>0</v>
      </c>
      <c r="AE250" s="9">
        <v>0</v>
      </c>
      <c r="AF250" s="15">
        <f t="shared" si="726"/>
        <v>0</v>
      </c>
      <c r="AG250" s="16">
        <v>0</v>
      </c>
      <c r="AH250" s="9">
        <v>0</v>
      </c>
      <c r="AI250" s="15">
        <f t="shared" si="727"/>
        <v>0</v>
      </c>
      <c r="AJ250" s="16">
        <v>0</v>
      </c>
      <c r="AK250" s="9">
        <v>0</v>
      </c>
      <c r="AL250" s="15">
        <f t="shared" si="728"/>
        <v>0</v>
      </c>
      <c r="AM250" s="16">
        <v>0</v>
      </c>
      <c r="AN250" s="9">
        <v>0</v>
      </c>
      <c r="AO250" s="15">
        <f t="shared" si="729"/>
        <v>0</v>
      </c>
      <c r="AP250" s="16">
        <v>0</v>
      </c>
      <c r="AQ250" s="9">
        <v>0</v>
      </c>
      <c r="AR250" s="15">
        <f t="shared" si="730"/>
        <v>0</v>
      </c>
      <c r="AS250" s="16">
        <v>0</v>
      </c>
      <c r="AT250" s="9">
        <v>0</v>
      </c>
      <c r="AU250" s="15">
        <f t="shared" si="731"/>
        <v>0</v>
      </c>
      <c r="AV250" s="16">
        <v>0</v>
      </c>
      <c r="AW250" s="9">
        <v>0</v>
      </c>
      <c r="AX250" s="15">
        <f t="shared" si="732"/>
        <v>0</v>
      </c>
      <c r="AY250" s="16">
        <v>0</v>
      </c>
      <c r="AZ250" s="9">
        <v>0</v>
      </c>
      <c r="BA250" s="15">
        <f t="shared" si="733"/>
        <v>0</v>
      </c>
      <c r="BB250" s="16">
        <v>0</v>
      </c>
      <c r="BC250" s="9">
        <v>0</v>
      </c>
      <c r="BD250" s="15">
        <f t="shared" si="734"/>
        <v>0</v>
      </c>
      <c r="BE250" s="16">
        <v>0</v>
      </c>
      <c r="BF250" s="9">
        <v>0</v>
      </c>
      <c r="BG250" s="15">
        <f t="shared" si="735"/>
        <v>0</v>
      </c>
      <c r="BH250" s="16">
        <v>0</v>
      </c>
      <c r="BI250" s="9">
        <v>0</v>
      </c>
      <c r="BJ250" s="15">
        <f t="shared" si="736"/>
        <v>0</v>
      </c>
      <c r="BK250" s="16">
        <v>0</v>
      </c>
      <c r="BL250" s="9">
        <v>0</v>
      </c>
      <c r="BM250" s="15">
        <f t="shared" si="737"/>
        <v>0</v>
      </c>
      <c r="BN250" s="16">
        <v>0</v>
      </c>
      <c r="BO250" s="9">
        <v>0</v>
      </c>
      <c r="BP250" s="15">
        <f t="shared" si="738"/>
        <v>0</v>
      </c>
      <c r="BQ250" s="16">
        <v>0</v>
      </c>
      <c r="BR250" s="9">
        <v>0</v>
      </c>
      <c r="BS250" s="15">
        <f t="shared" si="739"/>
        <v>0</v>
      </c>
      <c r="BT250" s="16">
        <v>0</v>
      </c>
      <c r="BU250" s="9">
        <v>0</v>
      </c>
      <c r="BV250" s="15">
        <f t="shared" si="740"/>
        <v>0</v>
      </c>
      <c r="BW250" s="16">
        <v>0</v>
      </c>
      <c r="BX250" s="9">
        <v>0</v>
      </c>
      <c r="BY250" s="15">
        <f t="shared" si="741"/>
        <v>0</v>
      </c>
      <c r="BZ250" s="16">
        <v>0</v>
      </c>
      <c r="CA250" s="9">
        <v>0</v>
      </c>
      <c r="CB250" s="15">
        <f t="shared" si="742"/>
        <v>0</v>
      </c>
      <c r="CC250" s="16">
        <v>0</v>
      </c>
      <c r="CD250" s="9">
        <v>0</v>
      </c>
      <c r="CE250" s="15">
        <f t="shared" si="743"/>
        <v>0</v>
      </c>
      <c r="CF250" s="16">
        <v>0</v>
      </c>
      <c r="CG250" s="9">
        <v>0</v>
      </c>
      <c r="CH250" s="15">
        <f t="shared" si="744"/>
        <v>0</v>
      </c>
      <c r="CI250" s="16">
        <v>0</v>
      </c>
      <c r="CJ250" s="9">
        <v>0</v>
      </c>
      <c r="CK250" s="15">
        <f t="shared" si="745"/>
        <v>0</v>
      </c>
      <c r="CL250" s="16">
        <v>0</v>
      </c>
      <c r="CM250" s="9">
        <v>0</v>
      </c>
      <c r="CN250" s="15">
        <f t="shared" si="746"/>
        <v>0</v>
      </c>
      <c r="CO250" s="16">
        <v>0</v>
      </c>
      <c r="CP250" s="9">
        <v>0</v>
      </c>
      <c r="CQ250" s="15">
        <f t="shared" si="747"/>
        <v>0</v>
      </c>
      <c r="CR250" s="16">
        <v>0</v>
      </c>
      <c r="CS250" s="9">
        <v>0</v>
      </c>
      <c r="CT250" s="15">
        <f t="shared" si="748"/>
        <v>0</v>
      </c>
      <c r="CU250" s="16">
        <v>0</v>
      </c>
      <c r="CV250" s="9">
        <v>0</v>
      </c>
      <c r="CW250" s="15">
        <f t="shared" si="749"/>
        <v>0</v>
      </c>
      <c r="CX250" s="16">
        <v>0</v>
      </c>
      <c r="CY250" s="9">
        <v>0</v>
      </c>
      <c r="CZ250" s="15">
        <f t="shared" si="750"/>
        <v>0</v>
      </c>
      <c r="DA250" s="16">
        <v>0</v>
      </c>
      <c r="DB250" s="9">
        <v>0</v>
      </c>
      <c r="DC250" s="15">
        <f t="shared" si="751"/>
        <v>0</v>
      </c>
      <c r="DD250" s="16">
        <v>0</v>
      </c>
      <c r="DE250" s="9">
        <v>0</v>
      </c>
      <c r="DF250" s="15">
        <f t="shared" si="752"/>
        <v>0</v>
      </c>
      <c r="DG250" s="16">
        <v>0</v>
      </c>
      <c r="DH250" s="9">
        <v>0</v>
      </c>
      <c r="DI250" s="15">
        <f t="shared" si="753"/>
        <v>0</v>
      </c>
      <c r="DJ250" s="19">
        <f t="shared" ca="1" si="755"/>
        <v>0</v>
      </c>
      <c r="DK250" s="15">
        <f t="shared" si="756"/>
        <v>0</v>
      </c>
    </row>
    <row r="251" spans="1:115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7"/>
        <v>0</v>
      </c>
      <c r="F251" s="16">
        <v>0</v>
      </c>
      <c r="G251" s="9">
        <v>0</v>
      </c>
      <c r="H251" s="15">
        <f t="shared" si="718"/>
        <v>0</v>
      </c>
      <c r="I251" s="16">
        <v>0</v>
      </c>
      <c r="J251" s="9">
        <v>0</v>
      </c>
      <c r="K251" s="15">
        <f t="shared" si="719"/>
        <v>0</v>
      </c>
      <c r="L251" s="16">
        <v>0</v>
      </c>
      <c r="M251" s="9">
        <v>0</v>
      </c>
      <c r="N251" s="15">
        <f t="shared" si="720"/>
        <v>0</v>
      </c>
      <c r="O251" s="16">
        <v>0</v>
      </c>
      <c r="P251" s="9">
        <v>0</v>
      </c>
      <c r="Q251" s="15">
        <f t="shared" si="721"/>
        <v>0</v>
      </c>
      <c r="R251" s="16">
        <v>0</v>
      </c>
      <c r="S251" s="9">
        <v>0</v>
      </c>
      <c r="T251" s="15">
        <f t="shared" si="722"/>
        <v>0</v>
      </c>
      <c r="U251" s="16">
        <v>0</v>
      </c>
      <c r="V251" s="9">
        <v>0</v>
      </c>
      <c r="W251" s="15">
        <f t="shared" si="723"/>
        <v>0</v>
      </c>
      <c r="X251" s="16">
        <v>0</v>
      </c>
      <c r="Y251" s="9">
        <v>0</v>
      </c>
      <c r="Z251" s="15">
        <f t="shared" si="724"/>
        <v>0</v>
      </c>
      <c r="AA251" s="16">
        <v>0</v>
      </c>
      <c r="AB251" s="9">
        <v>0</v>
      </c>
      <c r="AC251" s="15">
        <f t="shared" si="725"/>
        <v>0</v>
      </c>
      <c r="AD251" s="16">
        <v>0</v>
      </c>
      <c r="AE251" s="9">
        <v>0</v>
      </c>
      <c r="AF251" s="15">
        <f t="shared" si="726"/>
        <v>0</v>
      </c>
      <c r="AG251" s="16">
        <v>0</v>
      </c>
      <c r="AH251" s="9">
        <v>0</v>
      </c>
      <c r="AI251" s="15">
        <f t="shared" si="727"/>
        <v>0</v>
      </c>
      <c r="AJ251" s="16">
        <v>0</v>
      </c>
      <c r="AK251" s="9">
        <v>0</v>
      </c>
      <c r="AL251" s="15">
        <f t="shared" si="728"/>
        <v>0</v>
      </c>
      <c r="AM251" s="16">
        <v>0</v>
      </c>
      <c r="AN251" s="9">
        <v>0</v>
      </c>
      <c r="AO251" s="15">
        <f t="shared" si="729"/>
        <v>0</v>
      </c>
      <c r="AP251" s="16">
        <v>0</v>
      </c>
      <c r="AQ251" s="9">
        <v>0</v>
      </c>
      <c r="AR251" s="15">
        <f t="shared" si="730"/>
        <v>0</v>
      </c>
      <c r="AS251" s="16">
        <v>0</v>
      </c>
      <c r="AT251" s="9">
        <v>0</v>
      </c>
      <c r="AU251" s="15">
        <f t="shared" si="731"/>
        <v>0</v>
      </c>
      <c r="AV251" s="16">
        <v>0</v>
      </c>
      <c r="AW251" s="9">
        <v>0</v>
      </c>
      <c r="AX251" s="15">
        <f t="shared" si="732"/>
        <v>0</v>
      </c>
      <c r="AY251" s="16">
        <v>0</v>
      </c>
      <c r="AZ251" s="9">
        <v>0</v>
      </c>
      <c r="BA251" s="15">
        <f t="shared" si="733"/>
        <v>0</v>
      </c>
      <c r="BB251" s="16">
        <v>0</v>
      </c>
      <c r="BC251" s="9">
        <v>0</v>
      </c>
      <c r="BD251" s="15">
        <f t="shared" si="734"/>
        <v>0</v>
      </c>
      <c r="BE251" s="16">
        <v>0</v>
      </c>
      <c r="BF251" s="9">
        <v>0</v>
      </c>
      <c r="BG251" s="15">
        <f t="shared" si="735"/>
        <v>0</v>
      </c>
      <c r="BH251" s="16">
        <v>0</v>
      </c>
      <c r="BI251" s="9">
        <v>0</v>
      </c>
      <c r="BJ251" s="15">
        <f t="shared" si="736"/>
        <v>0</v>
      </c>
      <c r="BK251" s="16">
        <v>0</v>
      </c>
      <c r="BL251" s="9">
        <v>0</v>
      </c>
      <c r="BM251" s="15">
        <f t="shared" si="737"/>
        <v>0</v>
      </c>
      <c r="BN251" s="16">
        <v>0</v>
      </c>
      <c r="BO251" s="9">
        <v>0</v>
      </c>
      <c r="BP251" s="15">
        <f t="shared" si="738"/>
        <v>0</v>
      </c>
      <c r="BQ251" s="16">
        <v>0</v>
      </c>
      <c r="BR251" s="9">
        <v>0</v>
      </c>
      <c r="BS251" s="15">
        <f t="shared" si="739"/>
        <v>0</v>
      </c>
      <c r="BT251" s="16">
        <v>0</v>
      </c>
      <c r="BU251" s="9">
        <v>0</v>
      </c>
      <c r="BV251" s="15">
        <f t="shared" si="740"/>
        <v>0</v>
      </c>
      <c r="BW251" s="16">
        <v>0</v>
      </c>
      <c r="BX251" s="9">
        <v>0</v>
      </c>
      <c r="BY251" s="15">
        <f t="shared" si="741"/>
        <v>0</v>
      </c>
      <c r="BZ251" s="16">
        <v>0</v>
      </c>
      <c r="CA251" s="9">
        <v>0</v>
      </c>
      <c r="CB251" s="15">
        <f t="shared" si="742"/>
        <v>0</v>
      </c>
      <c r="CC251" s="16">
        <v>0</v>
      </c>
      <c r="CD251" s="9">
        <v>0</v>
      </c>
      <c r="CE251" s="15">
        <f t="shared" si="743"/>
        <v>0</v>
      </c>
      <c r="CF251" s="16">
        <v>0</v>
      </c>
      <c r="CG251" s="9">
        <v>0</v>
      </c>
      <c r="CH251" s="15">
        <f t="shared" si="744"/>
        <v>0</v>
      </c>
      <c r="CI251" s="16">
        <v>0</v>
      </c>
      <c r="CJ251" s="9">
        <v>0</v>
      </c>
      <c r="CK251" s="15">
        <f t="shared" si="745"/>
        <v>0</v>
      </c>
      <c r="CL251" s="16">
        <v>0</v>
      </c>
      <c r="CM251" s="9">
        <v>0</v>
      </c>
      <c r="CN251" s="15">
        <f t="shared" si="746"/>
        <v>0</v>
      </c>
      <c r="CO251" s="16">
        <v>0</v>
      </c>
      <c r="CP251" s="9">
        <v>0</v>
      </c>
      <c r="CQ251" s="15">
        <f t="shared" si="747"/>
        <v>0</v>
      </c>
      <c r="CR251" s="16">
        <v>0</v>
      </c>
      <c r="CS251" s="9">
        <v>0</v>
      </c>
      <c r="CT251" s="15">
        <f t="shared" si="748"/>
        <v>0</v>
      </c>
      <c r="CU251" s="16">
        <v>0</v>
      </c>
      <c r="CV251" s="9">
        <v>0</v>
      </c>
      <c r="CW251" s="15">
        <f t="shared" si="749"/>
        <v>0</v>
      </c>
      <c r="CX251" s="16">
        <v>0</v>
      </c>
      <c r="CY251" s="9">
        <v>0</v>
      </c>
      <c r="CZ251" s="15">
        <f t="shared" si="750"/>
        <v>0</v>
      </c>
      <c r="DA251" s="16">
        <v>0</v>
      </c>
      <c r="DB251" s="9">
        <v>0</v>
      </c>
      <c r="DC251" s="15">
        <f t="shared" si="751"/>
        <v>0</v>
      </c>
      <c r="DD251" s="16">
        <v>0</v>
      </c>
      <c r="DE251" s="9">
        <v>0</v>
      </c>
      <c r="DF251" s="15">
        <f t="shared" si="752"/>
        <v>0</v>
      </c>
      <c r="DG251" s="16">
        <v>0</v>
      </c>
      <c r="DH251" s="9">
        <v>0</v>
      </c>
      <c r="DI251" s="15">
        <f t="shared" si="753"/>
        <v>0</v>
      </c>
      <c r="DJ251" s="19">
        <f t="shared" ca="1" si="755"/>
        <v>0</v>
      </c>
      <c r="DK251" s="15">
        <f t="shared" si="756"/>
        <v>0</v>
      </c>
    </row>
    <row r="252" spans="1:115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7"/>
        <v>0</v>
      </c>
      <c r="F252" s="16">
        <v>0</v>
      </c>
      <c r="G252" s="9">
        <v>0</v>
      </c>
      <c r="H252" s="15">
        <f t="shared" si="718"/>
        <v>0</v>
      </c>
      <c r="I252" s="16">
        <v>0</v>
      </c>
      <c r="J252" s="9">
        <v>0</v>
      </c>
      <c r="K252" s="15">
        <f t="shared" si="719"/>
        <v>0</v>
      </c>
      <c r="L252" s="16">
        <v>0</v>
      </c>
      <c r="M252" s="9">
        <v>0</v>
      </c>
      <c r="N252" s="15">
        <f t="shared" si="720"/>
        <v>0</v>
      </c>
      <c r="O252" s="16">
        <v>0</v>
      </c>
      <c r="P252" s="9">
        <v>0</v>
      </c>
      <c r="Q252" s="15">
        <f t="shared" si="721"/>
        <v>0</v>
      </c>
      <c r="R252" s="16">
        <v>0</v>
      </c>
      <c r="S252" s="9">
        <v>0</v>
      </c>
      <c r="T252" s="15">
        <f t="shared" si="722"/>
        <v>0</v>
      </c>
      <c r="U252" s="16">
        <v>0</v>
      </c>
      <c r="V252" s="9">
        <v>0</v>
      </c>
      <c r="W252" s="15">
        <f t="shared" si="723"/>
        <v>0</v>
      </c>
      <c r="X252" s="16">
        <v>0</v>
      </c>
      <c r="Y252" s="9">
        <v>0</v>
      </c>
      <c r="Z252" s="15">
        <f t="shared" si="724"/>
        <v>0</v>
      </c>
      <c r="AA252" s="16">
        <v>0</v>
      </c>
      <c r="AB252" s="9">
        <v>0</v>
      </c>
      <c r="AC252" s="15">
        <f t="shared" si="725"/>
        <v>0</v>
      </c>
      <c r="AD252" s="16">
        <v>0</v>
      </c>
      <c r="AE252" s="9">
        <v>0</v>
      </c>
      <c r="AF252" s="15">
        <f t="shared" si="726"/>
        <v>0</v>
      </c>
      <c r="AG252" s="16">
        <v>0</v>
      </c>
      <c r="AH252" s="9">
        <v>0</v>
      </c>
      <c r="AI252" s="15">
        <f t="shared" si="727"/>
        <v>0</v>
      </c>
      <c r="AJ252" s="16">
        <v>0</v>
      </c>
      <c r="AK252" s="9">
        <v>0</v>
      </c>
      <c r="AL252" s="15">
        <f t="shared" si="728"/>
        <v>0</v>
      </c>
      <c r="AM252" s="16">
        <v>0</v>
      </c>
      <c r="AN252" s="9">
        <v>0</v>
      </c>
      <c r="AO252" s="15">
        <f t="shared" si="729"/>
        <v>0</v>
      </c>
      <c r="AP252" s="16">
        <v>0</v>
      </c>
      <c r="AQ252" s="9">
        <v>0</v>
      </c>
      <c r="AR252" s="15">
        <f t="shared" si="730"/>
        <v>0</v>
      </c>
      <c r="AS252" s="16">
        <v>0</v>
      </c>
      <c r="AT252" s="9">
        <v>0</v>
      </c>
      <c r="AU252" s="15">
        <f t="shared" si="731"/>
        <v>0</v>
      </c>
      <c r="AV252" s="16">
        <v>0</v>
      </c>
      <c r="AW252" s="9">
        <v>0</v>
      </c>
      <c r="AX252" s="15">
        <f t="shared" si="732"/>
        <v>0</v>
      </c>
      <c r="AY252" s="16">
        <v>0</v>
      </c>
      <c r="AZ252" s="9">
        <v>0</v>
      </c>
      <c r="BA252" s="15">
        <f t="shared" si="733"/>
        <v>0</v>
      </c>
      <c r="BB252" s="16">
        <v>0</v>
      </c>
      <c r="BC252" s="9">
        <v>0</v>
      </c>
      <c r="BD252" s="15">
        <f t="shared" si="734"/>
        <v>0</v>
      </c>
      <c r="BE252" s="16">
        <v>0</v>
      </c>
      <c r="BF252" s="9">
        <v>0</v>
      </c>
      <c r="BG252" s="15">
        <f t="shared" si="735"/>
        <v>0</v>
      </c>
      <c r="BH252" s="16">
        <v>0</v>
      </c>
      <c r="BI252" s="9">
        <v>0</v>
      </c>
      <c r="BJ252" s="15">
        <f t="shared" si="736"/>
        <v>0</v>
      </c>
      <c r="BK252" s="16">
        <v>0</v>
      </c>
      <c r="BL252" s="9">
        <v>0</v>
      </c>
      <c r="BM252" s="15">
        <f t="shared" si="737"/>
        <v>0</v>
      </c>
      <c r="BN252" s="16">
        <v>0</v>
      </c>
      <c r="BO252" s="9">
        <v>0</v>
      </c>
      <c r="BP252" s="15">
        <f t="shared" si="738"/>
        <v>0</v>
      </c>
      <c r="BQ252" s="16">
        <v>0</v>
      </c>
      <c r="BR252" s="9">
        <v>0</v>
      </c>
      <c r="BS252" s="15">
        <f t="shared" si="739"/>
        <v>0</v>
      </c>
      <c r="BT252" s="16">
        <v>0</v>
      </c>
      <c r="BU252" s="9">
        <v>0</v>
      </c>
      <c r="BV252" s="15">
        <f t="shared" si="740"/>
        <v>0</v>
      </c>
      <c r="BW252" s="16">
        <v>0</v>
      </c>
      <c r="BX252" s="9">
        <v>0</v>
      </c>
      <c r="BY252" s="15">
        <f t="shared" si="741"/>
        <v>0</v>
      </c>
      <c r="BZ252" s="16">
        <v>0</v>
      </c>
      <c r="CA252" s="9">
        <v>0</v>
      </c>
      <c r="CB252" s="15">
        <f t="shared" si="742"/>
        <v>0</v>
      </c>
      <c r="CC252" s="16">
        <v>0</v>
      </c>
      <c r="CD252" s="9">
        <v>0</v>
      </c>
      <c r="CE252" s="15">
        <f t="shared" si="743"/>
        <v>0</v>
      </c>
      <c r="CF252" s="16">
        <v>0</v>
      </c>
      <c r="CG252" s="9">
        <v>0</v>
      </c>
      <c r="CH252" s="15">
        <f t="shared" si="744"/>
        <v>0</v>
      </c>
      <c r="CI252" s="16">
        <v>0</v>
      </c>
      <c r="CJ252" s="9">
        <v>0</v>
      </c>
      <c r="CK252" s="15">
        <f t="shared" si="745"/>
        <v>0</v>
      </c>
      <c r="CL252" s="16">
        <v>0</v>
      </c>
      <c r="CM252" s="9">
        <v>0</v>
      </c>
      <c r="CN252" s="15">
        <f t="shared" si="746"/>
        <v>0</v>
      </c>
      <c r="CO252" s="16">
        <v>0</v>
      </c>
      <c r="CP252" s="9">
        <v>0</v>
      </c>
      <c r="CQ252" s="15">
        <f t="shared" si="747"/>
        <v>0</v>
      </c>
      <c r="CR252" s="16">
        <v>0</v>
      </c>
      <c r="CS252" s="9">
        <v>0</v>
      </c>
      <c r="CT252" s="15">
        <f t="shared" si="748"/>
        <v>0</v>
      </c>
      <c r="CU252" s="16">
        <v>0</v>
      </c>
      <c r="CV252" s="9">
        <v>0</v>
      </c>
      <c r="CW252" s="15">
        <f t="shared" si="749"/>
        <v>0</v>
      </c>
      <c r="CX252" s="16">
        <v>0</v>
      </c>
      <c r="CY252" s="9">
        <v>0</v>
      </c>
      <c r="CZ252" s="15">
        <f t="shared" si="750"/>
        <v>0</v>
      </c>
      <c r="DA252" s="16">
        <v>0</v>
      </c>
      <c r="DB252" s="9">
        <v>0</v>
      </c>
      <c r="DC252" s="15">
        <f t="shared" si="751"/>
        <v>0</v>
      </c>
      <c r="DD252" s="16">
        <v>0</v>
      </c>
      <c r="DE252" s="9">
        <v>0</v>
      </c>
      <c r="DF252" s="15">
        <f t="shared" si="752"/>
        <v>0</v>
      </c>
      <c r="DG252" s="16">
        <v>0</v>
      </c>
      <c r="DH252" s="9">
        <v>0</v>
      </c>
      <c r="DI252" s="15">
        <f t="shared" si="753"/>
        <v>0</v>
      </c>
      <c r="DJ252" s="19">
        <f t="shared" ca="1" si="755"/>
        <v>0</v>
      </c>
      <c r="DK252" s="15">
        <f t="shared" si="756"/>
        <v>0</v>
      </c>
    </row>
    <row r="253" spans="1:115" ht="15" thickBot="1" x14ac:dyDescent="0.35">
      <c r="A253" s="89"/>
      <c r="B253" s="91" t="s">
        <v>17</v>
      </c>
      <c r="C253" s="92">
        <f t="shared" ref="C253:D253" si="758">SUM(C241:C252)</f>
        <v>0</v>
      </c>
      <c r="D253" s="93">
        <f t="shared" si="758"/>
        <v>0</v>
      </c>
      <c r="E253" s="44"/>
      <c r="F253" s="92">
        <f t="shared" ref="F253:G253" si="759">SUM(F241:F252)</f>
        <v>0</v>
      </c>
      <c r="G253" s="93">
        <f t="shared" si="759"/>
        <v>0</v>
      </c>
      <c r="H253" s="44"/>
      <c r="I253" s="92">
        <f t="shared" ref="I253:J253" si="760">SUM(I241:I252)</f>
        <v>0</v>
      </c>
      <c r="J253" s="93">
        <f t="shared" si="760"/>
        <v>0</v>
      </c>
      <c r="K253" s="44"/>
      <c r="L253" s="92">
        <f t="shared" ref="L253:M253" si="761">SUM(L241:L252)</f>
        <v>0.22721</v>
      </c>
      <c r="M253" s="93">
        <f t="shared" si="761"/>
        <v>6.4729999999999999</v>
      </c>
      <c r="N253" s="44"/>
      <c r="O253" s="92">
        <f t="shared" ref="O253:P253" si="762">SUM(O241:O252)</f>
        <v>0</v>
      </c>
      <c r="P253" s="93">
        <f t="shared" si="762"/>
        <v>0</v>
      </c>
      <c r="Q253" s="44"/>
      <c r="R253" s="92">
        <f t="shared" ref="R253:S253" si="763">SUM(R241:R252)</f>
        <v>0</v>
      </c>
      <c r="S253" s="93">
        <f t="shared" si="763"/>
        <v>0</v>
      </c>
      <c r="T253" s="44"/>
      <c r="U253" s="92">
        <f t="shared" ref="U253:V253" si="764">SUM(U241:U252)</f>
        <v>0</v>
      </c>
      <c r="V253" s="93">
        <f t="shared" si="764"/>
        <v>0</v>
      </c>
      <c r="W253" s="44"/>
      <c r="X253" s="92">
        <f t="shared" ref="X253:Y253" si="765">SUM(X241:X252)</f>
        <v>0</v>
      </c>
      <c r="Y253" s="93">
        <f t="shared" si="765"/>
        <v>0</v>
      </c>
      <c r="Z253" s="44"/>
      <c r="AA253" s="92">
        <f t="shared" ref="AA253:AB253" si="766">SUM(AA241:AA252)</f>
        <v>0</v>
      </c>
      <c r="AB253" s="93">
        <f t="shared" si="766"/>
        <v>0</v>
      </c>
      <c r="AC253" s="44"/>
      <c r="AD253" s="92">
        <f t="shared" ref="AD253:AE253" si="767">SUM(AD241:AD252)</f>
        <v>0</v>
      </c>
      <c r="AE253" s="93">
        <f t="shared" si="767"/>
        <v>0</v>
      </c>
      <c r="AF253" s="44"/>
      <c r="AG253" s="92">
        <f t="shared" ref="AG253:AH253" si="768">SUM(AG241:AG252)</f>
        <v>0</v>
      </c>
      <c r="AH253" s="93">
        <f t="shared" si="768"/>
        <v>0</v>
      </c>
      <c r="AI253" s="44"/>
      <c r="AJ253" s="92">
        <f t="shared" ref="AJ253:AK253" si="769">SUM(AJ241:AJ252)</f>
        <v>0</v>
      </c>
      <c r="AK253" s="93">
        <f t="shared" si="769"/>
        <v>0</v>
      </c>
      <c r="AL253" s="44"/>
      <c r="AM253" s="92">
        <f t="shared" ref="AM253:AN253" si="770">SUM(AM241:AM252)</f>
        <v>0</v>
      </c>
      <c r="AN253" s="93">
        <f t="shared" si="770"/>
        <v>0</v>
      </c>
      <c r="AO253" s="44"/>
      <c r="AP253" s="92">
        <f t="shared" ref="AP253:AQ253" si="771">SUM(AP241:AP252)</f>
        <v>0</v>
      </c>
      <c r="AQ253" s="93">
        <f t="shared" si="771"/>
        <v>0</v>
      </c>
      <c r="AR253" s="44"/>
      <c r="AS253" s="92">
        <f t="shared" ref="AS253:AT253" si="772">SUM(AS241:AS252)</f>
        <v>0</v>
      </c>
      <c r="AT253" s="93">
        <f t="shared" si="772"/>
        <v>0</v>
      </c>
      <c r="AU253" s="44"/>
      <c r="AV253" s="92">
        <f t="shared" ref="AV253:AW253" si="773">SUM(AV241:AV252)</f>
        <v>0</v>
      </c>
      <c r="AW253" s="93">
        <f t="shared" si="773"/>
        <v>0</v>
      </c>
      <c r="AX253" s="44"/>
      <c r="AY253" s="92">
        <f t="shared" ref="AY253:AZ253" si="774">SUM(AY241:AY252)</f>
        <v>1.9536</v>
      </c>
      <c r="AZ253" s="93">
        <f t="shared" si="774"/>
        <v>26.353999999999999</v>
      </c>
      <c r="BA253" s="44"/>
      <c r="BB253" s="92">
        <f t="shared" ref="BB253:BC253" si="775">SUM(BB241:BB252)</f>
        <v>0.02</v>
      </c>
      <c r="BC253" s="93">
        <f t="shared" si="775"/>
        <v>0.44</v>
      </c>
      <c r="BD253" s="44"/>
      <c r="BE253" s="92">
        <f t="shared" ref="BE253:BF253" si="776">SUM(BE241:BE252)</f>
        <v>0</v>
      </c>
      <c r="BF253" s="93">
        <f t="shared" si="776"/>
        <v>0</v>
      </c>
      <c r="BG253" s="44"/>
      <c r="BH253" s="92">
        <f t="shared" ref="BH253:BI253" si="777">SUM(BH241:BH252)</f>
        <v>0</v>
      </c>
      <c r="BI253" s="93">
        <f t="shared" si="777"/>
        <v>0</v>
      </c>
      <c r="BJ253" s="44"/>
      <c r="BK253" s="92">
        <f t="shared" ref="BK253:BL253" si="778">SUM(BK241:BK252)</f>
        <v>1.0369999999999999E-2</v>
      </c>
      <c r="BL253" s="93">
        <f t="shared" si="778"/>
        <v>0.66900000000000004</v>
      </c>
      <c r="BM253" s="44"/>
      <c r="BN253" s="92">
        <f t="shared" ref="BN253:BO253" si="779">SUM(BN241:BN252)</f>
        <v>0</v>
      </c>
      <c r="BO253" s="93">
        <f t="shared" si="779"/>
        <v>0</v>
      </c>
      <c r="BP253" s="44"/>
      <c r="BQ253" s="92">
        <f t="shared" ref="BQ253:BR253" si="780">SUM(BQ241:BQ252)</f>
        <v>0</v>
      </c>
      <c r="BR253" s="93">
        <f t="shared" si="780"/>
        <v>0</v>
      </c>
      <c r="BS253" s="44"/>
      <c r="BT253" s="92">
        <f t="shared" ref="BT253:BU253" si="781">SUM(BT241:BT252)</f>
        <v>0</v>
      </c>
      <c r="BU253" s="93">
        <f t="shared" si="781"/>
        <v>0</v>
      </c>
      <c r="BV253" s="44"/>
      <c r="BW253" s="92">
        <f t="shared" ref="BW253:BX253" si="782">SUM(BW241:BW252)</f>
        <v>0</v>
      </c>
      <c r="BX253" s="93">
        <f t="shared" si="782"/>
        <v>0</v>
      </c>
      <c r="BY253" s="44"/>
      <c r="BZ253" s="92">
        <f t="shared" ref="BZ253:CA253" si="783">SUM(BZ241:BZ252)</f>
        <v>0</v>
      </c>
      <c r="CA253" s="93">
        <f t="shared" si="783"/>
        <v>0</v>
      </c>
      <c r="CB253" s="44"/>
      <c r="CC253" s="92">
        <f t="shared" ref="CC253:CD253" si="784">SUM(CC241:CC252)</f>
        <v>0</v>
      </c>
      <c r="CD253" s="93">
        <f t="shared" si="784"/>
        <v>0</v>
      </c>
      <c r="CE253" s="44"/>
      <c r="CF253" s="92">
        <f t="shared" ref="CF253:CG253" si="785">SUM(CF241:CF252)</f>
        <v>0</v>
      </c>
      <c r="CG253" s="93">
        <f t="shared" si="785"/>
        <v>0</v>
      </c>
      <c r="CH253" s="44"/>
      <c r="CI253" s="92">
        <f t="shared" ref="CI253:CJ253" si="786">SUM(CI241:CI252)</f>
        <v>0</v>
      </c>
      <c r="CJ253" s="93">
        <f t="shared" si="786"/>
        <v>0</v>
      </c>
      <c r="CK253" s="44"/>
      <c r="CL253" s="92">
        <f t="shared" ref="CL253:CM253" si="787">SUM(CL241:CL252)</f>
        <v>0</v>
      </c>
      <c r="CM253" s="93">
        <f t="shared" si="787"/>
        <v>0</v>
      </c>
      <c r="CN253" s="44"/>
      <c r="CO253" s="92">
        <f t="shared" ref="CO253:CP253" si="788">SUM(CO241:CO252)</f>
        <v>0</v>
      </c>
      <c r="CP253" s="93">
        <f t="shared" si="788"/>
        <v>0</v>
      </c>
      <c r="CQ253" s="44"/>
      <c r="CR253" s="92">
        <f t="shared" ref="CR253:CS253" si="789">SUM(CR241:CR252)</f>
        <v>0</v>
      </c>
      <c r="CS253" s="93">
        <f t="shared" si="789"/>
        <v>0</v>
      </c>
      <c r="CT253" s="44"/>
      <c r="CU253" s="92">
        <f t="shared" ref="CU253:CV253" si="790">SUM(CU241:CU252)</f>
        <v>0</v>
      </c>
      <c r="CV253" s="93">
        <f t="shared" si="790"/>
        <v>0</v>
      </c>
      <c r="CW253" s="44"/>
      <c r="CX253" s="92">
        <f t="shared" ref="CX253:CY253" si="791">SUM(CX241:CX252)</f>
        <v>0</v>
      </c>
      <c r="CY253" s="93">
        <f t="shared" si="791"/>
        <v>0</v>
      </c>
      <c r="CZ253" s="44"/>
      <c r="DA253" s="92">
        <f t="shared" ref="DA253:DB253" si="792">SUM(DA241:DA252)</f>
        <v>0</v>
      </c>
      <c r="DB253" s="93">
        <f t="shared" si="792"/>
        <v>0</v>
      </c>
      <c r="DC253" s="44"/>
      <c r="DD253" s="92">
        <f t="shared" ref="DD253:DE253" si="793">SUM(DD241:DD252)</f>
        <v>5.0000000000000001E-3</v>
      </c>
      <c r="DE253" s="93">
        <f t="shared" si="793"/>
        <v>8.6999999999999994E-2</v>
      </c>
      <c r="DF253" s="44"/>
      <c r="DG253" s="92">
        <f t="shared" ref="DG253:DH253" si="794">SUM(DG241:DG252)</f>
        <v>0.3</v>
      </c>
      <c r="DH253" s="93">
        <f t="shared" si="794"/>
        <v>4.1399999999999997</v>
      </c>
      <c r="DI253" s="44"/>
      <c r="DJ253" s="58">
        <f t="shared" ca="1" si="755"/>
        <v>2.5161799999999999</v>
      </c>
      <c r="DK253" s="54">
        <f t="shared" si="756"/>
        <v>38.162999999999997</v>
      </c>
    </row>
  </sheetData>
  <mergeCells count="45"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EX4:EZ4"/>
    <mergeCell ref="FB4:FD4"/>
    <mergeCell ref="EH4:EJ4"/>
    <mergeCell ref="EL4:EN4"/>
    <mergeCell ref="EP4:ER4"/>
    <mergeCell ref="ET4:EV4"/>
    <mergeCell ref="DG4:DI4"/>
    <mergeCell ref="CR4:CT4"/>
    <mergeCell ref="CX4:CZ4"/>
    <mergeCell ref="DD4:DF4"/>
    <mergeCell ref="DA4:DC4"/>
    <mergeCell ref="CU4:CW4"/>
    <mergeCell ref="CO4:CQ4"/>
    <mergeCell ref="CL4:CN4"/>
    <mergeCell ref="CF4:CH4"/>
    <mergeCell ref="AG4:AI4"/>
    <mergeCell ref="CC4:CE4"/>
    <mergeCell ref="BZ4:CB4"/>
    <mergeCell ref="BH4:BJ4"/>
    <mergeCell ref="CI4:C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2023-08-01T11:00:02Z</dcterms:modified>
</cp:coreProperties>
</file>