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060" windowHeight="4215" activeTab="0"/>
  </bookViews>
  <sheets>
    <sheet name="GARS 9798-seisoen" sheetId="1" r:id="rId1"/>
  </sheets>
  <definedNames>
    <definedName name="_xlnm.Print_Area" localSheetId="0">'GARS 9798-seisoen'!$A$1:$AT$37</definedName>
  </definedNames>
  <calcPr fullCalcOnLoad="1"/>
</workbook>
</file>

<file path=xl/sharedStrings.xml><?xml version="1.0" encoding="utf-8"?>
<sst xmlns="http://schemas.openxmlformats.org/spreadsheetml/2006/main" count="157" uniqueCount="72">
  <si>
    <t>Human market</t>
  </si>
  <si>
    <t>Exports</t>
  </si>
  <si>
    <t>Total</t>
  </si>
  <si>
    <t>Totaal</t>
  </si>
  <si>
    <t>Human</t>
  </si>
  <si>
    <t>Menslik</t>
  </si>
  <si>
    <t>Voer</t>
  </si>
  <si>
    <t>Feed</t>
  </si>
  <si>
    <t>Ex producers (2)</t>
  </si>
  <si>
    <t>Processed for:</t>
  </si>
  <si>
    <t xml:space="preserve"> </t>
  </si>
  <si>
    <t>BARLEY</t>
  </si>
  <si>
    <t xml:space="preserve">   '000t</t>
  </si>
  <si>
    <t>b) Acquisition</t>
  </si>
  <si>
    <t>c) Utilisation</t>
  </si>
  <si>
    <t>a) Opening stock</t>
  </si>
  <si>
    <t xml:space="preserve">  </t>
  </si>
  <si>
    <t xml:space="preserve">Imported </t>
  </si>
  <si>
    <t>Storers, traders</t>
  </si>
  <si>
    <t>Sold to end-consumers</t>
  </si>
  <si>
    <t>Seed</t>
  </si>
  <si>
    <t>Prog Nov'97 - Oct'98</t>
  </si>
  <si>
    <t>Animal market</t>
  </si>
  <si>
    <t>Feb '98</t>
  </si>
  <si>
    <t>Jan '98</t>
  </si>
  <si>
    <t>Dec/Des '97</t>
  </si>
  <si>
    <t>Nov '97</t>
  </si>
  <si>
    <t>Mar/Mrt '98</t>
  </si>
  <si>
    <t>Apr '98</t>
  </si>
  <si>
    <t>May/Mei-98</t>
  </si>
  <si>
    <t>Jun '98</t>
  </si>
  <si>
    <t>Jul '98</t>
  </si>
  <si>
    <t>Aug '98</t>
  </si>
  <si>
    <t>Sep '98</t>
  </si>
  <si>
    <t>Oct/Okt '98</t>
  </si>
  <si>
    <t>(c) Aanwending</t>
  </si>
  <si>
    <t>Verwerk vir:</t>
  </si>
  <si>
    <t>Dierevoer mark</t>
  </si>
  <si>
    <t>Saad</t>
  </si>
  <si>
    <t>Verkope aan eindverbruiker</t>
  </si>
  <si>
    <t>Uitvoere</t>
  </si>
  <si>
    <t>(e) Gars mout ingevoer (3)</t>
  </si>
  <si>
    <t>Eindvoorraad verklaar:</t>
  </si>
  <si>
    <t>Opbergers, handelaars</t>
  </si>
  <si>
    <t>(f) Eie onaangewende voorraad - sien (d)</t>
  </si>
  <si>
    <t>(e) Barley  malt imported (3)</t>
  </si>
  <si>
    <t>(g) Producer stock (4)</t>
  </si>
  <si>
    <t xml:space="preserve">     SMI-1298                                           Monthly announcement of information / Maandelikse bekendmaking van inligting                       28/12/98</t>
  </si>
  <si>
    <t>BARLEY / GARS - 1997/98 Marketing Year/Bemarkingsjaar</t>
  </si>
  <si>
    <t>(3)  Barley equivalent/Gars ekwivalent.</t>
  </si>
  <si>
    <t xml:space="preserve">     'n Mate van dubbeltelling mag hier voorkom as gevolg van silo-sertifikaatverwisseling en rug-aan-rug verkooptransaksies/Geen sertifikaatgraan gerapporteer.</t>
  </si>
  <si>
    <t>(6)  Includes 108 000 ton purchases and 58 000 ton producer stocks (1998/99 crop)./ Sluit 108 000 ton aankope en 58 000 ton produsentevoorraad in (1998/99-oes).</t>
  </si>
  <si>
    <t>(5)  Includes 108 000 ton deliveries of the 1998/99 crop./ Sluit 108 000 ton lewerings vir die 1998/99-oes in.</t>
  </si>
  <si>
    <t>(4)  Stock stored on behalf of producers not included in (a), (b), (d) and (f)/Produsentevoorraad nie ingesluit in (a), (b), (d) en (f) nie.</t>
  </si>
  <si>
    <t>(1)  Excluding stock in transit and 73 700 ton delivered during October 1997/Uitgesluit voorraad in transito en 73 700 ton gelewer in Oktober 1997.</t>
  </si>
  <si>
    <t>Ending stock declared</t>
  </si>
  <si>
    <t>(f) Own unutilised stock see (d)</t>
  </si>
  <si>
    <t>Processors</t>
  </si>
  <si>
    <t>Verwerkers</t>
  </si>
  <si>
    <r>
      <t>(a) Beginvoorraad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(1)</t>
    </r>
  </si>
  <si>
    <r>
      <t>Ex produsente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(2)</t>
    </r>
  </si>
  <si>
    <r>
      <t xml:space="preserve"> Ingevoer</t>
    </r>
    <r>
      <rPr>
        <sz val="12"/>
        <rFont val="Arial"/>
        <family val="2"/>
      </rPr>
      <t xml:space="preserve"> </t>
    </r>
  </si>
  <si>
    <r>
      <t xml:space="preserve">                    </t>
    </r>
    <r>
      <rPr>
        <i/>
        <sz val="12"/>
        <rFont val="Arial"/>
        <family val="2"/>
      </rPr>
      <t xml:space="preserve">  Menslike mark</t>
    </r>
  </si>
  <si>
    <r>
      <t>(d) Totaal</t>
    </r>
    <r>
      <rPr>
        <sz val="12"/>
        <rFont val="Arial"/>
        <family val="2"/>
      </rPr>
      <t xml:space="preserve"> (a+b-c=d) </t>
    </r>
    <r>
      <rPr>
        <b/>
        <sz val="12"/>
        <rFont val="Arial"/>
        <family val="2"/>
      </rPr>
      <t>(5)</t>
    </r>
  </si>
  <si>
    <r>
      <t>(h) Total stock</t>
    </r>
    <r>
      <rPr>
        <sz val="12"/>
        <rFont val="Arial"/>
        <family val="2"/>
      </rPr>
      <t xml:space="preserve"> (f)+(g) </t>
    </r>
    <r>
      <rPr>
        <b/>
        <sz val="12"/>
        <rFont val="Arial"/>
        <family val="2"/>
      </rPr>
      <t>(6)</t>
    </r>
  </si>
  <si>
    <r>
      <t xml:space="preserve">(h) Totale voorraad </t>
    </r>
    <r>
      <rPr>
        <sz val="12"/>
        <rFont val="Arial"/>
        <family val="2"/>
      </rPr>
      <t xml:space="preserve">(f)+(g) </t>
    </r>
    <r>
      <rPr>
        <b/>
        <sz val="12"/>
        <rFont val="Arial"/>
        <family val="2"/>
      </rPr>
      <t>(6)</t>
    </r>
  </si>
  <si>
    <t>(b) Verkryging</t>
  </si>
  <si>
    <t>(d) Total (a+b-c=d) (5)</t>
  </si>
  <si>
    <t>(g) Produsentevoorraad (4)</t>
  </si>
  <si>
    <t>(2)  Includes a portion of the production of developing producers - the balance will not necessarily be included here.  Includes 73 700 ton delivered during October 1997 and 108 000 ton early deliveries for the 1998/99 season.</t>
  </si>
  <si>
    <t>Excluding 58 000 ton stored on behalf of producers at 31 October 1998. / Ingesluit 'n deel van produksie van opkomende produsente -  die balans sal nie noodwendig hier ingesluit word nie.</t>
  </si>
  <si>
    <t>Ingesluit 73 700 ton gelewer gedurende Oktober 1997 en 108 000 ton vroeë lewerings vir die 1998/99-seisoen.  Uitgesluit 58 000 ton gestoor namens produsente op 31 Oktober 1998.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</si>
</sst>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  <numFmt numFmtId="180" formatCode="#,##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Matura MT Script Capitals"/>
      <family val="4"/>
    </font>
    <font>
      <b/>
      <sz val="10"/>
      <name val="Braggadocio"/>
      <family val="5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12"/>
      <color indexed="20"/>
      <name val="Braggadocio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 quotePrefix="1">
      <alignment horizontal="center"/>
    </xf>
    <xf numFmtId="17" fontId="0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4" fillId="0" borderId="0" xfId="0" applyFont="1" applyBorder="1" applyAlignment="1">
      <alignment/>
    </xf>
    <xf numFmtId="17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1" fontId="5" fillId="0" borderId="27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5" fillId="0" borderId="32" xfId="0" applyFont="1" applyBorder="1" applyAlignment="1">
      <alignment/>
    </xf>
    <xf numFmtId="0" fontId="9" fillId="0" borderId="33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4" xfId="0" applyFont="1" applyBorder="1" applyAlignment="1">
      <alignment/>
    </xf>
    <xf numFmtId="0" fontId="9" fillId="0" borderId="35" xfId="0" applyFont="1" applyBorder="1" applyAlignment="1">
      <alignment horizontal="right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3" xfId="0" applyFont="1" applyBorder="1" applyAlignment="1">
      <alignment horizontal="right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45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5" xfId="0" applyFont="1" applyBorder="1" applyAlignment="1">
      <alignment horizontal="right"/>
    </xf>
    <xf numFmtId="0" fontId="4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56" xfId="0" applyFont="1" applyBorder="1" applyAlignment="1">
      <alignment/>
    </xf>
    <xf numFmtId="0" fontId="4" fillId="0" borderId="59" xfId="0" applyFont="1" applyBorder="1" applyAlignment="1">
      <alignment horizontal="right"/>
    </xf>
    <xf numFmtId="0" fontId="4" fillId="0" borderId="5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20" xfId="0" applyFont="1" applyBorder="1" applyAlignment="1">
      <alignment horizontal="right"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2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4" xfId="0" applyFont="1" applyBorder="1" applyAlignment="1">
      <alignment/>
    </xf>
    <xf numFmtId="1" fontId="5" fillId="0" borderId="56" xfId="0" applyNumberFormat="1" applyFont="1" applyBorder="1" applyAlignment="1">
      <alignment/>
    </xf>
    <xf numFmtId="1" fontId="5" fillId="0" borderId="58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0" fontId="4" fillId="0" borderId="24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" fontId="4" fillId="0" borderId="56" xfId="0" applyNumberFormat="1" applyFont="1" applyBorder="1" applyAlignment="1">
      <alignment horizontal="center"/>
    </xf>
    <xf numFmtId="17" fontId="4" fillId="0" borderId="11" xfId="0" applyNumberFormat="1" applyFont="1" applyBorder="1" applyAlignment="1">
      <alignment horizontal="center"/>
    </xf>
    <xf numFmtId="17" fontId="4" fillId="0" borderId="5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7" fontId="1" fillId="0" borderId="0" xfId="0" applyNumberFormat="1" applyFont="1" applyBorder="1" applyAlignment="1">
      <alignment horizontal="center"/>
    </xf>
    <xf numFmtId="0" fontId="5" fillId="0" borderId="40" xfId="0" applyFont="1" applyBorder="1" applyAlignment="1" quotePrefix="1">
      <alignment horizontal="left"/>
    </xf>
    <xf numFmtId="0" fontId="5" fillId="0" borderId="38" xfId="0" applyFont="1" applyBorder="1" applyAlignment="1" quotePrefix="1">
      <alignment horizontal="left"/>
    </xf>
    <xf numFmtId="0" fontId="5" fillId="0" borderId="43" xfId="0" applyFont="1" applyBorder="1" applyAlignment="1" quotePrefix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4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1.421875" style="3" customWidth="1"/>
    <col min="3" max="3" width="1.28515625" style="3" customWidth="1"/>
    <col min="4" max="4" width="30.8515625" style="3" customWidth="1"/>
    <col min="5" max="5" width="11.28125" style="3" customWidth="1"/>
    <col min="6" max="6" width="6.57421875" style="3" bestFit="1" customWidth="1"/>
    <col min="7" max="7" width="9.00390625" style="29" customWidth="1"/>
    <col min="8" max="8" width="9.28125" style="29" bestFit="1" customWidth="1"/>
    <col min="9" max="9" width="6.57421875" style="29" bestFit="1" customWidth="1"/>
    <col min="10" max="10" width="7.7109375" style="29" customWidth="1"/>
    <col min="11" max="11" width="9.28125" style="29" bestFit="1" customWidth="1"/>
    <col min="12" max="12" width="6.57421875" style="29" bestFit="1" customWidth="1"/>
    <col min="13" max="13" width="7.7109375" style="29" customWidth="1"/>
    <col min="14" max="14" width="9.28125" style="29" bestFit="1" customWidth="1"/>
    <col min="15" max="15" width="6.57421875" style="3" bestFit="1" customWidth="1"/>
    <col min="16" max="16" width="7.7109375" style="3" customWidth="1"/>
    <col min="17" max="17" width="9.28125" style="3" bestFit="1" customWidth="1"/>
    <col min="18" max="18" width="6.57421875" style="3" bestFit="1" customWidth="1"/>
    <col min="19" max="19" width="7.7109375" style="3" customWidth="1"/>
    <col min="20" max="20" width="9.28125" style="3" bestFit="1" customWidth="1"/>
    <col min="21" max="21" width="6.57421875" style="3" bestFit="1" customWidth="1"/>
    <col min="22" max="22" width="7.7109375" style="3" customWidth="1"/>
    <col min="23" max="23" width="9.28125" style="3" bestFit="1" customWidth="1"/>
    <col min="24" max="24" width="6.57421875" style="3" bestFit="1" customWidth="1"/>
    <col min="25" max="25" width="7.7109375" style="3" customWidth="1"/>
    <col min="26" max="26" width="9.28125" style="3" bestFit="1" customWidth="1"/>
    <col min="27" max="27" width="6.57421875" style="3" bestFit="1" customWidth="1"/>
    <col min="28" max="28" width="7.7109375" style="3" customWidth="1"/>
    <col min="29" max="29" width="9.28125" style="3" bestFit="1" customWidth="1"/>
    <col min="30" max="30" width="6.57421875" style="3" bestFit="1" customWidth="1"/>
    <col min="31" max="31" width="7.7109375" style="3" customWidth="1"/>
    <col min="32" max="32" width="9.28125" style="3" bestFit="1" customWidth="1"/>
    <col min="33" max="33" width="6.57421875" style="3" bestFit="1" customWidth="1"/>
    <col min="34" max="34" width="7.7109375" style="3" customWidth="1"/>
    <col min="35" max="35" width="9.28125" style="3" bestFit="1" customWidth="1"/>
    <col min="36" max="36" width="6.57421875" style="3" bestFit="1" customWidth="1"/>
    <col min="37" max="37" width="7.7109375" style="3" customWidth="1"/>
    <col min="38" max="38" width="9.28125" style="3" bestFit="1" customWidth="1"/>
    <col min="39" max="39" width="6.57421875" style="3" bestFit="1" customWidth="1"/>
    <col min="40" max="40" width="7.7109375" style="3" customWidth="1"/>
    <col min="41" max="41" width="9.28125" style="3" bestFit="1" customWidth="1"/>
    <col min="42" max="42" width="6.57421875" style="3" bestFit="1" customWidth="1"/>
    <col min="43" max="43" width="7.7109375" style="3" customWidth="1"/>
    <col min="44" max="44" width="37.00390625" style="3" customWidth="1"/>
    <col min="45" max="45" width="1.28515625" style="3" customWidth="1"/>
    <col min="46" max="46" width="1.421875" style="3" customWidth="1"/>
    <col min="47" max="16384" width="9.140625" style="3" customWidth="1"/>
  </cols>
  <sheetData>
    <row r="1" spans="1:43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9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s="5" customFormat="1" ht="19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5" customFormat="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5" customFormat="1" ht="19.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6" s="5" customFormat="1" ht="19.5" customHeight="1">
      <c r="A6" s="176" t="s">
        <v>47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</row>
    <row r="7" spans="1:46" s="5" customFormat="1" ht="19.5" customHeight="1">
      <c r="A7" s="177" t="s">
        <v>48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</row>
    <row r="8" spans="1:43" ht="19.5" customHeight="1" thickBot="1">
      <c r="A8" s="12"/>
      <c r="B8" s="12"/>
      <c r="C8" s="12"/>
      <c r="D8" s="1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6" s="42" customFormat="1" ht="19.5" customHeight="1" thickBot="1">
      <c r="A9" s="38"/>
      <c r="B9" s="39"/>
      <c r="C9" s="40"/>
      <c r="D9" s="40"/>
      <c r="E9" s="154" t="s">
        <v>26</v>
      </c>
      <c r="F9" s="155"/>
      <c r="G9" s="156"/>
      <c r="H9" s="154" t="s">
        <v>25</v>
      </c>
      <c r="I9" s="155"/>
      <c r="J9" s="156"/>
      <c r="K9" s="154" t="s">
        <v>24</v>
      </c>
      <c r="L9" s="155"/>
      <c r="M9" s="156"/>
      <c r="N9" s="154" t="s">
        <v>23</v>
      </c>
      <c r="O9" s="155"/>
      <c r="P9" s="156"/>
      <c r="Q9" s="154" t="s">
        <v>27</v>
      </c>
      <c r="R9" s="155"/>
      <c r="S9" s="156"/>
      <c r="T9" s="154" t="s">
        <v>28</v>
      </c>
      <c r="U9" s="155"/>
      <c r="V9" s="156"/>
      <c r="W9" s="154" t="s">
        <v>29</v>
      </c>
      <c r="X9" s="155"/>
      <c r="Y9" s="156"/>
      <c r="Z9" s="154" t="s">
        <v>30</v>
      </c>
      <c r="AA9" s="155"/>
      <c r="AB9" s="156"/>
      <c r="AC9" s="154" t="s">
        <v>31</v>
      </c>
      <c r="AD9" s="155"/>
      <c r="AE9" s="156"/>
      <c r="AF9" s="154" t="s">
        <v>32</v>
      </c>
      <c r="AG9" s="155"/>
      <c r="AH9" s="156"/>
      <c r="AI9" s="154" t="s">
        <v>33</v>
      </c>
      <c r="AJ9" s="155"/>
      <c r="AK9" s="156"/>
      <c r="AL9" s="178" t="s">
        <v>34</v>
      </c>
      <c r="AM9" s="179"/>
      <c r="AN9" s="180"/>
      <c r="AO9" s="154" t="s">
        <v>21</v>
      </c>
      <c r="AP9" s="170"/>
      <c r="AQ9" s="170"/>
      <c r="AR9" s="38"/>
      <c r="AS9" s="40"/>
      <c r="AT9" s="41"/>
    </row>
    <row r="10" spans="1:46" s="42" customFormat="1" ht="19.5" customHeight="1">
      <c r="A10" s="43"/>
      <c r="B10" s="32"/>
      <c r="C10" s="44" t="s">
        <v>11</v>
      </c>
      <c r="D10" s="32"/>
      <c r="E10" s="45" t="s">
        <v>4</v>
      </c>
      <c r="F10" s="46" t="s">
        <v>7</v>
      </c>
      <c r="G10" s="47" t="s">
        <v>2</v>
      </c>
      <c r="H10" s="48" t="s">
        <v>4</v>
      </c>
      <c r="I10" s="46" t="s">
        <v>7</v>
      </c>
      <c r="J10" s="49" t="s">
        <v>2</v>
      </c>
      <c r="K10" s="48" t="s">
        <v>4</v>
      </c>
      <c r="L10" s="46" t="s">
        <v>7</v>
      </c>
      <c r="M10" s="50" t="s">
        <v>2</v>
      </c>
      <c r="N10" s="45" t="s">
        <v>4</v>
      </c>
      <c r="O10" s="46" t="s">
        <v>7</v>
      </c>
      <c r="P10" s="49" t="s">
        <v>2</v>
      </c>
      <c r="Q10" s="48" t="s">
        <v>4</v>
      </c>
      <c r="R10" s="46" t="s">
        <v>7</v>
      </c>
      <c r="S10" s="50" t="s">
        <v>2</v>
      </c>
      <c r="T10" s="45" t="s">
        <v>4</v>
      </c>
      <c r="U10" s="46" t="s">
        <v>7</v>
      </c>
      <c r="V10" s="49" t="s">
        <v>2</v>
      </c>
      <c r="W10" s="48" t="s">
        <v>4</v>
      </c>
      <c r="X10" s="46" t="s">
        <v>7</v>
      </c>
      <c r="Y10" s="50" t="s">
        <v>2</v>
      </c>
      <c r="Z10" s="45" t="s">
        <v>4</v>
      </c>
      <c r="AA10" s="46" t="s">
        <v>7</v>
      </c>
      <c r="AB10" s="49" t="s">
        <v>2</v>
      </c>
      <c r="AC10" s="48" t="s">
        <v>4</v>
      </c>
      <c r="AD10" s="46" t="s">
        <v>7</v>
      </c>
      <c r="AE10" s="50" t="s">
        <v>2</v>
      </c>
      <c r="AF10" s="45" t="s">
        <v>4</v>
      </c>
      <c r="AG10" s="46" t="s">
        <v>7</v>
      </c>
      <c r="AH10" s="49" t="s">
        <v>2</v>
      </c>
      <c r="AI10" s="48" t="s">
        <v>4</v>
      </c>
      <c r="AJ10" s="46" t="s">
        <v>7</v>
      </c>
      <c r="AK10" s="50" t="s">
        <v>2</v>
      </c>
      <c r="AL10" s="45" t="s">
        <v>4</v>
      </c>
      <c r="AM10" s="46" t="s">
        <v>7</v>
      </c>
      <c r="AN10" s="50" t="s">
        <v>2</v>
      </c>
      <c r="AO10" s="45" t="s">
        <v>4</v>
      </c>
      <c r="AP10" s="46" t="s">
        <v>7</v>
      </c>
      <c r="AQ10" s="50" t="s">
        <v>2</v>
      </c>
      <c r="AR10" s="43"/>
      <c r="AS10" s="32"/>
      <c r="AT10" s="51"/>
    </row>
    <row r="11" spans="1:46" s="42" customFormat="1" ht="19.5" customHeight="1" thickBot="1">
      <c r="A11" s="52"/>
      <c r="B11" s="53"/>
      <c r="C11" s="53"/>
      <c r="D11" s="53" t="s">
        <v>12</v>
      </c>
      <c r="E11" s="54" t="s">
        <v>5</v>
      </c>
      <c r="F11" s="55" t="s">
        <v>6</v>
      </c>
      <c r="G11" s="56" t="s">
        <v>3</v>
      </c>
      <c r="H11" s="55" t="s">
        <v>5</v>
      </c>
      <c r="I11" s="55" t="s">
        <v>6</v>
      </c>
      <c r="J11" s="57" t="s">
        <v>3</v>
      </c>
      <c r="K11" s="55" t="s">
        <v>5</v>
      </c>
      <c r="L11" s="55" t="s">
        <v>6</v>
      </c>
      <c r="M11" s="58" t="s">
        <v>3</v>
      </c>
      <c r="N11" s="54" t="s">
        <v>5</v>
      </c>
      <c r="O11" s="55" t="s">
        <v>6</v>
      </c>
      <c r="P11" s="57" t="s">
        <v>3</v>
      </c>
      <c r="Q11" s="55" t="s">
        <v>5</v>
      </c>
      <c r="R11" s="55" t="s">
        <v>6</v>
      </c>
      <c r="S11" s="58" t="s">
        <v>3</v>
      </c>
      <c r="T11" s="54" t="s">
        <v>5</v>
      </c>
      <c r="U11" s="55" t="s">
        <v>6</v>
      </c>
      <c r="V11" s="57" t="s">
        <v>3</v>
      </c>
      <c r="W11" s="55" t="s">
        <v>5</v>
      </c>
      <c r="X11" s="55" t="s">
        <v>6</v>
      </c>
      <c r="Y11" s="58" t="s">
        <v>3</v>
      </c>
      <c r="Z11" s="54" t="s">
        <v>5</v>
      </c>
      <c r="AA11" s="55" t="s">
        <v>6</v>
      </c>
      <c r="AB11" s="57" t="s">
        <v>3</v>
      </c>
      <c r="AC11" s="55" t="s">
        <v>5</v>
      </c>
      <c r="AD11" s="55" t="s">
        <v>6</v>
      </c>
      <c r="AE11" s="58" t="s">
        <v>3</v>
      </c>
      <c r="AF11" s="54" t="s">
        <v>5</v>
      </c>
      <c r="AG11" s="55" t="s">
        <v>6</v>
      </c>
      <c r="AH11" s="57" t="s">
        <v>3</v>
      </c>
      <c r="AI11" s="55" t="s">
        <v>5</v>
      </c>
      <c r="AJ11" s="55" t="s">
        <v>6</v>
      </c>
      <c r="AK11" s="58" t="s">
        <v>3</v>
      </c>
      <c r="AL11" s="54" t="s">
        <v>5</v>
      </c>
      <c r="AM11" s="55" t="s">
        <v>6</v>
      </c>
      <c r="AN11" s="58" t="s">
        <v>3</v>
      </c>
      <c r="AO11" s="54" t="s">
        <v>5</v>
      </c>
      <c r="AP11" s="55" t="s">
        <v>6</v>
      </c>
      <c r="AQ11" s="58" t="s">
        <v>3</v>
      </c>
      <c r="AR11" s="43"/>
      <c r="AS11" s="32"/>
      <c r="AT11" s="51"/>
    </row>
    <row r="12" spans="1:55" s="42" customFormat="1" ht="19.5" customHeight="1" thickBot="1">
      <c r="A12" s="59" t="s">
        <v>15</v>
      </c>
      <c r="B12" s="40"/>
      <c r="C12" s="40"/>
      <c r="D12" s="40"/>
      <c r="E12" s="60">
        <v>47</v>
      </c>
      <c r="F12" s="61">
        <v>4</v>
      </c>
      <c r="G12" s="62">
        <f>+E12+F12</f>
        <v>51</v>
      </c>
      <c r="H12" s="63">
        <f>E26</f>
        <v>127</v>
      </c>
      <c r="I12" s="61">
        <f>F26</f>
        <v>58</v>
      </c>
      <c r="J12" s="64">
        <f>+H12+I12</f>
        <v>185</v>
      </c>
      <c r="K12" s="63">
        <f>H26</f>
        <v>132</v>
      </c>
      <c r="L12" s="61">
        <f>I26</f>
        <v>60</v>
      </c>
      <c r="M12" s="64">
        <f>+K12+L12</f>
        <v>192</v>
      </c>
      <c r="N12" s="63">
        <f>K26</f>
        <v>113</v>
      </c>
      <c r="O12" s="61">
        <f>L26</f>
        <v>58</v>
      </c>
      <c r="P12" s="64">
        <f>+N12+O12</f>
        <v>171</v>
      </c>
      <c r="Q12" s="63">
        <f>N26</f>
        <v>107</v>
      </c>
      <c r="R12" s="61">
        <f>O26</f>
        <v>55</v>
      </c>
      <c r="S12" s="64">
        <f>+Q12+R12</f>
        <v>162</v>
      </c>
      <c r="T12" s="63">
        <f>Q26</f>
        <v>117</v>
      </c>
      <c r="U12" s="61">
        <f>R26</f>
        <v>51</v>
      </c>
      <c r="V12" s="64">
        <f>+T12+U12</f>
        <v>168</v>
      </c>
      <c r="W12" s="63">
        <f>T26</f>
        <v>100</v>
      </c>
      <c r="X12" s="61">
        <f>U26</f>
        <v>48</v>
      </c>
      <c r="Y12" s="64">
        <f>+W12+X12</f>
        <v>148</v>
      </c>
      <c r="Z12" s="63">
        <f>W26</f>
        <v>103</v>
      </c>
      <c r="AA12" s="61">
        <f>X26</f>
        <v>46</v>
      </c>
      <c r="AB12" s="64">
        <f>+Z12+AA12</f>
        <v>149</v>
      </c>
      <c r="AC12" s="63">
        <f>Z26</f>
        <v>105</v>
      </c>
      <c r="AD12" s="61">
        <f>AA26</f>
        <v>41</v>
      </c>
      <c r="AE12" s="64">
        <f>+AC12+AD12</f>
        <v>146</v>
      </c>
      <c r="AF12" s="63">
        <f>AC26</f>
        <v>91</v>
      </c>
      <c r="AG12" s="61">
        <f>AD26</f>
        <v>34</v>
      </c>
      <c r="AH12" s="64">
        <f>+AF12+AG12</f>
        <v>125</v>
      </c>
      <c r="AI12" s="63">
        <f>AF26</f>
        <v>92</v>
      </c>
      <c r="AJ12" s="61">
        <f>AG26</f>
        <v>26</v>
      </c>
      <c r="AK12" s="65">
        <f>+AI12+AJ12</f>
        <v>118</v>
      </c>
      <c r="AL12" s="66">
        <f>AI26</f>
        <v>78</v>
      </c>
      <c r="AM12" s="61">
        <f>AJ26</f>
        <v>21</v>
      </c>
      <c r="AN12" s="64">
        <f>+AL12+AM12</f>
        <v>99</v>
      </c>
      <c r="AO12" s="60">
        <v>47</v>
      </c>
      <c r="AP12" s="61">
        <v>4</v>
      </c>
      <c r="AQ12" s="65">
        <f>+AO12+AP12</f>
        <v>51</v>
      </c>
      <c r="AR12" s="171" t="s">
        <v>59</v>
      </c>
      <c r="AS12" s="172"/>
      <c r="AT12" s="173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46" s="42" customFormat="1" ht="19.5" customHeight="1" thickBot="1">
      <c r="A13" s="67"/>
      <c r="B13" s="32"/>
      <c r="C13" s="32"/>
      <c r="D13" s="32"/>
      <c r="E13" s="32"/>
      <c r="F13" s="32"/>
      <c r="G13" s="33"/>
      <c r="H13" s="33"/>
      <c r="I13" s="32"/>
      <c r="J13" s="32"/>
      <c r="K13" s="33"/>
      <c r="L13" s="32"/>
      <c r="M13" s="32"/>
      <c r="N13" s="33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68"/>
      <c r="AR13" s="32"/>
      <c r="AS13" s="32"/>
      <c r="AT13" s="51"/>
    </row>
    <row r="14" spans="1:46" s="42" customFormat="1" ht="19.5" customHeight="1" thickBot="1">
      <c r="A14" s="67" t="s">
        <v>13</v>
      </c>
      <c r="B14" s="32"/>
      <c r="C14" s="32"/>
      <c r="D14" s="32"/>
      <c r="E14" s="69">
        <f>SUM(E15:E16)</f>
        <v>102</v>
      </c>
      <c r="F14" s="70">
        <f>SUM(F15:F16)</f>
        <v>55</v>
      </c>
      <c r="G14" s="71">
        <f>+E14+F14</f>
        <v>157</v>
      </c>
      <c r="H14" s="72">
        <f>SUM(H15:H16)</f>
        <v>23</v>
      </c>
      <c r="I14" s="70">
        <f>SUM(I15:I16)</f>
        <v>4</v>
      </c>
      <c r="J14" s="73">
        <f>+H14+I14</f>
        <v>27</v>
      </c>
      <c r="K14" s="72">
        <f>SUM(K15:K16)</f>
        <v>5</v>
      </c>
      <c r="L14" s="70">
        <f>SUM(L15:L16)</f>
        <v>0</v>
      </c>
      <c r="M14" s="73">
        <f>+K14+L14</f>
        <v>5</v>
      </c>
      <c r="N14" s="72">
        <f>SUM(N15:N16)</f>
        <v>14</v>
      </c>
      <c r="O14" s="70">
        <f>SUM(O15:O16)</f>
        <v>0</v>
      </c>
      <c r="P14" s="73">
        <f>+N14+O14</f>
        <v>14</v>
      </c>
      <c r="Q14" s="70">
        <f>SUM(Q15:Q16)</f>
        <v>30</v>
      </c>
      <c r="R14" s="70">
        <f>SUM(R15:R16)</f>
        <v>0</v>
      </c>
      <c r="S14" s="73">
        <f>+Q14+R14</f>
        <v>30</v>
      </c>
      <c r="T14" s="70">
        <f>SUM(T15:T16)</f>
        <v>0</v>
      </c>
      <c r="U14" s="70">
        <f>SUM(U15:U16)</f>
        <v>1</v>
      </c>
      <c r="V14" s="73">
        <f>+T14+U14</f>
        <v>1</v>
      </c>
      <c r="W14" s="70">
        <f>SUM(W15:W16)</f>
        <v>24</v>
      </c>
      <c r="X14" s="70">
        <f>SUM(X15:X16)</f>
        <v>0</v>
      </c>
      <c r="Y14" s="73">
        <f>+W14+X14</f>
        <v>24</v>
      </c>
      <c r="Z14" s="70">
        <f>SUM(Z15:Z16)</f>
        <v>20</v>
      </c>
      <c r="AA14" s="70">
        <f>SUM(AA15:AA16)</f>
        <v>0</v>
      </c>
      <c r="AB14" s="73">
        <f>+Z14+AA14</f>
        <v>20</v>
      </c>
      <c r="AC14" s="70">
        <f>SUM(AC15:AC16)</f>
        <v>3</v>
      </c>
      <c r="AD14" s="70">
        <f>SUM(AD15:AD16)</f>
        <v>0</v>
      </c>
      <c r="AE14" s="73">
        <f>+AC14+AD14</f>
        <v>3</v>
      </c>
      <c r="AF14" s="70">
        <f>SUM(AF15:AF16)</f>
        <v>23</v>
      </c>
      <c r="AG14" s="70">
        <f>SUM(AG15:AG16)</f>
        <v>0</v>
      </c>
      <c r="AH14" s="73">
        <f>+AF14+AG14</f>
        <v>23</v>
      </c>
      <c r="AI14" s="70">
        <f>SUM(AI15:AI16)</f>
        <v>3</v>
      </c>
      <c r="AJ14" s="70">
        <f>SUM(AJ15:AJ16)</f>
        <v>0</v>
      </c>
      <c r="AK14" s="73">
        <f>+AI14+AJ14</f>
        <v>3</v>
      </c>
      <c r="AL14" s="70">
        <f>SUM(AL15:AL16)</f>
        <v>108</v>
      </c>
      <c r="AM14" s="70">
        <f>SUM(AM15:AM16)</f>
        <v>0</v>
      </c>
      <c r="AN14" s="73">
        <f>+AL14+AM14</f>
        <v>108</v>
      </c>
      <c r="AO14" s="69">
        <f>SUM(AO15:AO16)</f>
        <v>355</v>
      </c>
      <c r="AP14" s="70">
        <f>SUM(AP15:AP16)</f>
        <v>60</v>
      </c>
      <c r="AQ14" s="74">
        <f>+AO14+AP14</f>
        <v>415</v>
      </c>
      <c r="AR14" s="43"/>
      <c r="AS14" s="32"/>
      <c r="AT14" s="75" t="s">
        <v>66</v>
      </c>
    </row>
    <row r="15" spans="1:46" s="42" customFormat="1" ht="19.5" customHeight="1">
      <c r="A15" s="67"/>
      <c r="B15" s="38" t="s">
        <v>8</v>
      </c>
      <c r="C15" s="40"/>
      <c r="D15" s="40"/>
      <c r="E15" s="69">
        <v>102</v>
      </c>
      <c r="F15" s="70">
        <v>55</v>
      </c>
      <c r="G15" s="71">
        <f>+E15+F15</f>
        <v>157</v>
      </c>
      <c r="H15" s="72">
        <v>5</v>
      </c>
      <c r="I15" s="70">
        <v>4</v>
      </c>
      <c r="J15" s="73">
        <f>+H15+I15</f>
        <v>9</v>
      </c>
      <c r="K15" s="72">
        <v>0</v>
      </c>
      <c r="L15" s="70">
        <v>0</v>
      </c>
      <c r="M15" s="73">
        <f>+K15+L15</f>
        <v>0</v>
      </c>
      <c r="N15" s="72">
        <v>0</v>
      </c>
      <c r="O15" s="70">
        <v>0</v>
      </c>
      <c r="P15" s="73">
        <f>+N15+O15</f>
        <v>0</v>
      </c>
      <c r="Q15" s="70">
        <v>0</v>
      </c>
      <c r="R15" s="70">
        <v>0</v>
      </c>
      <c r="S15" s="73">
        <f>+Q15+R15</f>
        <v>0</v>
      </c>
      <c r="T15" s="70">
        <v>0</v>
      </c>
      <c r="U15" s="70">
        <v>1</v>
      </c>
      <c r="V15" s="73">
        <f>+T15+U15</f>
        <v>1</v>
      </c>
      <c r="W15" s="70">
        <v>0</v>
      </c>
      <c r="X15" s="70">
        <v>0</v>
      </c>
      <c r="Y15" s="73">
        <f>+W15+X15</f>
        <v>0</v>
      </c>
      <c r="Z15" s="70">
        <v>0</v>
      </c>
      <c r="AA15" s="70">
        <v>0</v>
      </c>
      <c r="AB15" s="73">
        <f>+Z15+AA15</f>
        <v>0</v>
      </c>
      <c r="AC15" s="70">
        <v>1</v>
      </c>
      <c r="AD15" s="70">
        <v>0</v>
      </c>
      <c r="AE15" s="73">
        <f>+AC15+AD15</f>
        <v>1</v>
      </c>
      <c r="AF15" s="70">
        <v>0</v>
      </c>
      <c r="AG15" s="70">
        <v>0</v>
      </c>
      <c r="AH15" s="73">
        <f>+AF15+AG15</f>
        <v>0</v>
      </c>
      <c r="AI15" s="70">
        <v>1</v>
      </c>
      <c r="AJ15" s="70">
        <v>0</v>
      </c>
      <c r="AK15" s="73">
        <f>+AI15+AJ15</f>
        <v>1</v>
      </c>
      <c r="AL15" s="70">
        <v>108</v>
      </c>
      <c r="AM15" s="70">
        <v>0</v>
      </c>
      <c r="AN15" s="73">
        <f>+AL15+AM15</f>
        <v>108</v>
      </c>
      <c r="AO15" s="69">
        <v>217</v>
      </c>
      <c r="AP15" s="70">
        <v>60</v>
      </c>
      <c r="AQ15" s="74">
        <f>+AO15+AP15</f>
        <v>277</v>
      </c>
      <c r="AR15" s="76"/>
      <c r="AS15" s="77" t="s">
        <v>60</v>
      </c>
      <c r="AT15" s="51"/>
    </row>
    <row r="16" spans="1:46" s="42" customFormat="1" ht="19.5" customHeight="1" thickBot="1">
      <c r="A16" s="67"/>
      <c r="B16" s="174" t="s">
        <v>17</v>
      </c>
      <c r="C16" s="175"/>
      <c r="D16" s="175"/>
      <c r="E16" s="78">
        <v>0</v>
      </c>
      <c r="F16" s="79">
        <v>0</v>
      </c>
      <c r="G16" s="80">
        <f>+E16+F16</f>
        <v>0</v>
      </c>
      <c r="H16" s="81">
        <v>18</v>
      </c>
      <c r="I16" s="79">
        <v>0</v>
      </c>
      <c r="J16" s="82">
        <f>+H16+I16</f>
        <v>18</v>
      </c>
      <c r="K16" s="81">
        <v>5</v>
      </c>
      <c r="L16" s="79">
        <v>0</v>
      </c>
      <c r="M16" s="82">
        <f>+K16+L16</f>
        <v>5</v>
      </c>
      <c r="N16" s="81">
        <v>14</v>
      </c>
      <c r="O16" s="79">
        <v>0</v>
      </c>
      <c r="P16" s="82">
        <f>+N16+O16</f>
        <v>14</v>
      </c>
      <c r="Q16" s="79">
        <v>30</v>
      </c>
      <c r="R16" s="79">
        <v>0</v>
      </c>
      <c r="S16" s="82">
        <f>+Q16+R16</f>
        <v>30</v>
      </c>
      <c r="T16" s="79">
        <v>0</v>
      </c>
      <c r="U16" s="79">
        <v>0</v>
      </c>
      <c r="V16" s="82">
        <f>+T16+U16</f>
        <v>0</v>
      </c>
      <c r="W16" s="79">
        <v>24</v>
      </c>
      <c r="X16" s="79">
        <v>0</v>
      </c>
      <c r="Y16" s="82">
        <f>+W16+X16</f>
        <v>24</v>
      </c>
      <c r="Z16" s="79">
        <v>20</v>
      </c>
      <c r="AA16" s="79">
        <v>0</v>
      </c>
      <c r="AB16" s="82">
        <f>+Z16+AA16</f>
        <v>20</v>
      </c>
      <c r="AC16" s="79">
        <v>2</v>
      </c>
      <c r="AD16" s="79">
        <v>0</v>
      </c>
      <c r="AE16" s="82">
        <f>+AC16+AD16</f>
        <v>2</v>
      </c>
      <c r="AF16" s="79">
        <v>23</v>
      </c>
      <c r="AG16" s="79">
        <v>0</v>
      </c>
      <c r="AH16" s="82">
        <f>+AF16+AG16</f>
        <v>23</v>
      </c>
      <c r="AI16" s="79">
        <v>2</v>
      </c>
      <c r="AJ16" s="79">
        <v>0</v>
      </c>
      <c r="AK16" s="82">
        <f>+AI16+AJ16</f>
        <v>2</v>
      </c>
      <c r="AL16" s="79">
        <v>0</v>
      </c>
      <c r="AM16" s="79">
        <v>0</v>
      </c>
      <c r="AN16" s="82">
        <f>+AL16+AM16</f>
        <v>0</v>
      </c>
      <c r="AO16" s="78">
        <v>138</v>
      </c>
      <c r="AP16" s="79">
        <v>0</v>
      </c>
      <c r="AQ16" s="83">
        <f>+AO16+AP16</f>
        <v>138</v>
      </c>
      <c r="AR16" s="84"/>
      <c r="AS16" s="85" t="s">
        <v>61</v>
      </c>
      <c r="AT16" s="51"/>
    </row>
    <row r="17" spans="1:46" s="42" customFormat="1" ht="19.5" customHeight="1" thickBot="1">
      <c r="A17" s="67"/>
      <c r="B17" s="32"/>
      <c r="C17" s="32"/>
      <c r="D17" s="32"/>
      <c r="E17" s="32"/>
      <c r="F17" s="32"/>
      <c r="G17" s="33"/>
      <c r="H17" s="33"/>
      <c r="I17" s="32"/>
      <c r="J17" s="32"/>
      <c r="K17" s="33"/>
      <c r="L17" s="32"/>
      <c r="M17" s="32"/>
      <c r="N17" s="33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68"/>
      <c r="AR17" s="32"/>
      <c r="AS17" s="32"/>
      <c r="AT17" s="51"/>
    </row>
    <row r="18" spans="1:46" s="42" customFormat="1" ht="19.5" customHeight="1" thickBot="1">
      <c r="A18" s="67" t="s">
        <v>14</v>
      </c>
      <c r="B18" s="32"/>
      <c r="C18" s="32"/>
      <c r="D18" s="32"/>
      <c r="E18" s="69">
        <f>+E19+E22+E23</f>
        <v>22</v>
      </c>
      <c r="F18" s="86">
        <f>+F19+F22+F23</f>
        <v>1</v>
      </c>
      <c r="G18" s="62">
        <f>+E18+F18</f>
        <v>23</v>
      </c>
      <c r="H18" s="72">
        <f>+H19+H22+H23</f>
        <v>18</v>
      </c>
      <c r="I18" s="70">
        <f>+I19+I22+I23</f>
        <v>2</v>
      </c>
      <c r="J18" s="64">
        <f>+H18+I18</f>
        <v>20</v>
      </c>
      <c r="K18" s="72">
        <f>+K19+K22+K23</f>
        <v>24</v>
      </c>
      <c r="L18" s="70">
        <f>+L19+L22+L23</f>
        <v>2</v>
      </c>
      <c r="M18" s="64">
        <f>+K18+L18</f>
        <v>26</v>
      </c>
      <c r="N18" s="72">
        <f>+N19+N22+N23</f>
        <v>20</v>
      </c>
      <c r="O18" s="70">
        <f>+O19+O22+O23</f>
        <v>3</v>
      </c>
      <c r="P18" s="64">
        <f>+N18+O18</f>
        <v>23</v>
      </c>
      <c r="Q18" s="70">
        <f>+Q19+Q22</f>
        <v>20</v>
      </c>
      <c r="R18" s="70">
        <f>+R19+R22+R23</f>
        <v>4</v>
      </c>
      <c r="S18" s="64">
        <f>+Q18+R18</f>
        <v>24</v>
      </c>
      <c r="T18" s="70">
        <f>+T19+T22</f>
        <v>17</v>
      </c>
      <c r="U18" s="70">
        <f>+U19+U22+U23</f>
        <v>4</v>
      </c>
      <c r="V18" s="64">
        <f>+T18+U18</f>
        <v>21</v>
      </c>
      <c r="W18" s="70">
        <f>+W19+W22</f>
        <v>21</v>
      </c>
      <c r="X18" s="70">
        <f>+X19+X22+X23</f>
        <v>2</v>
      </c>
      <c r="Y18" s="64">
        <f>+W18+X18</f>
        <v>23</v>
      </c>
      <c r="Z18" s="70">
        <f>+Z19+Z22+Z23</f>
        <v>18</v>
      </c>
      <c r="AA18" s="70">
        <f>+AA19+AA22+AA23</f>
        <v>5</v>
      </c>
      <c r="AB18" s="64">
        <f>+Z18+AA18</f>
        <v>23</v>
      </c>
      <c r="AC18" s="70">
        <f>+AC19+AC22</f>
        <v>17</v>
      </c>
      <c r="AD18" s="70">
        <f>+AD19+AD22+AD23+AD24</f>
        <v>7</v>
      </c>
      <c r="AE18" s="64">
        <f>+AC18+AD18</f>
        <v>24</v>
      </c>
      <c r="AF18" s="70">
        <f>+AF19+AF22</f>
        <v>22</v>
      </c>
      <c r="AG18" s="70">
        <f>+AG19+AG22+AG23</f>
        <v>8</v>
      </c>
      <c r="AH18" s="64">
        <f>+AF18+AG18</f>
        <v>30</v>
      </c>
      <c r="AI18" s="70">
        <f>+AI19+AI22</f>
        <v>17</v>
      </c>
      <c r="AJ18" s="70">
        <f>+AJ19+AJ22+AJ23</f>
        <v>5</v>
      </c>
      <c r="AK18" s="64">
        <f>+AI18+AJ18</f>
        <v>22</v>
      </c>
      <c r="AL18" s="70">
        <f>+AL19+AL22</f>
        <v>22</v>
      </c>
      <c r="AM18" s="70">
        <f>+AM19+AM22+AM23</f>
        <v>7</v>
      </c>
      <c r="AN18" s="64">
        <f>+AL18+AM18</f>
        <v>29</v>
      </c>
      <c r="AO18" s="69">
        <f>+AO19+AO22</f>
        <v>238</v>
      </c>
      <c r="AP18" s="70">
        <f>+AP19+AP22+AP23</f>
        <v>50</v>
      </c>
      <c r="AQ18" s="65">
        <f>+AO18+AP18</f>
        <v>288</v>
      </c>
      <c r="AR18" s="43"/>
      <c r="AS18" s="32"/>
      <c r="AT18" s="75" t="s">
        <v>35</v>
      </c>
    </row>
    <row r="19" spans="1:46" s="42" customFormat="1" ht="19.5" customHeight="1">
      <c r="A19" s="67"/>
      <c r="B19" s="38" t="s">
        <v>9</v>
      </c>
      <c r="C19" s="40"/>
      <c r="D19" s="40"/>
      <c r="E19" s="69">
        <f>SUM(E20:E21)</f>
        <v>22</v>
      </c>
      <c r="F19" s="70">
        <f>SUM(F20+F21)</f>
        <v>1</v>
      </c>
      <c r="G19" s="71">
        <f aca="true" t="shared" si="0" ref="G19:G24">+E19+F19</f>
        <v>23</v>
      </c>
      <c r="H19" s="72">
        <f>SUM(H20+H21)</f>
        <v>18</v>
      </c>
      <c r="I19" s="70">
        <f>SUM(I20+I21)</f>
        <v>2</v>
      </c>
      <c r="J19" s="87">
        <f aca="true" t="shared" si="1" ref="J19:J24">+H19+I19</f>
        <v>20</v>
      </c>
      <c r="K19" s="72">
        <f>SUM(K20+K21)</f>
        <v>22</v>
      </c>
      <c r="L19" s="70">
        <f>SUM(L20+L21)</f>
        <v>2</v>
      </c>
      <c r="M19" s="87">
        <f aca="true" t="shared" si="2" ref="M19:M24">+K19+L19</f>
        <v>24</v>
      </c>
      <c r="N19" s="72">
        <f>SUM(N20+N21)</f>
        <v>18</v>
      </c>
      <c r="O19" s="70">
        <f>SUM(O20+O21)</f>
        <v>2</v>
      </c>
      <c r="P19" s="87">
        <f aca="true" t="shared" si="3" ref="P19:P24">+N19+O19</f>
        <v>20</v>
      </c>
      <c r="Q19" s="70">
        <f>SUM(Q20+Q21)</f>
        <v>20</v>
      </c>
      <c r="R19" s="70">
        <f>SUM(R20+R21)</f>
        <v>2</v>
      </c>
      <c r="S19" s="87">
        <f aca="true" t="shared" si="4" ref="S19:S24">+Q19+R19</f>
        <v>22</v>
      </c>
      <c r="T19" s="70">
        <f>SUM(T20+T21)</f>
        <v>15</v>
      </c>
      <c r="U19" s="70">
        <f>SUM(U20+U21)</f>
        <v>1</v>
      </c>
      <c r="V19" s="87">
        <f aca="true" t="shared" si="5" ref="V19:V24">+T19+U19</f>
        <v>16</v>
      </c>
      <c r="W19" s="70">
        <f>SUM(W20+W21)</f>
        <v>21</v>
      </c>
      <c r="X19" s="70">
        <f>SUM(X20+X21)</f>
        <v>1</v>
      </c>
      <c r="Y19" s="87">
        <f aca="true" t="shared" si="6" ref="Y19:Y24">+W19+X19</f>
        <v>22</v>
      </c>
      <c r="Z19" s="70">
        <f>SUM(Z20+Z21)</f>
        <v>18</v>
      </c>
      <c r="AA19" s="70">
        <f>SUM(AA20+AA21)</f>
        <v>2</v>
      </c>
      <c r="AB19" s="87">
        <f aca="true" t="shared" si="7" ref="AB19:AB24">+Z19+AA19</f>
        <v>20</v>
      </c>
      <c r="AC19" s="70">
        <f>SUM(AC20+AC21)</f>
        <v>17</v>
      </c>
      <c r="AD19" s="70">
        <f>SUM(AD20+AD21)</f>
        <v>3</v>
      </c>
      <c r="AE19" s="87">
        <f aca="true" t="shared" si="8" ref="AE19:AE24">+AC19+AD19</f>
        <v>20</v>
      </c>
      <c r="AF19" s="70">
        <f>SUM(AF20+AF21)</f>
        <v>22</v>
      </c>
      <c r="AG19" s="70">
        <f>SUM(AG20+AG21)</f>
        <v>3</v>
      </c>
      <c r="AH19" s="87">
        <f aca="true" t="shared" si="9" ref="AH19:AH24">+AF19+AG19</f>
        <v>25</v>
      </c>
      <c r="AI19" s="70">
        <f aca="true" t="shared" si="10" ref="AI19:AP19">SUM(AI20+AI21)</f>
        <v>17</v>
      </c>
      <c r="AJ19" s="70">
        <f t="shared" si="10"/>
        <v>3</v>
      </c>
      <c r="AK19" s="87">
        <f aca="true" t="shared" si="11" ref="AK19:AK24">+AI19+AJ19</f>
        <v>20</v>
      </c>
      <c r="AL19" s="70">
        <f t="shared" si="10"/>
        <v>22</v>
      </c>
      <c r="AM19" s="70">
        <f t="shared" si="10"/>
        <v>4</v>
      </c>
      <c r="AN19" s="87">
        <f aca="true" t="shared" si="12" ref="AN19:AN24">+AL19+AM19</f>
        <v>26</v>
      </c>
      <c r="AO19" s="69">
        <f t="shared" si="10"/>
        <v>232</v>
      </c>
      <c r="AP19" s="70">
        <f t="shared" si="10"/>
        <v>26</v>
      </c>
      <c r="AQ19" s="87">
        <f aca="true" t="shared" si="13" ref="AQ19:AQ24">+AO19+AP19</f>
        <v>258</v>
      </c>
      <c r="AR19" s="88"/>
      <c r="AS19" s="89" t="s">
        <v>36</v>
      </c>
      <c r="AT19" s="90"/>
    </row>
    <row r="20" spans="1:46" s="42" customFormat="1" ht="19.5" customHeight="1">
      <c r="A20" s="67"/>
      <c r="B20" s="43"/>
      <c r="C20" s="91" t="s">
        <v>0</v>
      </c>
      <c r="D20" s="88"/>
      <c r="E20" s="92">
        <v>22</v>
      </c>
      <c r="F20" s="93">
        <v>0</v>
      </c>
      <c r="G20" s="94">
        <f t="shared" si="0"/>
        <v>22</v>
      </c>
      <c r="H20" s="95">
        <v>17</v>
      </c>
      <c r="I20" s="96">
        <v>0</v>
      </c>
      <c r="J20" s="97">
        <f t="shared" si="1"/>
        <v>17</v>
      </c>
      <c r="K20" s="95">
        <v>21</v>
      </c>
      <c r="L20" s="96">
        <v>0</v>
      </c>
      <c r="M20" s="97">
        <f t="shared" si="2"/>
        <v>21</v>
      </c>
      <c r="N20" s="95">
        <v>17</v>
      </c>
      <c r="O20" s="96">
        <v>0</v>
      </c>
      <c r="P20" s="97">
        <f t="shared" si="3"/>
        <v>17</v>
      </c>
      <c r="Q20" s="96">
        <v>19</v>
      </c>
      <c r="R20" s="96">
        <v>0</v>
      </c>
      <c r="S20" s="97">
        <f t="shared" si="4"/>
        <v>19</v>
      </c>
      <c r="T20" s="96">
        <v>14</v>
      </c>
      <c r="U20" s="96">
        <v>0</v>
      </c>
      <c r="V20" s="97">
        <f t="shared" si="5"/>
        <v>14</v>
      </c>
      <c r="W20" s="96">
        <v>20</v>
      </c>
      <c r="X20" s="96">
        <v>0</v>
      </c>
      <c r="Y20" s="97">
        <f t="shared" si="6"/>
        <v>20</v>
      </c>
      <c r="Z20" s="96">
        <v>17</v>
      </c>
      <c r="AA20" s="96">
        <v>0</v>
      </c>
      <c r="AB20" s="97">
        <f t="shared" si="7"/>
        <v>17</v>
      </c>
      <c r="AC20" s="96">
        <v>17</v>
      </c>
      <c r="AD20" s="96">
        <v>0</v>
      </c>
      <c r="AE20" s="97">
        <f t="shared" si="8"/>
        <v>17</v>
      </c>
      <c r="AF20" s="96">
        <v>21</v>
      </c>
      <c r="AG20" s="96">
        <v>0</v>
      </c>
      <c r="AH20" s="97">
        <f t="shared" si="9"/>
        <v>21</v>
      </c>
      <c r="AI20" s="96">
        <v>17</v>
      </c>
      <c r="AJ20" s="96">
        <v>0</v>
      </c>
      <c r="AK20" s="97">
        <f t="shared" si="11"/>
        <v>17</v>
      </c>
      <c r="AL20" s="96">
        <v>21</v>
      </c>
      <c r="AM20" s="96">
        <v>0</v>
      </c>
      <c r="AN20" s="97">
        <f t="shared" si="12"/>
        <v>21</v>
      </c>
      <c r="AO20" s="92">
        <v>223</v>
      </c>
      <c r="AP20" s="96">
        <v>0</v>
      </c>
      <c r="AQ20" s="97">
        <f t="shared" si="13"/>
        <v>223</v>
      </c>
      <c r="AR20" s="89" t="s">
        <v>62</v>
      </c>
      <c r="AS20" s="98"/>
      <c r="AT20" s="51"/>
    </row>
    <row r="21" spans="1:46" s="42" customFormat="1" ht="19.5" customHeight="1">
      <c r="A21" s="67"/>
      <c r="B21" s="43"/>
      <c r="C21" s="99" t="s">
        <v>22</v>
      </c>
      <c r="D21" s="100"/>
      <c r="E21" s="101">
        <v>0</v>
      </c>
      <c r="F21" s="102">
        <v>1</v>
      </c>
      <c r="G21" s="103">
        <f t="shared" si="0"/>
        <v>1</v>
      </c>
      <c r="H21" s="104">
        <v>1</v>
      </c>
      <c r="I21" s="105">
        <v>2</v>
      </c>
      <c r="J21" s="106">
        <f t="shared" si="1"/>
        <v>3</v>
      </c>
      <c r="K21" s="104">
        <v>1</v>
      </c>
      <c r="L21" s="105">
        <v>2</v>
      </c>
      <c r="M21" s="106">
        <f t="shared" si="2"/>
        <v>3</v>
      </c>
      <c r="N21" s="104">
        <v>1</v>
      </c>
      <c r="O21" s="105">
        <v>2</v>
      </c>
      <c r="P21" s="106">
        <f t="shared" si="3"/>
        <v>3</v>
      </c>
      <c r="Q21" s="105">
        <v>1</v>
      </c>
      <c r="R21" s="105">
        <v>2</v>
      </c>
      <c r="S21" s="106">
        <f t="shared" si="4"/>
        <v>3</v>
      </c>
      <c r="T21" s="105">
        <v>1</v>
      </c>
      <c r="U21" s="105">
        <v>1</v>
      </c>
      <c r="V21" s="106">
        <f t="shared" si="5"/>
        <v>2</v>
      </c>
      <c r="W21" s="105">
        <v>1</v>
      </c>
      <c r="X21" s="105">
        <v>1</v>
      </c>
      <c r="Y21" s="106">
        <f t="shared" si="6"/>
        <v>2</v>
      </c>
      <c r="Z21" s="105">
        <v>1</v>
      </c>
      <c r="AA21" s="105">
        <v>2</v>
      </c>
      <c r="AB21" s="106">
        <f t="shared" si="7"/>
        <v>3</v>
      </c>
      <c r="AC21" s="105">
        <v>0</v>
      </c>
      <c r="AD21" s="105">
        <v>3</v>
      </c>
      <c r="AE21" s="106">
        <f t="shared" si="8"/>
        <v>3</v>
      </c>
      <c r="AF21" s="105">
        <v>1</v>
      </c>
      <c r="AG21" s="105">
        <v>3</v>
      </c>
      <c r="AH21" s="106">
        <f t="shared" si="9"/>
        <v>4</v>
      </c>
      <c r="AI21" s="105">
        <v>0</v>
      </c>
      <c r="AJ21" s="105">
        <v>3</v>
      </c>
      <c r="AK21" s="106">
        <f t="shared" si="11"/>
        <v>3</v>
      </c>
      <c r="AL21" s="105">
        <v>1</v>
      </c>
      <c r="AM21" s="105">
        <v>4</v>
      </c>
      <c r="AN21" s="106">
        <f t="shared" si="12"/>
        <v>5</v>
      </c>
      <c r="AO21" s="101">
        <v>9</v>
      </c>
      <c r="AP21" s="105">
        <v>26</v>
      </c>
      <c r="AQ21" s="106">
        <f t="shared" si="13"/>
        <v>35</v>
      </c>
      <c r="AR21" s="85" t="s">
        <v>37</v>
      </c>
      <c r="AS21" s="107"/>
      <c r="AT21" s="51"/>
    </row>
    <row r="22" spans="1:46" s="42" customFormat="1" ht="19.5" customHeight="1">
      <c r="A22" s="67"/>
      <c r="B22" s="43" t="s">
        <v>20</v>
      </c>
      <c r="C22" s="32"/>
      <c r="D22" s="32"/>
      <c r="E22" s="92">
        <v>0</v>
      </c>
      <c r="F22" s="96">
        <v>0</v>
      </c>
      <c r="G22" s="94">
        <f t="shared" si="0"/>
        <v>0</v>
      </c>
      <c r="H22" s="108">
        <v>0</v>
      </c>
      <c r="I22" s="98">
        <v>0</v>
      </c>
      <c r="J22" s="97">
        <f t="shared" si="1"/>
        <v>0</v>
      </c>
      <c r="K22" s="108">
        <v>2</v>
      </c>
      <c r="L22" s="98">
        <v>0</v>
      </c>
      <c r="M22" s="97">
        <f t="shared" si="2"/>
        <v>2</v>
      </c>
      <c r="N22" s="108">
        <v>2</v>
      </c>
      <c r="O22" s="98">
        <v>1</v>
      </c>
      <c r="P22" s="97">
        <f t="shared" si="3"/>
        <v>3</v>
      </c>
      <c r="Q22" s="98">
        <v>0</v>
      </c>
      <c r="R22" s="98">
        <v>2</v>
      </c>
      <c r="S22" s="97">
        <f t="shared" si="4"/>
        <v>2</v>
      </c>
      <c r="T22" s="98">
        <v>2</v>
      </c>
      <c r="U22" s="98">
        <v>3</v>
      </c>
      <c r="V22" s="97">
        <f t="shared" si="5"/>
        <v>5</v>
      </c>
      <c r="W22" s="98">
        <v>0</v>
      </c>
      <c r="X22" s="98">
        <v>0</v>
      </c>
      <c r="Y22" s="97">
        <f t="shared" si="6"/>
        <v>0</v>
      </c>
      <c r="Z22" s="98">
        <v>0</v>
      </c>
      <c r="AA22" s="98">
        <v>0</v>
      </c>
      <c r="AB22" s="97">
        <f t="shared" si="7"/>
        <v>0</v>
      </c>
      <c r="AC22" s="98">
        <v>0</v>
      </c>
      <c r="AD22" s="98">
        <v>0</v>
      </c>
      <c r="AE22" s="97">
        <f t="shared" si="8"/>
        <v>0</v>
      </c>
      <c r="AF22" s="98">
        <v>0</v>
      </c>
      <c r="AG22" s="98">
        <v>0</v>
      </c>
      <c r="AH22" s="97">
        <f t="shared" si="9"/>
        <v>0</v>
      </c>
      <c r="AI22" s="98">
        <v>0</v>
      </c>
      <c r="AJ22" s="98">
        <v>0</v>
      </c>
      <c r="AK22" s="97">
        <f t="shared" si="11"/>
        <v>0</v>
      </c>
      <c r="AL22" s="98">
        <v>0</v>
      </c>
      <c r="AM22" s="98">
        <v>0</v>
      </c>
      <c r="AN22" s="97">
        <f t="shared" si="12"/>
        <v>0</v>
      </c>
      <c r="AO22" s="109">
        <v>6</v>
      </c>
      <c r="AP22" s="98">
        <v>6</v>
      </c>
      <c r="AQ22" s="91">
        <f t="shared" si="13"/>
        <v>12</v>
      </c>
      <c r="AR22" s="76"/>
      <c r="AS22" s="110" t="s">
        <v>38</v>
      </c>
      <c r="AT22" s="51"/>
    </row>
    <row r="23" spans="1:46" s="42" customFormat="1" ht="19.5" customHeight="1">
      <c r="A23" s="67"/>
      <c r="B23" s="111" t="s">
        <v>19</v>
      </c>
      <c r="C23" s="112"/>
      <c r="D23" s="112"/>
      <c r="E23" s="109">
        <v>0</v>
      </c>
      <c r="F23" s="107">
        <v>0</v>
      </c>
      <c r="G23" s="113">
        <f t="shared" si="0"/>
        <v>0</v>
      </c>
      <c r="H23" s="108">
        <v>0</v>
      </c>
      <c r="I23" s="98">
        <v>0</v>
      </c>
      <c r="J23" s="90">
        <f t="shared" si="1"/>
        <v>0</v>
      </c>
      <c r="K23" s="108">
        <v>0</v>
      </c>
      <c r="L23" s="98">
        <v>0</v>
      </c>
      <c r="M23" s="90">
        <f t="shared" si="2"/>
        <v>0</v>
      </c>
      <c r="N23" s="108">
        <v>0</v>
      </c>
      <c r="O23" s="98">
        <v>0</v>
      </c>
      <c r="P23" s="90">
        <f t="shared" si="3"/>
        <v>0</v>
      </c>
      <c r="Q23" s="98">
        <v>0</v>
      </c>
      <c r="R23" s="98">
        <v>0</v>
      </c>
      <c r="S23" s="90">
        <f t="shared" si="4"/>
        <v>0</v>
      </c>
      <c r="T23" s="98">
        <v>0</v>
      </c>
      <c r="U23" s="98">
        <v>0</v>
      </c>
      <c r="V23" s="90">
        <f t="shared" si="5"/>
        <v>0</v>
      </c>
      <c r="W23" s="98">
        <v>0</v>
      </c>
      <c r="X23" s="98">
        <v>1</v>
      </c>
      <c r="Y23" s="90">
        <f t="shared" si="6"/>
        <v>1</v>
      </c>
      <c r="Z23" s="98">
        <v>0</v>
      </c>
      <c r="AA23" s="98">
        <v>3</v>
      </c>
      <c r="AB23" s="90">
        <f t="shared" si="7"/>
        <v>3</v>
      </c>
      <c r="AC23" s="98">
        <v>0</v>
      </c>
      <c r="AD23" s="98">
        <v>4</v>
      </c>
      <c r="AE23" s="90">
        <f t="shared" si="8"/>
        <v>4</v>
      </c>
      <c r="AF23" s="98">
        <v>0</v>
      </c>
      <c r="AG23" s="98">
        <v>5</v>
      </c>
      <c r="AH23" s="90">
        <f t="shared" si="9"/>
        <v>5</v>
      </c>
      <c r="AI23" s="98">
        <v>0</v>
      </c>
      <c r="AJ23" s="98">
        <v>2</v>
      </c>
      <c r="AK23" s="90">
        <f t="shared" si="11"/>
        <v>2</v>
      </c>
      <c r="AL23" s="98">
        <v>0</v>
      </c>
      <c r="AM23" s="98">
        <v>3</v>
      </c>
      <c r="AN23" s="90">
        <f t="shared" si="12"/>
        <v>3</v>
      </c>
      <c r="AO23" s="109">
        <v>0</v>
      </c>
      <c r="AP23" s="98">
        <v>18</v>
      </c>
      <c r="AQ23" s="114">
        <f t="shared" si="13"/>
        <v>18</v>
      </c>
      <c r="AR23" s="43"/>
      <c r="AS23" s="110" t="s">
        <v>39</v>
      </c>
      <c r="AT23" s="51"/>
    </row>
    <row r="24" spans="1:46" s="42" customFormat="1" ht="19.5" customHeight="1" thickBot="1">
      <c r="A24" s="67"/>
      <c r="B24" s="52" t="s">
        <v>1</v>
      </c>
      <c r="C24" s="53"/>
      <c r="D24" s="53"/>
      <c r="E24" s="78">
        <v>0</v>
      </c>
      <c r="F24" s="115">
        <v>0</v>
      </c>
      <c r="G24" s="116">
        <f t="shared" si="0"/>
        <v>0</v>
      </c>
      <c r="H24" s="81">
        <v>0</v>
      </c>
      <c r="I24" s="79">
        <v>0</v>
      </c>
      <c r="J24" s="82">
        <f t="shared" si="1"/>
        <v>0</v>
      </c>
      <c r="K24" s="81">
        <v>0</v>
      </c>
      <c r="L24" s="79">
        <v>0</v>
      </c>
      <c r="M24" s="82">
        <f t="shared" si="2"/>
        <v>0</v>
      </c>
      <c r="N24" s="81">
        <v>0</v>
      </c>
      <c r="O24" s="79">
        <v>0</v>
      </c>
      <c r="P24" s="82">
        <f t="shared" si="3"/>
        <v>0</v>
      </c>
      <c r="Q24" s="79">
        <v>0</v>
      </c>
      <c r="R24" s="79">
        <v>0</v>
      </c>
      <c r="S24" s="82">
        <f t="shared" si="4"/>
        <v>0</v>
      </c>
      <c r="T24" s="79">
        <v>0</v>
      </c>
      <c r="U24" s="79">
        <v>0</v>
      </c>
      <c r="V24" s="82">
        <f t="shared" si="5"/>
        <v>0</v>
      </c>
      <c r="W24" s="79">
        <v>0</v>
      </c>
      <c r="X24" s="79">
        <v>0</v>
      </c>
      <c r="Y24" s="82">
        <f t="shared" si="6"/>
        <v>0</v>
      </c>
      <c r="Z24" s="79">
        <v>0</v>
      </c>
      <c r="AA24" s="79">
        <v>0</v>
      </c>
      <c r="AB24" s="82">
        <f t="shared" si="7"/>
        <v>0</v>
      </c>
      <c r="AC24" s="79">
        <v>0</v>
      </c>
      <c r="AD24" s="79">
        <v>0</v>
      </c>
      <c r="AE24" s="82">
        <f t="shared" si="8"/>
        <v>0</v>
      </c>
      <c r="AF24" s="79">
        <v>0</v>
      </c>
      <c r="AG24" s="79">
        <v>0</v>
      </c>
      <c r="AH24" s="82">
        <f t="shared" si="9"/>
        <v>0</v>
      </c>
      <c r="AI24" s="79">
        <v>0</v>
      </c>
      <c r="AJ24" s="79">
        <v>0</v>
      </c>
      <c r="AK24" s="82">
        <f t="shared" si="11"/>
        <v>0</v>
      </c>
      <c r="AL24" s="79">
        <v>0</v>
      </c>
      <c r="AM24" s="79">
        <v>0</v>
      </c>
      <c r="AN24" s="82">
        <f t="shared" si="12"/>
        <v>0</v>
      </c>
      <c r="AO24" s="78">
        <v>0</v>
      </c>
      <c r="AP24" s="79">
        <v>0</v>
      </c>
      <c r="AQ24" s="83">
        <f t="shared" si="13"/>
        <v>0</v>
      </c>
      <c r="AR24" s="84"/>
      <c r="AS24" s="117" t="s">
        <v>40</v>
      </c>
      <c r="AT24" s="51"/>
    </row>
    <row r="25" spans="1:46" s="42" customFormat="1" ht="19.5" customHeight="1" thickBot="1">
      <c r="A25" s="67"/>
      <c r="B25" s="32"/>
      <c r="C25" s="32"/>
      <c r="D25" s="32"/>
      <c r="E25" s="68" t="s">
        <v>10</v>
      </c>
      <c r="F25" s="68" t="s">
        <v>16</v>
      </c>
      <c r="G25" s="37" t="s">
        <v>10</v>
      </c>
      <c r="H25" s="33"/>
      <c r="I25" s="32"/>
      <c r="J25" s="68" t="s">
        <v>10</v>
      </c>
      <c r="K25" s="33"/>
      <c r="L25" s="32"/>
      <c r="M25" s="68" t="s">
        <v>10</v>
      </c>
      <c r="N25" s="33"/>
      <c r="O25" s="32"/>
      <c r="P25" s="68" t="s">
        <v>10</v>
      </c>
      <c r="Q25" s="32"/>
      <c r="R25" s="32"/>
      <c r="S25" s="68" t="s">
        <v>10</v>
      </c>
      <c r="T25" s="32"/>
      <c r="U25" s="32"/>
      <c r="V25" s="68" t="s">
        <v>10</v>
      </c>
      <c r="W25" s="32"/>
      <c r="X25" s="32"/>
      <c r="Y25" s="68" t="s">
        <v>10</v>
      </c>
      <c r="Z25" s="32"/>
      <c r="AA25" s="32"/>
      <c r="AB25" s="68" t="s">
        <v>10</v>
      </c>
      <c r="AC25" s="32"/>
      <c r="AD25" s="32"/>
      <c r="AE25" s="68" t="s">
        <v>10</v>
      </c>
      <c r="AF25" s="32"/>
      <c r="AG25" s="32"/>
      <c r="AH25" s="68" t="s">
        <v>10</v>
      </c>
      <c r="AI25" s="32"/>
      <c r="AJ25" s="32"/>
      <c r="AK25" s="68" t="s">
        <v>10</v>
      </c>
      <c r="AL25" s="32"/>
      <c r="AM25" s="32"/>
      <c r="AN25" s="68" t="s">
        <v>10</v>
      </c>
      <c r="AO25" s="32"/>
      <c r="AP25" s="32"/>
      <c r="AQ25" s="68" t="s">
        <v>10</v>
      </c>
      <c r="AR25" s="32"/>
      <c r="AS25" s="32"/>
      <c r="AT25" s="51"/>
    </row>
    <row r="26" spans="1:46" s="42" customFormat="1" ht="19.5" customHeight="1" thickBot="1">
      <c r="A26" s="118" t="s">
        <v>67</v>
      </c>
      <c r="B26" s="68"/>
      <c r="C26" s="119"/>
      <c r="D26" s="68"/>
      <c r="E26" s="60">
        <f>+E12+E14-E18</f>
        <v>127</v>
      </c>
      <c r="F26" s="120">
        <f>+F12+F14-F18</f>
        <v>58</v>
      </c>
      <c r="G26" s="121">
        <f>+E26+F26</f>
        <v>185</v>
      </c>
      <c r="H26" s="122">
        <f>+H12+H14-H18</f>
        <v>132</v>
      </c>
      <c r="I26" s="68">
        <f>+I12+I14-I18</f>
        <v>60</v>
      </c>
      <c r="J26" s="64">
        <f>+H26+I26</f>
        <v>192</v>
      </c>
      <c r="K26" s="122">
        <f>+K12+K14-K18</f>
        <v>113</v>
      </c>
      <c r="L26" s="68">
        <f>+L12+L14-L18</f>
        <v>58</v>
      </c>
      <c r="M26" s="64">
        <f>+K26+L26</f>
        <v>171</v>
      </c>
      <c r="N26" s="122">
        <f>+N12+N14-N18</f>
        <v>107</v>
      </c>
      <c r="O26" s="68">
        <f>+O12+O14-O18</f>
        <v>55</v>
      </c>
      <c r="P26" s="64">
        <f>+N26+O26</f>
        <v>162</v>
      </c>
      <c r="Q26" s="60">
        <f>+Q12+Q14-Q18</f>
        <v>117</v>
      </c>
      <c r="R26" s="68">
        <f>+R12+R14-R18</f>
        <v>51</v>
      </c>
      <c r="S26" s="64">
        <f>+Q26+R26</f>
        <v>168</v>
      </c>
      <c r="T26" s="60">
        <f>+T12+T14-T18</f>
        <v>100</v>
      </c>
      <c r="U26" s="68">
        <f>+U12+U14-U18</f>
        <v>48</v>
      </c>
      <c r="V26" s="64">
        <f>+T26+U26</f>
        <v>148</v>
      </c>
      <c r="W26" s="60">
        <f>+W12+W14-W18</f>
        <v>103</v>
      </c>
      <c r="X26" s="68">
        <f>+X12+X14-X18</f>
        <v>46</v>
      </c>
      <c r="Y26" s="64">
        <f>+W26+X26</f>
        <v>149</v>
      </c>
      <c r="Z26" s="60">
        <f>+Z12+Z14-Z18</f>
        <v>105</v>
      </c>
      <c r="AA26" s="68">
        <f>+AA12+AA14-AA18</f>
        <v>41</v>
      </c>
      <c r="AB26" s="64">
        <f>+Z26+AA26</f>
        <v>146</v>
      </c>
      <c r="AC26" s="60">
        <f>+AC12+AC14-AC18</f>
        <v>91</v>
      </c>
      <c r="AD26" s="68">
        <f>+AD12+AD14-AD18</f>
        <v>34</v>
      </c>
      <c r="AE26" s="64">
        <f>+AC26+AD26</f>
        <v>125</v>
      </c>
      <c r="AF26" s="60">
        <f>+AF12+AF14-AF18</f>
        <v>92</v>
      </c>
      <c r="AG26" s="68">
        <f>+AG12+AG14-AG18</f>
        <v>26</v>
      </c>
      <c r="AH26" s="64">
        <f>+AF26+AG26</f>
        <v>118</v>
      </c>
      <c r="AI26" s="60">
        <f>+AI12+AI14-AI18</f>
        <v>78</v>
      </c>
      <c r="AJ26" s="68">
        <f>+AJ12+AJ14-AJ18</f>
        <v>21</v>
      </c>
      <c r="AK26" s="64">
        <f>+AI26+AJ26</f>
        <v>99</v>
      </c>
      <c r="AL26" s="60">
        <f>+AL12+AL14-AL18</f>
        <v>164</v>
      </c>
      <c r="AM26" s="68">
        <f>+AM12+AM14-AM18</f>
        <v>14</v>
      </c>
      <c r="AN26" s="64">
        <f>+AL26+AM26</f>
        <v>178</v>
      </c>
      <c r="AO26" s="60">
        <f>+AO12+AO14-AO18</f>
        <v>164</v>
      </c>
      <c r="AP26" s="68">
        <f>+AP12+AP14-AP18</f>
        <v>14</v>
      </c>
      <c r="AQ26" s="65">
        <f>+AO26+AP26</f>
        <v>178</v>
      </c>
      <c r="AR26" s="123"/>
      <c r="AS26" s="68"/>
      <c r="AT26" s="124" t="s">
        <v>63</v>
      </c>
    </row>
    <row r="27" spans="1:46" s="42" customFormat="1" ht="19.5" customHeight="1" thickBot="1">
      <c r="A27" s="67"/>
      <c r="B27" s="32"/>
      <c r="C27" s="32"/>
      <c r="D27" s="32"/>
      <c r="E27" s="32"/>
      <c r="F27" s="32"/>
      <c r="G27" s="33"/>
      <c r="H27" s="33"/>
      <c r="I27" s="32"/>
      <c r="J27" s="32"/>
      <c r="K27" s="33"/>
      <c r="L27" s="32"/>
      <c r="M27" s="32"/>
      <c r="N27" s="33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68"/>
      <c r="AR27" s="32"/>
      <c r="AS27" s="32"/>
      <c r="AT27" s="51"/>
    </row>
    <row r="28" spans="1:46" s="42" customFormat="1" ht="19.5" customHeight="1" thickBot="1">
      <c r="A28" s="125" t="s">
        <v>45</v>
      </c>
      <c r="B28" s="68"/>
      <c r="C28" s="126"/>
      <c r="D28" s="126"/>
      <c r="E28" s="60">
        <v>5</v>
      </c>
      <c r="F28" s="60">
        <f>+I28+L28+O28+R28+U28+X28+AA28+AD28+AG28+AJ28+AM28+AP28</f>
        <v>0</v>
      </c>
      <c r="G28" s="121">
        <f>SUM(E28:F28)</f>
        <v>5</v>
      </c>
      <c r="H28" s="122">
        <v>13</v>
      </c>
      <c r="I28" s="120">
        <v>0</v>
      </c>
      <c r="J28" s="64">
        <f>SUM(H28:I28)</f>
        <v>13</v>
      </c>
      <c r="K28" s="122">
        <v>10</v>
      </c>
      <c r="L28" s="120">
        <v>0</v>
      </c>
      <c r="M28" s="64">
        <f>SUM(K28:L28)</f>
        <v>10</v>
      </c>
      <c r="N28" s="122">
        <v>19</v>
      </c>
      <c r="O28" s="120">
        <v>0</v>
      </c>
      <c r="P28" s="64">
        <f>SUM(N28:O28)</f>
        <v>19</v>
      </c>
      <c r="Q28" s="60">
        <v>1</v>
      </c>
      <c r="R28" s="120">
        <v>0</v>
      </c>
      <c r="S28" s="64">
        <f>SUM(Q28:R28)</f>
        <v>1</v>
      </c>
      <c r="T28" s="60">
        <v>1</v>
      </c>
      <c r="U28" s="120">
        <v>0</v>
      </c>
      <c r="V28" s="64">
        <f>SUM(T28:U28)</f>
        <v>1</v>
      </c>
      <c r="W28" s="60">
        <v>14</v>
      </c>
      <c r="X28" s="120">
        <v>0</v>
      </c>
      <c r="Y28" s="64">
        <f>+W28+X28</f>
        <v>14</v>
      </c>
      <c r="Z28" s="123">
        <v>3</v>
      </c>
      <c r="AA28" s="120">
        <v>0</v>
      </c>
      <c r="AB28" s="64">
        <f>+Z28+AA28</f>
        <v>3</v>
      </c>
      <c r="AC28" s="123">
        <v>5</v>
      </c>
      <c r="AD28" s="120">
        <v>0</v>
      </c>
      <c r="AE28" s="64">
        <f>+AC28+AD28</f>
        <v>5</v>
      </c>
      <c r="AF28" s="123">
        <v>13</v>
      </c>
      <c r="AG28" s="120">
        <v>0</v>
      </c>
      <c r="AH28" s="64">
        <f>+AF28+AG28</f>
        <v>13</v>
      </c>
      <c r="AI28" s="123">
        <v>3</v>
      </c>
      <c r="AJ28" s="120">
        <v>0</v>
      </c>
      <c r="AK28" s="64">
        <f>+AI28+AJ28</f>
        <v>3</v>
      </c>
      <c r="AL28" s="123">
        <v>25</v>
      </c>
      <c r="AM28" s="120">
        <v>0</v>
      </c>
      <c r="AN28" s="64">
        <f>+AL28+AM28</f>
        <v>25</v>
      </c>
      <c r="AO28" s="123">
        <v>112</v>
      </c>
      <c r="AP28" s="120">
        <v>0</v>
      </c>
      <c r="AQ28" s="65">
        <f>+AO28+AP28</f>
        <v>112</v>
      </c>
      <c r="AR28" s="123"/>
      <c r="AS28" s="68"/>
      <c r="AT28" s="124" t="s">
        <v>41</v>
      </c>
    </row>
    <row r="29" spans="1:46" s="42" customFormat="1" ht="19.5" customHeight="1">
      <c r="A29" s="67"/>
      <c r="B29" s="32"/>
      <c r="C29" s="32"/>
      <c r="D29" s="32"/>
      <c r="E29" s="32"/>
      <c r="F29" s="32"/>
      <c r="G29" s="33"/>
      <c r="H29" s="33"/>
      <c r="I29" s="32"/>
      <c r="J29" s="32"/>
      <c r="K29" s="33"/>
      <c r="L29" s="32"/>
      <c r="M29" s="32"/>
      <c r="N29" s="33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40"/>
      <c r="AR29" s="32"/>
      <c r="AS29" s="32"/>
      <c r="AT29" s="51"/>
    </row>
    <row r="30" spans="1:46" s="42" customFormat="1" ht="19.5" customHeight="1" thickBot="1">
      <c r="A30" s="67" t="s">
        <v>55</v>
      </c>
      <c r="B30" s="32"/>
      <c r="C30" s="32"/>
      <c r="D30" s="32"/>
      <c r="E30" s="53"/>
      <c r="F30" s="53"/>
      <c r="G30" s="127"/>
      <c r="H30" s="127"/>
      <c r="I30" s="53"/>
      <c r="J30" s="53"/>
      <c r="K30" s="127"/>
      <c r="L30" s="53"/>
      <c r="M30" s="53"/>
      <c r="N30" s="127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32"/>
      <c r="AS30" s="32"/>
      <c r="AT30" s="128" t="s">
        <v>42</v>
      </c>
    </row>
    <row r="31" spans="1:46" s="42" customFormat="1" ht="19.5" customHeight="1">
      <c r="A31" s="59" t="s">
        <v>56</v>
      </c>
      <c r="B31" s="40"/>
      <c r="C31" s="40"/>
      <c r="D31" s="41"/>
      <c r="E31" s="129">
        <f>SUM(E32:E33)</f>
        <v>127</v>
      </c>
      <c r="F31" s="130">
        <f>SUM(F32:F33)</f>
        <v>58</v>
      </c>
      <c r="G31" s="131">
        <f>+E31+F31</f>
        <v>185</v>
      </c>
      <c r="H31" s="132">
        <f>SUM(H32:H33)</f>
        <v>132</v>
      </c>
      <c r="I31" s="130">
        <f>SUM(I32:I33)</f>
        <v>60</v>
      </c>
      <c r="J31" s="133">
        <f>+H31+I31</f>
        <v>192</v>
      </c>
      <c r="K31" s="132">
        <f>SUM(K32:K33)</f>
        <v>113</v>
      </c>
      <c r="L31" s="130">
        <f>SUM(L32:L33)</f>
        <v>58</v>
      </c>
      <c r="M31" s="133">
        <f>+K31+L31</f>
        <v>171</v>
      </c>
      <c r="N31" s="132">
        <f>SUM(N32:N33)</f>
        <v>107</v>
      </c>
      <c r="O31" s="130">
        <f>SUM(O32:O33)</f>
        <v>55</v>
      </c>
      <c r="P31" s="133">
        <f>+N31+O31</f>
        <v>162</v>
      </c>
      <c r="Q31" s="130">
        <f>SUM(Q32:Q33)</f>
        <v>117</v>
      </c>
      <c r="R31" s="130">
        <f>SUM(R32:R33)</f>
        <v>51</v>
      </c>
      <c r="S31" s="133">
        <f>+Q31+R31</f>
        <v>168</v>
      </c>
      <c r="T31" s="130">
        <f>SUM(T32:T33)</f>
        <v>100</v>
      </c>
      <c r="U31" s="130">
        <f>SUM(U32:U33)</f>
        <v>48</v>
      </c>
      <c r="V31" s="133">
        <f>+T31+U31</f>
        <v>148</v>
      </c>
      <c r="W31" s="130">
        <f>SUM(W32:W33)</f>
        <v>103</v>
      </c>
      <c r="X31" s="130">
        <f>SUM(X32:X33)</f>
        <v>46</v>
      </c>
      <c r="Y31" s="133">
        <f>+W31+X31</f>
        <v>149</v>
      </c>
      <c r="Z31" s="130">
        <f>SUM(Z32:Z33)</f>
        <v>105</v>
      </c>
      <c r="AA31" s="130">
        <f>SUM(AA32:AA33)</f>
        <v>41</v>
      </c>
      <c r="AB31" s="133">
        <f>+Z31+AA31</f>
        <v>146</v>
      </c>
      <c r="AC31" s="130">
        <f aca="true" t="shared" si="14" ref="AC31:AP31">SUM(AC32:AC33)</f>
        <v>91</v>
      </c>
      <c r="AD31" s="130">
        <f t="shared" si="14"/>
        <v>34</v>
      </c>
      <c r="AE31" s="134">
        <f>+AC31+AD31</f>
        <v>125</v>
      </c>
      <c r="AF31" s="129">
        <f t="shared" si="14"/>
        <v>92</v>
      </c>
      <c r="AG31" s="130">
        <f t="shared" si="14"/>
        <v>26</v>
      </c>
      <c r="AH31" s="133">
        <f>+AF31+AG31</f>
        <v>118</v>
      </c>
      <c r="AI31" s="130">
        <f t="shared" si="14"/>
        <v>78</v>
      </c>
      <c r="AJ31" s="130">
        <f t="shared" si="14"/>
        <v>21</v>
      </c>
      <c r="AK31" s="133">
        <f>+AI31+AJ31</f>
        <v>99</v>
      </c>
      <c r="AL31" s="130">
        <f t="shared" si="14"/>
        <v>163</v>
      </c>
      <c r="AM31" s="130">
        <f t="shared" si="14"/>
        <v>14</v>
      </c>
      <c r="AN31" s="133">
        <f>+AL31+AM31</f>
        <v>177</v>
      </c>
      <c r="AO31" s="129">
        <f t="shared" si="14"/>
        <v>163</v>
      </c>
      <c r="AP31" s="130">
        <f t="shared" si="14"/>
        <v>14</v>
      </c>
      <c r="AQ31" s="134">
        <f>+AO31+AP31</f>
        <v>177</v>
      </c>
      <c r="AR31" s="43"/>
      <c r="AS31" s="32"/>
      <c r="AT31" s="128" t="s">
        <v>44</v>
      </c>
    </row>
    <row r="32" spans="1:46" s="42" customFormat="1" ht="19.5" customHeight="1">
      <c r="A32" s="43"/>
      <c r="B32" s="164" t="s">
        <v>18</v>
      </c>
      <c r="C32" s="165"/>
      <c r="D32" s="166"/>
      <c r="E32" s="135">
        <v>103</v>
      </c>
      <c r="F32" s="96">
        <v>58</v>
      </c>
      <c r="G32" s="136">
        <f>+E32+F32</f>
        <v>161</v>
      </c>
      <c r="H32" s="135">
        <v>106</v>
      </c>
      <c r="I32" s="96">
        <v>60</v>
      </c>
      <c r="J32" s="97">
        <f>+H32+I32</f>
        <v>166</v>
      </c>
      <c r="K32" s="95">
        <v>98</v>
      </c>
      <c r="L32" s="96">
        <v>58</v>
      </c>
      <c r="M32" s="91">
        <f>+K32+L32</f>
        <v>156</v>
      </c>
      <c r="N32" s="135">
        <v>89</v>
      </c>
      <c r="O32" s="96">
        <v>55</v>
      </c>
      <c r="P32" s="97">
        <v>55</v>
      </c>
      <c r="Q32" s="96">
        <v>81</v>
      </c>
      <c r="R32" s="96">
        <v>51</v>
      </c>
      <c r="S32" s="91">
        <f>+Q32+R32</f>
        <v>132</v>
      </c>
      <c r="T32" s="92">
        <v>66</v>
      </c>
      <c r="U32" s="96">
        <v>48</v>
      </c>
      <c r="V32" s="97">
        <f>+T32+U32</f>
        <v>114</v>
      </c>
      <c r="W32" s="96">
        <v>57</v>
      </c>
      <c r="X32" s="96">
        <v>46</v>
      </c>
      <c r="Y32" s="91">
        <f>+W32+X32</f>
        <v>103</v>
      </c>
      <c r="Z32" s="92">
        <v>52</v>
      </c>
      <c r="AA32" s="96">
        <v>41</v>
      </c>
      <c r="AB32" s="97">
        <f>+Z32+AA32</f>
        <v>93</v>
      </c>
      <c r="AC32" s="96">
        <v>47</v>
      </c>
      <c r="AD32" s="96">
        <v>34</v>
      </c>
      <c r="AE32" s="91">
        <f>+AC32+AD32</f>
        <v>81</v>
      </c>
      <c r="AF32" s="92">
        <v>37</v>
      </c>
      <c r="AG32" s="96">
        <v>20</v>
      </c>
      <c r="AH32" s="97">
        <f>+AF32+AG32</f>
        <v>57</v>
      </c>
      <c r="AI32" s="92">
        <v>23</v>
      </c>
      <c r="AJ32" s="96">
        <v>13</v>
      </c>
      <c r="AK32" s="97">
        <f>+AI32+AJ32</f>
        <v>36</v>
      </c>
      <c r="AL32" s="96">
        <v>125</v>
      </c>
      <c r="AM32" s="96">
        <v>7</v>
      </c>
      <c r="AN32" s="91">
        <f>+AL32+AM32</f>
        <v>132</v>
      </c>
      <c r="AO32" s="92">
        <v>125</v>
      </c>
      <c r="AP32" s="96">
        <v>7</v>
      </c>
      <c r="AQ32" s="91">
        <f>+AO32+AP32</f>
        <v>132</v>
      </c>
      <c r="AR32" s="76"/>
      <c r="AS32" s="77" t="s">
        <v>43</v>
      </c>
      <c r="AT32" s="90"/>
    </row>
    <row r="33" spans="1:46" s="42" customFormat="1" ht="19.5" customHeight="1">
      <c r="A33" s="43"/>
      <c r="B33" s="167" t="s">
        <v>57</v>
      </c>
      <c r="C33" s="168"/>
      <c r="D33" s="169"/>
      <c r="E33" s="137">
        <v>24</v>
      </c>
      <c r="F33" s="105">
        <v>0</v>
      </c>
      <c r="G33" s="138">
        <f>+E33+F33</f>
        <v>24</v>
      </c>
      <c r="H33" s="137">
        <v>26</v>
      </c>
      <c r="I33" s="105">
        <v>0</v>
      </c>
      <c r="J33" s="106">
        <f>+H33+I33</f>
        <v>26</v>
      </c>
      <c r="K33" s="104">
        <v>15</v>
      </c>
      <c r="L33" s="105">
        <v>0</v>
      </c>
      <c r="M33" s="99">
        <f>+K33+L33</f>
        <v>15</v>
      </c>
      <c r="N33" s="137">
        <v>18</v>
      </c>
      <c r="O33" s="105">
        <v>0</v>
      </c>
      <c r="P33" s="106">
        <v>0</v>
      </c>
      <c r="Q33" s="105">
        <v>36</v>
      </c>
      <c r="R33" s="105">
        <v>0</v>
      </c>
      <c r="S33" s="99">
        <f>+Q33+R33</f>
        <v>36</v>
      </c>
      <c r="T33" s="101">
        <v>34</v>
      </c>
      <c r="U33" s="105">
        <v>0</v>
      </c>
      <c r="V33" s="106">
        <f>+T33+U33</f>
        <v>34</v>
      </c>
      <c r="W33" s="105">
        <v>46</v>
      </c>
      <c r="X33" s="105">
        <v>0</v>
      </c>
      <c r="Y33" s="99">
        <f>+W33+X33</f>
        <v>46</v>
      </c>
      <c r="Z33" s="101">
        <v>53</v>
      </c>
      <c r="AA33" s="105">
        <v>0</v>
      </c>
      <c r="AB33" s="106">
        <f>+Z33+AA33</f>
        <v>53</v>
      </c>
      <c r="AC33" s="105">
        <v>44</v>
      </c>
      <c r="AD33" s="105">
        <v>0</v>
      </c>
      <c r="AE33" s="99">
        <f>+AC33+AD33</f>
        <v>44</v>
      </c>
      <c r="AF33" s="101">
        <v>55</v>
      </c>
      <c r="AG33" s="105">
        <v>6</v>
      </c>
      <c r="AH33" s="106">
        <f>+AF33+AG33</f>
        <v>61</v>
      </c>
      <c r="AI33" s="101">
        <v>55</v>
      </c>
      <c r="AJ33" s="105">
        <v>8</v>
      </c>
      <c r="AK33" s="106">
        <f>+AI33+AJ33</f>
        <v>63</v>
      </c>
      <c r="AL33" s="105">
        <v>38</v>
      </c>
      <c r="AM33" s="105">
        <v>7</v>
      </c>
      <c r="AN33" s="99">
        <f>+AL33+AM33</f>
        <v>45</v>
      </c>
      <c r="AO33" s="101">
        <v>38</v>
      </c>
      <c r="AP33" s="105">
        <v>7</v>
      </c>
      <c r="AQ33" s="99">
        <f>+AO33+AP33</f>
        <v>45</v>
      </c>
      <c r="AR33" s="84"/>
      <c r="AS33" s="85" t="s">
        <v>58</v>
      </c>
      <c r="AT33" s="90"/>
    </row>
    <row r="34" spans="1:46" s="42" customFormat="1" ht="19.5" customHeight="1" thickBot="1">
      <c r="A34" s="67" t="s">
        <v>46</v>
      </c>
      <c r="B34" s="32"/>
      <c r="C34" s="32"/>
      <c r="D34" s="51"/>
      <c r="E34" s="139">
        <v>3</v>
      </c>
      <c r="F34" s="140">
        <v>0</v>
      </c>
      <c r="G34" s="141">
        <f>+E34+F34</f>
        <v>3</v>
      </c>
      <c r="H34" s="142">
        <v>1</v>
      </c>
      <c r="I34" s="79">
        <v>2</v>
      </c>
      <c r="J34" s="82">
        <f>+H34+I34</f>
        <v>3</v>
      </c>
      <c r="K34" s="143">
        <v>1</v>
      </c>
      <c r="L34" s="79">
        <v>2</v>
      </c>
      <c r="M34" s="83">
        <f>+K34+L34</f>
        <v>3</v>
      </c>
      <c r="N34" s="142">
        <v>1</v>
      </c>
      <c r="O34" s="79">
        <v>2</v>
      </c>
      <c r="P34" s="82">
        <f>+N34+O34</f>
        <v>3</v>
      </c>
      <c r="Q34" s="144">
        <v>1</v>
      </c>
      <c r="R34" s="79">
        <v>2</v>
      </c>
      <c r="S34" s="83">
        <f>+Q34+R34</f>
        <v>3</v>
      </c>
      <c r="T34" s="139">
        <v>1</v>
      </c>
      <c r="U34" s="79">
        <v>2</v>
      </c>
      <c r="V34" s="82">
        <f>+T34+U34</f>
        <v>3</v>
      </c>
      <c r="W34" s="144">
        <v>1</v>
      </c>
      <c r="X34" s="79">
        <v>2</v>
      </c>
      <c r="Y34" s="83">
        <f>+W34+X34</f>
        <v>3</v>
      </c>
      <c r="Z34" s="139">
        <v>1</v>
      </c>
      <c r="AA34" s="79">
        <v>2</v>
      </c>
      <c r="AB34" s="82">
        <f>+Z34+AA34</f>
        <v>3</v>
      </c>
      <c r="AC34" s="144">
        <v>1</v>
      </c>
      <c r="AD34" s="79">
        <v>2</v>
      </c>
      <c r="AE34" s="83">
        <f>+AC34+AD34</f>
        <v>3</v>
      </c>
      <c r="AF34" s="139">
        <v>1</v>
      </c>
      <c r="AG34" s="79">
        <v>2</v>
      </c>
      <c r="AH34" s="82">
        <f>+AF34+AG34</f>
        <v>3</v>
      </c>
      <c r="AI34" s="139">
        <v>0</v>
      </c>
      <c r="AJ34" s="79">
        <v>0</v>
      </c>
      <c r="AK34" s="82">
        <f>+AI34+AJ34</f>
        <v>0</v>
      </c>
      <c r="AL34" s="144">
        <v>58</v>
      </c>
      <c r="AM34" s="79">
        <v>0</v>
      </c>
      <c r="AN34" s="83">
        <f>+AL34+AM34</f>
        <v>58</v>
      </c>
      <c r="AO34" s="139">
        <v>58</v>
      </c>
      <c r="AP34" s="79">
        <v>0</v>
      </c>
      <c r="AQ34" s="83">
        <f>+AO34+AP34</f>
        <v>58</v>
      </c>
      <c r="AR34" s="43"/>
      <c r="AS34" s="32"/>
      <c r="AT34" s="75" t="s">
        <v>68</v>
      </c>
    </row>
    <row r="35" spans="1:46" s="42" customFormat="1" ht="19.5" customHeight="1" thickBot="1">
      <c r="A35" s="145" t="s">
        <v>64</v>
      </c>
      <c r="B35" s="53"/>
      <c r="C35" s="53"/>
      <c r="D35" s="146"/>
      <c r="E35" s="147">
        <f aca="true" t="shared" si="15" ref="E35:AQ35">E31+E34</f>
        <v>130</v>
      </c>
      <c r="F35" s="148">
        <f t="shared" si="15"/>
        <v>58</v>
      </c>
      <c r="G35" s="149">
        <f t="shared" si="15"/>
        <v>188</v>
      </c>
      <c r="H35" s="147">
        <f t="shared" si="15"/>
        <v>133</v>
      </c>
      <c r="I35" s="148">
        <f t="shared" si="15"/>
        <v>62</v>
      </c>
      <c r="J35" s="149">
        <f t="shared" si="15"/>
        <v>195</v>
      </c>
      <c r="K35" s="147">
        <f t="shared" si="15"/>
        <v>114</v>
      </c>
      <c r="L35" s="148">
        <f t="shared" si="15"/>
        <v>60</v>
      </c>
      <c r="M35" s="149">
        <f t="shared" si="15"/>
        <v>174</v>
      </c>
      <c r="N35" s="147">
        <f t="shared" si="15"/>
        <v>108</v>
      </c>
      <c r="O35" s="148">
        <f t="shared" si="15"/>
        <v>57</v>
      </c>
      <c r="P35" s="149">
        <f t="shared" si="15"/>
        <v>165</v>
      </c>
      <c r="Q35" s="147">
        <f t="shared" si="15"/>
        <v>118</v>
      </c>
      <c r="R35" s="148">
        <f t="shared" si="15"/>
        <v>53</v>
      </c>
      <c r="S35" s="149">
        <f t="shared" si="15"/>
        <v>171</v>
      </c>
      <c r="T35" s="147">
        <f t="shared" si="15"/>
        <v>101</v>
      </c>
      <c r="U35" s="148">
        <f t="shared" si="15"/>
        <v>50</v>
      </c>
      <c r="V35" s="149">
        <f t="shared" si="15"/>
        <v>151</v>
      </c>
      <c r="W35" s="147">
        <f t="shared" si="15"/>
        <v>104</v>
      </c>
      <c r="X35" s="148">
        <f t="shared" si="15"/>
        <v>48</v>
      </c>
      <c r="Y35" s="149">
        <f t="shared" si="15"/>
        <v>152</v>
      </c>
      <c r="Z35" s="147">
        <f t="shared" si="15"/>
        <v>106</v>
      </c>
      <c r="AA35" s="148">
        <f t="shared" si="15"/>
        <v>43</v>
      </c>
      <c r="AB35" s="149">
        <f t="shared" si="15"/>
        <v>149</v>
      </c>
      <c r="AC35" s="147">
        <f t="shared" si="15"/>
        <v>92</v>
      </c>
      <c r="AD35" s="148">
        <f t="shared" si="15"/>
        <v>36</v>
      </c>
      <c r="AE35" s="149">
        <f t="shared" si="15"/>
        <v>128</v>
      </c>
      <c r="AF35" s="147">
        <f t="shared" si="15"/>
        <v>93</v>
      </c>
      <c r="AG35" s="148">
        <f t="shared" si="15"/>
        <v>28</v>
      </c>
      <c r="AH35" s="149">
        <f t="shared" si="15"/>
        <v>121</v>
      </c>
      <c r="AI35" s="147">
        <f t="shared" si="15"/>
        <v>78</v>
      </c>
      <c r="AJ35" s="148">
        <f t="shared" si="15"/>
        <v>21</v>
      </c>
      <c r="AK35" s="149">
        <f t="shared" si="15"/>
        <v>99</v>
      </c>
      <c r="AL35" s="147">
        <f t="shared" si="15"/>
        <v>221</v>
      </c>
      <c r="AM35" s="148">
        <f t="shared" si="15"/>
        <v>14</v>
      </c>
      <c r="AN35" s="149">
        <f t="shared" si="15"/>
        <v>235</v>
      </c>
      <c r="AO35" s="147">
        <f t="shared" si="15"/>
        <v>221</v>
      </c>
      <c r="AP35" s="148">
        <f t="shared" si="15"/>
        <v>14</v>
      </c>
      <c r="AQ35" s="149">
        <f t="shared" si="15"/>
        <v>235</v>
      </c>
      <c r="AR35" s="52"/>
      <c r="AS35" s="53"/>
      <c r="AT35" s="150" t="s">
        <v>65</v>
      </c>
    </row>
    <row r="36" spans="7:14" s="5" customFormat="1" ht="12.75">
      <c r="G36" s="7"/>
      <c r="H36" s="7"/>
      <c r="I36" s="7"/>
      <c r="J36" s="7"/>
      <c r="K36" s="7"/>
      <c r="L36" s="7"/>
      <c r="M36" s="7"/>
      <c r="N36" s="7"/>
    </row>
    <row r="37" spans="4:27" s="112" customFormat="1" ht="12.75" customHeight="1">
      <c r="D37" s="159" t="s">
        <v>54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</row>
    <row r="38" spans="1:35" s="36" customFormat="1" ht="12.75" customHeight="1">
      <c r="A38" s="35"/>
      <c r="B38" s="35"/>
      <c r="C38" s="35"/>
      <c r="D38" s="159" t="s">
        <v>69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</row>
    <row r="39" spans="1:35" s="36" customFormat="1" ht="12.75" customHeight="1">
      <c r="A39" s="35"/>
      <c r="B39" s="35"/>
      <c r="C39" s="35"/>
      <c r="D39" s="161" t="s">
        <v>70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</row>
    <row r="40" spans="1:35" s="36" customFormat="1" ht="12.75" customHeight="1">
      <c r="A40" s="35"/>
      <c r="B40" s="35"/>
      <c r="C40" s="35"/>
      <c r="D40" s="161" t="s">
        <v>71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</row>
    <row r="41" spans="1:29" s="151" customFormat="1" ht="12.75" customHeight="1">
      <c r="A41" s="112"/>
      <c r="B41" s="112"/>
      <c r="C41" s="112"/>
      <c r="D41" s="159" t="s">
        <v>49</v>
      </c>
      <c r="E41" s="159"/>
      <c r="F41" s="159"/>
      <c r="G41" s="159"/>
      <c r="H41" s="159"/>
      <c r="I41" s="159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12"/>
      <c r="AC41" s="112"/>
    </row>
    <row r="42" spans="1:29" s="36" customFormat="1" ht="15" hidden="1">
      <c r="A42" s="35"/>
      <c r="B42" s="35"/>
      <c r="C42" s="35"/>
      <c r="D42" s="32"/>
      <c r="E42" s="112" t="s">
        <v>50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35"/>
      <c r="AB42" s="35"/>
      <c r="AC42" s="35"/>
    </row>
    <row r="43" spans="1:29" s="36" customFormat="1" ht="15">
      <c r="A43" s="35"/>
      <c r="B43" s="35"/>
      <c r="C43" s="35"/>
      <c r="D43" s="157" t="s">
        <v>53</v>
      </c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35"/>
      <c r="AC43" s="35"/>
    </row>
    <row r="44" spans="1:29" s="36" customFormat="1" ht="14.25" customHeight="1">
      <c r="A44" s="35"/>
      <c r="B44" s="35"/>
      <c r="C44" s="35"/>
      <c r="D44" s="35" t="s">
        <v>52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152"/>
      <c r="W44" s="35"/>
      <c r="X44" s="44"/>
      <c r="Y44" s="44"/>
      <c r="Z44" s="44"/>
      <c r="AA44" s="44"/>
      <c r="AB44" s="35"/>
      <c r="AC44" s="35"/>
    </row>
    <row r="45" spans="1:29" s="36" customFormat="1" ht="13.5" customHeight="1">
      <c r="A45" s="35"/>
      <c r="B45" s="35"/>
      <c r="C45" s="35"/>
      <c r="D45" s="35" t="s">
        <v>51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spans="5:54" s="35" customFormat="1" ht="19.5" customHeight="1"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S46" s="27"/>
      <c r="AT46" s="27"/>
      <c r="AU46" s="27"/>
      <c r="AW46" s="27"/>
      <c r="AX46" s="27"/>
      <c r="AY46" s="27"/>
      <c r="AZ46" s="27"/>
      <c r="BA46" s="27"/>
      <c r="BB46" s="33"/>
    </row>
    <row r="47" spans="1:54" s="5" customFormat="1" ht="19.5" customHeight="1">
      <c r="A47" s="6"/>
      <c r="E47" s="16"/>
      <c r="F47" s="16"/>
      <c r="G47" s="17"/>
      <c r="H47" s="17"/>
      <c r="I47" s="17"/>
      <c r="J47" s="17"/>
      <c r="K47" s="17"/>
      <c r="L47" s="17"/>
      <c r="M47" s="17"/>
      <c r="N47" s="17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S47" s="27"/>
      <c r="AT47" s="27"/>
      <c r="AU47" s="27"/>
      <c r="AW47" s="27"/>
      <c r="AX47" s="27"/>
      <c r="AY47" s="27"/>
      <c r="AZ47" s="27"/>
      <c r="BA47" s="27"/>
      <c r="BB47" s="33"/>
    </row>
    <row r="48" spans="1:54" s="5" customFormat="1" ht="19.5" customHeight="1">
      <c r="A48" s="6"/>
      <c r="E48" s="16"/>
      <c r="F48" s="16"/>
      <c r="G48" s="17"/>
      <c r="H48" s="17"/>
      <c r="I48" s="17"/>
      <c r="J48" s="17"/>
      <c r="K48" s="17"/>
      <c r="L48" s="17"/>
      <c r="M48" s="17"/>
      <c r="N48" s="17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T48" s="27"/>
      <c r="AU48" s="27"/>
      <c r="AW48" s="27"/>
      <c r="AX48" s="27"/>
      <c r="AY48" s="27"/>
      <c r="AZ48" s="27"/>
      <c r="BA48" s="27"/>
      <c r="BB48" s="33"/>
    </row>
    <row r="49" spans="1:54" s="5" customFormat="1" ht="15">
      <c r="A49" s="6"/>
      <c r="E49" s="16"/>
      <c r="F49" s="16"/>
      <c r="G49" s="17"/>
      <c r="H49" s="17"/>
      <c r="I49" s="17"/>
      <c r="J49" s="17"/>
      <c r="K49" s="17"/>
      <c r="L49" s="17"/>
      <c r="M49" s="17"/>
      <c r="N49" s="17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S49" s="27"/>
      <c r="AT49" s="27"/>
      <c r="AU49" s="27"/>
      <c r="AV49" s="27"/>
      <c r="AW49" s="27"/>
      <c r="AX49" s="27"/>
      <c r="AY49" s="27"/>
      <c r="AZ49" s="27"/>
      <c r="BA49" s="27"/>
      <c r="BB49" s="32"/>
    </row>
    <row r="50" spans="1:54" s="5" customFormat="1" ht="15.75">
      <c r="A50" s="6"/>
      <c r="E50" s="16"/>
      <c r="F50" s="16"/>
      <c r="G50" s="17"/>
      <c r="H50" s="17"/>
      <c r="I50" s="17"/>
      <c r="J50" s="17"/>
      <c r="K50" s="17"/>
      <c r="L50" s="17"/>
      <c r="M50" s="17"/>
      <c r="N50" s="17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T50" s="26"/>
      <c r="AU50" s="26"/>
      <c r="AV50" s="26"/>
      <c r="AW50" s="26"/>
      <c r="AX50" s="26"/>
      <c r="AY50" s="26"/>
      <c r="AZ50" s="26"/>
      <c r="BA50" s="26"/>
      <c r="BB50" s="26"/>
    </row>
    <row r="51" spans="1:54" s="5" customFormat="1" ht="15.75">
      <c r="A51" s="6"/>
      <c r="E51" s="16"/>
      <c r="F51" s="16"/>
      <c r="G51" s="17"/>
      <c r="H51" s="17"/>
      <c r="I51" s="17"/>
      <c r="J51" s="17"/>
      <c r="K51" s="17"/>
      <c r="L51" s="17"/>
      <c r="M51" s="17"/>
      <c r="N51" s="17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S51" s="26"/>
      <c r="AT51" s="26"/>
      <c r="AU51" s="26"/>
      <c r="AV51" s="26"/>
      <c r="AW51" s="26"/>
      <c r="AX51" s="26"/>
      <c r="AY51" s="26"/>
      <c r="AZ51" s="26"/>
      <c r="BA51" s="26"/>
      <c r="BB51" s="33"/>
    </row>
    <row r="52" spans="1:54" s="5" customFormat="1" ht="15.75">
      <c r="A52" s="6"/>
      <c r="E52" s="16"/>
      <c r="F52" s="16"/>
      <c r="G52" s="17"/>
      <c r="H52" s="17"/>
      <c r="I52" s="17"/>
      <c r="J52" s="17"/>
      <c r="K52" s="17"/>
      <c r="L52" s="17"/>
      <c r="M52" s="17"/>
      <c r="N52" s="17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T52" s="26"/>
      <c r="AU52" s="26"/>
      <c r="AV52" s="26"/>
      <c r="AW52" s="26"/>
      <c r="AX52" s="26"/>
      <c r="AY52" s="26"/>
      <c r="AZ52" s="26"/>
      <c r="BA52" s="26"/>
      <c r="BB52" s="26"/>
    </row>
    <row r="53" spans="1:54" s="5" customFormat="1" ht="15.75">
      <c r="A53" s="6"/>
      <c r="E53" s="16"/>
      <c r="F53" s="16"/>
      <c r="G53" s="17"/>
      <c r="H53" s="17"/>
      <c r="I53" s="17"/>
      <c r="J53" s="17"/>
      <c r="K53" s="17"/>
      <c r="L53" s="17"/>
      <c r="M53" s="17"/>
      <c r="N53" s="17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S53" s="26"/>
      <c r="AT53" s="26"/>
      <c r="AU53" s="26"/>
      <c r="AV53" s="26"/>
      <c r="AW53" s="26"/>
      <c r="AX53" s="26"/>
      <c r="AY53" s="26"/>
      <c r="AZ53" s="26"/>
      <c r="BA53" s="26"/>
      <c r="BB53" s="26"/>
    </row>
    <row r="54" spans="1:54" s="5" customFormat="1" ht="15.75">
      <c r="A54" s="6"/>
      <c r="E54" s="16"/>
      <c r="F54" s="16"/>
      <c r="G54" s="17"/>
      <c r="H54" s="17"/>
      <c r="I54" s="17"/>
      <c r="J54" s="17"/>
      <c r="K54" s="17"/>
      <c r="L54" s="17"/>
      <c r="M54" s="17"/>
      <c r="N54" s="1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T54" s="26"/>
      <c r="AU54" s="26"/>
      <c r="AV54" s="26"/>
      <c r="AW54" s="26"/>
      <c r="AX54" s="26"/>
      <c r="AY54" s="26"/>
      <c r="AZ54" s="26"/>
      <c r="BA54" s="26"/>
      <c r="BB54" s="26"/>
    </row>
    <row r="55" spans="1:54" s="5" customFormat="1" ht="15.75">
      <c r="A55" s="6"/>
      <c r="E55" s="16"/>
      <c r="F55" s="16"/>
      <c r="G55" s="17"/>
      <c r="H55" s="17"/>
      <c r="I55" s="17"/>
      <c r="J55" s="17"/>
      <c r="K55" s="17"/>
      <c r="L55" s="17"/>
      <c r="M55" s="17"/>
      <c r="N55" s="17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T55" s="30"/>
      <c r="AU55" s="30"/>
      <c r="AV55" s="30"/>
      <c r="AW55" s="30"/>
      <c r="AX55" s="30"/>
      <c r="AY55" s="30"/>
      <c r="AZ55" s="30"/>
      <c r="BA55" s="30"/>
      <c r="BB55" s="30"/>
    </row>
    <row r="56" spans="1:54" s="5" customFormat="1" ht="15">
      <c r="A56" s="6"/>
      <c r="E56" s="16"/>
      <c r="F56" s="16"/>
      <c r="G56" s="17"/>
      <c r="H56" s="17"/>
      <c r="I56" s="17"/>
      <c r="J56" s="17"/>
      <c r="K56" s="17"/>
      <c r="L56" s="17"/>
      <c r="M56" s="17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T56" s="27"/>
      <c r="AU56" s="27"/>
      <c r="AV56" s="27"/>
      <c r="AW56" s="27"/>
      <c r="AX56" s="27"/>
      <c r="AY56" s="27"/>
      <c r="AZ56" s="27"/>
      <c r="BA56" s="27"/>
      <c r="BB56" s="33"/>
    </row>
    <row r="57" spans="1:54" s="5" customFormat="1" ht="15">
      <c r="A57" s="6"/>
      <c r="E57" s="16"/>
      <c r="F57" s="16"/>
      <c r="G57" s="17"/>
      <c r="H57" s="17"/>
      <c r="I57" s="17"/>
      <c r="J57" s="17"/>
      <c r="K57" s="17"/>
      <c r="L57" s="17"/>
      <c r="M57" s="17"/>
      <c r="N57" s="17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T57" s="27"/>
      <c r="AU57" s="27"/>
      <c r="AV57" s="27"/>
      <c r="AW57" s="27"/>
      <c r="AX57" s="27"/>
      <c r="AY57" s="27"/>
      <c r="AZ57" s="27"/>
      <c r="BA57" s="27"/>
      <c r="BB57" s="33"/>
    </row>
    <row r="58" spans="1:54" s="5" customFormat="1" ht="15">
      <c r="A58" s="6"/>
      <c r="E58" s="16"/>
      <c r="F58" s="16"/>
      <c r="G58" s="17"/>
      <c r="H58" s="17"/>
      <c r="I58" s="17"/>
      <c r="J58" s="17"/>
      <c r="K58" s="17"/>
      <c r="L58" s="17"/>
      <c r="M58" s="17"/>
      <c r="N58" s="17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T58" s="27"/>
      <c r="AU58" s="27"/>
      <c r="AV58" s="27"/>
      <c r="AW58" s="27"/>
      <c r="AX58" s="27"/>
      <c r="AY58" s="27"/>
      <c r="AZ58" s="27"/>
      <c r="BA58" s="27"/>
      <c r="BB58" s="27"/>
    </row>
    <row r="59" spans="1:54" s="5" customFormat="1" ht="15.75">
      <c r="A59" s="6"/>
      <c r="E59" s="16"/>
      <c r="F59" s="16"/>
      <c r="G59" s="17"/>
      <c r="H59" s="17"/>
      <c r="I59" s="17"/>
      <c r="J59" s="17"/>
      <c r="K59" s="17"/>
      <c r="L59" s="17"/>
      <c r="M59" s="17"/>
      <c r="N59" s="17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T59" s="34"/>
      <c r="AU59" s="34"/>
      <c r="AW59" s="26"/>
      <c r="AX59" s="26"/>
      <c r="AY59" s="26"/>
      <c r="AZ59" s="26"/>
      <c r="BA59" s="26"/>
      <c r="BB59" s="26"/>
    </row>
    <row r="60" spans="1:43" s="5" customFormat="1" ht="12.75">
      <c r="A60" s="6"/>
      <c r="E60" s="16"/>
      <c r="F60" s="16"/>
      <c r="G60" s="17"/>
      <c r="H60" s="17"/>
      <c r="I60" s="17"/>
      <c r="J60" s="17"/>
      <c r="K60" s="17"/>
      <c r="L60" s="17"/>
      <c r="M60" s="17"/>
      <c r="N60" s="17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1:43" s="5" customFormat="1" ht="12.75">
      <c r="A61" s="6"/>
      <c r="C61" s="6"/>
      <c r="D61" s="6"/>
      <c r="E61" s="16"/>
      <c r="F61" s="16"/>
      <c r="G61" s="17"/>
      <c r="H61" s="17"/>
      <c r="I61" s="17"/>
      <c r="J61" s="17"/>
      <c r="K61" s="17"/>
      <c r="L61" s="17"/>
      <c r="M61" s="17"/>
      <c r="N61" s="17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14" s="5" customFormat="1" ht="12.75">
      <c r="A62" s="6"/>
      <c r="G62" s="7"/>
      <c r="H62" s="7"/>
      <c r="I62" s="7"/>
      <c r="J62" s="7"/>
      <c r="K62" s="7"/>
      <c r="L62" s="7"/>
      <c r="M62" s="7"/>
      <c r="N62" s="7"/>
    </row>
    <row r="63" spans="1:14" s="5" customFormat="1" ht="12.75">
      <c r="A63" s="6"/>
      <c r="G63" s="7"/>
      <c r="H63" s="7"/>
      <c r="I63" s="7"/>
      <c r="J63" s="7"/>
      <c r="K63" s="7"/>
      <c r="L63" s="7"/>
      <c r="M63" s="7"/>
      <c r="N63" s="7"/>
    </row>
    <row r="64" spans="1:43" s="5" customFormat="1" ht="12.75">
      <c r="A64" s="6"/>
      <c r="E64" s="16"/>
      <c r="F64" s="16"/>
      <c r="G64" s="17"/>
      <c r="H64" s="17"/>
      <c r="I64" s="17"/>
      <c r="J64" s="17"/>
      <c r="K64" s="17"/>
      <c r="L64" s="17"/>
      <c r="M64" s="17"/>
      <c r="N64" s="17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5:43" s="5" customFormat="1" ht="12.75">
      <c r="E65" s="16"/>
      <c r="F65" s="16"/>
      <c r="G65" s="17"/>
      <c r="H65" s="17"/>
      <c r="I65" s="17"/>
      <c r="J65" s="17"/>
      <c r="K65" s="17"/>
      <c r="L65" s="17"/>
      <c r="M65" s="17"/>
      <c r="N65" s="17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spans="5:43" s="5" customFormat="1" ht="12.75">
      <c r="E66" s="16"/>
      <c r="F66" s="16"/>
      <c r="G66" s="17"/>
      <c r="H66" s="17"/>
      <c r="I66" s="17"/>
      <c r="J66" s="17"/>
      <c r="K66" s="17"/>
      <c r="L66" s="17"/>
      <c r="M66" s="17"/>
      <c r="N66" s="17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5:43" s="5" customFormat="1" ht="12.75">
      <c r="E67" s="18"/>
      <c r="F67" s="18"/>
      <c r="G67" s="19"/>
      <c r="H67" s="19"/>
      <c r="I67" s="19"/>
      <c r="J67" s="19"/>
      <c r="K67" s="19"/>
      <c r="L67" s="19"/>
      <c r="M67" s="19"/>
      <c r="N67" s="19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</row>
    <row r="68" spans="5:43" s="5" customFormat="1" ht="12.75">
      <c r="E68" s="16"/>
      <c r="F68" s="16"/>
      <c r="G68" s="17"/>
      <c r="H68" s="17"/>
      <c r="I68" s="17"/>
      <c r="J68" s="17"/>
      <c r="K68" s="17"/>
      <c r="L68" s="17"/>
      <c r="M68" s="17"/>
      <c r="N68" s="17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7:14" s="5" customFormat="1" ht="12.75">
      <c r="G69" s="7"/>
      <c r="H69" s="7"/>
      <c r="I69" s="7"/>
      <c r="J69" s="7"/>
      <c r="K69" s="7"/>
      <c r="L69" s="7"/>
      <c r="M69" s="7"/>
      <c r="N69" s="7"/>
    </row>
    <row r="70" spans="4:31" s="5" customFormat="1" ht="12.75">
      <c r="D70" s="20"/>
      <c r="E70" s="20"/>
      <c r="F70" s="20"/>
      <c r="G70" s="21"/>
      <c r="H70" s="21"/>
      <c r="I70" s="21"/>
      <c r="J70" s="21"/>
      <c r="K70" s="21"/>
      <c r="L70" s="21"/>
      <c r="M70" s="21"/>
      <c r="N70" s="21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4:35" s="5" customFormat="1" ht="12.75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8"/>
      <c r="AI71" s="8"/>
    </row>
    <row r="72" spans="5:43" s="5" customFormat="1" ht="12.75">
      <c r="E72" s="16"/>
      <c r="F72" s="16"/>
      <c r="G72" s="19"/>
      <c r="H72" s="19"/>
      <c r="I72" s="19"/>
      <c r="J72" s="19"/>
      <c r="K72" s="19"/>
      <c r="L72" s="19"/>
      <c r="M72" s="19"/>
      <c r="N72" s="19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6"/>
      <c r="AG72" s="16"/>
      <c r="AH72" s="18"/>
      <c r="AI72" s="16"/>
      <c r="AJ72" s="16"/>
      <c r="AK72" s="18"/>
      <c r="AL72" s="16"/>
      <c r="AM72" s="16"/>
      <c r="AN72" s="18"/>
      <c r="AO72" s="16"/>
      <c r="AP72" s="16"/>
      <c r="AQ72" s="18"/>
    </row>
    <row r="73" spans="7:14" s="5" customFormat="1" ht="12.75">
      <c r="G73" s="7"/>
      <c r="H73" s="7"/>
      <c r="I73" s="7"/>
      <c r="J73" s="7"/>
      <c r="K73" s="7"/>
      <c r="L73" s="7"/>
      <c r="M73" s="7"/>
      <c r="N73" s="7"/>
    </row>
    <row r="74" spans="7:14" s="5" customFormat="1" ht="12.75">
      <c r="G74" s="7"/>
      <c r="H74" s="7"/>
      <c r="I74" s="7"/>
      <c r="J74" s="7"/>
      <c r="K74" s="7"/>
      <c r="L74" s="7"/>
      <c r="M74" s="7"/>
      <c r="N74" s="7"/>
    </row>
    <row r="75" spans="1:43" s="10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s="5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5" customFormat="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:4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12.75">
      <c r="A81" s="5"/>
      <c r="B81" s="6"/>
      <c r="C81" s="5"/>
      <c r="D81" s="5"/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</row>
    <row r="82" spans="1:43" ht="12.75">
      <c r="A82" s="5"/>
      <c r="B82" s="5"/>
      <c r="C82" s="6"/>
      <c r="D82" s="5"/>
      <c r="E82" s="15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5"/>
      <c r="AA82" s="11"/>
      <c r="AB82" s="11"/>
      <c r="AC82" s="15"/>
      <c r="AD82" s="11"/>
      <c r="AE82" s="11"/>
      <c r="AF82" s="15"/>
      <c r="AG82" s="11"/>
      <c r="AH82" s="11"/>
      <c r="AI82" s="15"/>
      <c r="AJ82" s="11"/>
      <c r="AK82" s="11"/>
      <c r="AL82" s="15"/>
      <c r="AM82" s="11"/>
      <c r="AN82" s="11"/>
      <c r="AO82" s="15"/>
      <c r="AP82" s="11"/>
      <c r="AQ82" s="11"/>
    </row>
    <row r="83" spans="1:43" ht="12.75">
      <c r="A83" s="5"/>
      <c r="B83" s="5"/>
      <c r="C83" s="5"/>
      <c r="D83" s="5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ht="12.75">
      <c r="A84" s="6"/>
      <c r="B84" s="5"/>
      <c r="C84" s="5"/>
      <c r="D84" s="5"/>
      <c r="E84" s="5"/>
      <c r="F84" s="5"/>
      <c r="G84" s="7"/>
      <c r="H84" s="7"/>
      <c r="I84" s="7"/>
      <c r="J84" s="7"/>
      <c r="K84" s="7"/>
      <c r="L84" s="7"/>
      <c r="M84" s="7"/>
      <c r="N84" s="7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ht="12.75">
      <c r="A85" s="6"/>
      <c r="B85" s="5"/>
      <c r="C85" s="5"/>
      <c r="D85" s="5"/>
      <c r="E85" s="5"/>
      <c r="F85" s="5"/>
      <c r="G85" s="7"/>
      <c r="H85" s="7"/>
      <c r="I85" s="7"/>
      <c r="J85" s="7"/>
      <c r="K85" s="7"/>
      <c r="L85" s="7"/>
      <c r="M85" s="7"/>
      <c r="N85" s="7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ht="12.75">
      <c r="A86" s="6"/>
      <c r="B86" s="5"/>
      <c r="C86" s="5"/>
      <c r="D86" s="5"/>
      <c r="E86" s="5"/>
      <c r="F86" s="5"/>
      <c r="G86" s="7"/>
      <c r="H86" s="7"/>
      <c r="I86" s="7"/>
      <c r="J86" s="7"/>
      <c r="K86" s="7"/>
      <c r="L86" s="7"/>
      <c r="M86" s="7"/>
      <c r="N86" s="7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ht="12.75">
      <c r="A87" s="6"/>
      <c r="B87" s="5"/>
      <c r="C87" s="5"/>
      <c r="D87" s="5"/>
      <c r="E87" s="5"/>
      <c r="F87" s="5"/>
      <c r="G87" s="7"/>
      <c r="H87" s="7"/>
      <c r="I87" s="7"/>
      <c r="J87" s="7"/>
      <c r="K87" s="7"/>
      <c r="L87" s="7"/>
      <c r="M87" s="7"/>
      <c r="N87" s="7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ht="12.75">
      <c r="A88" s="6"/>
      <c r="B88" s="162"/>
      <c r="C88" s="162"/>
      <c r="D88" s="162"/>
      <c r="E88" s="5"/>
      <c r="F88" s="5"/>
      <c r="G88" s="7"/>
      <c r="H88" s="7"/>
      <c r="I88" s="7"/>
      <c r="J88" s="7"/>
      <c r="K88" s="7"/>
      <c r="L88" s="7"/>
      <c r="M88" s="7"/>
      <c r="N88" s="7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ht="12.75">
      <c r="A89" s="6"/>
      <c r="B89" s="5"/>
      <c r="C89" s="5"/>
      <c r="D89" s="5"/>
      <c r="E89" s="5"/>
      <c r="F89" s="5"/>
      <c r="G89" s="7"/>
      <c r="H89" s="7"/>
      <c r="I89" s="7"/>
      <c r="J89" s="7"/>
      <c r="K89" s="7"/>
      <c r="L89" s="7"/>
      <c r="M89" s="7"/>
      <c r="N89" s="7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ht="12.75">
      <c r="A90" s="6"/>
      <c r="B90" s="5"/>
      <c r="C90" s="5"/>
      <c r="D90" s="5"/>
      <c r="E90" s="5"/>
      <c r="F90" s="5"/>
      <c r="G90" s="7"/>
      <c r="H90" s="7"/>
      <c r="I90" s="7"/>
      <c r="J90" s="7"/>
      <c r="K90" s="7"/>
      <c r="L90" s="7"/>
      <c r="M90" s="7"/>
      <c r="N90" s="7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ht="12.75">
      <c r="A91" s="6"/>
      <c r="B91" s="5"/>
      <c r="C91" s="5"/>
      <c r="D91" s="5"/>
      <c r="E91" s="5"/>
      <c r="F91" s="5"/>
      <c r="G91" s="7"/>
      <c r="H91" s="7"/>
      <c r="I91" s="7"/>
      <c r="J91" s="7"/>
      <c r="K91" s="7"/>
      <c r="L91" s="7"/>
      <c r="M91" s="7"/>
      <c r="N91" s="7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ht="12.75">
      <c r="A92" s="6"/>
      <c r="B92" s="5"/>
      <c r="C92" s="5"/>
      <c r="D92" s="5"/>
      <c r="E92" s="5"/>
      <c r="F92" s="5"/>
      <c r="G92" s="7"/>
      <c r="H92" s="7"/>
      <c r="I92" s="7"/>
      <c r="J92" s="7"/>
      <c r="K92" s="7"/>
      <c r="L92" s="7"/>
      <c r="M92" s="7"/>
      <c r="N92" s="7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ht="12.75">
      <c r="A93" s="6"/>
      <c r="B93" s="5"/>
      <c r="C93" s="5"/>
      <c r="D93" s="5"/>
      <c r="E93" s="5"/>
      <c r="F93" s="5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ht="12.75">
      <c r="A94" s="6"/>
      <c r="B94" s="5"/>
      <c r="C94" s="5"/>
      <c r="D94" s="5"/>
      <c r="E94" s="5"/>
      <c r="F94" s="5"/>
      <c r="G94" s="7"/>
      <c r="H94" s="7"/>
      <c r="I94" s="7"/>
      <c r="J94" s="7"/>
      <c r="K94" s="7"/>
      <c r="L94" s="7"/>
      <c r="M94" s="7"/>
      <c r="N94" s="7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ht="12.75">
      <c r="A95" s="6"/>
      <c r="B95" s="5"/>
      <c r="C95" s="5"/>
      <c r="D95" s="5"/>
      <c r="E95" s="5"/>
      <c r="F95" s="5"/>
      <c r="G95" s="7"/>
      <c r="H95" s="7"/>
      <c r="I95" s="7"/>
      <c r="J95" s="7"/>
      <c r="K95" s="7"/>
      <c r="L95" s="7"/>
      <c r="M95" s="7"/>
      <c r="N95" s="7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ht="12.75">
      <c r="A96" s="6"/>
      <c r="B96" s="5"/>
      <c r="C96" s="5"/>
      <c r="D96" s="5"/>
      <c r="E96" s="5"/>
      <c r="F96" s="5"/>
      <c r="G96" s="7"/>
      <c r="H96" s="7"/>
      <c r="I96" s="7"/>
      <c r="J96" s="7"/>
      <c r="K96" s="7"/>
      <c r="L96" s="7"/>
      <c r="M96" s="7"/>
      <c r="N96" s="7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ht="12.75">
      <c r="A97" s="6"/>
      <c r="B97" s="5"/>
      <c r="C97" s="6"/>
      <c r="D97" s="6"/>
      <c r="E97" s="5"/>
      <c r="F97" s="5"/>
      <c r="G97" s="7"/>
      <c r="H97" s="7"/>
      <c r="I97" s="7"/>
      <c r="J97" s="7"/>
      <c r="K97" s="7"/>
      <c r="L97" s="7"/>
      <c r="M97" s="7"/>
      <c r="N97" s="7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ht="12.75">
      <c r="A98" s="6"/>
      <c r="B98" s="5"/>
      <c r="C98" s="5"/>
      <c r="D98" s="5"/>
      <c r="E98" s="5"/>
      <c r="F98" s="5"/>
      <c r="G98" s="7"/>
      <c r="H98" s="7"/>
      <c r="I98" s="7"/>
      <c r="J98" s="7"/>
      <c r="K98" s="7"/>
      <c r="L98" s="7"/>
      <c r="M98" s="7"/>
      <c r="N98" s="7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ht="12.75">
      <c r="A99" s="6"/>
      <c r="B99" s="5"/>
      <c r="C99" s="5"/>
      <c r="D99" s="5"/>
      <c r="E99" s="5"/>
      <c r="F99" s="5"/>
      <c r="G99" s="7"/>
      <c r="H99" s="7"/>
      <c r="I99" s="7"/>
      <c r="J99" s="7"/>
      <c r="K99" s="7"/>
      <c r="L99" s="7"/>
      <c r="M99" s="7"/>
      <c r="N99" s="7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ht="12.75">
      <c r="A100" s="6"/>
      <c r="B100" s="5"/>
      <c r="C100" s="5"/>
      <c r="D100" s="5"/>
      <c r="E100" s="23"/>
      <c r="F100" s="23"/>
      <c r="G100" s="24"/>
      <c r="H100" s="24"/>
      <c r="I100" s="24"/>
      <c r="J100" s="24"/>
      <c r="K100" s="24"/>
      <c r="L100" s="24"/>
      <c r="M100" s="24"/>
      <c r="N100" s="24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</row>
    <row r="101" spans="1:43" ht="12.75">
      <c r="A101" s="5"/>
      <c r="B101" s="5"/>
      <c r="C101" s="25"/>
      <c r="D101" s="5"/>
      <c r="E101" s="5"/>
      <c r="F101" s="5"/>
      <c r="G101" s="7"/>
      <c r="H101" s="7"/>
      <c r="I101" s="7"/>
      <c r="J101" s="7"/>
      <c r="K101" s="7"/>
      <c r="L101" s="7"/>
      <c r="M101" s="7"/>
      <c r="N101" s="7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ht="12.75">
      <c r="A102" s="5"/>
      <c r="B102" s="5"/>
      <c r="C102" s="5"/>
      <c r="D102" s="5"/>
      <c r="E102" s="5"/>
      <c r="F102" s="5"/>
      <c r="G102" s="7"/>
      <c r="H102" s="7"/>
      <c r="I102" s="7"/>
      <c r="J102" s="7"/>
      <c r="K102" s="7"/>
      <c r="L102" s="7"/>
      <c r="M102" s="7"/>
      <c r="N102" s="7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23"/>
      <c r="AC102" s="5"/>
      <c r="AD102" s="5"/>
      <c r="AE102" s="23"/>
      <c r="AF102" s="5"/>
      <c r="AG102" s="5"/>
      <c r="AH102" s="23"/>
      <c r="AI102" s="5"/>
      <c r="AJ102" s="5"/>
      <c r="AK102" s="23"/>
      <c r="AL102" s="5"/>
      <c r="AM102" s="5"/>
      <c r="AN102" s="23"/>
      <c r="AO102" s="5"/>
      <c r="AP102" s="5"/>
      <c r="AQ102" s="23"/>
    </row>
    <row r="103" spans="1:43" ht="12.75">
      <c r="A103" s="5"/>
      <c r="B103" s="5"/>
      <c r="C103" s="5"/>
      <c r="D103" s="5"/>
      <c r="E103" s="5"/>
      <c r="F103" s="5"/>
      <c r="G103" s="21"/>
      <c r="H103" s="21"/>
      <c r="I103" s="21"/>
      <c r="J103" s="21"/>
      <c r="K103" s="21"/>
      <c r="L103" s="21"/>
      <c r="M103" s="21"/>
      <c r="N103" s="21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</row>
    <row r="104" spans="1:43" ht="12.75">
      <c r="A104" s="5"/>
      <c r="B104" s="5"/>
      <c r="C104" s="5"/>
      <c r="D104" s="5"/>
      <c r="E104" s="5"/>
      <c r="F104" s="5"/>
      <c r="G104" s="7"/>
      <c r="H104" s="7"/>
      <c r="I104" s="7"/>
      <c r="J104" s="7"/>
      <c r="K104" s="7"/>
      <c r="L104" s="7"/>
      <c r="M104" s="7"/>
      <c r="N104" s="7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ht="12.75">
      <c r="A105" s="5"/>
      <c r="B105" s="8"/>
      <c r="C105" s="8"/>
      <c r="D105" s="8"/>
      <c r="E105" s="20"/>
      <c r="F105" s="20"/>
      <c r="G105" s="21"/>
      <c r="H105" s="21"/>
      <c r="I105" s="21"/>
      <c r="J105" s="21"/>
      <c r="K105" s="21"/>
      <c r="L105" s="21"/>
      <c r="M105" s="21"/>
      <c r="N105" s="21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28"/>
    </row>
    <row r="106" spans="1:43" ht="12.75">
      <c r="A106" s="5"/>
      <c r="B106" s="8"/>
      <c r="C106" s="8"/>
      <c r="D106" s="8"/>
      <c r="E106" s="5"/>
      <c r="F106" s="5"/>
      <c r="G106" s="7"/>
      <c r="H106" s="7"/>
      <c r="I106" s="7"/>
      <c r="J106" s="7"/>
      <c r="K106" s="7"/>
      <c r="L106" s="7"/>
      <c r="M106" s="7"/>
      <c r="N106" s="7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28"/>
    </row>
    <row r="107" spans="1:43" ht="12.75">
      <c r="A107" s="5"/>
      <c r="B107" s="5"/>
      <c r="C107" s="5"/>
      <c r="D107" s="5"/>
      <c r="E107" s="5"/>
      <c r="F107" s="5"/>
      <c r="G107" s="7"/>
      <c r="H107" s="7"/>
      <c r="I107" s="7"/>
      <c r="J107" s="7"/>
      <c r="K107" s="7"/>
      <c r="L107" s="7"/>
      <c r="M107" s="7"/>
      <c r="N107" s="7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ht="12.75">
      <c r="A108" s="5"/>
      <c r="B108" s="5"/>
      <c r="C108" s="5"/>
      <c r="D108" s="5"/>
      <c r="E108" s="5"/>
      <c r="F108" s="5"/>
      <c r="G108" s="7"/>
      <c r="H108" s="7"/>
      <c r="I108" s="7"/>
      <c r="J108" s="7"/>
      <c r="K108" s="7"/>
      <c r="L108" s="7"/>
      <c r="M108" s="7"/>
      <c r="N108" s="7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ht="12.75">
      <c r="A109" s="5"/>
      <c r="B109" s="5"/>
      <c r="C109" s="5"/>
      <c r="D109" s="5"/>
      <c r="E109" s="5"/>
      <c r="F109" s="5"/>
      <c r="G109" s="7"/>
      <c r="H109" s="7"/>
      <c r="I109" s="7"/>
      <c r="J109" s="7"/>
      <c r="K109" s="7"/>
      <c r="L109" s="7"/>
      <c r="M109" s="7"/>
      <c r="N109" s="7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ht="12.75">
      <c r="A110" s="5"/>
      <c r="B110" s="5"/>
      <c r="C110" s="5"/>
      <c r="D110" s="5"/>
      <c r="E110" s="5"/>
      <c r="F110" s="5"/>
      <c r="G110" s="7"/>
      <c r="H110" s="7"/>
      <c r="I110" s="7"/>
      <c r="J110" s="7"/>
      <c r="K110" s="7"/>
      <c r="L110" s="7"/>
      <c r="M110" s="7"/>
      <c r="N110" s="7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ht="12.75">
      <c r="A111" s="5"/>
      <c r="B111" s="5"/>
      <c r="C111" s="5"/>
      <c r="D111" s="5"/>
      <c r="E111" s="5"/>
      <c r="F111" s="5"/>
      <c r="G111" s="7"/>
      <c r="H111" s="7"/>
      <c r="I111" s="7"/>
      <c r="J111" s="7"/>
      <c r="K111" s="7"/>
      <c r="L111" s="7"/>
      <c r="M111" s="7"/>
      <c r="N111" s="7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ht="12.75">
      <c r="A112" s="5"/>
      <c r="B112" s="5"/>
      <c r="C112" s="5"/>
      <c r="D112" s="5"/>
      <c r="E112" s="5"/>
      <c r="F112" s="5"/>
      <c r="G112" s="7"/>
      <c r="H112" s="7"/>
      <c r="I112" s="7"/>
      <c r="J112" s="7"/>
      <c r="K112" s="7"/>
      <c r="L112" s="7"/>
      <c r="M112" s="7"/>
      <c r="N112" s="7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ht="12.75">
      <c r="A113" s="5"/>
      <c r="B113" s="5"/>
      <c r="C113" s="5"/>
      <c r="D113" s="5"/>
      <c r="E113" s="5"/>
      <c r="F113" s="5"/>
      <c r="G113" s="7"/>
      <c r="H113" s="7"/>
      <c r="I113" s="7"/>
      <c r="J113" s="7"/>
      <c r="K113" s="7"/>
      <c r="L113" s="7"/>
      <c r="M113" s="7"/>
      <c r="N113" s="7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ht="12.75">
      <c r="A114" s="5"/>
      <c r="B114" s="5"/>
      <c r="C114" s="5"/>
      <c r="D114" s="5"/>
      <c r="E114" s="5"/>
      <c r="F114" s="5"/>
      <c r="G114" s="7"/>
      <c r="H114" s="7"/>
      <c r="I114" s="7"/>
      <c r="J114" s="7"/>
      <c r="K114" s="7"/>
      <c r="L114" s="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ht="12.75">
      <c r="A115" s="5"/>
      <c r="B115" s="5"/>
      <c r="C115" s="5"/>
      <c r="D115" s="5"/>
      <c r="E115" s="5"/>
      <c r="F115" s="5"/>
      <c r="G115" s="7"/>
      <c r="H115" s="7"/>
      <c r="I115" s="7"/>
      <c r="J115" s="7"/>
      <c r="K115" s="7"/>
      <c r="L115" s="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ht="12.75">
      <c r="A116" s="5"/>
      <c r="B116" s="5"/>
      <c r="C116" s="5"/>
      <c r="D116" s="5"/>
      <c r="E116" s="5"/>
      <c r="F116" s="5"/>
      <c r="G116" s="7"/>
      <c r="H116" s="7"/>
      <c r="I116" s="7"/>
      <c r="J116" s="7"/>
      <c r="K116" s="7"/>
      <c r="L116" s="7"/>
      <c r="M116" s="7"/>
      <c r="N116" s="7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ht="12.75">
      <c r="A117" s="5"/>
      <c r="B117" s="5"/>
      <c r="C117" s="5"/>
      <c r="D117" s="5"/>
      <c r="E117" s="5"/>
      <c r="F117" s="5"/>
      <c r="G117" s="7"/>
      <c r="H117" s="7"/>
      <c r="I117" s="7"/>
      <c r="J117" s="7"/>
      <c r="K117" s="7"/>
      <c r="L117" s="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ht="12.75">
      <c r="A118" s="5"/>
      <c r="B118" s="5"/>
      <c r="C118" s="5"/>
      <c r="D118" s="5"/>
      <c r="E118" s="5"/>
      <c r="F118" s="5"/>
      <c r="G118" s="7"/>
      <c r="H118" s="7"/>
      <c r="I118" s="7"/>
      <c r="J118" s="7"/>
      <c r="K118" s="7"/>
      <c r="L118" s="7"/>
      <c r="M118" s="7"/>
      <c r="N118" s="7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ht="12.75">
      <c r="A119" s="5"/>
      <c r="B119" s="5"/>
      <c r="C119" s="5"/>
      <c r="D119" s="5"/>
      <c r="E119" s="5"/>
      <c r="F119" s="5"/>
      <c r="G119" s="7"/>
      <c r="H119" s="7"/>
      <c r="I119" s="7"/>
      <c r="J119" s="7"/>
      <c r="K119" s="7"/>
      <c r="L119" s="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ht="12.75">
      <c r="A120" s="5"/>
      <c r="B120" s="5"/>
      <c r="C120" s="5"/>
      <c r="D120" s="5"/>
      <c r="E120" s="5"/>
      <c r="F120" s="5"/>
      <c r="G120" s="7"/>
      <c r="H120" s="7"/>
      <c r="I120" s="7"/>
      <c r="J120" s="7"/>
      <c r="K120" s="7"/>
      <c r="L120" s="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ht="12.75">
      <c r="A121" s="5"/>
      <c r="B121" s="5"/>
      <c r="C121" s="5"/>
      <c r="D121" s="5"/>
      <c r="E121" s="5"/>
      <c r="F121" s="5"/>
      <c r="G121" s="7"/>
      <c r="H121" s="7"/>
      <c r="I121" s="7"/>
      <c r="J121" s="7"/>
      <c r="K121" s="7"/>
      <c r="L121" s="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ht="12.75">
      <c r="A122" s="5"/>
      <c r="B122" s="5"/>
      <c r="C122" s="5"/>
      <c r="D122" s="5"/>
      <c r="E122" s="5"/>
      <c r="F122" s="5"/>
      <c r="G122" s="7"/>
      <c r="H122" s="7"/>
      <c r="I122" s="7"/>
      <c r="J122" s="7"/>
      <c r="K122" s="7"/>
      <c r="L122" s="7"/>
      <c r="M122" s="7"/>
      <c r="N122" s="7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ht="12.75">
      <c r="A123" s="5"/>
      <c r="B123" s="5"/>
      <c r="C123" s="5"/>
      <c r="D123" s="5"/>
      <c r="E123" s="5"/>
      <c r="F123" s="5"/>
      <c r="G123" s="7"/>
      <c r="H123" s="7"/>
      <c r="I123" s="7"/>
      <c r="J123" s="7"/>
      <c r="K123" s="7"/>
      <c r="L123" s="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ht="12.75">
      <c r="A124" s="5"/>
      <c r="B124" s="5"/>
      <c r="C124" s="5"/>
      <c r="D124" s="5"/>
      <c r="E124" s="5"/>
      <c r="F124" s="5"/>
      <c r="G124" s="7"/>
      <c r="H124" s="7"/>
      <c r="I124" s="7"/>
      <c r="J124" s="7"/>
      <c r="K124" s="7"/>
      <c r="L124" s="7"/>
      <c r="M124" s="7"/>
      <c r="N124" s="7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ht="12.75">
      <c r="A125" s="5"/>
      <c r="B125" s="5"/>
      <c r="C125" s="5"/>
      <c r="D125" s="5"/>
      <c r="E125" s="5"/>
      <c r="F125" s="5"/>
      <c r="G125" s="7"/>
      <c r="H125" s="7"/>
      <c r="I125" s="7"/>
      <c r="J125" s="7"/>
      <c r="K125" s="7"/>
      <c r="L125" s="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ht="12.75">
      <c r="A126" s="5"/>
      <c r="B126" s="5"/>
      <c r="C126" s="5"/>
      <c r="D126" s="5"/>
      <c r="E126" s="5"/>
      <c r="F126" s="5"/>
      <c r="G126" s="7"/>
      <c r="H126" s="7"/>
      <c r="I126" s="7"/>
      <c r="J126" s="7"/>
      <c r="K126" s="7"/>
      <c r="L126" s="7"/>
      <c r="M126" s="7"/>
      <c r="N126" s="7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ht="12.75">
      <c r="A127" s="5"/>
      <c r="B127" s="5"/>
      <c r="C127" s="5"/>
      <c r="D127" s="5"/>
      <c r="E127" s="5"/>
      <c r="F127" s="5"/>
      <c r="G127" s="7"/>
      <c r="H127" s="7"/>
      <c r="I127" s="7"/>
      <c r="J127" s="7"/>
      <c r="K127" s="7"/>
      <c r="L127" s="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ht="12.75">
      <c r="A128" s="5"/>
      <c r="B128" s="5"/>
      <c r="C128" s="5"/>
      <c r="D128" s="5"/>
      <c r="E128" s="5"/>
      <c r="F128" s="5"/>
      <c r="G128" s="7"/>
      <c r="H128" s="7"/>
      <c r="I128" s="7"/>
      <c r="J128" s="7"/>
      <c r="K128" s="7"/>
      <c r="L128" s="7"/>
      <c r="M128" s="7"/>
      <c r="N128" s="7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3" ht="12.75">
      <c r="A129" s="5"/>
      <c r="B129" s="5"/>
      <c r="C129" s="5"/>
      <c r="D129" s="5"/>
      <c r="E129" s="5"/>
      <c r="F129" s="5"/>
      <c r="G129" s="7"/>
      <c r="H129" s="7"/>
      <c r="I129" s="7"/>
      <c r="J129" s="7"/>
      <c r="K129" s="7"/>
      <c r="L129" s="7"/>
      <c r="M129" s="7"/>
      <c r="N129" s="7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1:43" ht="12.75">
      <c r="A130" s="5"/>
      <c r="B130" s="5"/>
      <c r="C130" s="5"/>
      <c r="D130" s="5"/>
      <c r="E130" s="5"/>
      <c r="F130" s="5"/>
      <c r="G130" s="7"/>
      <c r="H130" s="7"/>
      <c r="I130" s="7"/>
      <c r="J130" s="7"/>
      <c r="K130" s="7"/>
      <c r="L130" s="7"/>
      <c r="M130" s="7"/>
      <c r="N130" s="7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1:43" ht="12.75">
      <c r="A131" s="5"/>
      <c r="B131" s="5"/>
      <c r="C131" s="5"/>
      <c r="D131" s="5"/>
      <c r="E131" s="5"/>
      <c r="F131" s="5"/>
      <c r="G131" s="7"/>
      <c r="H131" s="7"/>
      <c r="I131" s="7"/>
      <c r="J131" s="7"/>
      <c r="K131" s="7"/>
      <c r="L131" s="7"/>
      <c r="M131" s="7"/>
      <c r="N131" s="7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1:43" ht="12.75">
      <c r="A132" s="5"/>
      <c r="B132" s="5"/>
      <c r="C132" s="5"/>
      <c r="D132" s="5"/>
      <c r="E132" s="5"/>
      <c r="F132" s="5"/>
      <c r="G132" s="7"/>
      <c r="H132" s="7"/>
      <c r="I132" s="7"/>
      <c r="J132" s="7"/>
      <c r="K132" s="7"/>
      <c r="L132" s="7"/>
      <c r="M132" s="7"/>
      <c r="N132" s="7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1:43" ht="12.75">
      <c r="A133" s="5"/>
      <c r="B133" s="5"/>
      <c r="C133" s="5"/>
      <c r="D133" s="5"/>
      <c r="E133" s="5"/>
      <c r="F133" s="5"/>
      <c r="G133" s="7"/>
      <c r="H133" s="7"/>
      <c r="I133" s="7"/>
      <c r="J133" s="7"/>
      <c r="K133" s="7"/>
      <c r="L133" s="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1:43" ht="12.75">
      <c r="A134" s="5"/>
      <c r="B134" s="5"/>
      <c r="C134" s="5"/>
      <c r="D134" s="5"/>
      <c r="E134" s="5"/>
      <c r="F134" s="5"/>
      <c r="G134" s="7"/>
      <c r="H134" s="7"/>
      <c r="I134" s="7"/>
      <c r="J134" s="7"/>
      <c r="K134" s="7"/>
      <c r="L134" s="7"/>
      <c r="M134" s="7"/>
      <c r="N134" s="7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1:43" ht="12.75">
      <c r="A135" s="5"/>
      <c r="B135" s="5"/>
      <c r="C135" s="5"/>
      <c r="D135" s="5"/>
      <c r="E135" s="5"/>
      <c r="F135" s="5"/>
      <c r="G135" s="7"/>
      <c r="H135" s="7"/>
      <c r="I135" s="7"/>
      <c r="J135" s="7"/>
      <c r="K135" s="7"/>
      <c r="L135" s="7"/>
      <c r="M135" s="7"/>
      <c r="N135" s="7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1:43" ht="12.75">
      <c r="A136" s="5"/>
      <c r="B136" s="5"/>
      <c r="C136" s="5"/>
      <c r="D136" s="5"/>
      <c r="E136" s="5"/>
      <c r="F136" s="5"/>
      <c r="G136" s="7"/>
      <c r="H136" s="7"/>
      <c r="I136" s="7"/>
      <c r="J136" s="7"/>
      <c r="K136" s="7"/>
      <c r="L136" s="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1:43" ht="12.75">
      <c r="A137" s="5"/>
      <c r="B137" s="5"/>
      <c r="C137" s="5"/>
      <c r="D137" s="5"/>
      <c r="E137" s="5"/>
      <c r="F137" s="5"/>
      <c r="G137" s="7"/>
      <c r="H137" s="7"/>
      <c r="I137" s="7"/>
      <c r="J137" s="7"/>
      <c r="K137" s="7"/>
      <c r="L137" s="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1:43" ht="12.75">
      <c r="A138" s="5"/>
      <c r="B138" s="5"/>
      <c r="C138" s="5"/>
      <c r="D138" s="5"/>
      <c r="E138" s="5"/>
      <c r="F138" s="5"/>
      <c r="G138" s="7"/>
      <c r="H138" s="7"/>
      <c r="I138" s="7"/>
      <c r="J138" s="7"/>
      <c r="K138" s="7"/>
      <c r="L138" s="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1:43" ht="12.75">
      <c r="A139" s="5"/>
      <c r="B139" s="5"/>
      <c r="C139" s="5"/>
      <c r="D139" s="5"/>
      <c r="E139" s="5"/>
      <c r="F139" s="5"/>
      <c r="G139" s="7"/>
      <c r="H139" s="7"/>
      <c r="I139" s="7"/>
      <c r="J139" s="7"/>
      <c r="K139" s="7"/>
      <c r="L139" s="7"/>
      <c r="M139" s="7"/>
      <c r="N139" s="7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1:43" ht="12.75">
      <c r="A140" s="5"/>
      <c r="B140" s="5"/>
      <c r="C140" s="5"/>
      <c r="D140" s="5"/>
      <c r="E140" s="5"/>
      <c r="F140" s="5"/>
      <c r="G140" s="7"/>
      <c r="H140" s="7"/>
      <c r="I140" s="7"/>
      <c r="J140" s="7"/>
      <c r="K140" s="7"/>
      <c r="L140" s="7"/>
      <c r="M140" s="7"/>
      <c r="N140" s="7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1:43" ht="12.75">
      <c r="A141" s="5"/>
      <c r="B141" s="5"/>
      <c r="C141" s="5"/>
      <c r="D141" s="5"/>
      <c r="E141" s="5"/>
      <c r="F141" s="5"/>
      <c r="G141" s="7"/>
      <c r="H141" s="7"/>
      <c r="I141" s="7"/>
      <c r="J141" s="7"/>
      <c r="K141" s="7"/>
      <c r="L141" s="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</sheetData>
  <sheetProtection/>
  <mergeCells count="32">
    <mergeCell ref="A6:AT6"/>
    <mergeCell ref="A7:AT7"/>
    <mergeCell ref="E9:G9"/>
    <mergeCell ref="N9:P9"/>
    <mergeCell ref="K9:M9"/>
    <mergeCell ref="Q9:S9"/>
    <mergeCell ref="W9:Y9"/>
    <mergeCell ref="Z9:AB9"/>
    <mergeCell ref="AC9:AE9"/>
    <mergeCell ref="AL9:AN9"/>
    <mergeCell ref="AO9:AQ9"/>
    <mergeCell ref="AI9:AK9"/>
    <mergeCell ref="AR12:AT12"/>
    <mergeCell ref="AO81:AQ81"/>
    <mergeCell ref="AL81:AN81"/>
    <mergeCell ref="D38:AI38"/>
    <mergeCell ref="D39:AI39"/>
    <mergeCell ref="D40:AI40"/>
    <mergeCell ref="AF81:AH81"/>
    <mergeCell ref="B16:D16"/>
    <mergeCell ref="B88:D88"/>
    <mergeCell ref="Z81:AB81"/>
    <mergeCell ref="AI81:AK81"/>
    <mergeCell ref="AC81:AE81"/>
    <mergeCell ref="B32:D32"/>
    <mergeCell ref="B33:D33"/>
    <mergeCell ref="AF9:AH9"/>
    <mergeCell ref="H9:J9"/>
    <mergeCell ref="T9:V9"/>
    <mergeCell ref="D43:AA43"/>
    <mergeCell ref="D37:AA37"/>
    <mergeCell ref="D41:AA41"/>
  </mergeCells>
  <printOptions horizontalCentered="1"/>
  <pageMargins left="0.1968503937007874" right="0.2362204724409449" top="0.5118110236220472" bottom="0.4724409448818898" header="0.5118110236220472" footer="0.5118110236220472"/>
  <pageSetup horizontalDpi="600" verticalDpi="600" orientation="landscape" paperSize="8" scale="55" r:id="rId3"/>
  <headerFooter alignWithMargins="0">
    <oddFooter>&amp;L(&amp;F   &amp;D)&amp;C
&amp;R&amp;P</oddFooter>
  </headerFooter>
  <legacyDrawing r:id="rId2"/>
  <oleObjects>
    <oleObject progId="" shapeId="19313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2000-04-20T11:31:44Z</cp:lastPrinted>
  <dcterms:created xsi:type="dcterms:W3CDTF">1997-12-22T12:29:04Z</dcterms:created>
  <dcterms:modified xsi:type="dcterms:W3CDTF">2014-03-12T07:53:34Z</dcterms:modified>
  <cp:category/>
  <cp:version/>
  <cp:contentType/>
  <cp:contentStatus/>
</cp:coreProperties>
</file>