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75" windowHeight="4800" tabRatio="601" activeTab="0"/>
  </bookViews>
  <sheets>
    <sheet name="9899" sheetId="1" r:id="rId1"/>
  </sheets>
  <definedNames/>
  <calcPr fullCalcOnLoad="1"/>
</workbook>
</file>

<file path=xl/sharedStrings.xml><?xml version="1.0" encoding="utf-8"?>
<sst xmlns="http://schemas.openxmlformats.org/spreadsheetml/2006/main" count="78" uniqueCount="75">
  <si>
    <t>Exports</t>
  </si>
  <si>
    <t>Uitvoere</t>
  </si>
  <si>
    <t>Crushed for oil and oilcake</t>
  </si>
  <si>
    <t>Gepers vir olie en oliekoek</t>
  </si>
  <si>
    <r>
      <t xml:space="preserve">(a) Opening stock </t>
    </r>
    <r>
      <rPr>
        <sz val="12"/>
        <rFont val="Arial"/>
        <family val="2"/>
      </rPr>
      <t>(1)</t>
    </r>
  </si>
  <si>
    <t>(b) Acquisition</t>
  </si>
  <si>
    <t>(c) Utilisation</t>
  </si>
  <si>
    <r>
      <t xml:space="preserve">(a) Beginvoorraad </t>
    </r>
    <r>
      <rPr>
        <sz val="12"/>
        <rFont val="Arial"/>
        <family val="2"/>
      </rPr>
      <t>(1)</t>
    </r>
  </si>
  <si>
    <t>(c) Aanwending</t>
  </si>
  <si>
    <t>(b) Verkrygings</t>
  </si>
  <si>
    <t>Opbergers, handelaars</t>
  </si>
  <si>
    <t>Storers, traders</t>
  </si>
  <si>
    <t xml:space="preserve">Sold: Seed </t>
  </si>
  <si>
    <t xml:space="preserve">Verkoop: Saad </t>
  </si>
  <si>
    <t>Eindvoorraad verklaar:</t>
  </si>
  <si>
    <t>Progressive/Progressief</t>
  </si>
  <si>
    <t>(d) Sundries</t>
  </si>
  <si>
    <t xml:space="preserve">(d) Diverse </t>
  </si>
  <si>
    <t>Processors</t>
  </si>
  <si>
    <t>Verwerkers</t>
  </si>
  <si>
    <t>31 May/Mei '99</t>
  </si>
  <si>
    <t>Purchases from producers (2)</t>
  </si>
  <si>
    <t>Net sales(+)/Purchases(-) dealers</t>
  </si>
  <si>
    <t>Aug '99</t>
  </si>
  <si>
    <t>31 Aug '99</t>
  </si>
  <si>
    <t>Sep '99</t>
  </si>
  <si>
    <t>30 Sep '99</t>
  </si>
  <si>
    <t>000t</t>
  </si>
  <si>
    <t>Dec/Des '98</t>
  </si>
  <si>
    <t>Aankope van  produsente (2)</t>
  </si>
  <si>
    <t>Ingevoer (Oorsee)</t>
  </si>
  <si>
    <t>Netto verkope(+)/aankope(-) handel</t>
  </si>
  <si>
    <t>31 Dec/Des '98</t>
  </si>
  <si>
    <t>SMI-1199                              Monthly announcement of information / Maandelikse bekendmaking van inligting                            29/11/99</t>
  </si>
  <si>
    <t xml:space="preserve">       noodwendig hier ingesluit word nie.</t>
  </si>
  <si>
    <t xml:space="preserve">(3) As declared by collaborators.  Although everything has been done to ensure the accuracy of the information, SAGIS does not take any responsibility for actions or losses that might occur as a </t>
  </si>
  <si>
    <t>aksies of verliese as gevolg van die inligting wat gebruik is nie.</t>
  </si>
  <si>
    <t>Jul '99</t>
  </si>
  <si>
    <t>Jun '99</t>
  </si>
  <si>
    <t>Apr '99</t>
  </si>
  <si>
    <t>Mrt '99</t>
  </si>
  <si>
    <t>Feb '99</t>
  </si>
  <si>
    <t>Jan '99</t>
  </si>
  <si>
    <t>Nov '98</t>
  </si>
  <si>
    <t>30 Nov '98</t>
  </si>
  <si>
    <t>31 Jan '99</t>
  </si>
  <si>
    <t>29 Feb '99</t>
  </si>
  <si>
    <t>30 Apr '99</t>
  </si>
  <si>
    <t>30 Jun '99</t>
  </si>
  <si>
    <t>31 Jul '99</t>
  </si>
  <si>
    <t>Surplus(-)/Tekort(+)</t>
  </si>
  <si>
    <t>CANOLA - 1998/99 Marketing Year/ Bemarkingsjaar(Okt-Sept)(3) FINAAL</t>
  </si>
  <si>
    <t>Surplus(-)/Deficit(+)</t>
  </si>
  <si>
    <t>(2) Includes a portion of the production of developing producers - the balance will not necessarily be included here/Ingesluit 'n deel van produksie van opkomende produsente - die balans sal nie</t>
  </si>
  <si>
    <t xml:space="preserve">result of the usage of this information/Soos verklaar deur medewerkers. Alhoewel alles gedoen is om te verseker dat die inligting korrek is, aanvaar SAGIS geen verantwoordelikheid vir enige </t>
  </si>
  <si>
    <t>31 Mar/Mrt '99</t>
  </si>
  <si>
    <t>May/Mei '99</t>
  </si>
  <si>
    <t>Oct/Okt '98 -  Sept '99</t>
  </si>
  <si>
    <t>31 Oct/Okt '99</t>
  </si>
  <si>
    <t xml:space="preserve">Oct/Okt '98 </t>
  </si>
  <si>
    <t>Prog. Okt'98- Sept '99</t>
  </si>
  <si>
    <t>Canola in commercial structures</t>
  </si>
  <si>
    <t>Canola in kommersiële strukture</t>
  </si>
  <si>
    <r>
      <t xml:space="preserve">(g) Produsentevoorraad </t>
    </r>
    <r>
      <rPr>
        <sz val="12"/>
        <rFont val="Arial"/>
        <family val="2"/>
      </rPr>
      <t>(4)</t>
    </r>
  </si>
  <si>
    <t>(h) Totale voorraad verklaar (f+g)</t>
  </si>
  <si>
    <t>(f) Own unutilised stock - see (e)</t>
  </si>
  <si>
    <t>(g) Producers stock (4)</t>
  </si>
  <si>
    <t>(h) Total stock  (f)+(g)</t>
  </si>
  <si>
    <t>Ending stock declared:</t>
  </si>
  <si>
    <t>(4) Stock stored on behalf of producers not included in (e)/Voorraad opgeberg namens produsente nie ingesluit in (e)  nie.</t>
  </si>
  <si>
    <t>(1) Excluding stock in transit/Uitgesluit voorraad in transito.</t>
  </si>
  <si>
    <r>
      <t>(e) Unutilised stock</t>
    </r>
    <r>
      <rPr>
        <sz val="12"/>
        <rFont val="Arial"/>
        <family val="2"/>
      </rPr>
      <t xml:space="preserve"> (a+b-c-d) </t>
    </r>
  </si>
  <si>
    <t>Imported  (Overseas)</t>
  </si>
  <si>
    <r>
      <t xml:space="preserve">(e) Onaangewende voorraad </t>
    </r>
    <r>
      <rPr>
        <sz val="12"/>
        <rFont val="Arial"/>
        <family val="2"/>
      </rPr>
      <t>(a+b-c-d-e)</t>
    </r>
  </si>
  <si>
    <t>(f) Eie onaangewende voorraad - sien (e)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</si>
</sst>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0.0"/>
    <numFmt numFmtId="179" formatCode="0.000"/>
    <numFmt numFmtId="180" formatCode="0.0000"/>
    <numFmt numFmtId="181" formatCode="0.00000"/>
    <numFmt numFmtId="182" formatCode="#,##0.00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Braggadocio"/>
      <family val="5"/>
    </font>
    <font>
      <b/>
      <sz val="12"/>
      <name val="Matura MT Script Capitals"/>
      <family val="4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 quotePrefix="1">
      <alignment/>
    </xf>
    <xf numFmtId="0" fontId="1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2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 quotePrefix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7" fontId="1" fillId="0" borderId="2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17" fontId="1" fillId="0" borderId="16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25" xfId="0" applyNumberFormat="1" applyFont="1" applyBorder="1" applyAlignment="1">
      <alignment/>
    </xf>
    <xf numFmtId="0" fontId="2" fillId="0" borderId="26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1" fillId="0" borderId="16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9" xfId="0" applyNumberFormat="1" applyFont="1" applyBorder="1" applyAlignment="1">
      <alignment/>
    </xf>
    <xf numFmtId="179" fontId="2" fillId="0" borderId="29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5" xfId="0" applyNumberFormat="1" applyFont="1" applyBorder="1" applyAlignment="1">
      <alignment/>
    </xf>
    <xf numFmtId="0" fontId="2" fillId="0" borderId="3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31" xfId="0" applyNumberFormat="1" applyFont="1" applyBorder="1" applyAlignment="1">
      <alignment/>
    </xf>
    <xf numFmtId="0" fontId="2" fillId="0" borderId="18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32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15" fontId="2" fillId="0" borderId="0" xfId="0" applyNumberFormat="1" applyFont="1" applyAlignment="1">
      <alignment/>
    </xf>
    <xf numFmtId="0" fontId="2" fillId="0" borderId="33" xfId="0" applyNumberFormat="1" applyFont="1" applyBorder="1" applyAlignment="1">
      <alignment/>
    </xf>
    <xf numFmtId="0" fontId="2" fillId="0" borderId="17" xfId="0" applyNumberFormat="1" applyFont="1" applyBorder="1" applyAlignment="1">
      <alignment/>
    </xf>
    <xf numFmtId="0" fontId="2" fillId="0" borderId="34" xfId="0" applyNumberFormat="1" applyFont="1" applyFill="1" applyBorder="1" applyAlignment="1">
      <alignment/>
    </xf>
    <xf numFmtId="0" fontId="2" fillId="0" borderId="34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7" xfId="0" applyNumberFormat="1" applyFont="1" applyFill="1" applyBorder="1" applyAlignment="1">
      <alignment/>
    </xf>
    <xf numFmtId="0" fontId="2" fillId="0" borderId="29" xfId="0" applyNumberFormat="1" applyFont="1" applyFill="1" applyBorder="1" applyAlignment="1">
      <alignment/>
    </xf>
    <xf numFmtId="179" fontId="2" fillId="0" borderId="29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179" fontId="2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91" customWidth="1"/>
    <col min="2" max="2" width="2.7109375" style="91" customWidth="1"/>
    <col min="3" max="4" width="9.140625" style="91" customWidth="1"/>
    <col min="5" max="5" width="16.00390625" style="91" customWidth="1"/>
    <col min="6" max="6" width="15.7109375" style="91" bestFit="1" customWidth="1"/>
    <col min="7" max="7" width="12.140625" style="91" bestFit="1" customWidth="1"/>
    <col min="8" max="8" width="17.7109375" style="91" bestFit="1" customWidth="1"/>
    <col min="9" max="9" width="12.00390625" style="91" bestFit="1" customWidth="1"/>
    <col min="10" max="10" width="12.140625" style="91" bestFit="1" customWidth="1"/>
    <col min="11" max="11" width="16.00390625" style="91" bestFit="1" customWidth="1"/>
    <col min="12" max="12" width="17.7109375" style="91" bestFit="1" customWidth="1"/>
    <col min="13" max="13" width="11.7109375" style="91" bestFit="1" customWidth="1"/>
    <col min="14" max="14" width="16.8515625" style="91" bestFit="1" customWidth="1"/>
    <col min="15" max="15" width="12.00390625" style="91" bestFit="1" customWidth="1"/>
    <col min="16" max="16" width="11.140625" style="91" bestFit="1" customWidth="1"/>
    <col min="17" max="17" width="12.140625" style="91" bestFit="1" customWidth="1"/>
    <col min="18" max="18" width="12.28125" style="91" bestFit="1" customWidth="1"/>
    <col min="19" max="19" width="28.57421875" style="91" bestFit="1" customWidth="1"/>
    <col min="20" max="20" width="36.28125" style="91" customWidth="1"/>
    <col min="21" max="21" width="8.421875" style="91" customWidth="1"/>
    <col min="22" max="22" width="2.28125" style="91" customWidth="1"/>
    <col min="23" max="23" width="6.57421875" style="91" customWidth="1"/>
    <col min="24" max="24" width="6.8515625" style="91" customWidth="1"/>
    <col min="25" max="25" width="7.57421875" style="91" customWidth="1"/>
    <col min="26" max="16384" width="9.140625" style="91" customWidth="1"/>
  </cols>
  <sheetData>
    <row r="1" spans="1:25" ht="26.25">
      <c r="A1" s="90"/>
      <c r="B1" s="90"/>
      <c r="C1" s="90"/>
      <c r="D1" s="90"/>
      <c r="E1" s="90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T1" s="5"/>
      <c r="U1" s="5"/>
      <c r="V1" s="5"/>
      <c r="W1" s="5"/>
      <c r="X1" s="5"/>
      <c r="Y1" s="5"/>
    </row>
    <row r="2" spans="6:25" s="4" customFormat="1" ht="18.75"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T2" s="6"/>
      <c r="U2" s="6"/>
      <c r="V2" s="6"/>
      <c r="W2" s="6"/>
      <c r="X2" s="6"/>
      <c r="Y2" s="6"/>
    </row>
    <row r="3" spans="6:25" s="4" customFormat="1" ht="18.75"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6"/>
      <c r="U3" s="6"/>
      <c r="V3" s="6"/>
      <c r="W3" s="6"/>
      <c r="X3" s="6"/>
      <c r="Y3" s="6"/>
    </row>
    <row r="4" spans="6:25" s="4" customFormat="1" ht="16.5" customHeight="1"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T4" s="6"/>
      <c r="U4" s="6"/>
      <c r="V4" s="6"/>
      <c r="W4" s="6"/>
      <c r="X4" s="6"/>
      <c r="Y4" s="6"/>
    </row>
    <row r="5" spans="1:25" s="3" customFormat="1" ht="16.5" customHeight="1">
      <c r="A5" s="97" t="s">
        <v>33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7"/>
      <c r="U5" s="7"/>
      <c r="V5" s="7"/>
      <c r="W5" s="7"/>
      <c r="X5" s="7"/>
      <c r="Y5" s="7"/>
    </row>
    <row r="6" spans="1:25" s="3" customFormat="1" ht="20.25" customHeight="1">
      <c r="A6" s="35" t="s">
        <v>51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7"/>
      <c r="U6" s="7"/>
      <c r="V6" s="7"/>
      <c r="W6" s="7"/>
      <c r="X6" s="7"/>
      <c r="Y6" s="7"/>
    </row>
    <row r="7" spans="6:25" s="3" customFormat="1" ht="15.75" customHeight="1" thickBot="1">
      <c r="F7" s="40" t="s">
        <v>27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1"/>
      <c r="U7" s="41"/>
      <c r="V7" s="41"/>
      <c r="W7" s="41"/>
      <c r="X7" s="41"/>
      <c r="Y7" s="41"/>
    </row>
    <row r="8" spans="1:25" s="3" customFormat="1" ht="15.75">
      <c r="A8" s="42"/>
      <c r="B8" s="43"/>
      <c r="C8" s="43"/>
      <c r="D8" s="43"/>
      <c r="E8" s="44"/>
      <c r="F8" s="45" t="s">
        <v>59</v>
      </c>
      <c r="G8" s="46" t="s">
        <v>43</v>
      </c>
      <c r="H8" s="46" t="s">
        <v>28</v>
      </c>
      <c r="I8" s="46" t="s">
        <v>42</v>
      </c>
      <c r="J8" s="46" t="s">
        <v>41</v>
      </c>
      <c r="K8" s="47" t="s">
        <v>40</v>
      </c>
      <c r="L8" s="46" t="s">
        <v>28</v>
      </c>
      <c r="M8" s="47" t="s">
        <v>39</v>
      </c>
      <c r="N8" s="48" t="s">
        <v>56</v>
      </c>
      <c r="O8" s="46" t="s">
        <v>38</v>
      </c>
      <c r="P8" s="46" t="s">
        <v>37</v>
      </c>
      <c r="Q8" s="46" t="s">
        <v>23</v>
      </c>
      <c r="R8" s="46" t="s">
        <v>25</v>
      </c>
      <c r="S8" s="49" t="s">
        <v>15</v>
      </c>
      <c r="T8" s="42"/>
      <c r="U8" s="43"/>
      <c r="V8" s="44"/>
      <c r="W8" s="38"/>
      <c r="X8" s="38"/>
      <c r="Y8" s="38"/>
    </row>
    <row r="9" spans="1:22" s="3" customFormat="1" ht="16.5" thickBot="1">
      <c r="A9" s="36" t="s">
        <v>61</v>
      </c>
      <c r="B9" s="37"/>
      <c r="C9" s="37"/>
      <c r="D9" s="37"/>
      <c r="E9" s="13"/>
      <c r="F9" s="50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2"/>
      <c r="S9" s="53" t="s">
        <v>57</v>
      </c>
      <c r="T9" s="36" t="s">
        <v>62</v>
      </c>
      <c r="U9" s="37"/>
      <c r="V9" s="13"/>
    </row>
    <row r="10" spans="1:22" s="3" customFormat="1" ht="16.5" thickBot="1">
      <c r="A10" s="39"/>
      <c r="B10" s="38"/>
      <c r="C10" s="38"/>
      <c r="D10" s="38"/>
      <c r="E10" s="38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5"/>
      <c r="S10" s="54"/>
      <c r="T10" s="38"/>
      <c r="U10" s="38"/>
      <c r="V10" s="56"/>
    </row>
    <row r="11" spans="1:22" s="3" customFormat="1" ht="16.5" thickBot="1">
      <c r="A11" s="2" t="s">
        <v>4</v>
      </c>
      <c r="B11" s="38"/>
      <c r="C11" s="38"/>
      <c r="D11" s="38"/>
      <c r="E11" s="56"/>
      <c r="F11" s="57">
        <v>0.139</v>
      </c>
      <c r="G11" s="58">
        <v>9.594</v>
      </c>
      <c r="H11" s="58">
        <v>13.461</v>
      </c>
      <c r="I11" s="58">
        <v>12.668</v>
      </c>
      <c r="J11" s="58">
        <v>10.819</v>
      </c>
      <c r="K11" s="58">
        <v>9.464</v>
      </c>
      <c r="L11" s="58">
        <f>M26</f>
        <v>6.787000000000001</v>
      </c>
      <c r="M11" s="58">
        <v>7.828</v>
      </c>
      <c r="N11" s="58">
        <v>6.787</v>
      </c>
      <c r="O11" s="58">
        <v>6.673</v>
      </c>
      <c r="P11" s="58">
        <v>6.584</v>
      </c>
      <c r="Q11" s="58">
        <v>6.584</v>
      </c>
      <c r="R11" s="58">
        <v>6.569</v>
      </c>
      <c r="S11" s="59">
        <v>0.139</v>
      </c>
      <c r="T11" s="16" t="s">
        <v>7</v>
      </c>
      <c r="U11" s="17"/>
      <c r="V11" s="18"/>
    </row>
    <row r="12" spans="1:22" s="3" customFormat="1" ht="16.5" thickBot="1">
      <c r="A12" s="2"/>
      <c r="B12" s="38"/>
      <c r="C12" s="38"/>
      <c r="D12" s="38"/>
      <c r="E12" s="38"/>
      <c r="F12" s="60"/>
      <c r="G12" s="61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 t="s">
        <v>60</v>
      </c>
      <c r="T12" s="38"/>
      <c r="U12" s="38"/>
      <c r="V12" s="56"/>
    </row>
    <row r="13" spans="1:22" s="3" customFormat="1" ht="16.5" thickBot="1">
      <c r="A13" s="2" t="s">
        <v>5</v>
      </c>
      <c r="B13" s="38"/>
      <c r="C13" s="38"/>
      <c r="D13" s="38"/>
      <c r="E13" s="56"/>
      <c r="F13" s="92">
        <f aca="true" t="shared" si="0" ref="F13:R13">SUM(F14:F15)</f>
        <v>10.044</v>
      </c>
      <c r="G13" s="93">
        <f t="shared" si="0"/>
        <v>7.1</v>
      </c>
      <c r="H13" s="93">
        <f>SUM(H14:H15)</f>
        <v>1.946</v>
      </c>
      <c r="I13" s="94">
        <f t="shared" si="0"/>
        <v>0.44</v>
      </c>
      <c r="J13" s="65">
        <f t="shared" si="0"/>
        <v>0.913</v>
      </c>
      <c r="K13" s="93">
        <f t="shared" si="0"/>
        <v>1.751</v>
      </c>
      <c r="L13" s="65">
        <f t="shared" si="0"/>
        <v>3</v>
      </c>
      <c r="M13" s="66">
        <f t="shared" si="0"/>
        <v>0.3</v>
      </c>
      <c r="N13" s="65">
        <f t="shared" si="0"/>
        <v>0.185</v>
      </c>
      <c r="O13" s="65">
        <f t="shared" si="0"/>
        <v>0</v>
      </c>
      <c r="P13" s="65">
        <f t="shared" si="0"/>
        <v>0</v>
      </c>
      <c r="Q13" s="65">
        <f t="shared" si="0"/>
        <v>0</v>
      </c>
      <c r="R13" s="65">
        <f t="shared" si="0"/>
        <v>0</v>
      </c>
      <c r="S13" s="95">
        <f>SUM(S14:S15)</f>
        <v>22.679000000000002</v>
      </c>
      <c r="T13" s="16" t="s">
        <v>9</v>
      </c>
      <c r="U13" s="17"/>
      <c r="V13" s="18"/>
    </row>
    <row r="14" spans="1:22" s="3" customFormat="1" ht="15.75">
      <c r="A14" s="2"/>
      <c r="B14" s="10" t="s">
        <v>21</v>
      </c>
      <c r="C14" s="62"/>
      <c r="D14" s="62"/>
      <c r="E14" s="63"/>
      <c r="F14" s="64">
        <v>10.044</v>
      </c>
      <c r="G14" s="65">
        <v>7.1</v>
      </c>
      <c r="H14" s="65">
        <v>1.946</v>
      </c>
      <c r="I14" s="66">
        <v>0.44</v>
      </c>
      <c r="J14" s="65">
        <v>0.913</v>
      </c>
      <c r="K14" s="65">
        <v>1.634</v>
      </c>
      <c r="L14" s="65">
        <v>3</v>
      </c>
      <c r="M14" s="66">
        <v>0.3</v>
      </c>
      <c r="N14" s="65">
        <v>0.185</v>
      </c>
      <c r="O14" s="65">
        <v>0</v>
      </c>
      <c r="P14" s="65">
        <v>0</v>
      </c>
      <c r="Q14" s="65">
        <v>0</v>
      </c>
      <c r="R14" s="65">
        <v>0</v>
      </c>
      <c r="S14" s="67">
        <v>22.562</v>
      </c>
      <c r="T14" s="14" t="s">
        <v>29</v>
      </c>
      <c r="U14" s="15"/>
      <c r="V14" s="56"/>
    </row>
    <row r="15" spans="1:22" s="3" customFormat="1" ht="16.5" thickBot="1">
      <c r="A15" s="2"/>
      <c r="B15" s="11" t="s">
        <v>72</v>
      </c>
      <c r="C15" s="68"/>
      <c r="D15" s="68"/>
      <c r="E15" s="69"/>
      <c r="F15" s="70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0.117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2">
        <v>0.117</v>
      </c>
      <c r="T15" s="19" t="s">
        <v>30</v>
      </c>
      <c r="U15" s="20"/>
      <c r="V15" s="56"/>
    </row>
    <row r="16" spans="1:22" s="3" customFormat="1" ht="16.5" thickBot="1">
      <c r="A16" s="2"/>
      <c r="B16" s="38"/>
      <c r="C16" s="38"/>
      <c r="D16" s="38"/>
      <c r="E16" s="56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39"/>
      <c r="U16" s="38"/>
      <c r="V16" s="56"/>
    </row>
    <row r="17" spans="1:22" s="3" customFormat="1" ht="16.5" thickBot="1">
      <c r="A17" s="2" t="s">
        <v>6</v>
      </c>
      <c r="B17" s="38"/>
      <c r="C17" s="38"/>
      <c r="D17" s="38"/>
      <c r="E17" s="56"/>
      <c r="F17" s="86">
        <f>SUM(F18:F19)</f>
        <v>0.589</v>
      </c>
      <c r="G17" s="59">
        <f aca="true" t="shared" si="1" ref="G17:R17">SUM(G18:G19)</f>
        <v>3.233</v>
      </c>
      <c r="H17" s="59">
        <f t="shared" si="1"/>
        <v>2.739</v>
      </c>
      <c r="I17" s="59">
        <f t="shared" si="1"/>
        <v>2.289</v>
      </c>
      <c r="J17" s="59">
        <f t="shared" si="1"/>
        <v>2.268</v>
      </c>
      <c r="K17" s="59">
        <f t="shared" si="1"/>
        <v>1.981</v>
      </c>
      <c r="L17" s="59">
        <f t="shared" si="1"/>
        <v>36</v>
      </c>
      <c r="M17" s="59">
        <f t="shared" si="1"/>
        <v>1.033</v>
      </c>
      <c r="N17" s="59">
        <f t="shared" si="1"/>
        <v>0.299</v>
      </c>
      <c r="O17" s="59">
        <f t="shared" si="1"/>
        <v>0.089</v>
      </c>
      <c r="P17" s="59">
        <f t="shared" si="1"/>
        <v>0</v>
      </c>
      <c r="Q17" s="59">
        <f t="shared" si="1"/>
        <v>0</v>
      </c>
      <c r="R17" s="59">
        <f t="shared" si="1"/>
        <v>0</v>
      </c>
      <c r="S17" s="96">
        <f>SUM(S18:S19)</f>
        <v>14.52</v>
      </c>
      <c r="T17" s="16" t="s">
        <v>8</v>
      </c>
      <c r="U17" s="17"/>
      <c r="V17" s="18"/>
    </row>
    <row r="18" spans="1:22" s="3" customFormat="1" ht="15.75">
      <c r="A18" s="2"/>
      <c r="B18" s="10" t="s">
        <v>2</v>
      </c>
      <c r="C18" s="62"/>
      <c r="D18" s="62"/>
      <c r="E18" s="63"/>
      <c r="F18" s="64">
        <v>0.589</v>
      </c>
      <c r="G18" s="74">
        <v>3.233</v>
      </c>
      <c r="H18" s="74">
        <v>2.739</v>
      </c>
      <c r="I18" s="74">
        <v>2.289</v>
      </c>
      <c r="J18" s="74">
        <v>2.268</v>
      </c>
      <c r="K18" s="74">
        <v>1.909</v>
      </c>
      <c r="L18" s="74">
        <v>36</v>
      </c>
      <c r="M18" s="74">
        <v>1.026</v>
      </c>
      <c r="N18" s="74">
        <v>0.298</v>
      </c>
      <c r="O18" s="74">
        <v>0.089</v>
      </c>
      <c r="P18" s="74">
        <v>0</v>
      </c>
      <c r="Q18" s="74">
        <v>0</v>
      </c>
      <c r="R18" s="74">
        <v>0</v>
      </c>
      <c r="S18" s="67">
        <v>14.44</v>
      </c>
      <c r="T18" s="14" t="s">
        <v>3</v>
      </c>
      <c r="U18" s="15"/>
      <c r="V18" s="56"/>
    </row>
    <row r="19" spans="1:22" s="3" customFormat="1" ht="16.5" thickBot="1">
      <c r="A19" s="2"/>
      <c r="B19" s="11" t="s">
        <v>12</v>
      </c>
      <c r="C19" s="68"/>
      <c r="D19" s="68"/>
      <c r="E19" s="69"/>
      <c r="F19" s="75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0.072</v>
      </c>
      <c r="L19" s="74"/>
      <c r="M19" s="74">
        <v>0.007</v>
      </c>
      <c r="N19" s="74">
        <v>0.001</v>
      </c>
      <c r="O19" s="74">
        <v>0</v>
      </c>
      <c r="P19" s="74">
        <v>0</v>
      </c>
      <c r="Q19" s="74">
        <v>0</v>
      </c>
      <c r="R19" s="74">
        <v>0</v>
      </c>
      <c r="S19" s="76">
        <v>0.08</v>
      </c>
      <c r="T19" s="19" t="s">
        <v>13</v>
      </c>
      <c r="U19" s="20"/>
      <c r="V19" s="56"/>
    </row>
    <row r="20" spans="1:22" s="3" customFormat="1" ht="15.75" thickBot="1">
      <c r="A20" s="39"/>
      <c r="B20" s="38"/>
      <c r="C20" s="38"/>
      <c r="D20" s="38"/>
      <c r="E20" s="56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39"/>
      <c r="U20" s="38"/>
      <c r="V20" s="56"/>
    </row>
    <row r="21" spans="1:22" s="3" customFormat="1" ht="16.5" thickBot="1">
      <c r="A21" s="2" t="s">
        <v>16</v>
      </c>
      <c r="B21" s="38"/>
      <c r="C21" s="38"/>
      <c r="D21" s="38"/>
      <c r="E21" s="56"/>
      <c r="F21" s="57">
        <f aca="true" t="shared" si="2" ref="F21:R21">SUM(F22:F24)</f>
        <v>0</v>
      </c>
      <c r="G21" s="58">
        <f t="shared" si="2"/>
        <v>0</v>
      </c>
      <c r="H21" s="58">
        <f t="shared" si="2"/>
        <v>0</v>
      </c>
      <c r="I21" s="58">
        <f t="shared" si="2"/>
        <v>0</v>
      </c>
      <c r="J21" s="58">
        <f t="shared" si="2"/>
        <v>0</v>
      </c>
      <c r="K21" s="58">
        <f t="shared" si="2"/>
        <v>1.406</v>
      </c>
      <c r="L21" s="58">
        <f t="shared" si="2"/>
        <v>-14</v>
      </c>
      <c r="M21" s="58">
        <f t="shared" si="2"/>
        <v>0.308</v>
      </c>
      <c r="N21" s="58">
        <f t="shared" si="2"/>
        <v>0</v>
      </c>
      <c r="O21" s="58">
        <f t="shared" si="2"/>
        <v>0</v>
      </c>
      <c r="P21" s="58">
        <f t="shared" si="2"/>
        <v>0</v>
      </c>
      <c r="Q21" s="58">
        <f t="shared" si="2"/>
        <v>0.015</v>
      </c>
      <c r="R21" s="58">
        <f t="shared" si="2"/>
        <v>0</v>
      </c>
      <c r="S21" s="59">
        <f>SUM(S22:S24)</f>
        <v>1.729</v>
      </c>
      <c r="T21" s="16" t="s">
        <v>17</v>
      </c>
      <c r="U21" s="17"/>
      <c r="V21" s="18"/>
    </row>
    <row r="22" spans="1:22" s="3" customFormat="1" ht="15.75">
      <c r="A22" s="2"/>
      <c r="B22" s="10" t="s">
        <v>22</v>
      </c>
      <c r="C22" s="62"/>
      <c r="D22" s="62"/>
      <c r="E22" s="63"/>
      <c r="F22" s="78">
        <v>0</v>
      </c>
      <c r="G22" s="65">
        <v>0</v>
      </c>
      <c r="H22" s="65">
        <v>0</v>
      </c>
      <c r="I22" s="65">
        <v>0</v>
      </c>
      <c r="J22" s="65">
        <v>0</v>
      </c>
      <c r="K22" s="65">
        <v>1.401</v>
      </c>
      <c r="L22" s="65">
        <v>-14</v>
      </c>
      <c r="M22" s="66">
        <v>0.3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7">
        <v>1.701</v>
      </c>
      <c r="T22" s="14" t="s">
        <v>31</v>
      </c>
      <c r="U22" s="15"/>
      <c r="V22" s="56"/>
    </row>
    <row r="23" spans="1:22" s="3" customFormat="1" ht="15.75">
      <c r="A23" s="2"/>
      <c r="B23" s="12" t="s">
        <v>0</v>
      </c>
      <c r="C23" s="38"/>
      <c r="D23" s="38"/>
      <c r="E23" s="56"/>
      <c r="F23" s="79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6">
        <v>0</v>
      </c>
      <c r="T23" s="33" t="s">
        <v>1</v>
      </c>
      <c r="U23" s="34"/>
      <c r="V23" s="56"/>
    </row>
    <row r="24" spans="1:22" s="3" customFormat="1" ht="16.5" thickBot="1">
      <c r="A24" s="2"/>
      <c r="B24" s="24" t="s">
        <v>52</v>
      </c>
      <c r="C24" s="25"/>
      <c r="D24" s="25"/>
      <c r="E24" s="26"/>
      <c r="F24" s="70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0.005</v>
      </c>
      <c r="L24" s="71"/>
      <c r="M24" s="71">
        <v>0.008</v>
      </c>
      <c r="N24" s="71">
        <v>0</v>
      </c>
      <c r="O24" s="71">
        <v>0</v>
      </c>
      <c r="P24" s="71">
        <v>0</v>
      </c>
      <c r="Q24" s="71">
        <v>0.015</v>
      </c>
      <c r="R24" s="71">
        <v>0</v>
      </c>
      <c r="S24" s="72">
        <v>0.028</v>
      </c>
      <c r="T24" s="19" t="s">
        <v>50</v>
      </c>
      <c r="U24" s="20"/>
      <c r="V24" s="56"/>
    </row>
    <row r="25" spans="1:22" s="3" customFormat="1" ht="16.5" thickBot="1">
      <c r="A25" s="2"/>
      <c r="B25" s="38"/>
      <c r="C25" s="38"/>
      <c r="D25" s="38"/>
      <c r="E25" s="56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39"/>
      <c r="U25" s="38"/>
      <c r="V25" s="56"/>
    </row>
    <row r="26" spans="1:22" s="3" customFormat="1" ht="16.5" thickBot="1">
      <c r="A26" s="27" t="s">
        <v>71</v>
      </c>
      <c r="B26" s="28"/>
      <c r="C26" s="28"/>
      <c r="D26" s="28"/>
      <c r="E26" s="29"/>
      <c r="F26" s="83">
        <f>+F11+F13-F17-F21</f>
        <v>9.594</v>
      </c>
      <c r="G26" s="83">
        <f>+G11+G13-G17-G21</f>
        <v>13.460999999999999</v>
      </c>
      <c r="H26" s="83">
        <f>+H11+H13-H17-H21</f>
        <v>12.668</v>
      </c>
      <c r="I26" s="83">
        <f>+I11+I13-(I17+I21)</f>
        <v>10.818999999999999</v>
      </c>
      <c r="J26" s="83">
        <f aca="true" t="shared" si="3" ref="J26:S26">+J11+J13-J17-J21</f>
        <v>9.464000000000002</v>
      </c>
      <c r="K26" s="83">
        <f t="shared" si="3"/>
        <v>7.828</v>
      </c>
      <c r="L26" s="83">
        <f t="shared" si="3"/>
        <v>-12.213000000000001</v>
      </c>
      <c r="M26" s="83">
        <f t="shared" si="3"/>
        <v>6.787000000000001</v>
      </c>
      <c r="N26" s="83">
        <f t="shared" si="3"/>
        <v>6.672999999999999</v>
      </c>
      <c r="O26" s="83">
        <f t="shared" si="3"/>
        <v>6.584</v>
      </c>
      <c r="P26" s="83">
        <f t="shared" si="3"/>
        <v>6.584</v>
      </c>
      <c r="Q26" s="83">
        <f t="shared" si="3"/>
        <v>6.569</v>
      </c>
      <c r="R26" s="83">
        <f t="shared" si="3"/>
        <v>6.569</v>
      </c>
      <c r="S26" s="86">
        <f t="shared" si="3"/>
        <v>6.569000000000002</v>
      </c>
      <c r="T26" s="16" t="s">
        <v>73</v>
      </c>
      <c r="U26" s="17"/>
      <c r="V26" s="18"/>
    </row>
    <row r="27" spans="1:22" s="3" customFormat="1" ht="15.75">
      <c r="A27" s="2"/>
      <c r="B27" s="38"/>
      <c r="C27" s="38"/>
      <c r="D27" s="38"/>
      <c r="E27" s="38"/>
      <c r="F27" s="77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39"/>
      <c r="U27" s="38"/>
      <c r="V27" s="56"/>
    </row>
    <row r="28" spans="1:22" s="3" customFormat="1" ht="16.5" thickBot="1">
      <c r="A28" s="2" t="s">
        <v>68</v>
      </c>
      <c r="B28" s="38"/>
      <c r="C28" s="38"/>
      <c r="D28" s="38"/>
      <c r="E28" s="38"/>
      <c r="F28" s="80" t="s">
        <v>58</v>
      </c>
      <c r="G28" s="80" t="s">
        <v>44</v>
      </c>
      <c r="H28" s="81" t="s">
        <v>32</v>
      </c>
      <c r="I28" s="80" t="s">
        <v>45</v>
      </c>
      <c r="J28" s="80" t="s">
        <v>46</v>
      </c>
      <c r="K28" s="80" t="s">
        <v>55</v>
      </c>
      <c r="L28" s="80" t="s">
        <v>32</v>
      </c>
      <c r="M28" s="80" t="s">
        <v>47</v>
      </c>
      <c r="N28" s="80" t="s">
        <v>20</v>
      </c>
      <c r="O28" s="80" t="s">
        <v>48</v>
      </c>
      <c r="P28" s="80" t="s">
        <v>49</v>
      </c>
      <c r="Q28" s="80" t="s">
        <v>24</v>
      </c>
      <c r="R28" s="80" t="s">
        <v>26</v>
      </c>
      <c r="S28" s="80" t="s">
        <v>26</v>
      </c>
      <c r="T28" s="16" t="s">
        <v>14</v>
      </c>
      <c r="U28" s="17"/>
      <c r="V28" s="18"/>
    </row>
    <row r="29" spans="1:22" s="3" customFormat="1" ht="16.5" thickBot="1">
      <c r="A29" s="98" t="s">
        <v>65</v>
      </c>
      <c r="B29" s="1"/>
      <c r="C29" s="38"/>
      <c r="D29" s="38"/>
      <c r="E29" s="56"/>
      <c r="F29" s="78">
        <f>SUM(F30:F31)</f>
        <v>9.594000000000001</v>
      </c>
      <c r="G29" s="93">
        <f>SUM(G30:G31)</f>
        <v>13.460999999999999</v>
      </c>
      <c r="H29" s="93">
        <f>SUM(H30:H31)</f>
        <v>12.668000000000001</v>
      </c>
      <c r="I29" s="93">
        <f>SUM(I30:I31)</f>
        <v>10.818999999999999</v>
      </c>
      <c r="J29" s="65">
        <f>SUM(J30:J31)</f>
        <v>9.463999999999999</v>
      </c>
      <c r="K29" s="65">
        <f>+K30+K31</f>
        <v>7.827999999999999</v>
      </c>
      <c r="L29" s="65">
        <f>SUM(L30:L31)</f>
        <v>179</v>
      </c>
      <c r="M29" s="65">
        <f>SUM(M30:M31)</f>
        <v>6.787</v>
      </c>
      <c r="N29" s="65">
        <f>SUM(N30:N31)</f>
        <v>6.673</v>
      </c>
      <c r="O29" s="65">
        <f>SUM(O30:O31)</f>
        <v>6.584</v>
      </c>
      <c r="P29" s="65">
        <f>+P30+P31</f>
        <v>6.584</v>
      </c>
      <c r="Q29" s="65">
        <f>+Q30+Q31</f>
        <v>6.569</v>
      </c>
      <c r="R29" s="65">
        <f>SUM(R30:R31)</f>
        <v>6.569</v>
      </c>
      <c r="S29" s="67">
        <f>SUM(S30:S31)</f>
        <v>6.569</v>
      </c>
      <c r="T29" s="39"/>
      <c r="U29" s="9" t="s">
        <v>74</v>
      </c>
      <c r="V29" s="56"/>
    </row>
    <row r="30" spans="1:22" s="3" customFormat="1" ht="15">
      <c r="A30" s="39"/>
      <c r="B30" s="10" t="s">
        <v>11</v>
      </c>
      <c r="C30" s="62"/>
      <c r="D30" s="62"/>
      <c r="E30" s="63"/>
      <c r="F30" s="78">
        <v>7.495</v>
      </c>
      <c r="G30" s="65">
        <v>8.399</v>
      </c>
      <c r="H30" s="65">
        <v>8.409</v>
      </c>
      <c r="I30" s="65">
        <v>6.923</v>
      </c>
      <c r="J30" s="65">
        <v>6.762</v>
      </c>
      <c r="K30" s="65">
        <v>6.577</v>
      </c>
      <c r="L30" s="65">
        <v>106</v>
      </c>
      <c r="M30" s="65">
        <v>6.57</v>
      </c>
      <c r="N30" s="65">
        <v>6.673</v>
      </c>
      <c r="O30" s="65">
        <v>6.584</v>
      </c>
      <c r="P30" s="65">
        <v>6.584</v>
      </c>
      <c r="Q30" s="65">
        <v>6.569</v>
      </c>
      <c r="R30" s="65">
        <v>6.401</v>
      </c>
      <c r="S30" s="67">
        <v>6.401</v>
      </c>
      <c r="T30" s="14" t="s">
        <v>10</v>
      </c>
      <c r="U30" s="15"/>
      <c r="V30" s="56"/>
    </row>
    <row r="31" spans="1:22" s="3" customFormat="1" ht="15.75" thickBot="1">
      <c r="A31" s="39"/>
      <c r="B31" s="11" t="s">
        <v>18</v>
      </c>
      <c r="C31" s="68"/>
      <c r="D31" s="68"/>
      <c r="E31" s="69"/>
      <c r="F31" s="82">
        <v>2.099</v>
      </c>
      <c r="G31" s="71">
        <v>5.062</v>
      </c>
      <c r="H31" s="71">
        <v>4.259</v>
      </c>
      <c r="I31" s="71">
        <v>3.896</v>
      </c>
      <c r="J31" s="71">
        <v>2.702</v>
      </c>
      <c r="K31" s="71">
        <v>1.251</v>
      </c>
      <c r="L31" s="71">
        <v>73</v>
      </c>
      <c r="M31" s="71">
        <v>0.217</v>
      </c>
      <c r="N31" s="71">
        <v>0</v>
      </c>
      <c r="O31" s="71">
        <v>0</v>
      </c>
      <c r="P31" s="71">
        <v>0</v>
      </c>
      <c r="Q31" s="71">
        <v>0</v>
      </c>
      <c r="R31" s="71">
        <v>0.168</v>
      </c>
      <c r="S31" s="72">
        <v>0.168</v>
      </c>
      <c r="T31" s="19" t="s">
        <v>19</v>
      </c>
      <c r="U31" s="20"/>
      <c r="V31" s="56"/>
    </row>
    <row r="32" spans="1:22" s="3" customFormat="1" ht="16.5" thickBot="1">
      <c r="A32" s="99" t="s">
        <v>66</v>
      </c>
      <c r="B32" s="100"/>
      <c r="C32" s="100"/>
      <c r="D32" s="100"/>
      <c r="E32" s="101"/>
      <c r="F32" s="75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4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6">
        <v>0</v>
      </c>
      <c r="T32" s="16" t="s">
        <v>63</v>
      </c>
      <c r="U32" s="17"/>
      <c r="V32" s="18"/>
    </row>
    <row r="33" spans="1:22" s="3" customFormat="1" ht="16.5" thickBot="1">
      <c r="A33" s="21" t="s">
        <v>67</v>
      </c>
      <c r="B33" s="22"/>
      <c r="C33" s="22"/>
      <c r="D33" s="22"/>
      <c r="E33" s="23"/>
      <c r="F33" s="83">
        <f aca="true" t="shared" si="4" ref="F33:L33">+F29+F32</f>
        <v>9.594000000000001</v>
      </c>
      <c r="G33" s="84">
        <f t="shared" si="4"/>
        <v>13.460999999999999</v>
      </c>
      <c r="H33" s="84">
        <f t="shared" si="4"/>
        <v>12.668000000000001</v>
      </c>
      <c r="I33" s="84">
        <f t="shared" si="4"/>
        <v>10.818999999999999</v>
      </c>
      <c r="J33" s="85">
        <f t="shared" si="4"/>
        <v>9.463999999999999</v>
      </c>
      <c r="K33" s="85">
        <f t="shared" si="4"/>
        <v>7.827999999999999</v>
      </c>
      <c r="L33" s="85">
        <f t="shared" si="4"/>
        <v>183</v>
      </c>
      <c r="M33" s="85">
        <f>+M32+M29</f>
        <v>6.787</v>
      </c>
      <c r="N33" s="85">
        <f>+N32+N29</f>
        <v>6.673</v>
      </c>
      <c r="O33" s="85">
        <f>+O29+O32</f>
        <v>6.584</v>
      </c>
      <c r="P33" s="85">
        <f>+P29+P32</f>
        <v>6.584</v>
      </c>
      <c r="Q33" s="85">
        <f>+Q29+Q32</f>
        <v>6.569</v>
      </c>
      <c r="R33" s="85">
        <f>+R29+R32</f>
        <v>6.569</v>
      </c>
      <c r="S33" s="86">
        <f>+S29+S32</f>
        <v>6.569</v>
      </c>
      <c r="T33" s="30" t="s">
        <v>64</v>
      </c>
      <c r="U33" s="31"/>
      <c r="V33" s="32"/>
    </row>
    <row r="34" spans="1:8" s="3" customFormat="1" ht="15">
      <c r="A34" s="87" t="s">
        <v>70</v>
      </c>
      <c r="B34" s="87"/>
      <c r="H34" s="8"/>
    </row>
    <row r="35" spans="1:2" s="3" customFormat="1" ht="15">
      <c r="A35" s="87" t="s">
        <v>53</v>
      </c>
      <c r="B35" s="87"/>
    </row>
    <row r="36" spans="1:2" s="3" customFormat="1" ht="15">
      <c r="A36" s="87" t="s">
        <v>34</v>
      </c>
      <c r="B36" s="87"/>
    </row>
    <row r="37" spans="1:2" s="3" customFormat="1" ht="15">
      <c r="A37" s="88" t="s">
        <v>35</v>
      </c>
      <c r="B37" s="89"/>
    </row>
    <row r="38" spans="1:2" s="3" customFormat="1" ht="15">
      <c r="A38" s="88"/>
      <c r="B38" s="89" t="s">
        <v>54</v>
      </c>
    </row>
    <row r="39" s="3" customFormat="1" ht="15">
      <c r="B39" s="89" t="s">
        <v>36</v>
      </c>
    </row>
    <row r="40" spans="1:2" s="3" customFormat="1" ht="15">
      <c r="A40" s="87" t="s">
        <v>69</v>
      </c>
      <c r="B40" s="87"/>
    </row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</sheetData>
  <mergeCells count="26">
    <mergeCell ref="T14:U14"/>
    <mergeCell ref="T15:U15"/>
    <mergeCell ref="A5:S5"/>
    <mergeCell ref="A6:S6"/>
    <mergeCell ref="F7:S7"/>
    <mergeCell ref="A9:E9"/>
    <mergeCell ref="T9:V9"/>
    <mergeCell ref="T11:V11"/>
    <mergeCell ref="T13:V13"/>
    <mergeCell ref="T31:U31"/>
    <mergeCell ref="T32:V32"/>
    <mergeCell ref="T33:V33"/>
    <mergeCell ref="T23:U23"/>
    <mergeCell ref="T24:U24"/>
    <mergeCell ref="T26:V26"/>
    <mergeCell ref="T28:V28"/>
    <mergeCell ref="A32:E32"/>
    <mergeCell ref="A33:E33"/>
    <mergeCell ref="B24:E24"/>
    <mergeCell ref="A26:E26"/>
    <mergeCell ref="T22:U22"/>
    <mergeCell ref="T30:U30"/>
    <mergeCell ref="T21:V21"/>
    <mergeCell ref="T17:V17"/>
    <mergeCell ref="T18:U18"/>
    <mergeCell ref="T19:U19"/>
  </mergeCells>
  <printOptions horizontalCentered="1"/>
  <pageMargins left="0.35433070866141736" right="0.15748031496062992" top="0.984251968503937" bottom="0.984251968503937" header="0.5118110236220472" footer="0.5118110236220472"/>
  <pageSetup horizontalDpi="600" verticalDpi="600" orientation="landscape" paperSize="8" scale="75" r:id="rId4"/>
  <legacyDrawing r:id="rId3"/>
  <oleObjects>
    <oleObject progId="" shapeId="1590818" r:id="rId1"/>
    <oleObject progId="" shapeId="159082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SAGIS</cp:lastModifiedBy>
  <cp:lastPrinted>2000-04-19T06:33:12Z</cp:lastPrinted>
  <dcterms:created xsi:type="dcterms:W3CDTF">1997-12-22T12:29:04Z</dcterms:created>
  <dcterms:modified xsi:type="dcterms:W3CDTF">2000-04-26T12:02:07Z</dcterms:modified>
  <cp:category/>
  <cp:version/>
  <cp:contentType/>
  <cp:contentStatus/>
</cp:coreProperties>
</file>