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7515" activeTab="0"/>
  </bookViews>
  <sheets>
    <sheet name="CANOLA finaal 20012002" sheetId="1" r:id="rId1"/>
  </sheets>
  <definedNames/>
  <calcPr fullCalcOnLoad="1"/>
</workbook>
</file>

<file path=xl/sharedStrings.xml><?xml version="1.0" encoding="utf-8"?>
<sst xmlns="http://schemas.openxmlformats.org/spreadsheetml/2006/main" count="111" uniqueCount="108">
  <si>
    <t>Oct/Okt 2001</t>
  </si>
  <si>
    <t>Dec/Des 2001</t>
  </si>
  <si>
    <t>Mar/Mrt 2002</t>
  </si>
  <si>
    <t>May/Mei 2002</t>
  </si>
  <si>
    <t>Progressive/</t>
  </si>
  <si>
    <t>Progressief</t>
  </si>
  <si>
    <t>1 Oct/Okt 2001</t>
  </si>
  <si>
    <t>1 Dec/Des 2001</t>
  </si>
  <si>
    <t>1 Mar/Mrt 2002</t>
  </si>
  <si>
    <t>1 May/Mei 2002</t>
  </si>
  <si>
    <t>a) Opening Stock</t>
  </si>
  <si>
    <t>(a) Beginvoorraad</t>
  </si>
  <si>
    <t>b) Acquisition</t>
  </si>
  <si>
    <t>(b) Verkryging</t>
  </si>
  <si>
    <t>Imports destined for RSA</t>
  </si>
  <si>
    <t>Invoere bestem vir RSA</t>
  </si>
  <si>
    <t>c) Utilisation</t>
  </si>
  <si>
    <t>(c) Aanwending</t>
  </si>
  <si>
    <t>Processed for local market:</t>
  </si>
  <si>
    <t>Verwerk vir plaaslike mark:</t>
  </si>
  <si>
    <t>Human Consumption</t>
  </si>
  <si>
    <t>Animal Feed</t>
  </si>
  <si>
    <t>Dierevoer</t>
  </si>
  <si>
    <t>Crushed for oil and oil cake</t>
  </si>
  <si>
    <t>Gepers vir olie en oliekoek</t>
  </si>
  <si>
    <t>Withdrawn by producers</t>
  </si>
  <si>
    <t>Onttrek deur produsente</t>
  </si>
  <si>
    <t>Released to end-consumer(s)</t>
  </si>
  <si>
    <t>Vrygestel aan eindverbruiker(s)</t>
  </si>
  <si>
    <t>Seed for planting purposes</t>
  </si>
  <si>
    <t>Saad vir plantdoeleindes</t>
  </si>
  <si>
    <t>(e) Sundries</t>
  </si>
  <si>
    <t>(e) Diverse</t>
  </si>
  <si>
    <t>Net dispatches(+)/Receipts(-)</t>
  </si>
  <si>
    <t>Netto versendings(+)/Ontvangstes(-)</t>
  </si>
  <si>
    <t>Surplus(-)/Deficit(+)</t>
  </si>
  <si>
    <t>Surplus(-)/Tekort(+)</t>
  </si>
  <si>
    <t>31 Oct/Okt 2001</t>
  </si>
  <si>
    <t>31 Dec/Des 2001</t>
  </si>
  <si>
    <t>31 Mar/Mrt 2002</t>
  </si>
  <si>
    <t>31 May/Mei 2002</t>
  </si>
  <si>
    <t>f) Unutilised stock (a+b-c-d-e)</t>
  </si>
  <si>
    <t>(f) Onaangewende voorraad (a+b-c-d-e)</t>
  </si>
  <si>
    <t>Storers, traders</t>
  </si>
  <si>
    <t>Opbergers, handelaars</t>
  </si>
  <si>
    <t>Processors</t>
  </si>
  <si>
    <t>Verwerkers</t>
  </si>
  <si>
    <t>28 Feb 2002</t>
  </si>
  <si>
    <t>(1)</t>
  </si>
  <si>
    <t xml:space="preserve">(2) </t>
  </si>
  <si>
    <t>(3)</t>
  </si>
  <si>
    <t xml:space="preserve">(4) </t>
  </si>
  <si>
    <t>The information system reports only on the actual movement of canola in commercial structures, and must under no circumstances be construed as confirmation or an indication of ownership./Die inligtingstelsel rapporteer slegs oor die fisiese beweging  van canola in kommersiële strukture,</t>
  </si>
  <si>
    <t xml:space="preserve"> en moet geensins as 'n bevestiging of aanduiding van eiendomsreg geag word nie.</t>
  </si>
  <si>
    <t xml:space="preserve">might occur as a result of the usage of this information./Soos verklaar deur medewerkers. Alhoewel alles gedoen is om te verseker dat die inligting korrek is, aanvaar nie SAGIS of enige van sy </t>
  </si>
  <si>
    <t>direkteure of werknemers verantwoordelikheid vir enige aksies of  verliese as gevolg van die inligting wat gebruik is nie.</t>
  </si>
  <si>
    <t>Producer deliveries directly from farms./Produsentelewerings direk vanaf plase:</t>
  </si>
  <si>
    <t>Sep 2001</t>
  </si>
  <si>
    <t xml:space="preserve"> ton</t>
  </si>
  <si>
    <t xml:space="preserve"> Nov 2001</t>
  </si>
  <si>
    <t xml:space="preserve"> Jan 2002</t>
  </si>
  <si>
    <t xml:space="preserve"> Feb 2002</t>
  </si>
  <si>
    <t xml:space="preserve"> Apr 2002</t>
  </si>
  <si>
    <t xml:space="preserve"> Jun 2002</t>
  </si>
  <si>
    <t xml:space="preserve"> Jul 2002</t>
  </si>
  <si>
    <t xml:space="preserve"> Aug 2002</t>
  </si>
  <si>
    <t xml:space="preserve"> Sep 2002</t>
  </si>
  <si>
    <t>Menslike verbruik</t>
  </si>
  <si>
    <t>30 Nov 2001</t>
  </si>
  <si>
    <t>31 Jan 2002</t>
  </si>
  <si>
    <t>30 Apr 2002</t>
  </si>
  <si>
    <t>30 Jun 2002</t>
  </si>
  <si>
    <t>31 Jul 2002</t>
  </si>
  <si>
    <t>31 Aug 2002</t>
  </si>
  <si>
    <t>30 Sep 2002</t>
  </si>
  <si>
    <t>1 Nov 2001</t>
  </si>
  <si>
    <t>1 Jan 2002</t>
  </si>
  <si>
    <t>1 Feb 2002</t>
  </si>
  <si>
    <t>1 Apr 2002</t>
  </si>
  <si>
    <t>1 Jun 2002</t>
  </si>
  <si>
    <t>1 Jul 2002</t>
  </si>
  <si>
    <t>1 Aug 2002</t>
  </si>
  <si>
    <t>1 Sep 2002</t>
  </si>
  <si>
    <t>Whole canola</t>
  </si>
  <si>
    <t>Heel canola</t>
  </si>
  <si>
    <t>Border posts</t>
  </si>
  <si>
    <t>Harbours</t>
  </si>
  <si>
    <t>Grensposte</t>
  </si>
  <si>
    <t>Hawens</t>
  </si>
  <si>
    <t>g) Stock stored at:(4)</t>
  </si>
  <si>
    <t>(g) Voorraad geberg by:(4)</t>
  </si>
  <si>
    <t>Deliveries directly from farms(3)</t>
  </si>
  <si>
    <t>Lewerings direk vanaf plase(3)</t>
  </si>
  <si>
    <t>19 919</t>
  </si>
  <si>
    <t>d)RSA exports</t>
  </si>
  <si>
    <t>(d) RSA uitvoere</t>
  </si>
  <si>
    <t>Oct/Okt 2001 - Aug 2002</t>
  </si>
  <si>
    <t xml:space="preserve">As declared by co-workers. Although everything has been done to ensure the accuracy of the information, neither SAGIS nor any of its directors or employees take any responsibility for actions or losses that </t>
  </si>
  <si>
    <t>Physical stocks are verified regulary on a random basis by SAGIS's Audit Inspection Division./Fisiese voorraad word gereeld op 'n steekproefbasis deur SAGIS se Oudit Inspeksie Afdeling geverifieer.</t>
  </si>
  <si>
    <t>Prog Oct/Okt 2001 - Sep 2002</t>
  </si>
  <si>
    <t>Oct/Okt 2001 -  Sep 2002</t>
  </si>
  <si>
    <t>Sep 2002</t>
  </si>
  <si>
    <t>ton</t>
  </si>
  <si>
    <t>SMI-112002</t>
  </si>
  <si>
    <t>27/11/2002</t>
  </si>
  <si>
    <t>Canola - 2001/2002 Year(Oct - Sep) FINAL/2001/2002 Jaar(Okt - Sep) FINAAL (2)</t>
  </si>
  <si>
    <t>Monthly announcement of information/Maandelikse bekendmaking van inligting (1)</t>
  </si>
  <si>
    <t xml:space="preserve"> '000 t</t>
  </si>
</sst>
</file>

<file path=xl/styles.xml><?xml version="1.0" encoding="utf-8"?>
<styleSheet xmlns="http://schemas.openxmlformats.org/spreadsheetml/2006/main">
  <numFmts count="1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left" indent="3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 indent="3"/>
    </xf>
    <xf numFmtId="0" fontId="1" fillId="0" borderId="2" xfId="0" applyFont="1" applyBorder="1" applyAlignment="1">
      <alignment horizontal="right" wrapText="1"/>
    </xf>
    <xf numFmtId="0" fontId="1" fillId="0" borderId="6" xfId="0" applyFont="1" applyBorder="1" applyAlignment="1">
      <alignment horizontal="left" wrapText="1" indent="3"/>
    </xf>
    <xf numFmtId="0" fontId="1" fillId="0" borderId="4" xfId="0" applyFont="1" applyBorder="1" applyAlignment="1">
      <alignment horizontal="right" wrapText="1"/>
    </xf>
    <xf numFmtId="0" fontId="1" fillId="0" borderId="3" xfId="0" applyFont="1" applyBorder="1" applyAlignment="1">
      <alignment horizontal="left" wrapText="1" indent="3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 indent="3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1" fillId="0" borderId="8" xfId="0" applyFont="1" applyBorder="1" applyAlignment="1">
      <alignment horizontal="right" wrapText="1"/>
    </xf>
    <xf numFmtId="167" fontId="1" fillId="0" borderId="1" xfId="0" applyNumberFormat="1" applyFont="1" applyBorder="1" applyAlignment="1">
      <alignment horizontal="right" wrapText="1"/>
    </xf>
    <xf numFmtId="167" fontId="1" fillId="0" borderId="2" xfId="0" applyNumberFormat="1" applyFont="1" applyBorder="1" applyAlignment="1">
      <alignment horizontal="right" wrapText="1"/>
    </xf>
    <xf numFmtId="167" fontId="1" fillId="0" borderId="4" xfId="0" applyNumberFormat="1" applyFont="1" applyBorder="1" applyAlignment="1">
      <alignment horizontal="right" wrapText="1"/>
    </xf>
    <xf numFmtId="167" fontId="1" fillId="0" borderId="3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 quotePrefix="1">
      <alignment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17" fontId="1" fillId="0" borderId="0" xfId="0" applyNumberFormat="1" applyFont="1" applyBorder="1" applyAlignment="1" quotePrefix="1">
      <alignment horizontal="left" indent="3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3"/>
    </xf>
    <xf numFmtId="0" fontId="0" fillId="0" borderId="0" xfId="0" applyAlignment="1">
      <alignment/>
    </xf>
    <xf numFmtId="0" fontId="1" fillId="0" borderId="9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1" fillId="0" borderId="6" xfId="0" applyFont="1" applyBorder="1" applyAlignment="1">
      <alignment horizontal="right" wrapText="1"/>
    </xf>
    <xf numFmtId="0" fontId="1" fillId="0" borderId="7" xfId="0" applyFont="1" applyBorder="1" applyAlignment="1">
      <alignment horizontal="left" wrapText="1"/>
    </xf>
    <xf numFmtId="167" fontId="1" fillId="0" borderId="7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 wrapText="1"/>
    </xf>
    <xf numFmtId="167" fontId="1" fillId="2" borderId="2" xfId="0" applyNumberFormat="1" applyFont="1" applyFill="1" applyBorder="1" applyAlignment="1">
      <alignment horizontal="right" wrapText="1"/>
    </xf>
    <xf numFmtId="0" fontId="0" fillId="0" borderId="0" xfId="0" applyAlignment="1" quotePrefix="1">
      <alignment horizontal="left" indent="3"/>
    </xf>
    <xf numFmtId="0" fontId="1" fillId="0" borderId="11" xfId="0" applyFont="1" applyBorder="1" applyAlignment="1">
      <alignment horizontal="left" wrapText="1" indent="3"/>
    </xf>
    <xf numFmtId="0" fontId="1" fillId="0" borderId="12" xfId="0" applyFont="1" applyBorder="1" applyAlignment="1">
      <alignment horizontal="left" wrapText="1" indent="3"/>
    </xf>
    <xf numFmtId="0" fontId="1" fillId="0" borderId="13" xfId="0" applyFont="1" applyBorder="1" applyAlignment="1">
      <alignment horizontal="left" wrapText="1" indent="3"/>
    </xf>
    <xf numFmtId="0" fontId="1" fillId="0" borderId="7" xfId="0" applyFont="1" applyBorder="1" applyAlignment="1">
      <alignment horizontal="left" wrapText="1" indent="3"/>
    </xf>
    <xf numFmtId="0" fontId="2" fillId="0" borderId="14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4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15" xfId="0" applyFont="1" applyBorder="1" applyAlignment="1">
      <alignment horizontal="right" wrapText="1"/>
    </xf>
    <xf numFmtId="0" fontId="1" fillId="0" borderId="12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1" fillId="0" borderId="13" xfId="0" applyFont="1" applyBorder="1" applyAlignment="1">
      <alignment horizontal="left" wrapText="1"/>
    </xf>
    <xf numFmtId="0" fontId="1" fillId="0" borderId="0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right" wrapText="1"/>
    </xf>
    <xf numFmtId="0" fontId="1" fillId="0" borderId="6" xfId="0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left" indent="3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895350</xdr:colOff>
      <xdr:row>40</xdr:row>
      <xdr:rowOff>47625</xdr:rowOff>
    </xdr:from>
    <xdr:to>
      <xdr:col>18</xdr:col>
      <xdr:colOff>38100</xdr:colOff>
      <xdr:row>43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25550" y="6724650"/>
          <a:ext cx="2143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2" width="1.1484375" style="1" customWidth="1"/>
    <col min="3" max="3" width="30.28125" style="1" customWidth="1"/>
    <col min="4" max="16" width="13.57421875" style="1" customWidth="1"/>
    <col min="17" max="17" width="30.28125" style="1" customWidth="1"/>
    <col min="18" max="19" width="1.1484375" style="1" customWidth="1"/>
    <col min="20" max="16384" width="9.140625" style="1" customWidth="1"/>
  </cols>
  <sheetData>
    <row r="1" spans="1:19" ht="12.75" customHeight="1">
      <c r="A1" s="38" t="s">
        <v>103</v>
      </c>
      <c r="D1" s="92" t="s">
        <v>106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3" t="s">
        <v>104</v>
      </c>
      <c r="R1" s="93"/>
      <c r="S1" s="19"/>
    </row>
    <row r="2" spans="1:19" ht="12.75" customHeight="1">
      <c r="A2" s="92" t="s">
        <v>105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0" ht="12.75" customHeight="1">
      <c r="A3" s="19"/>
      <c r="J3" s="46" t="s">
        <v>107</v>
      </c>
    </row>
    <row r="4" spans="1:19" ht="12.75">
      <c r="A4" s="83"/>
      <c r="B4" s="84"/>
      <c r="C4" s="85"/>
      <c r="D4" s="86" t="s">
        <v>0</v>
      </c>
      <c r="E4" s="86" t="s">
        <v>59</v>
      </c>
      <c r="F4" s="86" t="s">
        <v>1</v>
      </c>
      <c r="G4" s="86" t="s">
        <v>60</v>
      </c>
      <c r="H4" s="86" t="s">
        <v>61</v>
      </c>
      <c r="I4" s="86" t="s">
        <v>2</v>
      </c>
      <c r="J4" s="86" t="s">
        <v>62</v>
      </c>
      <c r="K4" s="86" t="s">
        <v>3</v>
      </c>
      <c r="L4" s="86" t="s">
        <v>63</v>
      </c>
      <c r="M4" s="86" t="s">
        <v>64</v>
      </c>
      <c r="N4" s="86" t="s">
        <v>65</v>
      </c>
      <c r="O4" s="86" t="s">
        <v>66</v>
      </c>
      <c r="P4" s="4" t="s">
        <v>4</v>
      </c>
      <c r="Q4" s="83"/>
      <c r="R4" s="84"/>
      <c r="S4" s="85"/>
    </row>
    <row r="5" spans="1:19" ht="12.75">
      <c r="A5" s="89"/>
      <c r="B5" s="90"/>
      <c r="C5" s="91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5" t="s">
        <v>5</v>
      </c>
      <c r="Q5" s="89"/>
      <c r="R5" s="90"/>
      <c r="S5" s="91"/>
    </row>
    <row r="6" spans="1:19" ht="22.5">
      <c r="A6" s="74"/>
      <c r="B6" s="75"/>
      <c r="C6" s="76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6" t="s">
        <v>100</v>
      </c>
      <c r="Q6" s="74"/>
      <c r="R6" s="75"/>
      <c r="S6" s="76"/>
    </row>
    <row r="7" spans="1:19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</row>
    <row r="8" spans="1:19" ht="12.75">
      <c r="A8" s="83"/>
      <c r="B8" s="84"/>
      <c r="C8" s="85"/>
      <c r="D8" s="2" t="s">
        <v>6</v>
      </c>
      <c r="E8" s="2" t="s">
        <v>75</v>
      </c>
      <c r="F8" s="2" t="s">
        <v>7</v>
      </c>
      <c r="G8" s="2" t="s">
        <v>76</v>
      </c>
      <c r="H8" s="2" t="s">
        <v>77</v>
      </c>
      <c r="I8" s="2" t="s">
        <v>8</v>
      </c>
      <c r="J8" s="2" t="s">
        <v>78</v>
      </c>
      <c r="K8" s="2" t="s">
        <v>9</v>
      </c>
      <c r="L8" s="2" t="s">
        <v>79</v>
      </c>
      <c r="M8" s="2" t="s">
        <v>80</v>
      </c>
      <c r="N8" s="2" t="s">
        <v>81</v>
      </c>
      <c r="O8" s="2" t="s">
        <v>82</v>
      </c>
      <c r="P8" s="2" t="s">
        <v>6</v>
      </c>
      <c r="Q8" s="83"/>
      <c r="R8" s="84"/>
      <c r="S8" s="85"/>
    </row>
    <row r="9" spans="1:19" ht="12.75">
      <c r="A9" s="61" t="s">
        <v>10</v>
      </c>
      <c r="B9" s="62"/>
      <c r="C9" s="63"/>
      <c r="D9" s="21">
        <v>3.4</v>
      </c>
      <c r="E9" s="21">
        <f aca="true" t="shared" si="0" ref="E9:N9">D34</f>
        <v>11.3</v>
      </c>
      <c r="F9" s="21">
        <f t="shared" si="0"/>
        <v>15.9</v>
      </c>
      <c r="G9" s="21">
        <f t="shared" si="0"/>
        <v>14.700000000000001</v>
      </c>
      <c r="H9" s="21">
        <f t="shared" si="0"/>
        <v>12.600000000000001</v>
      </c>
      <c r="I9" s="21">
        <f t="shared" si="0"/>
        <v>10.9</v>
      </c>
      <c r="J9" s="21">
        <f t="shared" si="0"/>
        <v>8.9</v>
      </c>
      <c r="K9" s="21">
        <f t="shared" si="0"/>
        <v>7.1000000000000005</v>
      </c>
      <c r="L9" s="21">
        <f t="shared" si="0"/>
        <v>5.700000000000001</v>
      </c>
      <c r="M9" s="21">
        <f t="shared" si="0"/>
        <v>4.800000000000001</v>
      </c>
      <c r="N9" s="21">
        <f t="shared" si="0"/>
        <v>3.3000000000000007</v>
      </c>
      <c r="O9" s="21">
        <v>2.3</v>
      </c>
      <c r="P9" s="21">
        <v>3.4</v>
      </c>
      <c r="Q9" s="64" t="s">
        <v>11</v>
      </c>
      <c r="R9" s="65"/>
      <c r="S9" s="66"/>
    </row>
    <row r="10" spans="1:19" ht="22.5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3" t="s">
        <v>99</v>
      </c>
      <c r="Q10" s="81"/>
      <c r="R10" s="81"/>
      <c r="S10" s="82"/>
    </row>
    <row r="11" spans="1:19" ht="12.75">
      <c r="A11" s="61" t="s">
        <v>12</v>
      </c>
      <c r="B11" s="62"/>
      <c r="C11" s="63"/>
      <c r="D11" s="21">
        <f aca="true" t="shared" si="1" ref="D11:I11">D12+D13</f>
        <v>9.6</v>
      </c>
      <c r="E11" s="21">
        <f t="shared" si="1"/>
        <v>7.5</v>
      </c>
      <c r="F11" s="21">
        <f t="shared" si="1"/>
        <v>2.1</v>
      </c>
      <c r="G11" s="21">
        <f t="shared" si="1"/>
        <v>0.5</v>
      </c>
      <c r="H11" s="21">
        <f t="shared" si="1"/>
        <v>0.2</v>
      </c>
      <c r="I11" s="21">
        <f t="shared" si="1"/>
        <v>0</v>
      </c>
      <c r="J11" s="21">
        <f>J12+J13</f>
        <v>0</v>
      </c>
      <c r="K11" s="21">
        <f aca="true" t="shared" si="2" ref="K11:P11">K12+K13</f>
        <v>0</v>
      </c>
      <c r="L11" s="21">
        <f t="shared" si="2"/>
        <v>0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19.900000000000002</v>
      </c>
      <c r="Q11" s="64" t="s">
        <v>13</v>
      </c>
      <c r="R11" s="65"/>
      <c r="S11" s="66"/>
    </row>
    <row r="12" spans="1:19" ht="12.75">
      <c r="A12" s="7"/>
      <c r="B12" s="57" t="s">
        <v>91</v>
      </c>
      <c r="C12" s="67"/>
      <c r="D12" s="22">
        <v>9.6</v>
      </c>
      <c r="E12" s="22">
        <v>7.5</v>
      </c>
      <c r="F12" s="22">
        <v>2.1</v>
      </c>
      <c r="G12" s="22">
        <v>0.5</v>
      </c>
      <c r="H12" s="22">
        <v>0.2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45">
        <f>SUM(D12:O12)</f>
        <v>19.900000000000002</v>
      </c>
      <c r="Q12" s="69" t="s">
        <v>92</v>
      </c>
      <c r="R12" s="60"/>
      <c r="S12" s="9"/>
    </row>
    <row r="13" spans="1:19" ht="12.75">
      <c r="A13" s="7"/>
      <c r="B13" s="70" t="s">
        <v>14</v>
      </c>
      <c r="C13" s="71"/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f>SUM(D13:O13)</f>
        <v>0</v>
      </c>
      <c r="Q13" s="72" t="s">
        <v>15</v>
      </c>
      <c r="R13" s="73"/>
      <c r="S13" s="9"/>
    </row>
    <row r="14" spans="1:19" ht="12.75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9"/>
    </row>
    <row r="15" spans="1:19" ht="12.75">
      <c r="A15" s="61" t="s">
        <v>16</v>
      </c>
      <c r="B15" s="62"/>
      <c r="C15" s="63"/>
      <c r="D15" s="21">
        <f>D16+D20+D21+D22</f>
        <v>1.7</v>
      </c>
      <c r="E15" s="21">
        <f aca="true" t="shared" si="3" ref="E15:P15">E16+E20+E21+E22</f>
        <v>2.8</v>
      </c>
      <c r="F15" s="21">
        <f t="shared" si="3"/>
        <v>3.2</v>
      </c>
      <c r="G15" s="21">
        <f t="shared" si="3"/>
        <v>2.6</v>
      </c>
      <c r="H15" s="21">
        <f t="shared" si="3"/>
        <v>1.9</v>
      </c>
      <c r="I15" s="21">
        <f t="shared" si="3"/>
        <v>2</v>
      </c>
      <c r="J15" s="21">
        <f>J16+J20+J21+J22</f>
        <v>1.5</v>
      </c>
      <c r="K15" s="21">
        <f t="shared" si="3"/>
        <v>1.4</v>
      </c>
      <c r="L15" s="21">
        <f t="shared" si="3"/>
        <v>0.9</v>
      </c>
      <c r="M15" s="21">
        <f t="shared" si="3"/>
        <v>1.5</v>
      </c>
      <c r="N15" s="21">
        <f t="shared" si="3"/>
        <v>1</v>
      </c>
      <c r="O15" s="21">
        <f t="shared" si="3"/>
        <v>1.3</v>
      </c>
      <c r="P15" s="21">
        <f t="shared" si="3"/>
        <v>21.800000000000004</v>
      </c>
      <c r="Q15" s="64" t="s">
        <v>17</v>
      </c>
      <c r="R15" s="65"/>
      <c r="S15" s="66"/>
    </row>
    <row r="16" spans="1:19" ht="12.75">
      <c r="A16" s="7"/>
      <c r="B16" s="57" t="s">
        <v>18</v>
      </c>
      <c r="C16" s="67"/>
      <c r="D16" s="21">
        <f>D17+D18+D19</f>
        <v>1.7</v>
      </c>
      <c r="E16" s="21">
        <f aca="true" t="shared" si="4" ref="E16:P16">E17+E18+E19</f>
        <v>2.8</v>
      </c>
      <c r="F16" s="21">
        <f t="shared" si="4"/>
        <v>3.2</v>
      </c>
      <c r="G16" s="21">
        <f t="shared" si="4"/>
        <v>2.6</v>
      </c>
      <c r="H16" s="21">
        <f t="shared" si="4"/>
        <v>1.9</v>
      </c>
      <c r="I16" s="21">
        <f t="shared" si="4"/>
        <v>1.9</v>
      </c>
      <c r="J16" s="21">
        <f>J17+J18+J19</f>
        <v>1.5</v>
      </c>
      <c r="K16" s="21">
        <f t="shared" si="4"/>
        <v>1.4</v>
      </c>
      <c r="L16" s="21">
        <f t="shared" si="4"/>
        <v>0.9</v>
      </c>
      <c r="M16" s="21">
        <f t="shared" si="4"/>
        <v>1.5</v>
      </c>
      <c r="N16" s="21">
        <f t="shared" si="4"/>
        <v>1</v>
      </c>
      <c r="O16" s="21">
        <f t="shared" si="4"/>
        <v>1.3</v>
      </c>
      <c r="P16" s="21">
        <f t="shared" si="4"/>
        <v>21.700000000000003</v>
      </c>
      <c r="Q16" s="69" t="s">
        <v>19</v>
      </c>
      <c r="R16" s="60"/>
      <c r="S16" s="9"/>
    </row>
    <row r="17" spans="1:19" ht="12.75">
      <c r="A17" s="7"/>
      <c r="B17" s="11"/>
      <c r="C17" s="12" t="s">
        <v>20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4">
        <f aca="true" t="shared" si="5" ref="P17:P22">SUM(D17:O17)</f>
        <v>0</v>
      </c>
      <c r="Q17" s="8" t="s">
        <v>67</v>
      </c>
      <c r="R17" s="11"/>
      <c r="S17" s="9"/>
    </row>
    <row r="18" spans="1:19" ht="12.75">
      <c r="A18" s="7"/>
      <c r="B18" s="11"/>
      <c r="C18" s="13" t="s">
        <v>21</v>
      </c>
      <c r="D18" s="24">
        <v>0</v>
      </c>
      <c r="E18" s="24">
        <v>0.8</v>
      </c>
      <c r="F18" s="24">
        <v>1.3</v>
      </c>
      <c r="G18" s="24">
        <v>1</v>
      </c>
      <c r="H18" s="24">
        <v>0.6</v>
      </c>
      <c r="I18" s="24">
        <v>0.2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f t="shared" si="5"/>
        <v>3.9000000000000004</v>
      </c>
      <c r="Q18" s="14" t="s">
        <v>22</v>
      </c>
      <c r="R18" s="11"/>
      <c r="S18" s="9"/>
    </row>
    <row r="19" spans="1:19" ht="12.75">
      <c r="A19" s="7"/>
      <c r="B19" s="11"/>
      <c r="C19" s="15" t="s">
        <v>23</v>
      </c>
      <c r="D19" s="23">
        <v>1.7</v>
      </c>
      <c r="E19" s="23">
        <v>2</v>
      </c>
      <c r="F19" s="23">
        <v>1.9</v>
      </c>
      <c r="G19" s="23">
        <v>1.6</v>
      </c>
      <c r="H19" s="23">
        <v>1.3</v>
      </c>
      <c r="I19" s="23">
        <v>1.7</v>
      </c>
      <c r="J19" s="23">
        <v>1.5</v>
      </c>
      <c r="K19" s="23">
        <v>1.4</v>
      </c>
      <c r="L19" s="23">
        <v>0.9</v>
      </c>
      <c r="M19" s="23">
        <v>1.5</v>
      </c>
      <c r="N19" s="23">
        <v>1</v>
      </c>
      <c r="O19" s="23">
        <v>1.3</v>
      </c>
      <c r="P19" s="23">
        <f t="shared" si="5"/>
        <v>17.8</v>
      </c>
      <c r="Q19" s="10" t="s">
        <v>24</v>
      </c>
      <c r="R19" s="11"/>
      <c r="S19" s="9"/>
    </row>
    <row r="20" spans="1:19" ht="12.75">
      <c r="A20" s="7"/>
      <c r="B20" s="77" t="s">
        <v>25</v>
      </c>
      <c r="C20" s="78"/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4">
        <f t="shared" si="5"/>
        <v>0</v>
      </c>
      <c r="Q20" s="79" t="s">
        <v>26</v>
      </c>
      <c r="R20" s="80"/>
      <c r="S20" s="9"/>
    </row>
    <row r="21" spans="1:19" ht="12.75">
      <c r="A21" s="7"/>
      <c r="B21" s="77" t="s">
        <v>27</v>
      </c>
      <c r="C21" s="78"/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f t="shared" si="5"/>
        <v>0</v>
      </c>
      <c r="Q21" s="79" t="s">
        <v>28</v>
      </c>
      <c r="R21" s="80"/>
      <c r="S21" s="9"/>
    </row>
    <row r="22" spans="1:19" ht="12.75">
      <c r="A22" s="7"/>
      <c r="B22" s="70" t="s">
        <v>29</v>
      </c>
      <c r="C22" s="71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0.1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f t="shared" si="5"/>
        <v>0.1</v>
      </c>
      <c r="Q22" s="72" t="s">
        <v>30</v>
      </c>
      <c r="R22" s="73"/>
      <c r="S22" s="9"/>
    </row>
    <row r="23" spans="1:19" ht="12.75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9"/>
    </row>
    <row r="24" spans="1:19" ht="12.75">
      <c r="A24" s="61" t="s">
        <v>94</v>
      </c>
      <c r="B24" s="62"/>
      <c r="C24" s="62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65" t="s">
        <v>95</v>
      </c>
      <c r="R24" s="65"/>
      <c r="S24" s="66"/>
    </row>
    <row r="25" spans="1:19" ht="12.75">
      <c r="A25" s="7"/>
      <c r="B25" s="57" t="s">
        <v>83</v>
      </c>
      <c r="C25" s="58"/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f>SUM(D25:O25)</f>
        <v>0</v>
      </c>
      <c r="Q25" s="59" t="s">
        <v>84</v>
      </c>
      <c r="R25" s="60"/>
      <c r="S25" s="9"/>
    </row>
    <row r="26" spans="1:19" ht="12.75">
      <c r="A26" s="7"/>
      <c r="B26" s="13"/>
      <c r="C26" s="12" t="s">
        <v>85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8" t="s">
        <v>87</v>
      </c>
      <c r="R26" s="14"/>
      <c r="S26" s="9"/>
    </row>
    <row r="27" spans="1:19" ht="12.75">
      <c r="A27" s="7"/>
      <c r="B27" s="13"/>
      <c r="C27" s="13" t="s">
        <v>86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14" t="s">
        <v>88</v>
      </c>
      <c r="R27" s="41"/>
      <c r="S27" s="9"/>
    </row>
    <row r="28" spans="1:19" ht="9" customHeight="1">
      <c r="A28" s="7"/>
      <c r="B28" s="40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39"/>
      <c r="S28" s="9"/>
    </row>
    <row r="29" spans="1:19" ht="12.75">
      <c r="A29" s="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9"/>
    </row>
    <row r="30" spans="1:19" ht="12.75">
      <c r="A30" s="61" t="s">
        <v>31</v>
      </c>
      <c r="B30" s="62"/>
      <c r="C30" s="63"/>
      <c r="D30" s="21">
        <f>D31+D32</f>
        <v>0</v>
      </c>
      <c r="E30" s="21">
        <f aca="true" t="shared" si="6" ref="E30:P30">E31+E32</f>
        <v>0.1</v>
      </c>
      <c r="F30" s="21">
        <f t="shared" si="6"/>
        <v>0.1</v>
      </c>
      <c r="G30" s="21">
        <f t="shared" si="6"/>
        <v>0</v>
      </c>
      <c r="H30" s="21">
        <f t="shared" si="6"/>
        <v>0</v>
      </c>
      <c r="I30" s="21">
        <f t="shared" si="6"/>
        <v>0</v>
      </c>
      <c r="J30" s="21">
        <f>J31+J32</f>
        <v>0.3</v>
      </c>
      <c r="K30" s="21">
        <f t="shared" si="6"/>
        <v>0</v>
      </c>
      <c r="L30" s="21">
        <f t="shared" si="6"/>
        <v>0</v>
      </c>
      <c r="M30" s="21">
        <f t="shared" si="6"/>
        <v>0</v>
      </c>
      <c r="N30" s="21">
        <f t="shared" si="6"/>
        <v>0</v>
      </c>
      <c r="O30" s="21">
        <f t="shared" si="6"/>
        <v>-0.1</v>
      </c>
      <c r="P30" s="21">
        <f t="shared" si="6"/>
        <v>0.4</v>
      </c>
      <c r="Q30" s="64" t="s">
        <v>32</v>
      </c>
      <c r="R30" s="65"/>
      <c r="S30" s="66"/>
    </row>
    <row r="31" spans="1:19" ht="12.75">
      <c r="A31" s="7"/>
      <c r="B31" s="57" t="s">
        <v>33</v>
      </c>
      <c r="C31" s="67"/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4">
        <f>SUM(D31:O31)</f>
        <v>0</v>
      </c>
      <c r="Q31" s="69" t="s">
        <v>34</v>
      </c>
      <c r="R31" s="60"/>
      <c r="S31" s="9"/>
    </row>
    <row r="32" spans="1:19" ht="12.75">
      <c r="A32" s="7"/>
      <c r="B32" s="70" t="s">
        <v>35</v>
      </c>
      <c r="C32" s="71"/>
      <c r="D32" s="23">
        <v>0</v>
      </c>
      <c r="E32" s="23">
        <v>0.1</v>
      </c>
      <c r="F32" s="23">
        <v>0.1</v>
      </c>
      <c r="G32" s="23">
        <v>0</v>
      </c>
      <c r="H32" s="23">
        <v>0</v>
      </c>
      <c r="I32" s="23">
        <v>0</v>
      </c>
      <c r="J32" s="23">
        <v>0.3</v>
      </c>
      <c r="K32" s="23">
        <v>0</v>
      </c>
      <c r="L32" s="23">
        <v>0</v>
      </c>
      <c r="M32" s="23">
        <v>0</v>
      </c>
      <c r="N32" s="23">
        <v>0</v>
      </c>
      <c r="O32" s="23">
        <v>-0.1</v>
      </c>
      <c r="P32" s="24">
        <f>SUM(D32:O32)</f>
        <v>0.4</v>
      </c>
      <c r="Q32" s="72" t="s">
        <v>36</v>
      </c>
      <c r="R32" s="73"/>
      <c r="S32" s="9"/>
    </row>
    <row r="33" spans="1:19" ht="12.75">
      <c r="A33" s="74"/>
      <c r="B33" s="75"/>
      <c r="C33" s="75"/>
      <c r="D33" s="16" t="s">
        <v>37</v>
      </c>
      <c r="E33" s="16" t="s">
        <v>68</v>
      </c>
      <c r="F33" s="16" t="s">
        <v>38</v>
      </c>
      <c r="G33" s="16" t="s">
        <v>69</v>
      </c>
      <c r="H33" s="16" t="s">
        <v>47</v>
      </c>
      <c r="I33" s="16" t="s">
        <v>39</v>
      </c>
      <c r="J33" s="16" t="s">
        <v>70</v>
      </c>
      <c r="K33" s="16" t="s">
        <v>40</v>
      </c>
      <c r="L33" s="16" t="s">
        <v>71</v>
      </c>
      <c r="M33" s="16" t="s">
        <v>72</v>
      </c>
      <c r="N33" s="16" t="s">
        <v>73</v>
      </c>
      <c r="O33" s="16" t="s">
        <v>74</v>
      </c>
      <c r="P33" s="16" t="s">
        <v>74</v>
      </c>
      <c r="Q33" s="75"/>
      <c r="R33" s="75"/>
      <c r="S33" s="76"/>
    </row>
    <row r="34" spans="1:19" ht="12.75">
      <c r="A34" s="51" t="s">
        <v>41</v>
      </c>
      <c r="B34" s="52"/>
      <c r="C34" s="53"/>
      <c r="D34" s="21">
        <f>D9+D11-D15-D25-D30</f>
        <v>11.3</v>
      </c>
      <c r="E34" s="21">
        <f aca="true" t="shared" si="7" ref="E34:P34">E9+E11-E15-E25-E30</f>
        <v>15.9</v>
      </c>
      <c r="F34" s="21">
        <f t="shared" si="7"/>
        <v>14.700000000000001</v>
      </c>
      <c r="G34" s="21">
        <f t="shared" si="7"/>
        <v>12.600000000000001</v>
      </c>
      <c r="H34" s="21">
        <f t="shared" si="7"/>
        <v>10.9</v>
      </c>
      <c r="I34" s="21">
        <f t="shared" si="7"/>
        <v>8.9</v>
      </c>
      <c r="J34" s="21">
        <f t="shared" si="7"/>
        <v>7.1000000000000005</v>
      </c>
      <c r="K34" s="21">
        <f t="shared" si="7"/>
        <v>5.700000000000001</v>
      </c>
      <c r="L34" s="21">
        <f t="shared" si="7"/>
        <v>4.800000000000001</v>
      </c>
      <c r="M34" s="21">
        <f t="shared" si="7"/>
        <v>3.3000000000000007</v>
      </c>
      <c r="N34" s="21">
        <f t="shared" si="7"/>
        <v>2.3000000000000007</v>
      </c>
      <c r="O34" s="21">
        <f t="shared" si="7"/>
        <v>1.0999999999999999</v>
      </c>
      <c r="P34" s="21">
        <f t="shared" si="7"/>
        <v>1.0999999999999965</v>
      </c>
      <c r="Q34" s="54" t="s">
        <v>42</v>
      </c>
      <c r="R34" s="55"/>
      <c r="S34" s="56"/>
    </row>
    <row r="35" spans="1:19" ht="12.75">
      <c r="A35" s="4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9"/>
    </row>
    <row r="36" spans="1:19" ht="12.75">
      <c r="A36" s="61" t="s">
        <v>89</v>
      </c>
      <c r="B36" s="62"/>
      <c r="C36" s="63"/>
      <c r="D36" s="21">
        <f>D37+D38</f>
        <v>11.3</v>
      </c>
      <c r="E36" s="21">
        <f aca="true" t="shared" si="8" ref="E36:O36">E37+E38</f>
        <v>15.9</v>
      </c>
      <c r="F36" s="21">
        <f t="shared" si="8"/>
        <v>14.700000000000001</v>
      </c>
      <c r="G36" s="21">
        <f t="shared" si="8"/>
        <v>12.600000000000001</v>
      </c>
      <c r="H36" s="21">
        <f t="shared" si="8"/>
        <v>10.9</v>
      </c>
      <c r="I36" s="21">
        <f t="shared" si="8"/>
        <v>8.9</v>
      </c>
      <c r="J36" s="21">
        <f t="shared" si="8"/>
        <v>7.1</v>
      </c>
      <c r="K36" s="21">
        <f t="shared" si="8"/>
        <v>5.7</v>
      </c>
      <c r="L36" s="21">
        <f t="shared" si="8"/>
        <v>4.8</v>
      </c>
      <c r="M36" s="21">
        <f t="shared" si="8"/>
        <v>3.3</v>
      </c>
      <c r="N36" s="21">
        <f t="shared" si="8"/>
        <v>2.3000000000000003</v>
      </c>
      <c r="O36" s="21">
        <f t="shared" si="8"/>
        <v>1.0999999999999999</v>
      </c>
      <c r="P36" s="21">
        <f>P37+P38</f>
        <v>1.1</v>
      </c>
      <c r="Q36" s="64" t="s">
        <v>90</v>
      </c>
      <c r="R36" s="65"/>
      <c r="S36" s="66"/>
    </row>
    <row r="37" spans="1:19" ht="12.75">
      <c r="A37" s="7"/>
      <c r="B37" s="57" t="s">
        <v>43</v>
      </c>
      <c r="C37" s="67"/>
      <c r="D37" s="22">
        <v>10.4</v>
      </c>
      <c r="E37" s="22">
        <v>14.3</v>
      </c>
      <c r="F37" s="22">
        <v>13.9</v>
      </c>
      <c r="G37" s="22">
        <v>11.8</v>
      </c>
      <c r="H37" s="22">
        <v>10.6</v>
      </c>
      <c r="I37" s="22">
        <v>8.8</v>
      </c>
      <c r="J37" s="22">
        <v>7.1</v>
      </c>
      <c r="K37" s="22">
        <v>5.7</v>
      </c>
      <c r="L37" s="22">
        <v>4.8</v>
      </c>
      <c r="M37" s="22">
        <v>3.3</v>
      </c>
      <c r="N37" s="22">
        <v>2.2</v>
      </c>
      <c r="O37" s="22">
        <f>O34-O38</f>
        <v>0.9999999999999999</v>
      </c>
      <c r="P37" s="22">
        <v>1</v>
      </c>
      <c r="Q37" s="69" t="s">
        <v>44</v>
      </c>
      <c r="R37" s="60"/>
      <c r="S37" s="9"/>
    </row>
    <row r="38" spans="1:19" ht="12.75">
      <c r="A38" s="7"/>
      <c r="B38" s="70" t="s">
        <v>45</v>
      </c>
      <c r="C38" s="71"/>
      <c r="D38" s="23">
        <v>0.9</v>
      </c>
      <c r="E38" s="23">
        <v>1.6</v>
      </c>
      <c r="F38" s="23">
        <v>0.8</v>
      </c>
      <c r="G38" s="23">
        <v>0.8</v>
      </c>
      <c r="H38" s="23">
        <v>0.3</v>
      </c>
      <c r="I38" s="23">
        <v>0.1</v>
      </c>
      <c r="J38" s="23">
        <v>0</v>
      </c>
      <c r="K38" s="23">
        <v>0</v>
      </c>
      <c r="L38" s="23">
        <v>0</v>
      </c>
      <c r="M38" s="23">
        <v>0</v>
      </c>
      <c r="N38" s="23">
        <v>0.1</v>
      </c>
      <c r="O38" s="23">
        <v>0.1</v>
      </c>
      <c r="P38" s="23">
        <v>0.1</v>
      </c>
      <c r="Q38" s="72" t="s">
        <v>46</v>
      </c>
      <c r="R38" s="73"/>
      <c r="S38" s="9"/>
    </row>
    <row r="39" spans="1:19" ht="12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1:19" ht="12.75" customHeight="1">
      <c r="A40" s="26" t="s">
        <v>48</v>
      </c>
      <c r="B40" s="18"/>
      <c r="C40" s="30" t="s">
        <v>52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65"/>
      <c r="R40" s="65"/>
      <c r="S40" s="65"/>
    </row>
    <row r="41" spans="1:19" ht="12.75">
      <c r="A41" s="27"/>
      <c r="B41" s="25"/>
      <c r="C41" s="31" t="s">
        <v>53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68"/>
      <c r="R41" s="68"/>
      <c r="S41" s="17"/>
    </row>
    <row r="42" spans="1:19" ht="12.75">
      <c r="A42" s="28" t="s">
        <v>49</v>
      </c>
      <c r="B42" s="25"/>
      <c r="C42" s="32" t="s">
        <v>97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68"/>
      <c r="R42" s="68"/>
      <c r="S42" s="17"/>
    </row>
    <row r="43" spans="1:19" ht="12.75">
      <c r="A43" s="25"/>
      <c r="B43" s="25"/>
      <c r="C43" s="31" t="s">
        <v>54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68"/>
      <c r="R43" s="68"/>
      <c r="S43" s="17"/>
    </row>
    <row r="44" spans="1:19" ht="12.75">
      <c r="A44" s="25"/>
      <c r="B44" s="25"/>
      <c r="C44" s="33" t="s">
        <v>55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68"/>
      <c r="R44" s="68"/>
      <c r="S44" s="17"/>
    </row>
    <row r="45" spans="1:19" ht="12.75">
      <c r="A45" s="26" t="s">
        <v>50</v>
      </c>
      <c r="B45" s="25"/>
      <c r="C45" s="34" t="s">
        <v>56</v>
      </c>
      <c r="D45" s="17"/>
      <c r="E45" s="17"/>
      <c r="F45" s="17"/>
      <c r="G45" s="35" t="s">
        <v>57</v>
      </c>
      <c r="H45" s="17"/>
      <c r="I45" s="36">
        <v>0</v>
      </c>
      <c r="J45" s="32" t="s">
        <v>58</v>
      </c>
      <c r="K45" s="17"/>
      <c r="L45" s="17"/>
      <c r="M45" s="17"/>
      <c r="N45" s="17"/>
      <c r="O45" s="17"/>
      <c r="P45" s="17"/>
      <c r="Q45" s="68"/>
      <c r="R45" s="68"/>
      <c r="S45" s="17"/>
    </row>
    <row r="46" spans="1:10" ht="12.75">
      <c r="A46" s="25"/>
      <c r="G46" s="37" t="s">
        <v>96</v>
      </c>
      <c r="H46" s="17"/>
      <c r="I46" s="36" t="s">
        <v>93</v>
      </c>
      <c r="J46" s="32" t="s">
        <v>58</v>
      </c>
    </row>
    <row r="47" spans="1:10" ht="12.75">
      <c r="A47" s="25"/>
      <c r="G47" s="35" t="s">
        <v>101</v>
      </c>
      <c r="H47" s="17"/>
      <c r="I47" s="36">
        <v>0</v>
      </c>
      <c r="J47" s="32" t="s">
        <v>102</v>
      </c>
    </row>
    <row r="48" spans="1:3" ht="12.75">
      <c r="A48" s="29" t="s">
        <v>51</v>
      </c>
      <c r="C48" s="31" t="s">
        <v>98</v>
      </c>
    </row>
  </sheetData>
  <mergeCells count="64">
    <mergeCell ref="F4:F6"/>
    <mergeCell ref="D1:P1"/>
    <mergeCell ref="Q1:R1"/>
    <mergeCell ref="H4:H6"/>
    <mergeCell ref="I4:I6"/>
    <mergeCell ref="J4:J6"/>
    <mergeCell ref="O4:O6"/>
    <mergeCell ref="Q4:S6"/>
    <mergeCell ref="A2:S2"/>
    <mergeCell ref="A8:C8"/>
    <mergeCell ref="Q8:S8"/>
    <mergeCell ref="K4:K6"/>
    <mergeCell ref="L4:L6"/>
    <mergeCell ref="M4:M6"/>
    <mergeCell ref="N4:N6"/>
    <mergeCell ref="G4:G6"/>
    <mergeCell ref="A4:C6"/>
    <mergeCell ref="D4:D6"/>
    <mergeCell ref="E4:E6"/>
    <mergeCell ref="A9:C9"/>
    <mergeCell ref="Q9:S9"/>
    <mergeCell ref="Q10:S10"/>
    <mergeCell ref="A11:C11"/>
    <mergeCell ref="Q11:S11"/>
    <mergeCell ref="B12:C12"/>
    <mergeCell ref="Q12:R12"/>
    <mergeCell ref="B13:C13"/>
    <mergeCell ref="Q13:R13"/>
    <mergeCell ref="A15:C15"/>
    <mergeCell ref="Q15:S15"/>
    <mergeCell ref="B16:C16"/>
    <mergeCell ref="Q16:R16"/>
    <mergeCell ref="A24:C24"/>
    <mergeCell ref="Q24:S24"/>
    <mergeCell ref="B20:C20"/>
    <mergeCell ref="Q20:R20"/>
    <mergeCell ref="B21:C21"/>
    <mergeCell ref="Q21:R21"/>
    <mergeCell ref="B22:C22"/>
    <mergeCell ref="Q22:R22"/>
    <mergeCell ref="A36:C36"/>
    <mergeCell ref="Q36:S36"/>
    <mergeCell ref="B31:C31"/>
    <mergeCell ref="Q31:R31"/>
    <mergeCell ref="B32:C32"/>
    <mergeCell ref="Q32:R32"/>
    <mergeCell ref="A34:C34"/>
    <mergeCell ref="Q34:S34"/>
    <mergeCell ref="A33:C33"/>
    <mergeCell ref="Q33:S33"/>
    <mergeCell ref="B37:C37"/>
    <mergeCell ref="Q45:R45"/>
    <mergeCell ref="Q42:R42"/>
    <mergeCell ref="Q43:R43"/>
    <mergeCell ref="Q37:R37"/>
    <mergeCell ref="B38:C38"/>
    <mergeCell ref="Q38:R38"/>
    <mergeCell ref="Q44:R44"/>
    <mergeCell ref="Q40:S40"/>
    <mergeCell ref="Q41:R41"/>
    <mergeCell ref="B25:C25"/>
    <mergeCell ref="Q25:R25"/>
    <mergeCell ref="A30:C30"/>
    <mergeCell ref="Q30:S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2002-11-19T09:47:32Z</cp:lastPrinted>
  <dcterms:created xsi:type="dcterms:W3CDTF">2001-11-19T11:26:05Z</dcterms:created>
  <dcterms:modified xsi:type="dcterms:W3CDTF">2002-11-27T09:03:05Z</dcterms:modified>
  <cp:category/>
  <cp:version/>
  <cp:contentType/>
  <cp:contentStatus/>
</cp:coreProperties>
</file>