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Sep 03" sheetId="1" r:id="rId1"/>
  </sheets>
  <definedNames/>
  <calcPr fullCalcOnLoad="1"/>
</workbook>
</file>

<file path=xl/sharedStrings.xml><?xml version="1.0" encoding="utf-8"?>
<sst xmlns="http://schemas.openxmlformats.org/spreadsheetml/2006/main" count="181" uniqueCount="137">
  <si>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</si>
  <si>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</si>
  <si>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</si>
  <si>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</si>
  <si>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</si>
  <si>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</si>
  <si>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</si>
  <si>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</si>
  <si>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</si>
  <si>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</si>
  <si>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</si>
  <si>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</si>
  <si>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</si>
  <si>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</si>
  <si>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</si>
  <si>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</si>
  <si>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</si>
  <si>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</si>
  <si>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</si>
  <si>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</si>
  <si>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</si>
  <si>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</si>
  <si>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</si>
  <si>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</si>
  <si>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</si>
  <si>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</si>
  <si>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</si>
  <si>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</si>
  <si>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</si>
  <si>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</si>
  <si>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</si>
  <si>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</si>
  <si>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</si>
  <si>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</si>
  <si>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</si>
  <si>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</si>
  <si>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</si>
  <si>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</si>
  <si>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</si>
  <si>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</si>
  <si>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</si>
  <si>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</si>
  <si>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</si>
  <si>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</si>
  <si>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</si>
  <si>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</si>
  <si>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</si>
  <si>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</si>
  <si>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</si>
  <si>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</si>
  <si>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</si>
  <si>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</si>
  <si>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</si>
  <si>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</si>
  <si>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</si>
  <si>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</si>
  <si>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</si>
  <si>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</si>
  <si>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</si>
  <si>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</si>
  <si>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</si>
  <si>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</si>
  <si>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</si>
  <si>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</si>
  <si>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</si>
  <si>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</si>
  <si>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</si>
  <si>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</si>
  <si>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</si>
  <si>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</si>
  <si>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</si>
  <si>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</si>
  <si>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</si>
  <si>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</si>
  <si>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</si>
  <si>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</si>
  <si>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</si>
  <si>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</si>
  <si>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</si>
  <si>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</si>
  <si>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</si>
  <si>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</si>
  <si>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</si>
  <si>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</si>
  <si>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(d) RSA Exports(7)</t>
  </si>
  <si>
    <t>(d) RSA Uitvoere(7)</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</si>
  <si>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</si>
  <si>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</si>
  <si>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</si>
  <si>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</si>
  <si>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</si>
  <si>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</si>
  <si>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</si>
  <si>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</si>
  <si>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</si>
  <si>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</si>
  <si>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</si>
  <si>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</si>
  <si>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</si>
  <si>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</si>
  <si>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</si>
  <si>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</si>
  <si>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</si>
  <si>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</si>
  <si>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</si>
  <si>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</si>
  <si>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</si>
  <si>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</si>
  <si>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</si>
  <si>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</si>
  <si>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</si>
  <si>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</si>
  <si>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</si>
  <si>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</si>
  <si>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</si>
  <si>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</si>
  <si>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</si>
  <si>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31 Aug 2003</t>
  </si>
  <si>
    <t>Aug 2003</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</si>
  <si>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</si>
  <si>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</si>
  <si>
    <t>Sep 2003</t>
  </si>
  <si>
    <t>Apr - Sep 2003</t>
  </si>
  <si>
    <t>Prog. Apr - Sep 2003</t>
  </si>
  <si>
    <t>1 Aug 2003</t>
  </si>
  <si>
    <t>1 Sep 2003</t>
  </si>
  <si>
    <t>30 Sep 2003</t>
  </si>
  <si>
    <t>30 Sep 2002</t>
  </si>
  <si>
    <t>Apr - Sep 2002</t>
  </si>
  <si>
    <t>Prog Apr - Sep 2002</t>
  </si>
  <si>
    <t xml:space="preserve">SMI-102003  </t>
  </si>
  <si>
    <t>24/10/2003</t>
  </si>
  <si>
    <t>187 720</t>
  </si>
  <si>
    <t>21 780</t>
  </si>
  <si>
    <t>Feb 2003</t>
  </si>
  <si>
    <t>ton (On request of the industry./Op versoek van die bedryf.)</t>
  </si>
  <si>
    <t>Heelsorghum</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</si>
</sst>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165" fontId="5" fillId="0" borderId="0" xfId="0" applyNumberFormat="1" applyFont="1" applyFill="1" applyAlignment="1">
      <alignment vertical="center"/>
    </xf>
    <xf numFmtId="3" fontId="3" fillId="0" borderId="0" xfId="0" applyNumberFormat="1" applyFont="1" applyFill="1" applyAlignment="1">
      <alignment vertical="center"/>
    </xf>
    <xf numFmtId="0" fontId="5" fillId="0" borderId="0" xfId="0" applyFont="1" applyFill="1" applyAlignment="1">
      <alignment horizontal="right" vertical="center"/>
    </xf>
    <xf numFmtId="49" fontId="3" fillId="0" borderId="0" xfId="0" applyNumberFormat="1" applyFont="1" applyFill="1" applyAlignment="1">
      <alignment horizontal="left" vertical="center"/>
    </xf>
    <xf numFmtId="0" fontId="5" fillId="0" borderId="0" xfId="0" applyFont="1" applyFill="1" applyBorder="1" applyAlignment="1">
      <alignment vertical="center"/>
    </xf>
    <xf numFmtId="17" fontId="5"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center"/>
    </xf>
    <xf numFmtId="0" fontId="5" fillId="0" borderId="0" xfId="0" applyFont="1" applyFill="1" applyAlignment="1">
      <alignment horizontal="left" vertical="center"/>
    </xf>
    <xf numFmtId="49" fontId="7" fillId="0" borderId="2" xfId="0" applyNumberFormat="1" applyFont="1" applyFill="1" applyBorder="1" applyAlignment="1" quotePrefix="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1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164"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5"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2" name="Picture 2"/>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3" name="Picture 3"/>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5" name="Picture 5"/>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6" name="Picture 6"/>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1"/>
  <sheetViews>
    <sheetView tabSelected="1" zoomScale="50" zoomScaleNormal="5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8.421875" style="19" customWidth="1"/>
    <col min="2" max="2" width="2.8515625" style="19" customWidth="1"/>
    <col min="3" max="3" width="53.140625" style="19" customWidth="1"/>
    <col min="4" max="16" width="15.7109375" style="19" customWidth="1"/>
    <col min="17" max="17" width="53.140625" style="19" customWidth="1"/>
    <col min="18" max="18" width="2.8515625" style="19" customWidth="1"/>
    <col min="19" max="19" width="8.421875" style="18" customWidth="1"/>
    <col min="20" max="20" width="4.421875" style="18" customWidth="1"/>
    <col min="21" max="171" width="7.8515625" style="18" customWidth="1"/>
    <col min="172" max="16384" width="7.8515625" style="19" customWidth="1"/>
  </cols>
  <sheetData>
    <row r="1" spans="1:171" s="6" customFormat="1" ht="21" customHeight="1">
      <c r="A1" s="1" t="s">
        <v>130</v>
      </c>
      <c r="B1" s="1"/>
      <c r="C1" s="1"/>
      <c r="D1" s="1"/>
      <c r="E1" s="2"/>
      <c r="F1" s="2"/>
      <c r="G1" s="2"/>
      <c r="H1" s="2"/>
      <c r="I1" s="2"/>
      <c r="J1" s="2" t="s">
        <v>26</v>
      </c>
      <c r="K1" s="2"/>
      <c r="L1" s="2"/>
      <c r="M1" s="2"/>
      <c r="N1" s="2"/>
      <c r="O1" s="2"/>
      <c r="P1" s="2"/>
      <c r="Q1" s="3"/>
      <c r="R1" s="3"/>
      <c r="S1" s="4" t="s">
        <v>131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20"/>
      <c r="E3" s="7"/>
      <c r="F3" s="7"/>
      <c r="G3" s="7"/>
      <c r="H3" s="7"/>
      <c r="I3" s="7"/>
      <c r="J3" s="7" t="s">
        <v>91</v>
      </c>
      <c r="K3" s="7"/>
      <c r="L3" s="7"/>
      <c r="M3" s="21"/>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9" customFormat="1" ht="21" customHeight="1">
      <c r="A4" s="22"/>
      <c r="B4" s="23"/>
      <c r="C4" s="23"/>
      <c r="D4" s="231" t="s">
        <v>118</v>
      </c>
      <c r="E4" s="232"/>
      <c r="F4" s="233"/>
      <c r="G4" s="231" t="s">
        <v>121</v>
      </c>
      <c r="H4" s="232"/>
      <c r="I4" s="233"/>
      <c r="J4" s="234" t="s">
        <v>82</v>
      </c>
      <c r="K4" s="235"/>
      <c r="L4" s="235"/>
      <c r="M4" s="24"/>
      <c r="N4" s="234" t="s">
        <v>82</v>
      </c>
      <c r="O4" s="235"/>
      <c r="P4" s="236"/>
      <c r="Q4" s="25"/>
      <c r="R4" s="25"/>
      <c r="S4" s="26"/>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row>
    <row r="5" spans="1:171" s="9" customFormat="1" ht="21" customHeight="1" thickBot="1">
      <c r="A5" s="27"/>
      <c r="B5" s="28"/>
      <c r="C5" s="28"/>
      <c r="D5" s="237"/>
      <c r="E5" s="238"/>
      <c r="F5" s="239"/>
      <c r="G5" s="237" t="s">
        <v>83</v>
      </c>
      <c r="H5" s="238"/>
      <c r="I5" s="239"/>
      <c r="J5" s="237" t="s">
        <v>122</v>
      </c>
      <c r="K5" s="238"/>
      <c r="L5" s="238"/>
      <c r="M5" s="29" t="s">
        <v>0</v>
      </c>
      <c r="N5" s="237" t="s">
        <v>128</v>
      </c>
      <c r="O5" s="238"/>
      <c r="P5" s="239"/>
      <c r="Q5" s="30"/>
      <c r="R5" s="30"/>
      <c r="S5" s="31"/>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row>
    <row r="6" spans="1:171" s="9" customFormat="1" ht="21" customHeight="1">
      <c r="A6" s="27"/>
      <c r="B6" s="28"/>
      <c r="C6" s="28"/>
      <c r="D6" s="32" t="s">
        <v>27</v>
      </c>
      <c r="E6" s="33" t="s">
        <v>28</v>
      </c>
      <c r="F6" s="34" t="s">
        <v>1</v>
      </c>
      <c r="G6" s="32" t="s">
        <v>27</v>
      </c>
      <c r="H6" s="35" t="s">
        <v>28</v>
      </c>
      <c r="I6" s="34" t="s">
        <v>1</v>
      </c>
      <c r="J6" s="32" t="s">
        <v>27</v>
      </c>
      <c r="K6" s="33" t="s">
        <v>28</v>
      </c>
      <c r="L6" s="36" t="s">
        <v>1</v>
      </c>
      <c r="M6" s="37" t="s">
        <v>71</v>
      </c>
      <c r="N6" s="32" t="s">
        <v>27</v>
      </c>
      <c r="O6" s="33" t="s">
        <v>28</v>
      </c>
      <c r="P6" s="34" t="s">
        <v>1</v>
      </c>
      <c r="Q6" s="30"/>
      <c r="R6" s="30"/>
      <c r="S6" s="31"/>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row>
    <row r="7" spans="1:171" s="9" customFormat="1" ht="21" customHeight="1" thickBot="1">
      <c r="A7" s="38"/>
      <c r="B7" s="39"/>
      <c r="C7" s="39"/>
      <c r="D7" s="40" t="s">
        <v>29</v>
      </c>
      <c r="E7" s="41" t="s">
        <v>30</v>
      </c>
      <c r="F7" s="42" t="s">
        <v>2</v>
      </c>
      <c r="G7" s="40" t="s">
        <v>29</v>
      </c>
      <c r="H7" s="41" t="s">
        <v>30</v>
      </c>
      <c r="I7" s="42" t="s">
        <v>2</v>
      </c>
      <c r="J7" s="40" t="s">
        <v>29</v>
      </c>
      <c r="K7" s="41" t="s">
        <v>30</v>
      </c>
      <c r="L7" s="43" t="s">
        <v>2</v>
      </c>
      <c r="M7" s="44"/>
      <c r="N7" s="40" t="s">
        <v>29</v>
      </c>
      <c r="O7" s="41" t="s">
        <v>30</v>
      </c>
      <c r="P7" s="42" t="s">
        <v>2</v>
      </c>
      <c r="Q7" s="45"/>
      <c r="R7" s="45"/>
      <c r="S7" s="46"/>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row>
    <row r="8" spans="1:171" s="9" customFormat="1" ht="9" customHeight="1" thickBot="1">
      <c r="A8" s="47"/>
      <c r="B8" s="47"/>
      <c r="C8" s="47"/>
      <c r="D8" s="48"/>
      <c r="E8" s="43"/>
      <c r="F8" s="43"/>
      <c r="G8" s="48"/>
      <c r="H8" s="43"/>
      <c r="I8" s="43"/>
      <c r="J8" s="48"/>
      <c r="K8" s="43"/>
      <c r="L8" s="49"/>
      <c r="M8" s="43"/>
      <c r="N8" s="48"/>
      <c r="O8" s="43"/>
      <c r="P8" s="43"/>
      <c r="Q8" s="47"/>
      <c r="R8" s="47"/>
      <c r="S8" s="50"/>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row>
    <row r="9" spans="1:171" s="9" customFormat="1" ht="21" customHeight="1" thickBot="1">
      <c r="A9" s="51"/>
      <c r="B9" s="52"/>
      <c r="C9" s="52"/>
      <c r="D9" s="240" t="s">
        <v>124</v>
      </c>
      <c r="E9" s="232"/>
      <c r="F9" s="233"/>
      <c r="G9" s="240" t="s">
        <v>125</v>
      </c>
      <c r="H9" s="232"/>
      <c r="I9" s="233"/>
      <c r="J9" s="240" t="s">
        <v>114</v>
      </c>
      <c r="K9" s="232"/>
      <c r="L9" s="233"/>
      <c r="M9" s="53"/>
      <c r="N9" s="241" t="s">
        <v>81</v>
      </c>
      <c r="O9" s="242"/>
      <c r="P9" s="243"/>
      <c r="Q9" s="52"/>
      <c r="R9" s="52"/>
      <c r="S9" s="54"/>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row>
    <row r="10" spans="1:171" s="9" customFormat="1" ht="21" customHeight="1" thickBot="1">
      <c r="A10" s="55" t="s">
        <v>61</v>
      </c>
      <c r="B10" s="56"/>
      <c r="C10" s="56"/>
      <c r="D10" s="57">
        <v>140.4</v>
      </c>
      <c r="E10" s="58">
        <v>23.7</v>
      </c>
      <c r="F10" s="59">
        <f>SUM(D10:E10)</f>
        <v>164.1</v>
      </c>
      <c r="G10" s="58">
        <f>D44</f>
        <v>136.80000000000004</v>
      </c>
      <c r="H10" s="58">
        <f>E44</f>
        <v>19.7</v>
      </c>
      <c r="I10" s="59">
        <f>SUM(G10:H10)</f>
        <v>156.50000000000003</v>
      </c>
      <c r="J10" s="57">
        <v>31.4</v>
      </c>
      <c r="K10" s="58">
        <v>12</v>
      </c>
      <c r="L10" s="59">
        <f>SUM(J10:K10)</f>
        <v>43.4</v>
      </c>
      <c r="M10" s="60">
        <f>ROUND(L10-P10,2)/P10*100</f>
        <v>72.22222222222221</v>
      </c>
      <c r="N10" s="57">
        <v>20.4</v>
      </c>
      <c r="O10" s="58">
        <v>4.8</v>
      </c>
      <c r="P10" s="61">
        <f>SUM(N10:O10)</f>
        <v>25.2</v>
      </c>
      <c r="Q10" s="62"/>
      <c r="R10" s="63"/>
      <c r="S10" s="64" t="s">
        <v>58</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row>
    <row r="11" spans="1:171" s="9" customFormat="1" ht="21" customHeight="1" thickBot="1">
      <c r="A11" s="55"/>
      <c r="B11" s="50"/>
      <c r="C11" s="50"/>
      <c r="D11" s="244"/>
      <c r="E11" s="244"/>
      <c r="F11" s="244"/>
      <c r="G11" s="244"/>
      <c r="H11" s="244"/>
      <c r="I11" s="244"/>
      <c r="J11" s="245" t="s">
        <v>123</v>
      </c>
      <c r="K11" s="245"/>
      <c r="L11" s="245"/>
      <c r="M11" s="65"/>
      <c r="N11" s="238" t="s">
        <v>129</v>
      </c>
      <c r="O11" s="238"/>
      <c r="P11" s="238"/>
      <c r="Q11" s="66"/>
      <c r="R11" s="66"/>
      <c r="S11" s="67"/>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row>
    <row r="12" spans="1:171" s="9" customFormat="1" ht="21" customHeight="1" thickBot="1">
      <c r="A12" s="55" t="s">
        <v>3</v>
      </c>
      <c r="B12" s="68"/>
      <c r="C12" s="68"/>
      <c r="D12" s="69">
        <f>SUM(D13:D14)</f>
        <v>8.8</v>
      </c>
      <c r="E12" s="70">
        <f>SUM(E13:E14)</f>
        <v>1.1</v>
      </c>
      <c r="F12" s="71">
        <f>SUM(D12:E12)</f>
        <v>9.9</v>
      </c>
      <c r="G12" s="69">
        <f>SUM(G13:G14)</f>
        <v>8.3</v>
      </c>
      <c r="H12" s="70">
        <f>SUM(H13:H14)</f>
        <v>0.4</v>
      </c>
      <c r="I12" s="71">
        <f>SUM(G12:H12)</f>
        <v>8.700000000000001</v>
      </c>
      <c r="J12" s="69">
        <f>SUM(J13:J14)</f>
        <v>202.29999999999998</v>
      </c>
      <c r="K12" s="70">
        <f>SUM(K13:K14)</f>
        <v>24.8</v>
      </c>
      <c r="L12" s="59">
        <f>SUM(J12:K12)</f>
        <v>227.1</v>
      </c>
      <c r="M12" s="73" t="s">
        <v>21</v>
      </c>
      <c r="N12" s="57">
        <f>N13+N14</f>
        <v>257.6</v>
      </c>
      <c r="O12" s="72">
        <f>O13+O14</f>
        <v>10.9</v>
      </c>
      <c r="P12" s="74">
        <f>SUM(N12:O12)</f>
        <v>268.5</v>
      </c>
      <c r="Q12" s="62"/>
      <c r="R12" s="62"/>
      <c r="S12" s="64"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row>
    <row r="13" spans="1:171" s="9" customFormat="1" ht="21" customHeight="1">
      <c r="A13" s="55"/>
      <c r="B13" s="75" t="s">
        <v>87</v>
      </c>
      <c r="C13" s="76"/>
      <c r="D13" s="77">
        <v>3.3</v>
      </c>
      <c r="E13" s="78">
        <v>1.1</v>
      </c>
      <c r="F13" s="74">
        <f>SUM(D13:E13)</f>
        <v>4.4</v>
      </c>
      <c r="G13" s="77">
        <v>2</v>
      </c>
      <c r="H13" s="78">
        <v>0.4</v>
      </c>
      <c r="I13" s="74">
        <f>SUM(G13:H13)</f>
        <v>2.4</v>
      </c>
      <c r="J13" s="77">
        <v>187.7</v>
      </c>
      <c r="K13" s="78">
        <v>21.8</v>
      </c>
      <c r="L13" s="74">
        <f>SUM(J13:K13)</f>
        <v>209.5</v>
      </c>
      <c r="M13" s="79">
        <f>ROUND(L13-P13,2)/P13*100</f>
        <v>3.151157065484983</v>
      </c>
      <c r="N13" s="77">
        <v>192.2</v>
      </c>
      <c r="O13" s="78">
        <v>10.9</v>
      </c>
      <c r="P13" s="74">
        <f>SUM(N13:O13)</f>
        <v>203.1</v>
      </c>
      <c r="Q13" s="80"/>
      <c r="R13" s="81" t="s">
        <v>88</v>
      </c>
      <c r="S13" s="67"/>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row>
    <row r="14" spans="1:171" s="9" customFormat="1" ht="21" customHeight="1" thickBot="1">
      <c r="A14" s="55"/>
      <c r="B14" s="82" t="s">
        <v>31</v>
      </c>
      <c r="C14" s="83"/>
      <c r="D14" s="84">
        <v>5.5</v>
      </c>
      <c r="E14" s="85">
        <v>0</v>
      </c>
      <c r="F14" s="86">
        <f>SUM(D14:E14)</f>
        <v>5.5</v>
      </c>
      <c r="G14" s="84">
        <v>6.3</v>
      </c>
      <c r="H14" s="85">
        <v>0</v>
      </c>
      <c r="I14" s="86">
        <f>SUM(G14:H14)</f>
        <v>6.3</v>
      </c>
      <c r="J14" s="84">
        <v>14.6</v>
      </c>
      <c r="K14" s="87">
        <v>3</v>
      </c>
      <c r="L14" s="86">
        <f>SUM(J14:K14)</f>
        <v>17.6</v>
      </c>
      <c r="M14" s="88" t="s">
        <v>21</v>
      </c>
      <c r="N14" s="84">
        <v>65.4</v>
      </c>
      <c r="O14" s="87">
        <v>0</v>
      </c>
      <c r="P14" s="86">
        <f>SUM(N14:O14)</f>
        <v>65.4</v>
      </c>
      <c r="Q14" s="89"/>
      <c r="R14" s="90" t="s">
        <v>32</v>
      </c>
      <c r="S14" s="67"/>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row>
    <row r="15" spans="1:171" s="9" customFormat="1" ht="9" customHeight="1" thickBot="1">
      <c r="A15" s="55"/>
      <c r="B15" s="50"/>
      <c r="C15" s="50"/>
      <c r="D15" s="91"/>
      <c r="E15" s="91"/>
      <c r="F15" s="91"/>
      <c r="G15" s="91"/>
      <c r="H15" s="91"/>
      <c r="I15" s="91"/>
      <c r="J15" s="91"/>
      <c r="K15" s="91"/>
      <c r="L15" s="91"/>
      <c r="M15" s="92"/>
      <c r="N15" s="92"/>
      <c r="O15" s="92"/>
      <c r="P15" s="92"/>
      <c r="Q15" s="66"/>
      <c r="R15" s="66"/>
      <c r="S15" s="67"/>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row>
    <row r="16" spans="1:171" s="9" customFormat="1" ht="21" customHeight="1" thickBot="1">
      <c r="A16" s="55" t="s">
        <v>6</v>
      </c>
      <c r="B16" s="93"/>
      <c r="C16" s="68"/>
      <c r="D16" s="57">
        <f>D18+D24+D28+D29</f>
        <v>9.7</v>
      </c>
      <c r="E16" s="70">
        <f aca="true" t="shared" si="0" ref="E16:K16">E18+E24+E28+E29</f>
        <v>3.3</v>
      </c>
      <c r="F16" s="61">
        <f t="shared" si="0"/>
        <v>13</v>
      </c>
      <c r="G16" s="57">
        <f t="shared" si="0"/>
        <v>12.9</v>
      </c>
      <c r="H16" s="70">
        <f t="shared" si="0"/>
        <v>3.9</v>
      </c>
      <c r="I16" s="61">
        <f t="shared" si="0"/>
        <v>16.8</v>
      </c>
      <c r="J16" s="57">
        <f t="shared" si="0"/>
        <v>85.29999999999998</v>
      </c>
      <c r="K16" s="70">
        <f t="shared" si="0"/>
        <v>9.499999999999998</v>
      </c>
      <c r="L16" s="71">
        <f aca="true" t="shared" si="1" ref="L16:L23">SUM(J16:K16)</f>
        <v>94.79999999999998</v>
      </c>
      <c r="M16" s="79">
        <f>ROUND(L16-P16,2)/P16*100</f>
        <v>-11.401869158878505</v>
      </c>
      <c r="N16" s="57">
        <f>N18+N24+N28+N29</f>
        <v>92.4</v>
      </c>
      <c r="O16" s="58">
        <f>O18+O24+O28+O29</f>
        <v>14.6</v>
      </c>
      <c r="P16" s="59">
        <f>SUM(N16:O16)</f>
        <v>107</v>
      </c>
      <c r="Q16" s="62"/>
      <c r="R16" s="62"/>
      <c r="S16" s="64"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row>
    <row r="17" spans="1:171" s="9" customFormat="1" ht="21" customHeight="1">
      <c r="A17" s="55"/>
      <c r="B17" s="94" t="s">
        <v>33</v>
      </c>
      <c r="C17" s="95"/>
      <c r="D17" s="77">
        <f aca="true" t="shared" si="2" ref="D17:K17">D18+D24</f>
        <v>9.4</v>
      </c>
      <c r="E17" s="78">
        <f t="shared" si="2"/>
        <v>3.1999999999999997</v>
      </c>
      <c r="F17" s="71">
        <f t="shared" si="2"/>
        <v>12.6</v>
      </c>
      <c r="G17" s="96">
        <f t="shared" si="2"/>
        <v>11.9</v>
      </c>
      <c r="H17" s="78">
        <f t="shared" si="2"/>
        <v>3.5</v>
      </c>
      <c r="I17" s="71">
        <f>SUM(G17:H17)</f>
        <v>15.4</v>
      </c>
      <c r="J17" s="96">
        <f t="shared" si="2"/>
        <v>81.89999999999998</v>
      </c>
      <c r="K17" s="78">
        <f t="shared" si="2"/>
        <v>8.6</v>
      </c>
      <c r="L17" s="71">
        <f t="shared" si="1"/>
        <v>90.49999999999997</v>
      </c>
      <c r="M17" s="79">
        <f>ROUND(L17-P17,2)/P17*100</f>
        <v>-10.573122529644268</v>
      </c>
      <c r="N17" s="97">
        <f>N18+N24</f>
        <v>86.7</v>
      </c>
      <c r="O17" s="78">
        <f>O18+O24</f>
        <v>14.5</v>
      </c>
      <c r="P17" s="79">
        <f>P18+P24</f>
        <v>101.2</v>
      </c>
      <c r="Q17" s="98"/>
      <c r="R17" s="99" t="s">
        <v>34</v>
      </c>
      <c r="S17" s="64"/>
      <c r="T17" s="8"/>
      <c r="U17" s="8"/>
      <c r="V17" s="11"/>
      <c r="W17" s="11"/>
      <c r="X17" s="11"/>
      <c r="Y17" s="11"/>
      <c r="Z17" s="11"/>
      <c r="AA17" s="11"/>
      <c r="AB17" s="11"/>
      <c r="AC17" s="1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row>
    <row r="18" spans="1:171" s="9" customFormat="1" ht="21" customHeight="1">
      <c r="A18" s="55"/>
      <c r="B18" s="100"/>
      <c r="C18" s="50" t="s">
        <v>35</v>
      </c>
      <c r="D18" s="101">
        <f>SUM(D19:D23)</f>
        <v>8.9</v>
      </c>
      <c r="E18" s="102">
        <f>SUM(E19:E23)</f>
        <v>2.3</v>
      </c>
      <c r="F18" s="103">
        <f>SUM(D18:E18)</f>
        <v>11.2</v>
      </c>
      <c r="G18" s="101">
        <f>SUM(G19:G23)</f>
        <v>11.4</v>
      </c>
      <c r="H18" s="102">
        <f>SUM(H19:H23)</f>
        <v>2.6</v>
      </c>
      <c r="I18" s="104">
        <f>SUM(G18:H18)</f>
        <v>14</v>
      </c>
      <c r="J18" s="101">
        <f>SUM(J19:J23)</f>
        <v>78.09999999999998</v>
      </c>
      <c r="K18" s="102">
        <f>SUM(K19:K23)</f>
        <v>6.3</v>
      </c>
      <c r="L18" s="104">
        <f t="shared" si="1"/>
        <v>84.39999999999998</v>
      </c>
      <c r="M18" s="105">
        <f>ROUND(L18-P18,2)/P18*100</f>
        <v>-7.658643326039387</v>
      </c>
      <c r="N18" s="101">
        <f>SUM(N19:N23)</f>
        <v>77.9</v>
      </c>
      <c r="O18" s="102">
        <f>SUM(O19:O23)</f>
        <v>13.5</v>
      </c>
      <c r="P18" s="106">
        <f>N18+O18</f>
        <v>91.4</v>
      </c>
      <c r="Q18" s="107" t="s">
        <v>36</v>
      </c>
      <c r="R18" s="108"/>
      <c r="S18" s="67"/>
      <c r="T18" s="8"/>
      <c r="U18" s="8"/>
      <c r="W18" s="12"/>
      <c r="X18" s="12"/>
      <c r="Y18" s="12"/>
      <c r="Z18" s="12"/>
      <c r="AA18" s="12"/>
      <c r="AB18" s="12"/>
      <c r="AC18" s="1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row>
    <row r="19" spans="1:171" s="9" customFormat="1" ht="21" customHeight="1">
      <c r="A19" s="55"/>
      <c r="B19" s="109"/>
      <c r="C19" s="75" t="s">
        <v>37</v>
      </c>
      <c r="D19" s="110">
        <v>0.4</v>
      </c>
      <c r="E19" s="111">
        <v>1.6</v>
      </c>
      <c r="F19" s="112">
        <f aca="true" t="shared" si="3" ref="F19:F29">SUM(D19:E19)</f>
        <v>2</v>
      </c>
      <c r="G19" s="110">
        <v>0.3</v>
      </c>
      <c r="H19" s="111">
        <v>1.6</v>
      </c>
      <c r="I19" s="113">
        <f>SUM(G19:H19)</f>
        <v>1.9000000000000001</v>
      </c>
      <c r="J19" s="110">
        <v>6.9</v>
      </c>
      <c r="K19" s="111">
        <v>3.5</v>
      </c>
      <c r="L19" s="113">
        <f t="shared" si="1"/>
        <v>10.4</v>
      </c>
      <c r="M19" s="114">
        <f>ROUND(L19-P19,2)/P19*100</f>
        <v>8.333333333333334</v>
      </c>
      <c r="N19" s="110">
        <v>9.4</v>
      </c>
      <c r="O19" s="111">
        <v>0.2</v>
      </c>
      <c r="P19" s="112">
        <f>SUM(N19:O19)</f>
        <v>9.6</v>
      </c>
      <c r="Q19" s="81" t="s">
        <v>38</v>
      </c>
      <c r="R19" s="115"/>
      <c r="S19" s="67"/>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row>
    <row r="20" spans="1:171" s="9" customFormat="1" ht="21" customHeight="1">
      <c r="A20" s="55"/>
      <c r="B20" s="100"/>
      <c r="C20" s="116" t="s">
        <v>39</v>
      </c>
      <c r="D20" s="117">
        <v>4.3</v>
      </c>
      <c r="E20" s="118">
        <v>0.7</v>
      </c>
      <c r="F20" s="113">
        <f t="shared" si="3"/>
        <v>5</v>
      </c>
      <c r="G20" s="117">
        <v>5.1</v>
      </c>
      <c r="H20" s="118">
        <v>1</v>
      </c>
      <c r="I20" s="113">
        <f>SUM(G20:H20)</f>
        <v>6.1</v>
      </c>
      <c r="J20" s="117">
        <v>33.4</v>
      </c>
      <c r="K20" s="118">
        <v>2.8</v>
      </c>
      <c r="L20" s="113">
        <f t="shared" si="1"/>
        <v>36.199999999999996</v>
      </c>
      <c r="M20" s="119">
        <f>ROUND(L20-P20,2)/P20*100</f>
        <v>-7.653061224489795</v>
      </c>
      <c r="N20" s="117">
        <v>25.9</v>
      </c>
      <c r="O20" s="118">
        <v>13.3</v>
      </c>
      <c r="P20" s="113">
        <f>SUM(N20:O20)</f>
        <v>39.2</v>
      </c>
      <c r="Q20" s="120" t="s">
        <v>40</v>
      </c>
      <c r="R20" s="115"/>
      <c r="S20" s="67"/>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row>
    <row r="21" spans="1:171" s="9" customFormat="1" ht="21" customHeight="1">
      <c r="A21" s="55"/>
      <c r="B21" s="100"/>
      <c r="C21" s="116" t="s">
        <v>41</v>
      </c>
      <c r="D21" s="117">
        <v>3.7</v>
      </c>
      <c r="E21" s="118">
        <v>0</v>
      </c>
      <c r="F21" s="113">
        <f t="shared" si="3"/>
        <v>3.7</v>
      </c>
      <c r="G21" s="117">
        <v>5.4</v>
      </c>
      <c r="H21" s="118">
        <v>0</v>
      </c>
      <c r="I21" s="113">
        <f>SUM(G21:H21)</f>
        <v>5.4</v>
      </c>
      <c r="J21" s="117">
        <v>32.4</v>
      </c>
      <c r="K21" s="118">
        <v>0</v>
      </c>
      <c r="L21" s="113">
        <f t="shared" si="1"/>
        <v>32.4</v>
      </c>
      <c r="M21" s="119">
        <f aca="true" t="shared" si="4" ref="M21:M29">ROUND(L21-P21,2)/P21*100</f>
        <v>-6.358381502890173</v>
      </c>
      <c r="N21" s="117">
        <v>34.6</v>
      </c>
      <c r="O21" s="118">
        <v>0</v>
      </c>
      <c r="P21" s="121">
        <f>O21+N21</f>
        <v>34.6</v>
      </c>
      <c r="Q21" s="120" t="s">
        <v>42</v>
      </c>
      <c r="R21" s="122"/>
      <c r="S21" s="67"/>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row>
    <row r="22" spans="1:171" s="9" customFormat="1" ht="21" customHeight="1">
      <c r="A22" s="55"/>
      <c r="B22" s="100"/>
      <c r="C22" s="123" t="s">
        <v>43</v>
      </c>
      <c r="D22" s="117">
        <v>0</v>
      </c>
      <c r="E22" s="118">
        <v>0</v>
      </c>
      <c r="F22" s="113">
        <f>E22+D22</f>
        <v>0</v>
      </c>
      <c r="G22" s="117">
        <v>0</v>
      </c>
      <c r="H22" s="118">
        <v>0</v>
      </c>
      <c r="I22" s="113">
        <f>H22+G22</f>
        <v>0</v>
      </c>
      <c r="J22" s="117">
        <v>0.1</v>
      </c>
      <c r="K22" s="118">
        <v>0</v>
      </c>
      <c r="L22" s="113">
        <f t="shared" si="1"/>
        <v>0.1</v>
      </c>
      <c r="M22" s="119">
        <f>ROUND(L22-P22,2)/P22*100</f>
        <v>-83.33333333333334</v>
      </c>
      <c r="N22" s="117">
        <v>0.6</v>
      </c>
      <c r="O22" s="118">
        <v>0</v>
      </c>
      <c r="P22" s="113">
        <f>O22+N22</f>
        <v>0.6</v>
      </c>
      <c r="Q22" s="120" t="s">
        <v>44</v>
      </c>
      <c r="R22" s="115"/>
      <c r="S22" s="67"/>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row>
    <row r="23" spans="1:171" s="9" customFormat="1" ht="21" customHeight="1">
      <c r="A23" s="55"/>
      <c r="B23" s="100"/>
      <c r="C23" s="82" t="s">
        <v>45</v>
      </c>
      <c r="D23" s="124">
        <v>0.5</v>
      </c>
      <c r="E23" s="125">
        <v>0</v>
      </c>
      <c r="F23" s="126">
        <f>E23+D23</f>
        <v>0.5</v>
      </c>
      <c r="G23" s="124">
        <v>0.6</v>
      </c>
      <c r="H23" s="125">
        <v>0</v>
      </c>
      <c r="I23" s="126">
        <f>H23+G23</f>
        <v>0.6</v>
      </c>
      <c r="J23" s="124">
        <v>5.3</v>
      </c>
      <c r="K23" s="125">
        <v>0</v>
      </c>
      <c r="L23" s="113">
        <f t="shared" si="1"/>
        <v>5.3</v>
      </c>
      <c r="M23" s="119">
        <f t="shared" si="4"/>
        <v>-28.37837837837838</v>
      </c>
      <c r="N23" s="124">
        <v>7.4</v>
      </c>
      <c r="O23" s="125">
        <v>0</v>
      </c>
      <c r="P23" s="126">
        <f>O23+N23</f>
        <v>7.4</v>
      </c>
      <c r="Q23" s="90" t="s">
        <v>46</v>
      </c>
      <c r="R23" s="108"/>
      <c r="S23" s="67"/>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row>
    <row r="24" spans="1:171" s="9" customFormat="1" ht="21" customHeight="1">
      <c r="A24" s="55"/>
      <c r="B24" s="100"/>
      <c r="C24" s="127" t="s">
        <v>47</v>
      </c>
      <c r="D24" s="117">
        <f aca="true" t="shared" si="5" ref="D24:L24">D25+D26+D27</f>
        <v>0.5</v>
      </c>
      <c r="E24" s="118">
        <f t="shared" si="5"/>
        <v>0.9</v>
      </c>
      <c r="F24" s="113">
        <f t="shared" si="5"/>
        <v>1.4</v>
      </c>
      <c r="G24" s="117">
        <f t="shared" si="5"/>
        <v>0.5</v>
      </c>
      <c r="H24" s="118">
        <f>SUM(H25:H27)</f>
        <v>0.9</v>
      </c>
      <c r="I24" s="113">
        <f t="shared" si="5"/>
        <v>1.4</v>
      </c>
      <c r="J24" s="117">
        <f t="shared" si="5"/>
        <v>3.8</v>
      </c>
      <c r="K24" s="118">
        <f t="shared" si="5"/>
        <v>2.3</v>
      </c>
      <c r="L24" s="104">
        <f t="shared" si="5"/>
        <v>6.1</v>
      </c>
      <c r="M24" s="105">
        <f t="shared" si="4"/>
        <v>-37.75510204081633</v>
      </c>
      <c r="N24" s="117">
        <f>N25+N26+N27</f>
        <v>8.799999999999999</v>
      </c>
      <c r="O24" s="118">
        <f>O25+O26+O27</f>
        <v>1</v>
      </c>
      <c r="P24" s="104">
        <f>P25+P26+P27</f>
        <v>9.799999999999999</v>
      </c>
      <c r="Q24" s="66" t="s">
        <v>48</v>
      </c>
      <c r="R24" s="63"/>
      <c r="S24" s="12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row>
    <row r="25" spans="1:171" s="9" customFormat="1" ht="21" customHeight="1">
      <c r="A25" s="55"/>
      <c r="B25" s="100"/>
      <c r="C25" s="129" t="s">
        <v>49</v>
      </c>
      <c r="D25" s="110">
        <v>0.1</v>
      </c>
      <c r="E25" s="111">
        <v>0</v>
      </c>
      <c r="F25" s="112">
        <f>E25+D25</f>
        <v>0.1</v>
      </c>
      <c r="G25" s="110">
        <v>0.1</v>
      </c>
      <c r="H25" s="111">
        <v>0</v>
      </c>
      <c r="I25" s="112">
        <f>H25+G25</f>
        <v>0.1</v>
      </c>
      <c r="J25" s="110">
        <v>0.8</v>
      </c>
      <c r="K25" s="111">
        <v>0</v>
      </c>
      <c r="L25" s="112">
        <f>K25+J25</f>
        <v>0.8</v>
      </c>
      <c r="M25" s="119">
        <f t="shared" si="4"/>
        <v>33.333333333333336</v>
      </c>
      <c r="N25" s="110">
        <v>0.6</v>
      </c>
      <c r="O25" s="111">
        <v>0</v>
      </c>
      <c r="P25" s="112">
        <f>O25+N25</f>
        <v>0.6</v>
      </c>
      <c r="Q25" s="81" t="s">
        <v>50</v>
      </c>
      <c r="R25" s="108"/>
      <c r="S25" s="67"/>
      <c r="T25" s="8"/>
      <c r="U25" s="8"/>
      <c r="V25" s="8"/>
      <c r="X25" s="10"/>
      <c r="Y25" s="10"/>
      <c r="Z25" s="10"/>
      <c r="AA25" s="10"/>
      <c r="AB25" s="10"/>
      <c r="AC25" s="10"/>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row>
    <row r="26" spans="1:171" s="9" customFormat="1" ht="21" customHeight="1">
      <c r="A26" s="55"/>
      <c r="B26" s="100"/>
      <c r="C26" s="123" t="s">
        <v>51</v>
      </c>
      <c r="D26" s="117">
        <v>0.4</v>
      </c>
      <c r="E26" s="118">
        <v>0</v>
      </c>
      <c r="F26" s="113">
        <f>E26+D26</f>
        <v>0.4</v>
      </c>
      <c r="G26" s="117">
        <v>0.3</v>
      </c>
      <c r="H26" s="118">
        <v>0</v>
      </c>
      <c r="I26" s="113">
        <f>H26+G26</f>
        <v>0.3</v>
      </c>
      <c r="J26" s="117">
        <v>2.5</v>
      </c>
      <c r="K26" s="118">
        <v>0</v>
      </c>
      <c r="L26" s="113">
        <f>K26+J26</f>
        <v>2.5</v>
      </c>
      <c r="M26" s="119">
        <f t="shared" si="4"/>
        <v>-65.27777777777779</v>
      </c>
      <c r="N26" s="117">
        <v>7.1</v>
      </c>
      <c r="O26" s="118">
        <v>0.1</v>
      </c>
      <c r="P26" s="113">
        <f>O26+N26</f>
        <v>7.199999999999999</v>
      </c>
      <c r="Q26" s="120" t="s">
        <v>52</v>
      </c>
      <c r="R26" s="108"/>
      <c r="S26" s="67"/>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row>
    <row r="27" spans="1:171" s="9" customFormat="1" ht="21" customHeight="1">
      <c r="A27" s="55"/>
      <c r="B27" s="100"/>
      <c r="C27" s="82" t="s">
        <v>53</v>
      </c>
      <c r="D27" s="124">
        <v>0</v>
      </c>
      <c r="E27" s="125">
        <v>0.9</v>
      </c>
      <c r="F27" s="126">
        <f>E27+D27</f>
        <v>0.9</v>
      </c>
      <c r="G27" s="124">
        <v>0.1</v>
      </c>
      <c r="H27" s="125">
        <v>0.9</v>
      </c>
      <c r="I27" s="126">
        <f>H27+G27</f>
        <v>1</v>
      </c>
      <c r="J27" s="124">
        <v>0.5</v>
      </c>
      <c r="K27" s="125">
        <v>2.3</v>
      </c>
      <c r="L27" s="126">
        <f>K27+J27</f>
        <v>2.8</v>
      </c>
      <c r="M27" s="130">
        <f t="shared" si="4"/>
        <v>40</v>
      </c>
      <c r="N27" s="124">
        <v>1.1</v>
      </c>
      <c r="O27" s="125">
        <v>0.9</v>
      </c>
      <c r="P27" s="131">
        <f>O27+N27</f>
        <v>2</v>
      </c>
      <c r="Q27" s="90" t="s">
        <v>54</v>
      </c>
      <c r="R27" s="108"/>
      <c r="S27" s="67"/>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row>
    <row r="28" spans="1:171" s="9" customFormat="1" ht="21" customHeight="1">
      <c r="A28" s="55"/>
      <c r="B28" s="132" t="s">
        <v>8</v>
      </c>
      <c r="C28" s="133"/>
      <c r="D28" s="117">
        <v>0.2</v>
      </c>
      <c r="E28" s="118">
        <v>0.1</v>
      </c>
      <c r="F28" s="113">
        <f t="shared" si="3"/>
        <v>0.30000000000000004</v>
      </c>
      <c r="G28" s="117">
        <v>0.9</v>
      </c>
      <c r="H28" s="118">
        <v>0.3</v>
      </c>
      <c r="I28" s="113">
        <f>SUM(G28:H28)</f>
        <v>1.2</v>
      </c>
      <c r="J28" s="117">
        <v>2.7</v>
      </c>
      <c r="K28" s="118">
        <v>0.7</v>
      </c>
      <c r="L28" s="113">
        <f>SUM(J28:K28)</f>
        <v>3.4000000000000004</v>
      </c>
      <c r="M28" s="119">
        <f t="shared" si="4"/>
        <v>-35.84905660377358</v>
      </c>
      <c r="N28" s="117">
        <v>5.3</v>
      </c>
      <c r="O28" s="118">
        <v>0</v>
      </c>
      <c r="P28" s="112">
        <f>SUM(N28:O28)</f>
        <v>5.3</v>
      </c>
      <c r="Q28" s="66"/>
      <c r="R28" s="108" t="s">
        <v>9</v>
      </c>
      <c r="S28" s="67"/>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row>
    <row r="29" spans="1:171" s="9" customFormat="1" ht="21" customHeight="1" thickBot="1">
      <c r="A29" s="55"/>
      <c r="B29" s="134" t="s">
        <v>10</v>
      </c>
      <c r="C29" s="135"/>
      <c r="D29" s="84">
        <v>0.1</v>
      </c>
      <c r="E29" s="85">
        <v>0</v>
      </c>
      <c r="F29" s="136">
        <f t="shared" si="3"/>
        <v>0.1</v>
      </c>
      <c r="G29" s="84">
        <v>0.1</v>
      </c>
      <c r="H29" s="85">
        <v>0.1</v>
      </c>
      <c r="I29" s="136">
        <f>SUM(G29:H29)</f>
        <v>0.2</v>
      </c>
      <c r="J29" s="84">
        <v>0.7</v>
      </c>
      <c r="K29" s="85">
        <v>0.2</v>
      </c>
      <c r="L29" s="86">
        <f>SUM(J29:K29)</f>
        <v>0.8999999999999999</v>
      </c>
      <c r="M29" s="137">
        <f t="shared" si="4"/>
        <v>80</v>
      </c>
      <c r="N29" s="84">
        <v>0.4</v>
      </c>
      <c r="O29" s="85">
        <v>0.1</v>
      </c>
      <c r="P29" s="86">
        <f>SUM(N29:O29)</f>
        <v>0.5</v>
      </c>
      <c r="Q29" s="138"/>
      <c r="R29" s="139" t="s">
        <v>11</v>
      </c>
      <c r="S29" s="67"/>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row>
    <row r="30" spans="1:171" s="9" customFormat="1" ht="9" customHeight="1" thickBot="1">
      <c r="A30" s="55"/>
      <c r="B30" s="56"/>
      <c r="C30" s="56"/>
      <c r="D30" s="91"/>
      <c r="E30" s="91"/>
      <c r="F30" s="91"/>
      <c r="G30" s="91"/>
      <c r="H30" s="91"/>
      <c r="I30" s="91"/>
      <c r="J30" s="91"/>
      <c r="K30" s="91"/>
      <c r="L30" s="91"/>
      <c r="M30" s="92"/>
      <c r="N30" s="91"/>
      <c r="O30" s="91"/>
      <c r="P30" s="91"/>
      <c r="Q30" s="62"/>
      <c r="R30" s="62"/>
      <c r="S30" s="64"/>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row>
    <row r="31" spans="1:171" s="9" customFormat="1" ht="21" customHeight="1" thickBot="1">
      <c r="A31" s="55" t="s">
        <v>84</v>
      </c>
      <c r="B31" s="56"/>
      <c r="C31" s="56"/>
      <c r="D31" s="69">
        <f>SUM(D32+D35)</f>
        <v>2.6</v>
      </c>
      <c r="E31" s="140">
        <f>SUM(E32+E35)</f>
        <v>0.5</v>
      </c>
      <c r="F31" s="71">
        <f>SUM(D31:E31)</f>
        <v>3.1</v>
      </c>
      <c r="G31" s="69">
        <f>SUM(G32+G35)</f>
        <v>2.3000000000000003</v>
      </c>
      <c r="H31" s="140">
        <f>SUM(H32+H35)</f>
        <v>0.3</v>
      </c>
      <c r="I31" s="71">
        <f>SUM(G31:H31)</f>
        <v>2.6</v>
      </c>
      <c r="J31" s="69">
        <f>SUM(J32+J35)</f>
        <v>20.499999999999996</v>
      </c>
      <c r="K31" s="140">
        <f>SUM(K32+K35)</f>
        <v>1.9000000000000001</v>
      </c>
      <c r="L31" s="71">
        <f>SUM(J31:K31)</f>
        <v>22.399999999999995</v>
      </c>
      <c r="M31" s="73" t="s">
        <v>21</v>
      </c>
      <c r="N31" s="69">
        <f>SUM(N32+N35)</f>
        <v>33.6</v>
      </c>
      <c r="O31" s="140">
        <f>SUM(O32+O35)</f>
        <v>1.4</v>
      </c>
      <c r="P31" s="71">
        <f>SUM(N31:O31)</f>
        <v>35</v>
      </c>
      <c r="Q31" s="62"/>
      <c r="R31" s="62"/>
      <c r="S31" s="141" t="s">
        <v>85</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row>
    <row r="32" spans="1:171" s="9" customFormat="1" ht="21" customHeight="1">
      <c r="A32" s="55"/>
      <c r="B32" s="94" t="s">
        <v>80</v>
      </c>
      <c r="C32" s="142"/>
      <c r="D32" s="69">
        <f>SUM(D33:D34)</f>
        <v>0.1</v>
      </c>
      <c r="E32" s="140">
        <f>SUM(E33:E34)</f>
        <v>0.2</v>
      </c>
      <c r="F32" s="74">
        <f aca="true" t="shared" si="6" ref="F32:F37">SUM(D32:E32)</f>
        <v>0.30000000000000004</v>
      </c>
      <c r="G32" s="69">
        <f>SUM(G33:G34)</f>
        <v>0.1</v>
      </c>
      <c r="H32" s="140">
        <f>SUM(H33:H34)</f>
        <v>0.3</v>
      </c>
      <c r="I32" s="74">
        <f aca="true" t="shared" si="7" ref="I32:I37">SUM(G32:H32)</f>
        <v>0.4</v>
      </c>
      <c r="J32" s="69">
        <f>SUM(J33:J34)</f>
        <v>0.7</v>
      </c>
      <c r="K32" s="143">
        <f>SUM(K33:K34)</f>
        <v>1.6</v>
      </c>
      <c r="L32" s="74">
        <f aca="true" t="shared" si="8" ref="L32:L37">SUM(J32:K32)</f>
        <v>2.3</v>
      </c>
      <c r="M32" s="144" t="s">
        <v>21</v>
      </c>
      <c r="N32" s="96">
        <f>SUM(N33:N34)</f>
        <v>0.2</v>
      </c>
      <c r="O32" s="78">
        <f>SUM(O33:O34)</f>
        <v>1.4</v>
      </c>
      <c r="P32" s="74">
        <f aca="true" t="shared" si="9" ref="P32:P37">SUM(N32:O32)</f>
        <v>1.5999999999999999</v>
      </c>
      <c r="Q32" s="145"/>
      <c r="R32" s="99" t="s">
        <v>86</v>
      </c>
      <c r="S32" s="64"/>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row>
    <row r="33" spans="1:171" s="9" customFormat="1" ht="21" customHeight="1">
      <c r="A33" s="55"/>
      <c r="B33" s="146"/>
      <c r="C33" s="147" t="s">
        <v>65</v>
      </c>
      <c r="D33" s="148">
        <v>0.1</v>
      </c>
      <c r="E33" s="149">
        <v>0.2</v>
      </c>
      <c r="F33" s="150">
        <f t="shared" si="6"/>
        <v>0.30000000000000004</v>
      </c>
      <c r="G33" s="148">
        <v>0.1</v>
      </c>
      <c r="H33" s="149">
        <v>0.3</v>
      </c>
      <c r="I33" s="150">
        <f t="shared" si="7"/>
        <v>0.4</v>
      </c>
      <c r="J33" s="148">
        <v>0.7</v>
      </c>
      <c r="K33" s="149">
        <v>1.6</v>
      </c>
      <c r="L33" s="150">
        <f t="shared" si="8"/>
        <v>2.3</v>
      </c>
      <c r="M33" s="151" t="s">
        <v>21</v>
      </c>
      <c r="N33" s="148">
        <v>0.2</v>
      </c>
      <c r="O33" s="149">
        <v>1.4</v>
      </c>
      <c r="P33" s="150">
        <f t="shared" si="9"/>
        <v>1.5999999999999999</v>
      </c>
      <c r="Q33" s="152" t="s">
        <v>67</v>
      </c>
      <c r="R33" s="120"/>
      <c r="S33" s="67"/>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row>
    <row r="34" spans="1:171" s="9" customFormat="1" ht="21" customHeight="1">
      <c r="A34" s="55"/>
      <c r="B34" s="146"/>
      <c r="C34" s="153" t="s">
        <v>66</v>
      </c>
      <c r="D34" s="154">
        <v>0</v>
      </c>
      <c r="E34" s="155">
        <v>0</v>
      </c>
      <c r="F34" s="156">
        <f t="shared" si="6"/>
        <v>0</v>
      </c>
      <c r="G34" s="154">
        <v>0</v>
      </c>
      <c r="H34" s="155">
        <v>0</v>
      </c>
      <c r="I34" s="156">
        <f t="shared" si="7"/>
        <v>0</v>
      </c>
      <c r="J34" s="154">
        <v>0</v>
      </c>
      <c r="K34" s="155">
        <v>0</v>
      </c>
      <c r="L34" s="156">
        <f t="shared" si="8"/>
        <v>0</v>
      </c>
      <c r="M34" s="157" t="s">
        <v>21</v>
      </c>
      <c r="N34" s="154">
        <v>0</v>
      </c>
      <c r="O34" s="155">
        <v>0</v>
      </c>
      <c r="P34" s="156">
        <f t="shared" si="9"/>
        <v>0</v>
      </c>
      <c r="Q34" s="158" t="s">
        <v>68</v>
      </c>
      <c r="R34" s="159"/>
      <c r="S34" s="67"/>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row>
    <row r="35" spans="1:171" s="9" customFormat="1" ht="21" customHeight="1">
      <c r="A35" s="55"/>
      <c r="B35" s="132" t="s">
        <v>70</v>
      </c>
      <c r="C35" s="160"/>
      <c r="D35" s="161">
        <f>SUM(D36:D37)</f>
        <v>2.5</v>
      </c>
      <c r="E35" s="162">
        <f>SUM(E36:E37)</f>
        <v>0.3</v>
      </c>
      <c r="F35" s="163">
        <f t="shared" si="6"/>
        <v>2.8</v>
      </c>
      <c r="G35" s="161">
        <f>SUM(G36:G37)</f>
        <v>2.2</v>
      </c>
      <c r="H35" s="162">
        <f>SUM(H36:H37)</f>
        <v>0</v>
      </c>
      <c r="I35" s="163">
        <f t="shared" si="7"/>
        <v>2.2</v>
      </c>
      <c r="J35" s="161">
        <f>SUM(J36:J37)</f>
        <v>19.799999999999997</v>
      </c>
      <c r="K35" s="162">
        <f>SUM(K36:K37)</f>
        <v>0.3</v>
      </c>
      <c r="L35" s="163">
        <f t="shared" si="8"/>
        <v>20.099999999999998</v>
      </c>
      <c r="M35" s="151" t="s">
        <v>21</v>
      </c>
      <c r="N35" s="161">
        <f>SUM(N36:N37)</f>
        <v>33.4</v>
      </c>
      <c r="O35" s="162">
        <f>SUM(O36:O37)</f>
        <v>0</v>
      </c>
      <c r="P35" s="163">
        <f t="shared" si="9"/>
        <v>33.4</v>
      </c>
      <c r="Q35" s="164"/>
      <c r="R35" s="108" t="s">
        <v>136</v>
      </c>
      <c r="S35" s="67"/>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row>
    <row r="36" spans="1:171" s="9" customFormat="1" ht="21" customHeight="1">
      <c r="A36" s="55"/>
      <c r="B36" s="146"/>
      <c r="C36" s="147" t="s">
        <v>72</v>
      </c>
      <c r="D36" s="148">
        <v>2.5</v>
      </c>
      <c r="E36" s="149">
        <v>0.3</v>
      </c>
      <c r="F36" s="150">
        <f t="shared" si="6"/>
        <v>2.8</v>
      </c>
      <c r="G36" s="148">
        <v>2.1</v>
      </c>
      <c r="H36" s="149">
        <v>0</v>
      </c>
      <c r="I36" s="150">
        <f t="shared" si="7"/>
        <v>2.1</v>
      </c>
      <c r="J36" s="148">
        <v>19.4</v>
      </c>
      <c r="K36" s="149">
        <v>0.3</v>
      </c>
      <c r="L36" s="150">
        <f t="shared" si="8"/>
        <v>19.7</v>
      </c>
      <c r="M36" s="151" t="s">
        <v>21</v>
      </c>
      <c r="N36" s="148">
        <v>31.8</v>
      </c>
      <c r="O36" s="149">
        <v>0</v>
      </c>
      <c r="P36" s="150">
        <f t="shared" si="9"/>
        <v>31.8</v>
      </c>
      <c r="Q36" s="152" t="s">
        <v>74</v>
      </c>
      <c r="R36" s="159"/>
      <c r="S36" s="67"/>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row>
    <row r="37" spans="1:171" s="9" customFormat="1" ht="21" customHeight="1">
      <c r="A37" s="55"/>
      <c r="B37" s="146"/>
      <c r="C37" s="153" t="s">
        <v>73</v>
      </c>
      <c r="D37" s="154">
        <v>0</v>
      </c>
      <c r="E37" s="155">
        <v>0</v>
      </c>
      <c r="F37" s="156">
        <f t="shared" si="6"/>
        <v>0</v>
      </c>
      <c r="G37" s="154">
        <v>0.1</v>
      </c>
      <c r="H37" s="155">
        <v>0</v>
      </c>
      <c r="I37" s="156">
        <f t="shared" si="7"/>
        <v>0.1</v>
      </c>
      <c r="J37" s="154">
        <v>0.4</v>
      </c>
      <c r="K37" s="155">
        <v>0</v>
      </c>
      <c r="L37" s="156">
        <f t="shared" si="8"/>
        <v>0.4</v>
      </c>
      <c r="M37" s="157" t="s">
        <v>21</v>
      </c>
      <c r="N37" s="154">
        <v>1.6</v>
      </c>
      <c r="O37" s="155">
        <v>0</v>
      </c>
      <c r="P37" s="156">
        <f t="shared" si="9"/>
        <v>1.6</v>
      </c>
      <c r="Q37" s="158" t="s">
        <v>75</v>
      </c>
      <c r="R37" s="159"/>
      <c r="S37" s="67"/>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s="9" customFormat="1" ht="9" customHeight="1" thickBot="1">
      <c r="A38" s="55"/>
      <c r="B38" s="165"/>
      <c r="C38" s="166"/>
      <c r="D38" s="167"/>
      <c r="E38" s="168"/>
      <c r="F38" s="169"/>
      <c r="G38" s="167"/>
      <c r="H38" s="168"/>
      <c r="I38" s="169"/>
      <c r="J38" s="167"/>
      <c r="K38" s="168"/>
      <c r="L38" s="169"/>
      <c r="M38" s="170"/>
      <c r="N38" s="167"/>
      <c r="O38" s="168"/>
      <c r="P38" s="169"/>
      <c r="Q38" s="171"/>
      <c r="R38" s="172"/>
      <c r="S38" s="67"/>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9" customFormat="1" ht="9" customHeight="1" thickBot="1">
      <c r="A39" s="55"/>
      <c r="B39" s="133"/>
      <c r="C39" s="133"/>
      <c r="D39" s="91"/>
      <c r="E39" s="91"/>
      <c r="F39" s="91"/>
      <c r="G39" s="91"/>
      <c r="H39" s="91"/>
      <c r="I39" s="91"/>
      <c r="J39" s="91"/>
      <c r="K39" s="91"/>
      <c r="L39" s="91"/>
      <c r="M39" s="92"/>
      <c r="N39" s="92"/>
      <c r="O39" s="92"/>
      <c r="P39" s="92"/>
      <c r="Q39" s="66"/>
      <c r="R39" s="66"/>
      <c r="S39" s="67"/>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row>
    <row r="40" spans="1:171" s="9" customFormat="1" ht="21" customHeight="1" thickBot="1">
      <c r="A40" s="173" t="s">
        <v>12</v>
      </c>
      <c r="B40" s="56"/>
      <c r="C40" s="56"/>
      <c r="D40" s="174">
        <f aca="true" t="shared" si="10" ref="D40:P40">SUM(D41:D42)</f>
        <v>0.10000000000000003</v>
      </c>
      <c r="E40" s="70">
        <f t="shared" si="10"/>
        <v>1.2999999999999998</v>
      </c>
      <c r="F40" s="61">
        <f t="shared" si="10"/>
        <v>1.4</v>
      </c>
      <c r="G40" s="174">
        <f>SUM(G41:G42)</f>
        <v>-2.0999999999999996</v>
      </c>
      <c r="H40" s="70">
        <f t="shared" si="10"/>
        <v>1.9</v>
      </c>
      <c r="I40" s="61">
        <f t="shared" si="10"/>
        <v>-0.19999999999999973</v>
      </c>
      <c r="J40" s="70">
        <f t="shared" si="10"/>
        <v>-4.1000000000000005</v>
      </c>
      <c r="K40" s="70">
        <f t="shared" si="10"/>
        <v>11.4</v>
      </c>
      <c r="L40" s="59">
        <f t="shared" si="10"/>
        <v>7.300000000000001</v>
      </c>
      <c r="M40" s="175" t="s">
        <v>21</v>
      </c>
      <c r="N40" s="58">
        <f t="shared" si="10"/>
        <v>5.3</v>
      </c>
      <c r="O40" s="70">
        <f t="shared" si="10"/>
        <v>-9.1</v>
      </c>
      <c r="P40" s="59">
        <f t="shared" si="10"/>
        <v>-3.8</v>
      </c>
      <c r="Q40" s="62"/>
      <c r="R40" s="62"/>
      <c r="S40" s="64" t="s">
        <v>13</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row>
    <row r="41" spans="1:171" s="9" customFormat="1" ht="21" customHeight="1">
      <c r="A41" s="55"/>
      <c r="B41" s="75" t="s">
        <v>63</v>
      </c>
      <c r="C41" s="76"/>
      <c r="D41" s="117">
        <v>0.4</v>
      </c>
      <c r="E41" s="118">
        <v>0.6</v>
      </c>
      <c r="F41" s="113">
        <f>SUM(D41:E41)</f>
        <v>1</v>
      </c>
      <c r="G41" s="117">
        <v>0.2</v>
      </c>
      <c r="H41" s="118">
        <v>0.6</v>
      </c>
      <c r="I41" s="113">
        <f>SUM(G41:H41)</f>
        <v>0.8</v>
      </c>
      <c r="J41" s="117">
        <v>1.8</v>
      </c>
      <c r="K41" s="118">
        <v>1.6</v>
      </c>
      <c r="L41" s="74">
        <f>SUM(J41:K41)</f>
        <v>3.4000000000000004</v>
      </c>
      <c r="M41" s="176" t="s">
        <v>21</v>
      </c>
      <c r="N41" s="117">
        <v>0.8</v>
      </c>
      <c r="O41" s="118">
        <v>-0.1</v>
      </c>
      <c r="P41" s="74">
        <f>SUM(N41:O41)</f>
        <v>0.7000000000000001</v>
      </c>
      <c r="Q41" s="80"/>
      <c r="R41" s="81" t="s">
        <v>55</v>
      </c>
      <c r="S41" s="67"/>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row>
    <row r="42" spans="1:171" s="9" customFormat="1" ht="21" customHeight="1" thickBot="1">
      <c r="A42" s="55"/>
      <c r="B42" s="177" t="s">
        <v>76</v>
      </c>
      <c r="C42" s="178"/>
      <c r="D42" s="117">
        <v>-0.3</v>
      </c>
      <c r="E42" s="118">
        <v>0.7</v>
      </c>
      <c r="F42" s="136">
        <f>SUM(D42:E42)</f>
        <v>0.39999999999999997</v>
      </c>
      <c r="G42" s="117">
        <v>-2.3</v>
      </c>
      <c r="H42" s="118">
        <v>1.3</v>
      </c>
      <c r="I42" s="136">
        <f>SUM(G42:H42)</f>
        <v>-0.9999999999999998</v>
      </c>
      <c r="J42" s="84">
        <v>-5.9</v>
      </c>
      <c r="K42" s="87">
        <v>9.8</v>
      </c>
      <c r="L42" s="86">
        <f>SUM(J42:K42)</f>
        <v>3.9000000000000004</v>
      </c>
      <c r="M42" s="179" t="s">
        <v>21</v>
      </c>
      <c r="N42" s="84">
        <v>4.5</v>
      </c>
      <c r="O42" s="87">
        <v>-9</v>
      </c>
      <c r="P42" s="86">
        <f>SUM(N42:O42)</f>
        <v>-4.5</v>
      </c>
      <c r="Q42" s="89"/>
      <c r="R42" s="90" t="s">
        <v>78</v>
      </c>
      <c r="S42" s="67"/>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row>
    <row r="43" spans="1:171" s="9" customFormat="1" ht="27" customHeight="1" thickBot="1">
      <c r="A43" s="55"/>
      <c r="B43" s="50"/>
      <c r="C43" s="50"/>
      <c r="D43" s="247" t="s">
        <v>117</v>
      </c>
      <c r="E43" s="248"/>
      <c r="F43" s="248"/>
      <c r="G43" s="247" t="s">
        <v>126</v>
      </c>
      <c r="H43" s="248"/>
      <c r="I43" s="248"/>
      <c r="J43" s="247" t="s">
        <v>126</v>
      </c>
      <c r="K43" s="248"/>
      <c r="L43" s="248"/>
      <c r="M43" s="248"/>
      <c r="N43" s="247" t="s">
        <v>127</v>
      </c>
      <c r="O43" s="248"/>
      <c r="P43" s="248"/>
      <c r="Q43" s="66"/>
      <c r="R43" s="66"/>
      <c r="S43" s="67"/>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row>
    <row r="44" spans="1:171" s="9" customFormat="1" ht="21" customHeight="1" thickBot="1">
      <c r="A44" s="180" t="s">
        <v>60</v>
      </c>
      <c r="B44" s="181"/>
      <c r="C44" s="181"/>
      <c r="D44" s="174">
        <f>D10+D12-D16-D31-D40</f>
        <v>136.80000000000004</v>
      </c>
      <c r="E44" s="70">
        <f>+E10+E12-E16-E31-E40</f>
        <v>19.7</v>
      </c>
      <c r="F44" s="61">
        <f>SUM(D44:E44)</f>
        <v>156.50000000000003</v>
      </c>
      <c r="G44" s="174">
        <f>G10+G12-G16-G31-G40</f>
        <v>132.00000000000003</v>
      </c>
      <c r="H44" s="70">
        <f>+H10+H12-H16-H31-H40</f>
        <v>13.999999999999998</v>
      </c>
      <c r="I44" s="61">
        <f>SUM(G44:H44)</f>
        <v>146.00000000000003</v>
      </c>
      <c r="J44" s="174">
        <f>J10+J12-J16-J31-J40</f>
        <v>132</v>
      </c>
      <c r="K44" s="70">
        <f>+K10+K12-K16-K31-K40</f>
        <v>13.999999999999998</v>
      </c>
      <c r="L44" s="61">
        <f>SUM(J44:K44)</f>
        <v>146</v>
      </c>
      <c r="M44" s="182">
        <f>ROUND(L44-P44,2)/P44*100</f>
        <v>-6.109324758842444</v>
      </c>
      <c r="N44" s="174">
        <f>N10+N12-N16-N31-N40</f>
        <v>146.7</v>
      </c>
      <c r="O44" s="70">
        <f>+O10+O12-O16-O31-O40</f>
        <v>8.799999999999999</v>
      </c>
      <c r="P44" s="61">
        <f>SUM(N44:O44)</f>
        <v>155.5</v>
      </c>
      <c r="Q44" s="183"/>
      <c r="R44" s="183"/>
      <c r="S44" s="184" t="s">
        <v>110</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row>
    <row r="45" spans="1:171" s="9" customFormat="1" ht="9" customHeight="1" thickBot="1">
      <c r="A45" s="185"/>
      <c r="B45" s="52"/>
      <c r="C45" s="52"/>
      <c r="D45" s="91"/>
      <c r="E45" s="91"/>
      <c r="F45" s="91"/>
      <c r="G45" s="244"/>
      <c r="H45" s="244"/>
      <c r="I45" s="244"/>
      <c r="J45" s="244"/>
      <c r="K45" s="244"/>
      <c r="L45" s="244"/>
      <c r="M45" s="65"/>
      <c r="N45" s="249"/>
      <c r="O45" s="249"/>
      <c r="P45" s="249"/>
      <c r="Q45" s="246"/>
      <c r="R45" s="246"/>
      <c r="S45" s="67"/>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row>
    <row r="46" spans="1:171" s="9" customFormat="1" ht="21" customHeight="1" thickBot="1">
      <c r="A46" s="173" t="s">
        <v>77</v>
      </c>
      <c r="B46" s="56"/>
      <c r="C46" s="56"/>
      <c r="D46" s="174">
        <f aca="true" t="shared" si="11" ref="D46:L46">SUM(D47:D48)</f>
        <v>136.8</v>
      </c>
      <c r="E46" s="70">
        <f t="shared" si="11"/>
        <v>19.700000000000003</v>
      </c>
      <c r="F46" s="58">
        <f t="shared" si="11"/>
        <v>156.5</v>
      </c>
      <c r="G46" s="174">
        <f t="shared" si="11"/>
        <v>132</v>
      </c>
      <c r="H46" s="70">
        <f t="shared" si="11"/>
        <v>14</v>
      </c>
      <c r="I46" s="58">
        <f t="shared" si="11"/>
        <v>146</v>
      </c>
      <c r="J46" s="174">
        <f t="shared" si="11"/>
        <v>132</v>
      </c>
      <c r="K46" s="70">
        <f t="shared" si="11"/>
        <v>14</v>
      </c>
      <c r="L46" s="59">
        <f t="shared" si="11"/>
        <v>146</v>
      </c>
      <c r="M46" s="186">
        <f>ROUND(L46-P46,2)/P46*100</f>
        <v>-6.109324758842444</v>
      </c>
      <c r="N46" s="174">
        <f>SUM(N47:N48)</f>
        <v>146.7</v>
      </c>
      <c r="O46" s="174">
        <f>SUM(O47:O48)</f>
        <v>8.8</v>
      </c>
      <c r="P46" s="59">
        <f>SUM(N46:O46)</f>
        <v>155.5</v>
      </c>
      <c r="Q46" s="62"/>
      <c r="R46" s="62"/>
      <c r="S46" s="64" t="s">
        <v>79</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row>
    <row r="47" spans="1:171" s="9" customFormat="1" ht="21" customHeight="1">
      <c r="A47" s="187"/>
      <c r="B47" s="75" t="s">
        <v>14</v>
      </c>
      <c r="C47" s="76"/>
      <c r="D47" s="77">
        <v>94.7</v>
      </c>
      <c r="E47" s="118">
        <v>17.6</v>
      </c>
      <c r="F47" s="113">
        <f>SUM(D47:E47)</f>
        <v>112.30000000000001</v>
      </c>
      <c r="G47" s="118">
        <v>83.1</v>
      </c>
      <c r="H47" s="118">
        <v>12.6</v>
      </c>
      <c r="I47" s="113">
        <f>SUM(G47:H47)</f>
        <v>95.69999999999999</v>
      </c>
      <c r="J47" s="118">
        <f>G47</f>
        <v>83.1</v>
      </c>
      <c r="K47" s="118">
        <f>H47</f>
        <v>12.6</v>
      </c>
      <c r="L47" s="74">
        <f>SUM(J47:K47)</f>
        <v>95.69999999999999</v>
      </c>
      <c r="M47" s="79">
        <f>ROUND(L47-P47,2)/P47*100</f>
        <v>-11.715867158671587</v>
      </c>
      <c r="N47" s="118">
        <v>100.6</v>
      </c>
      <c r="O47" s="118">
        <v>7.8</v>
      </c>
      <c r="P47" s="74">
        <f>SUM(N47:O47)</f>
        <v>108.39999999999999</v>
      </c>
      <c r="Q47" s="80"/>
      <c r="R47" s="81" t="s">
        <v>15</v>
      </c>
      <c r="S47" s="67"/>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9" customFormat="1" ht="21" customHeight="1" thickBot="1">
      <c r="A48" s="187"/>
      <c r="B48" s="177" t="s">
        <v>16</v>
      </c>
      <c r="C48" s="178"/>
      <c r="D48" s="84">
        <v>42.1</v>
      </c>
      <c r="E48" s="85">
        <v>2.1</v>
      </c>
      <c r="F48" s="86">
        <f>SUM(D48:E48)</f>
        <v>44.2</v>
      </c>
      <c r="G48" s="85">
        <v>48.9</v>
      </c>
      <c r="H48" s="85">
        <v>1.4</v>
      </c>
      <c r="I48" s="86">
        <f>SUM(G48:H48)</f>
        <v>50.3</v>
      </c>
      <c r="J48" s="118">
        <f>G48</f>
        <v>48.9</v>
      </c>
      <c r="K48" s="85">
        <f>H48</f>
        <v>1.4</v>
      </c>
      <c r="L48" s="86">
        <f>SUM(J48:K48)</f>
        <v>50.3</v>
      </c>
      <c r="M48" s="130">
        <f>ROUND(L48-P48,2)/P48*100</f>
        <v>6.794055201698514</v>
      </c>
      <c r="N48" s="84">
        <v>46.1</v>
      </c>
      <c r="O48" s="85">
        <v>1</v>
      </c>
      <c r="P48" s="86">
        <f>SUM(N48:O48)</f>
        <v>47.1</v>
      </c>
      <c r="Q48" s="89"/>
      <c r="R48" s="90" t="s">
        <v>17</v>
      </c>
      <c r="S48" s="67"/>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9" customFormat="1" ht="9" customHeight="1" thickBot="1">
      <c r="A49" s="180"/>
      <c r="B49" s="181"/>
      <c r="C49" s="181"/>
      <c r="D49" s="188"/>
      <c r="E49" s="188"/>
      <c r="F49" s="188"/>
      <c r="G49" s="188"/>
      <c r="H49" s="188"/>
      <c r="I49" s="188"/>
      <c r="J49" s="188"/>
      <c r="K49" s="188"/>
      <c r="L49" s="188"/>
      <c r="M49" s="188"/>
      <c r="N49" s="188"/>
      <c r="O49" s="188"/>
      <c r="P49" s="188"/>
      <c r="Q49" s="183"/>
      <c r="R49" s="183"/>
      <c r="S49" s="189"/>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9" s="9" customFormat="1" ht="21" customHeight="1">
      <c r="A50" s="190" t="s">
        <v>95</v>
      </c>
      <c r="B50" s="191"/>
      <c r="C50" s="191"/>
      <c r="D50" s="207"/>
      <c r="E50" s="211"/>
      <c r="F50" s="209"/>
      <c r="G50" s="207"/>
      <c r="H50" s="211"/>
      <c r="I50" s="209"/>
      <c r="J50" s="207"/>
      <c r="K50" s="211"/>
      <c r="L50" s="209"/>
      <c r="M50" s="192"/>
      <c r="N50" s="207"/>
      <c r="O50" s="211"/>
      <c r="P50" s="209"/>
      <c r="Q50" s="193"/>
      <c r="R50" s="193"/>
      <c r="S50" s="194" t="s">
        <v>96</v>
      </c>
    </row>
    <row r="51" spans="1:19" s="9" customFormat="1" ht="21" customHeight="1">
      <c r="A51" s="173" t="s">
        <v>97</v>
      </c>
      <c r="B51" s="133"/>
      <c r="C51" s="133"/>
      <c r="D51" s="208"/>
      <c r="E51" s="66"/>
      <c r="F51" s="210"/>
      <c r="G51" s="208"/>
      <c r="H51" s="66"/>
      <c r="I51" s="210"/>
      <c r="J51" s="208"/>
      <c r="K51" s="66"/>
      <c r="L51" s="210"/>
      <c r="M51" s="195"/>
      <c r="N51" s="208"/>
      <c r="O51" s="66"/>
      <c r="P51" s="210"/>
      <c r="Q51" s="127"/>
      <c r="R51" s="127"/>
      <c r="S51" s="64" t="s">
        <v>98</v>
      </c>
    </row>
    <row r="52" spans="1:19" s="9" customFormat="1" ht="21" customHeight="1">
      <c r="A52" s="196"/>
      <c r="B52" s="133" t="s">
        <v>99</v>
      </c>
      <c r="C52" s="133"/>
      <c r="D52" s="197"/>
      <c r="E52" s="119"/>
      <c r="F52" s="198">
        <v>0</v>
      </c>
      <c r="G52" s="197"/>
      <c r="H52" s="119"/>
      <c r="I52" s="198">
        <f>SUM(G52:H52)</f>
        <v>0</v>
      </c>
      <c r="J52" s="197"/>
      <c r="K52" s="119"/>
      <c r="L52" s="198">
        <v>1.9</v>
      </c>
      <c r="M52" s="199" t="s">
        <v>21</v>
      </c>
      <c r="N52" s="197"/>
      <c r="O52" s="119"/>
      <c r="P52" s="213">
        <f>SUM(N52:O52)</f>
        <v>0</v>
      </c>
      <c r="Q52" s="127"/>
      <c r="R52" s="66" t="s">
        <v>100</v>
      </c>
      <c r="S52" s="67"/>
    </row>
    <row r="53" spans="1:19" s="9" customFormat="1" ht="21" customHeight="1">
      <c r="A53" s="196"/>
      <c r="B53" s="133" t="s">
        <v>101</v>
      </c>
      <c r="C53" s="133"/>
      <c r="D53" s="197"/>
      <c r="E53" s="119"/>
      <c r="F53" s="198">
        <f>SUM(D53:E53)</f>
        <v>0</v>
      </c>
      <c r="G53" s="197"/>
      <c r="H53" s="119"/>
      <c r="I53" s="198">
        <v>0</v>
      </c>
      <c r="J53" s="197"/>
      <c r="K53" s="119"/>
      <c r="L53" s="198">
        <v>0</v>
      </c>
      <c r="M53" s="199" t="s">
        <v>21</v>
      </c>
      <c r="N53" s="197"/>
      <c r="O53" s="119"/>
      <c r="P53" s="213">
        <f>SUM(N53:O53)</f>
        <v>0</v>
      </c>
      <c r="Q53" s="127"/>
      <c r="R53" s="66" t="s">
        <v>102</v>
      </c>
      <c r="S53" s="67"/>
    </row>
    <row r="54" spans="1:19" s="9" customFormat="1" ht="21" customHeight="1">
      <c r="A54" s="196"/>
      <c r="B54" s="133" t="s">
        <v>103</v>
      </c>
      <c r="C54" s="133"/>
      <c r="D54" s="197"/>
      <c r="E54" s="119"/>
      <c r="F54" s="198">
        <v>0</v>
      </c>
      <c r="G54" s="197"/>
      <c r="H54" s="119"/>
      <c r="I54" s="198">
        <v>0</v>
      </c>
      <c r="J54" s="197"/>
      <c r="K54" s="119"/>
      <c r="L54" s="198">
        <v>1.9</v>
      </c>
      <c r="M54" s="199" t="s">
        <v>21</v>
      </c>
      <c r="N54" s="197"/>
      <c r="O54" s="119"/>
      <c r="P54" s="213">
        <f>SUM(N54:O54)</f>
        <v>0</v>
      </c>
      <c r="Q54" s="127"/>
      <c r="R54" s="66" t="s">
        <v>104</v>
      </c>
      <c r="S54" s="67"/>
    </row>
    <row r="55" spans="1:19" s="9" customFormat="1" ht="21" customHeight="1">
      <c r="A55" s="196"/>
      <c r="B55" s="133" t="s">
        <v>105</v>
      </c>
      <c r="C55" s="133"/>
      <c r="D55" s="197"/>
      <c r="E55" s="130"/>
      <c r="F55" s="198">
        <f>SUM(D55:E55)</f>
        <v>0</v>
      </c>
      <c r="G55" s="197"/>
      <c r="H55" s="130"/>
      <c r="I55" s="198">
        <f>SUM(G55:H55)</f>
        <v>0</v>
      </c>
      <c r="J55" s="197"/>
      <c r="K55" s="130"/>
      <c r="L55" s="198">
        <f>SUM(J55:K55)</f>
        <v>0</v>
      </c>
      <c r="M55" s="157" t="s">
        <v>21</v>
      </c>
      <c r="N55" s="197"/>
      <c r="O55" s="130"/>
      <c r="P55" s="213">
        <f>SUM(N55:O55)</f>
        <v>0</v>
      </c>
      <c r="Q55" s="127"/>
      <c r="R55" s="66" t="s">
        <v>106</v>
      </c>
      <c r="S55" s="67"/>
    </row>
    <row r="56" spans="1:19" s="9" customFormat="1" ht="21" customHeight="1" thickBot="1">
      <c r="A56" s="200"/>
      <c r="B56" s="201" t="s">
        <v>107</v>
      </c>
      <c r="C56" s="201"/>
      <c r="D56" s="202"/>
      <c r="E56" s="212"/>
      <c r="F56" s="203">
        <f>SUM(D56:E56)</f>
        <v>0</v>
      </c>
      <c r="G56" s="202"/>
      <c r="H56" s="212"/>
      <c r="I56" s="203">
        <v>0</v>
      </c>
      <c r="J56" s="202"/>
      <c r="K56" s="212"/>
      <c r="L56" s="203">
        <v>0</v>
      </c>
      <c r="M56" s="204" t="s">
        <v>21</v>
      </c>
      <c r="N56" s="202"/>
      <c r="O56" s="212"/>
      <c r="P56" s="214">
        <f>SUM(N56:O56)</f>
        <v>0</v>
      </c>
      <c r="Q56" s="205"/>
      <c r="R56" s="206" t="s">
        <v>108</v>
      </c>
      <c r="S56" s="189"/>
    </row>
    <row r="57" spans="1:171" s="17" customFormat="1" ht="7.5" customHeight="1">
      <c r="A57" s="13"/>
      <c r="B57" s="13"/>
      <c r="C57" s="13"/>
      <c r="D57" s="14"/>
      <c r="E57" s="14"/>
      <c r="F57" s="14"/>
      <c r="G57" s="14"/>
      <c r="H57" s="14"/>
      <c r="I57" s="14"/>
      <c r="J57" s="14"/>
      <c r="K57" s="14"/>
      <c r="L57" s="14"/>
      <c r="M57" s="14"/>
      <c r="N57" s="14"/>
      <c r="O57" s="14"/>
      <c r="P57" s="14"/>
      <c r="Q57" s="15"/>
      <c r="R57" s="1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6" s="218" customFormat="1" ht="21.75" customHeight="1">
      <c r="A58" s="215" t="s">
        <v>18</v>
      </c>
      <c r="B58" s="216" t="s">
        <v>120</v>
      </c>
      <c r="C58" s="216"/>
      <c r="D58" s="217"/>
      <c r="E58" s="217"/>
      <c r="F58" s="217"/>
      <c r="G58" s="217"/>
      <c r="H58" s="217"/>
      <c r="I58" s="217"/>
      <c r="J58" s="217"/>
      <c r="K58" s="217"/>
      <c r="L58" s="217"/>
      <c r="M58" s="217"/>
      <c r="N58" s="217"/>
      <c r="O58" s="217"/>
      <c r="P58" s="217"/>
    </row>
    <row r="59" spans="1:16" s="218" customFormat="1" ht="21.75" customHeight="1">
      <c r="A59" s="215"/>
      <c r="B59" s="216" t="s">
        <v>119</v>
      </c>
      <c r="C59" s="216"/>
      <c r="D59" s="217"/>
      <c r="E59" s="217"/>
      <c r="F59" s="217"/>
      <c r="G59" s="217"/>
      <c r="H59" s="217"/>
      <c r="I59" s="217"/>
      <c r="J59" s="217"/>
      <c r="K59" s="217"/>
      <c r="L59" s="217"/>
      <c r="M59" s="217"/>
      <c r="N59" s="217"/>
      <c r="O59" s="217"/>
      <c r="P59" s="217"/>
    </row>
    <row r="60" spans="1:18" s="218" customFormat="1" ht="21.75" customHeight="1">
      <c r="A60" s="219" t="s">
        <v>19</v>
      </c>
      <c r="B60" s="220" t="s">
        <v>92</v>
      </c>
      <c r="C60" s="220"/>
      <c r="D60" s="217"/>
      <c r="E60" s="217"/>
      <c r="F60" s="217"/>
      <c r="G60" s="217"/>
      <c r="H60" s="217"/>
      <c r="I60" s="217"/>
      <c r="J60" s="217"/>
      <c r="K60" s="217"/>
      <c r="L60" s="217"/>
      <c r="M60" s="217"/>
      <c r="N60" s="217"/>
      <c r="O60" s="217"/>
      <c r="P60" s="217"/>
      <c r="Q60" s="217"/>
      <c r="R60" s="217"/>
    </row>
    <row r="61" spans="1:18" s="218" customFormat="1" ht="21.75" customHeight="1">
      <c r="A61" s="220"/>
      <c r="B61" s="220" t="s">
        <v>94</v>
      </c>
      <c r="C61" s="220"/>
      <c r="D61" s="217"/>
      <c r="E61" s="217"/>
      <c r="F61" s="217"/>
      <c r="G61" s="217"/>
      <c r="H61" s="217"/>
      <c r="I61" s="217"/>
      <c r="J61" s="217"/>
      <c r="K61" s="217"/>
      <c r="L61" s="217"/>
      <c r="M61" s="217"/>
      <c r="N61" s="217"/>
      <c r="O61" s="217"/>
      <c r="P61" s="217"/>
      <c r="Q61" s="221"/>
      <c r="R61" s="221"/>
    </row>
    <row r="62" spans="1:16" s="218" customFormat="1" ht="21.75" customHeight="1">
      <c r="A62" s="215" t="s">
        <v>20</v>
      </c>
      <c r="B62" s="216" t="s">
        <v>22</v>
      </c>
      <c r="C62" s="216"/>
      <c r="D62" s="217"/>
      <c r="E62" s="217"/>
      <c r="F62" s="217"/>
      <c r="G62" s="217"/>
      <c r="H62" s="217"/>
      <c r="I62" s="217"/>
      <c r="J62" s="217"/>
      <c r="K62" s="217"/>
      <c r="L62" s="217"/>
      <c r="M62" s="217"/>
      <c r="N62" s="217"/>
      <c r="O62" s="217"/>
      <c r="P62" s="217"/>
    </row>
    <row r="63" spans="1:16" s="218" customFormat="1" ht="21.75" customHeight="1">
      <c r="A63" s="215" t="s">
        <v>21</v>
      </c>
      <c r="B63" s="222" t="s">
        <v>64</v>
      </c>
      <c r="C63" s="216"/>
      <c r="D63" s="217"/>
      <c r="E63" s="217"/>
      <c r="F63" s="217"/>
      <c r="G63" s="217"/>
      <c r="H63" s="217"/>
      <c r="K63" s="223"/>
      <c r="L63" s="223"/>
      <c r="M63" s="223"/>
      <c r="N63" s="223"/>
      <c r="O63" s="217"/>
      <c r="P63" s="217"/>
    </row>
    <row r="64" spans="1:171" s="218" customFormat="1" ht="21.75" customHeight="1">
      <c r="A64" s="224" t="s">
        <v>24</v>
      </c>
      <c r="B64" s="220" t="s">
        <v>62</v>
      </c>
      <c r="C64" s="216"/>
      <c r="D64" s="217"/>
      <c r="E64" s="217"/>
      <c r="F64" s="217"/>
      <c r="G64" s="217"/>
      <c r="H64" s="223"/>
      <c r="I64" s="217"/>
      <c r="J64" s="217"/>
      <c r="K64" s="223"/>
      <c r="L64" s="217"/>
      <c r="M64" s="223"/>
      <c r="N64" s="217"/>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225"/>
      <c r="FJ64" s="225"/>
      <c r="FK64" s="225"/>
      <c r="FL64" s="225"/>
      <c r="FM64" s="225"/>
      <c r="FN64" s="225"/>
      <c r="FO64" s="225"/>
    </row>
    <row r="65" spans="1:171" s="218" customFormat="1" ht="21.75" customHeight="1">
      <c r="A65" s="216"/>
      <c r="B65" s="220" t="s">
        <v>56</v>
      </c>
      <c r="C65" s="216"/>
      <c r="D65" s="217"/>
      <c r="E65" s="217"/>
      <c r="F65" s="217"/>
      <c r="G65" s="217"/>
      <c r="H65" s="223"/>
      <c r="I65" s="250" t="s">
        <v>29</v>
      </c>
      <c r="J65" s="250"/>
      <c r="K65" s="250" t="s">
        <v>30</v>
      </c>
      <c r="L65" s="250"/>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225"/>
      <c r="FJ65" s="225"/>
      <c r="FK65" s="225"/>
      <c r="FL65" s="225"/>
      <c r="FM65" s="225"/>
      <c r="FN65" s="225"/>
      <c r="FO65" s="225"/>
    </row>
    <row r="66" spans="1:171" s="218" customFormat="1" ht="21.75" customHeight="1">
      <c r="A66" s="216"/>
      <c r="B66" s="220"/>
      <c r="C66" s="216"/>
      <c r="D66" s="217"/>
      <c r="E66" s="217"/>
      <c r="F66" s="217"/>
      <c r="G66" s="226" t="s">
        <v>134</v>
      </c>
      <c r="H66" s="217"/>
      <c r="I66" s="223">
        <v>473</v>
      </c>
      <c r="J66" s="217" t="s">
        <v>59</v>
      </c>
      <c r="K66" s="223">
        <v>0</v>
      </c>
      <c r="L66" s="217" t="s">
        <v>135</v>
      </c>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row>
    <row r="67" spans="1:171" s="218" customFormat="1" ht="21.75" customHeight="1">
      <c r="A67" s="215"/>
      <c r="B67" s="216"/>
      <c r="C67" s="216"/>
      <c r="D67" s="217"/>
      <c r="E67" s="217"/>
      <c r="F67" s="217"/>
      <c r="G67" s="230" t="s">
        <v>115</v>
      </c>
      <c r="H67" s="230"/>
      <c r="I67" s="223" t="s">
        <v>116</v>
      </c>
      <c r="J67" s="217" t="s">
        <v>59</v>
      </c>
      <c r="K67" s="223">
        <v>234</v>
      </c>
      <c r="L67" s="217" t="s">
        <v>59</v>
      </c>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row>
    <row r="68" spans="1:16" s="218" customFormat="1" ht="21.75" customHeight="1">
      <c r="A68" s="224"/>
      <c r="B68" s="222"/>
      <c r="C68" s="216"/>
      <c r="D68" s="217"/>
      <c r="E68" s="217"/>
      <c r="F68" s="217"/>
      <c r="G68" s="217" t="s">
        <v>122</v>
      </c>
      <c r="H68" s="217"/>
      <c r="I68" s="223" t="s">
        <v>132</v>
      </c>
      <c r="J68" s="217" t="s">
        <v>59</v>
      </c>
      <c r="K68" s="223" t="s">
        <v>133</v>
      </c>
      <c r="L68" s="217" t="s">
        <v>59</v>
      </c>
      <c r="O68" s="217"/>
      <c r="P68" s="217"/>
    </row>
    <row r="69" spans="1:16" s="218" customFormat="1" ht="21.75" customHeight="1">
      <c r="A69" s="215" t="s">
        <v>23</v>
      </c>
      <c r="B69" s="216" t="s">
        <v>69</v>
      </c>
      <c r="C69" s="216"/>
      <c r="D69" s="217"/>
      <c r="E69" s="217"/>
      <c r="F69" s="217"/>
      <c r="G69" s="217"/>
      <c r="H69" s="217"/>
      <c r="I69" s="217"/>
      <c r="J69" s="217"/>
      <c r="K69" s="217"/>
      <c r="L69" s="217"/>
      <c r="M69" s="217"/>
      <c r="N69" s="217"/>
      <c r="O69" s="217"/>
      <c r="P69" s="217"/>
    </row>
    <row r="70" spans="1:16" s="218" customFormat="1" ht="21.75" customHeight="1">
      <c r="A70" s="224" t="s">
        <v>5</v>
      </c>
      <c r="B70" s="216" t="s">
        <v>93</v>
      </c>
      <c r="C70" s="216"/>
      <c r="D70" s="217"/>
      <c r="E70" s="217"/>
      <c r="F70" s="217"/>
      <c r="G70" s="217"/>
      <c r="H70" s="217"/>
      <c r="I70" s="217"/>
      <c r="J70" s="217"/>
      <c r="K70" s="217"/>
      <c r="L70" s="217"/>
      <c r="M70" s="217"/>
      <c r="N70" s="217"/>
      <c r="O70" s="217"/>
      <c r="P70" s="217"/>
    </row>
    <row r="71" spans="1:16" s="218" customFormat="1" ht="21.75" customHeight="1">
      <c r="A71" s="227" t="s">
        <v>25</v>
      </c>
      <c r="B71" s="222" t="s">
        <v>89</v>
      </c>
      <c r="C71" s="216"/>
      <c r="D71" s="217"/>
      <c r="E71" s="217"/>
      <c r="F71" s="217"/>
      <c r="G71" s="217"/>
      <c r="H71" s="217"/>
      <c r="I71" s="217"/>
      <c r="J71" s="217"/>
      <c r="K71" s="217"/>
      <c r="L71" s="217"/>
      <c r="M71" s="217"/>
      <c r="N71" s="217"/>
      <c r="O71" s="217"/>
      <c r="P71" s="217"/>
    </row>
    <row r="72" spans="1:16" s="218" customFormat="1" ht="21.75" customHeight="1">
      <c r="A72" s="224" t="s">
        <v>57</v>
      </c>
      <c r="B72" s="216" t="s">
        <v>90</v>
      </c>
      <c r="C72" s="216"/>
      <c r="D72" s="217"/>
      <c r="E72" s="217"/>
      <c r="F72" s="217"/>
      <c r="G72" s="217"/>
      <c r="H72" s="217"/>
      <c r="L72" s="223"/>
      <c r="O72" s="217"/>
      <c r="P72" s="217"/>
    </row>
    <row r="73" spans="1:167" s="220" customFormat="1" ht="21.75" customHeight="1">
      <c r="A73" s="224" t="s">
        <v>109</v>
      </c>
      <c r="B73" s="228" t="s">
        <v>112</v>
      </c>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row>
    <row r="74" spans="1:167" s="220" customFormat="1" ht="21.75" customHeight="1">
      <c r="A74" s="229"/>
      <c r="B74" s="228" t="s">
        <v>111</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c r="DP74" s="229"/>
      <c r="DQ74" s="229"/>
      <c r="DR74" s="229"/>
      <c r="DS74" s="229"/>
      <c r="DT74" s="229"/>
      <c r="DU74" s="229"/>
      <c r="DV74" s="229"/>
      <c r="DW74" s="229"/>
      <c r="DX74" s="229"/>
      <c r="DY74" s="229"/>
      <c r="DZ74" s="229"/>
      <c r="EA74" s="229"/>
      <c r="EB74" s="229"/>
      <c r="EC74" s="229"/>
      <c r="ED74" s="229"/>
      <c r="EE74" s="229"/>
      <c r="EF74" s="229"/>
      <c r="EG74" s="229"/>
      <c r="EH74" s="229"/>
      <c r="EI74" s="229"/>
      <c r="EJ74" s="229"/>
      <c r="EK74" s="229"/>
      <c r="EL74" s="229"/>
      <c r="EM74" s="229"/>
      <c r="EN74" s="229"/>
      <c r="EO74" s="229"/>
      <c r="EP74" s="229"/>
      <c r="EQ74" s="229"/>
      <c r="ER74" s="229"/>
      <c r="ES74" s="229"/>
      <c r="ET74" s="229"/>
      <c r="EU74" s="229"/>
      <c r="EV74" s="229"/>
      <c r="EW74" s="229"/>
      <c r="EX74" s="229"/>
      <c r="EY74" s="229"/>
      <c r="EZ74" s="229"/>
      <c r="FA74" s="229"/>
      <c r="FB74" s="229"/>
      <c r="FC74" s="229"/>
      <c r="FD74" s="229"/>
      <c r="FE74" s="229"/>
      <c r="FF74" s="229"/>
      <c r="FG74" s="229"/>
      <c r="FH74" s="229"/>
      <c r="FI74" s="229"/>
      <c r="FJ74" s="229"/>
      <c r="FK74" s="229"/>
    </row>
    <row r="75" spans="1:18" ht="20.25">
      <c r="A75" s="50"/>
      <c r="B75" s="50"/>
      <c r="C75" s="50"/>
      <c r="D75" s="18"/>
      <c r="E75" s="18"/>
      <c r="F75" s="18"/>
      <c r="G75" s="18"/>
      <c r="H75" s="18"/>
      <c r="I75" s="18"/>
      <c r="J75" s="18"/>
      <c r="K75" s="18"/>
      <c r="L75" s="18"/>
      <c r="M75" s="18"/>
      <c r="N75" s="18"/>
      <c r="O75" s="18"/>
      <c r="P75" s="18"/>
      <c r="Q75" s="18"/>
      <c r="R75" s="18"/>
    </row>
    <row r="76" spans="1:18" ht="12.75">
      <c r="A76" s="18"/>
      <c r="B76" s="18"/>
      <c r="C76" s="18"/>
      <c r="D76" s="18"/>
      <c r="E76" s="18"/>
      <c r="F76" s="18"/>
      <c r="G76" s="18"/>
      <c r="H76" s="18"/>
      <c r="I76" s="18"/>
      <c r="J76" s="18"/>
      <c r="K76" s="18"/>
      <c r="L76" s="18"/>
      <c r="M76" s="18"/>
      <c r="N76" s="18"/>
      <c r="O76" s="18"/>
      <c r="P76" s="18"/>
      <c r="Q76" s="18"/>
      <c r="R76" s="18"/>
    </row>
    <row r="77" spans="1:18" ht="12.75">
      <c r="A77" s="18"/>
      <c r="B77" s="18"/>
      <c r="C77" s="18"/>
      <c r="D77" s="18"/>
      <c r="E77" s="18"/>
      <c r="F77" s="18"/>
      <c r="G77" s="18"/>
      <c r="H77" s="18"/>
      <c r="I77" s="18"/>
      <c r="J77" s="18"/>
      <c r="K77" s="18"/>
      <c r="L77" s="18"/>
      <c r="M77" s="18"/>
      <c r="N77" s="18"/>
      <c r="O77" s="18"/>
      <c r="P77" s="18"/>
      <c r="Q77" s="18"/>
      <c r="R77" s="18"/>
    </row>
    <row r="78" spans="1:18" ht="12.75">
      <c r="A78" s="18"/>
      <c r="B78" s="18"/>
      <c r="C78" s="18"/>
      <c r="D78" s="18"/>
      <c r="E78" s="18"/>
      <c r="F78" s="18"/>
      <c r="G78" s="18"/>
      <c r="H78" s="18"/>
      <c r="I78" s="18"/>
      <c r="J78" s="18"/>
      <c r="K78" s="18"/>
      <c r="L78" s="18"/>
      <c r="M78" s="18"/>
      <c r="N78" s="18"/>
      <c r="O78" s="18"/>
      <c r="P78" s="18"/>
      <c r="Q78" s="18"/>
      <c r="R78" s="18"/>
    </row>
    <row r="79" spans="1:18" ht="12.75">
      <c r="A79" s="18"/>
      <c r="B79" s="18"/>
      <c r="C79" s="18"/>
      <c r="D79" s="18"/>
      <c r="E79" s="18"/>
      <c r="F79" s="18"/>
      <c r="G79" s="18"/>
      <c r="H79" s="18"/>
      <c r="I79" s="18"/>
      <c r="J79" s="18"/>
      <c r="K79" s="18"/>
      <c r="L79" s="18"/>
      <c r="M79" s="18"/>
      <c r="N79" s="18"/>
      <c r="O79" s="18"/>
      <c r="P79" s="18"/>
      <c r="Q79" s="18"/>
      <c r="R79" s="18"/>
    </row>
    <row r="80" spans="1:18" ht="12.75">
      <c r="A80" s="18"/>
      <c r="B80" s="18"/>
      <c r="C80" s="18"/>
      <c r="D80" s="18"/>
      <c r="E80" s="18"/>
      <c r="F80" s="18"/>
      <c r="G80" s="18"/>
      <c r="H80" s="18"/>
      <c r="I80" s="18"/>
      <c r="J80" s="18"/>
      <c r="K80" s="18"/>
      <c r="L80" s="18"/>
      <c r="M80" s="18"/>
      <c r="N80" s="18"/>
      <c r="O80" s="18"/>
      <c r="P80" s="18"/>
      <c r="Q80" s="18"/>
      <c r="R80" s="18"/>
    </row>
    <row r="81" spans="1:18" ht="12.75">
      <c r="A81" s="18"/>
      <c r="B81" s="18"/>
      <c r="C81" s="18"/>
      <c r="D81" s="18"/>
      <c r="E81" s="18"/>
      <c r="F81" s="18"/>
      <c r="G81" s="18"/>
      <c r="H81" s="18"/>
      <c r="I81" s="18"/>
      <c r="J81" s="18"/>
      <c r="K81" s="18"/>
      <c r="L81" s="18"/>
      <c r="M81" s="18"/>
      <c r="N81" s="18"/>
      <c r="O81" s="18"/>
      <c r="P81" s="18"/>
      <c r="Q81" s="18"/>
      <c r="R81" s="18"/>
    </row>
    <row r="82" spans="1:18" ht="12.75">
      <c r="A82" s="18"/>
      <c r="B82" s="18"/>
      <c r="C82" s="18"/>
      <c r="D82" s="18"/>
      <c r="E82" s="18"/>
      <c r="F82" s="18"/>
      <c r="G82" s="18"/>
      <c r="H82" s="18"/>
      <c r="I82" s="18"/>
      <c r="J82" s="18"/>
      <c r="K82" s="18"/>
      <c r="L82" s="18"/>
      <c r="M82" s="18"/>
      <c r="N82" s="18"/>
      <c r="O82" s="18"/>
      <c r="P82" s="18"/>
      <c r="Q82" s="18"/>
      <c r="R82" s="18"/>
    </row>
    <row r="83" spans="1:18" ht="12.75">
      <c r="A83" s="18"/>
      <c r="B83" s="18"/>
      <c r="C83" s="18"/>
      <c r="D83" s="18"/>
      <c r="E83" s="18"/>
      <c r="F83" s="18"/>
      <c r="G83" s="18"/>
      <c r="H83" s="18"/>
      <c r="I83" s="18"/>
      <c r="J83" s="18"/>
      <c r="K83" s="18"/>
      <c r="L83" s="18"/>
      <c r="M83" s="18"/>
      <c r="N83" s="18"/>
      <c r="O83" s="18"/>
      <c r="P83" s="18"/>
      <c r="Q83" s="18"/>
      <c r="R83" s="18"/>
    </row>
    <row r="84" spans="1:18" ht="12.75">
      <c r="A84" s="18"/>
      <c r="B84" s="18"/>
      <c r="C84" s="18"/>
      <c r="D84" s="18"/>
      <c r="E84" s="18"/>
      <c r="F84" s="18"/>
      <c r="G84" s="18"/>
      <c r="H84" s="18"/>
      <c r="I84" s="18"/>
      <c r="J84" s="18"/>
      <c r="K84" s="18"/>
      <c r="L84" s="18"/>
      <c r="M84" s="18"/>
      <c r="N84" s="18"/>
      <c r="O84" s="18"/>
      <c r="P84" s="18"/>
      <c r="Q84" s="18"/>
      <c r="R84" s="18"/>
    </row>
    <row r="85" spans="1:18" ht="12.75">
      <c r="A85" s="18"/>
      <c r="B85" s="18"/>
      <c r="C85" s="18"/>
      <c r="D85" s="18"/>
      <c r="E85" s="18"/>
      <c r="F85" s="18"/>
      <c r="G85" s="18"/>
      <c r="H85" s="18"/>
      <c r="I85" s="18"/>
      <c r="J85" s="18"/>
      <c r="K85" s="18"/>
      <c r="L85" s="18"/>
      <c r="M85" s="18"/>
      <c r="N85" s="18"/>
      <c r="O85" s="18"/>
      <c r="P85" s="18"/>
      <c r="Q85" s="18"/>
      <c r="R85" s="18"/>
    </row>
    <row r="86" spans="1:18" ht="12.75">
      <c r="A86" s="18"/>
      <c r="B86" s="18"/>
      <c r="C86" s="18"/>
      <c r="D86" s="18"/>
      <c r="E86" s="18"/>
      <c r="F86" s="18"/>
      <c r="G86" s="18"/>
      <c r="H86" s="18"/>
      <c r="I86" s="18"/>
      <c r="J86" s="18"/>
      <c r="K86" s="18"/>
      <c r="L86" s="18"/>
      <c r="M86" s="18"/>
      <c r="N86" s="18"/>
      <c r="O86" s="18"/>
      <c r="P86" s="18"/>
      <c r="Q86" s="18"/>
      <c r="R86" s="18"/>
    </row>
    <row r="87" spans="1:18" ht="12.75">
      <c r="A87" s="18"/>
      <c r="B87" s="18"/>
      <c r="C87" s="18"/>
      <c r="D87" s="18"/>
      <c r="E87" s="18"/>
      <c r="F87" s="18"/>
      <c r="G87" s="18"/>
      <c r="H87" s="18"/>
      <c r="I87" s="18"/>
      <c r="J87" s="18"/>
      <c r="K87" s="18"/>
      <c r="L87" s="18"/>
      <c r="M87" s="18"/>
      <c r="N87" s="18"/>
      <c r="O87" s="18"/>
      <c r="P87" s="18"/>
      <c r="Q87" s="18"/>
      <c r="R87" s="18"/>
    </row>
    <row r="88" spans="1:18" ht="12.75">
      <c r="A88" s="18"/>
      <c r="B88" s="18"/>
      <c r="C88" s="18"/>
      <c r="D88" s="18"/>
      <c r="E88" s="18"/>
      <c r="F88" s="18"/>
      <c r="G88" s="18"/>
      <c r="H88" s="18"/>
      <c r="I88" s="18"/>
      <c r="J88" s="18"/>
      <c r="K88" s="18"/>
      <c r="L88" s="18"/>
      <c r="M88" s="18"/>
      <c r="N88" s="18"/>
      <c r="O88" s="18"/>
      <c r="P88" s="18"/>
      <c r="Q88" s="18"/>
      <c r="R88" s="18"/>
    </row>
    <row r="89" spans="1:18" ht="12.75">
      <c r="A89" s="18"/>
      <c r="B89" s="18"/>
      <c r="C89" s="18"/>
      <c r="D89" s="18"/>
      <c r="E89" s="18"/>
      <c r="F89" s="18"/>
      <c r="G89" s="18"/>
      <c r="H89" s="18"/>
      <c r="I89" s="18"/>
      <c r="J89" s="18"/>
      <c r="K89" s="18"/>
      <c r="L89" s="18"/>
      <c r="M89" s="18"/>
      <c r="N89" s="18"/>
      <c r="O89" s="18"/>
      <c r="P89" s="18"/>
      <c r="Q89" s="18"/>
      <c r="R89" s="18"/>
    </row>
    <row r="90" spans="1:18" ht="12.75">
      <c r="A90" s="18"/>
      <c r="B90" s="18"/>
      <c r="C90" s="18"/>
      <c r="D90" s="18"/>
      <c r="E90" s="18"/>
      <c r="F90" s="18"/>
      <c r="G90" s="18"/>
      <c r="H90" s="18"/>
      <c r="I90" s="18"/>
      <c r="J90" s="18"/>
      <c r="K90" s="18"/>
      <c r="L90" s="18"/>
      <c r="M90" s="18"/>
      <c r="N90" s="18"/>
      <c r="O90" s="18"/>
      <c r="P90" s="18"/>
      <c r="Q90" s="18"/>
      <c r="R90" s="18"/>
    </row>
    <row r="91" spans="1:18" ht="12.75">
      <c r="A91" s="18"/>
      <c r="B91" s="18"/>
      <c r="C91" s="18"/>
      <c r="D91" s="18"/>
      <c r="E91" s="18"/>
      <c r="F91" s="18"/>
      <c r="G91" s="18"/>
      <c r="H91" s="18"/>
      <c r="I91" s="18"/>
      <c r="J91" s="18"/>
      <c r="K91" s="18"/>
      <c r="L91" s="18"/>
      <c r="M91" s="18"/>
      <c r="N91" s="18"/>
      <c r="O91" s="18"/>
      <c r="P91" s="18"/>
      <c r="Q91" s="18"/>
      <c r="R91" s="18"/>
    </row>
    <row r="92" spans="1:18" ht="12.75">
      <c r="A92" s="18"/>
      <c r="B92" s="18"/>
      <c r="C92" s="18"/>
      <c r="D92" s="18"/>
      <c r="E92" s="18"/>
      <c r="F92" s="18"/>
      <c r="G92" s="18"/>
      <c r="H92" s="18"/>
      <c r="I92" s="18"/>
      <c r="J92" s="18"/>
      <c r="K92" s="18"/>
      <c r="L92" s="18"/>
      <c r="M92" s="18"/>
      <c r="N92" s="18"/>
      <c r="O92" s="18"/>
      <c r="P92" s="18"/>
      <c r="Q92" s="18"/>
      <c r="R92" s="18"/>
    </row>
    <row r="93" spans="1:18" ht="12.75">
      <c r="A93" s="18"/>
      <c r="B93" s="18"/>
      <c r="C93" s="18"/>
      <c r="D93" s="18"/>
      <c r="E93" s="18"/>
      <c r="F93" s="18"/>
      <c r="G93" s="18"/>
      <c r="H93" s="18"/>
      <c r="I93" s="18"/>
      <c r="J93" s="18"/>
      <c r="K93" s="18"/>
      <c r="L93" s="18"/>
      <c r="M93" s="18"/>
      <c r="N93" s="18"/>
      <c r="O93" s="18"/>
      <c r="P93" s="18"/>
      <c r="Q93" s="18"/>
      <c r="R93" s="18"/>
    </row>
    <row r="94" spans="1:18" ht="12.75">
      <c r="A94" s="18"/>
      <c r="B94" s="18"/>
      <c r="C94" s="18"/>
      <c r="D94" s="18"/>
      <c r="E94" s="18"/>
      <c r="F94" s="18"/>
      <c r="G94" s="18"/>
      <c r="H94" s="18"/>
      <c r="I94" s="18"/>
      <c r="J94" s="18"/>
      <c r="K94" s="18"/>
      <c r="L94" s="18"/>
      <c r="M94" s="18"/>
      <c r="N94" s="18"/>
      <c r="O94" s="18"/>
      <c r="P94" s="18"/>
      <c r="Q94" s="18"/>
      <c r="R94" s="18"/>
    </row>
    <row r="95" spans="1:18" ht="12.75">
      <c r="A95" s="18"/>
      <c r="B95" s="18"/>
      <c r="C95" s="18"/>
      <c r="D95" s="18"/>
      <c r="E95" s="18"/>
      <c r="F95" s="18"/>
      <c r="G95" s="18"/>
      <c r="H95" s="18"/>
      <c r="I95" s="18"/>
      <c r="J95" s="18"/>
      <c r="K95" s="18"/>
      <c r="L95" s="18"/>
      <c r="M95" s="18"/>
      <c r="N95" s="18"/>
      <c r="O95" s="18"/>
      <c r="P95" s="18"/>
      <c r="Q95" s="18"/>
      <c r="R95" s="18"/>
    </row>
    <row r="96" spans="1:18" ht="12.75">
      <c r="A96" s="18"/>
      <c r="B96" s="18"/>
      <c r="C96" s="18"/>
      <c r="D96" s="18"/>
      <c r="E96" s="18"/>
      <c r="F96" s="18"/>
      <c r="G96" s="18"/>
      <c r="H96" s="18"/>
      <c r="I96" s="18"/>
      <c r="J96" s="18"/>
      <c r="K96" s="18"/>
      <c r="L96" s="18"/>
      <c r="M96" s="18"/>
      <c r="N96" s="18"/>
      <c r="O96" s="18"/>
      <c r="P96" s="18"/>
      <c r="Q96" s="18"/>
      <c r="R96" s="18"/>
    </row>
    <row r="97" spans="1:18" ht="12.75">
      <c r="A97" s="18"/>
      <c r="B97" s="18"/>
      <c r="C97" s="18"/>
      <c r="D97" s="18"/>
      <c r="E97" s="18"/>
      <c r="F97" s="18"/>
      <c r="G97" s="18"/>
      <c r="H97" s="18"/>
      <c r="I97" s="18"/>
      <c r="J97" s="18"/>
      <c r="K97" s="18"/>
      <c r="L97" s="18"/>
      <c r="M97" s="18"/>
      <c r="N97" s="18"/>
      <c r="O97" s="18"/>
      <c r="P97" s="18"/>
      <c r="Q97" s="18"/>
      <c r="R97" s="18"/>
    </row>
    <row r="98" spans="1:18" ht="12.75">
      <c r="A98" s="18"/>
      <c r="B98" s="18"/>
      <c r="C98" s="18"/>
      <c r="D98" s="18"/>
      <c r="E98" s="18"/>
      <c r="F98" s="18"/>
      <c r="G98" s="18"/>
      <c r="H98" s="18"/>
      <c r="I98" s="18"/>
      <c r="J98" s="18"/>
      <c r="K98" s="18"/>
      <c r="L98" s="18"/>
      <c r="M98" s="18"/>
      <c r="N98" s="18"/>
      <c r="O98" s="18"/>
      <c r="P98" s="18"/>
      <c r="Q98" s="18"/>
      <c r="R98" s="18"/>
    </row>
    <row r="99" spans="1:18" ht="12.75">
      <c r="A99" s="18"/>
      <c r="B99" s="18"/>
      <c r="C99" s="18"/>
      <c r="D99" s="18"/>
      <c r="E99" s="18"/>
      <c r="F99" s="18"/>
      <c r="G99" s="18"/>
      <c r="H99" s="18"/>
      <c r="I99" s="18"/>
      <c r="J99" s="18"/>
      <c r="K99" s="18"/>
      <c r="L99" s="18"/>
      <c r="M99" s="18"/>
      <c r="N99" s="18"/>
      <c r="O99" s="18"/>
      <c r="P99" s="18"/>
      <c r="Q99" s="18"/>
      <c r="R99" s="18"/>
    </row>
    <row r="100" spans="1:18" ht="12.75">
      <c r="A100" s="18"/>
      <c r="B100" s="18"/>
      <c r="C100" s="18"/>
      <c r="D100" s="18"/>
      <c r="E100" s="18"/>
      <c r="F100" s="18"/>
      <c r="G100" s="18"/>
      <c r="H100" s="18"/>
      <c r="I100" s="18"/>
      <c r="J100" s="18"/>
      <c r="K100" s="18"/>
      <c r="L100" s="18"/>
      <c r="M100" s="18"/>
      <c r="N100" s="18"/>
      <c r="O100" s="18"/>
      <c r="P100" s="18"/>
      <c r="Q100" s="18"/>
      <c r="R100" s="18"/>
    </row>
    <row r="101" spans="1:18" ht="12.75">
      <c r="A101" s="18"/>
      <c r="B101" s="18"/>
      <c r="C101" s="18"/>
      <c r="D101" s="18"/>
      <c r="E101" s="18"/>
      <c r="F101" s="18"/>
      <c r="G101" s="18"/>
      <c r="H101" s="18"/>
      <c r="I101" s="18"/>
      <c r="J101" s="18"/>
      <c r="K101" s="18"/>
      <c r="L101" s="18"/>
      <c r="M101" s="18"/>
      <c r="N101" s="18"/>
      <c r="O101" s="18"/>
      <c r="P101" s="18"/>
      <c r="Q101" s="18"/>
      <c r="R101" s="18"/>
    </row>
    <row r="102" spans="1:18" ht="12.75">
      <c r="A102" s="18"/>
      <c r="B102" s="18"/>
      <c r="C102" s="18"/>
      <c r="D102" s="18"/>
      <c r="E102" s="18"/>
      <c r="F102" s="18"/>
      <c r="G102" s="18"/>
      <c r="H102" s="18"/>
      <c r="I102" s="18"/>
      <c r="J102" s="18"/>
      <c r="K102" s="18"/>
      <c r="L102" s="18"/>
      <c r="M102" s="18"/>
      <c r="N102" s="18"/>
      <c r="O102" s="18"/>
      <c r="P102" s="18"/>
      <c r="Q102" s="18"/>
      <c r="R102" s="18"/>
    </row>
    <row r="103" spans="1:18" ht="12.75">
      <c r="A103" s="18"/>
      <c r="B103" s="18"/>
      <c r="C103" s="18"/>
      <c r="D103" s="18"/>
      <c r="E103" s="18"/>
      <c r="F103" s="18"/>
      <c r="G103" s="18"/>
      <c r="H103" s="18"/>
      <c r="I103" s="18"/>
      <c r="J103" s="18"/>
      <c r="K103" s="18"/>
      <c r="L103" s="18"/>
      <c r="M103" s="18"/>
      <c r="N103" s="18"/>
      <c r="O103" s="18"/>
      <c r="P103" s="18"/>
      <c r="Q103" s="18"/>
      <c r="R103" s="18"/>
    </row>
    <row r="104" spans="1:18" ht="12.75">
      <c r="A104" s="18"/>
      <c r="B104" s="18"/>
      <c r="C104" s="18"/>
      <c r="D104" s="18"/>
      <c r="E104" s="18"/>
      <c r="F104" s="18"/>
      <c r="G104" s="18"/>
      <c r="H104" s="18"/>
      <c r="I104" s="18"/>
      <c r="J104" s="18"/>
      <c r="K104" s="18"/>
      <c r="L104" s="18"/>
      <c r="M104" s="18"/>
      <c r="N104" s="18"/>
      <c r="O104" s="18"/>
      <c r="P104" s="18"/>
      <c r="Q104" s="18"/>
      <c r="R104" s="18"/>
    </row>
    <row r="105" spans="1:18" ht="12.75">
      <c r="A105" s="18"/>
      <c r="B105" s="18"/>
      <c r="C105" s="18"/>
      <c r="D105" s="18"/>
      <c r="E105" s="18"/>
      <c r="F105" s="18"/>
      <c r="G105" s="18"/>
      <c r="H105" s="18"/>
      <c r="I105" s="18"/>
      <c r="J105" s="18"/>
      <c r="K105" s="18"/>
      <c r="L105" s="18"/>
      <c r="M105" s="18"/>
      <c r="N105" s="18"/>
      <c r="O105" s="18"/>
      <c r="P105" s="18"/>
      <c r="Q105" s="18"/>
      <c r="R105" s="18"/>
    </row>
    <row r="106" spans="1:18" ht="12.75">
      <c r="A106" s="18"/>
      <c r="B106" s="18"/>
      <c r="C106" s="18"/>
      <c r="D106" s="18"/>
      <c r="E106" s="18"/>
      <c r="F106" s="18"/>
      <c r="G106" s="18"/>
      <c r="H106" s="18"/>
      <c r="I106" s="18"/>
      <c r="J106" s="18"/>
      <c r="K106" s="18"/>
      <c r="L106" s="18"/>
      <c r="M106" s="18"/>
      <c r="N106" s="18"/>
      <c r="O106" s="18"/>
      <c r="P106" s="18"/>
      <c r="Q106" s="18"/>
      <c r="R106" s="18"/>
    </row>
    <row r="107" spans="1:18" ht="12.75">
      <c r="A107" s="18"/>
      <c r="B107" s="18"/>
      <c r="C107" s="18"/>
      <c r="D107" s="18"/>
      <c r="E107" s="18"/>
      <c r="F107" s="18"/>
      <c r="G107" s="18"/>
      <c r="H107" s="18"/>
      <c r="I107" s="18"/>
      <c r="J107" s="18"/>
      <c r="K107" s="18"/>
      <c r="L107" s="18"/>
      <c r="M107" s="18"/>
      <c r="N107" s="18"/>
      <c r="O107" s="18"/>
      <c r="P107" s="18"/>
      <c r="Q107" s="18"/>
      <c r="R107" s="18"/>
    </row>
    <row r="108" spans="1:18" ht="12.75">
      <c r="A108" s="18"/>
      <c r="B108" s="18"/>
      <c r="C108" s="18"/>
      <c r="D108" s="18"/>
      <c r="E108" s="18"/>
      <c r="F108" s="18"/>
      <c r="G108" s="18"/>
      <c r="H108" s="18"/>
      <c r="I108" s="18"/>
      <c r="J108" s="18"/>
      <c r="K108" s="18"/>
      <c r="L108" s="18"/>
      <c r="M108" s="18"/>
      <c r="N108" s="18"/>
      <c r="O108" s="18"/>
      <c r="P108" s="18"/>
      <c r="Q108" s="18"/>
      <c r="R108" s="18"/>
    </row>
    <row r="109" spans="1:18" ht="12.75">
      <c r="A109" s="18"/>
      <c r="B109" s="18"/>
      <c r="C109" s="18"/>
      <c r="D109" s="18"/>
      <c r="E109" s="18"/>
      <c r="F109" s="18"/>
      <c r="G109" s="18"/>
      <c r="H109" s="18"/>
      <c r="I109" s="18"/>
      <c r="J109" s="18"/>
      <c r="K109" s="18"/>
      <c r="L109" s="18"/>
      <c r="M109" s="18"/>
      <c r="N109" s="18"/>
      <c r="O109" s="18"/>
      <c r="P109" s="18"/>
      <c r="Q109" s="18"/>
      <c r="R109" s="18"/>
    </row>
    <row r="110" spans="1:18" ht="12.75">
      <c r="A110" s="18"/>
      <c r="B110" s="18"/>
      <c r="C110" s="18"/>
      <c r="D110" s="18"/>
      <c r="E110" s="18"/>
      <c r="F110" s="18"/>
      <c r="G110" s="18"/>
      <c r="H110" s="18"/>
      <c r="I110" s="18"/>
      <c r="J110" s="18"/>
      <c r="K110" s="18"/>
      <c r="L110" s="18"/>
      <c r="M110" s="18"/>
      <c r="N110" s="18"/>
      <c r="O110" s="18"/>
      <c r="P110" s="18"/>
      <c r="Q110" s="18"/>
      <c r="R110" s="18"/>
    </row>
    <row r="111" spans="1:18" ht="12.75">
      <c r="A111" s="18"/>
      <c r="B111" s="18"/>
      <c r="C111" s="18"/>
      <c r="D111" s="18"/>
      <c r="E111" s="18"/>
      <c r="F111" s="18"/>
      <c r="G111" s="18"/>
      <c r="H111" s="18"/>
      <c r="I111" s="18"/>
      <c r="J111" s="18"/>
      <c r="K111" s="18"/>
      <c r="L111" s="18"/>
      <c r="M111" s="18"/>
      <c r="N111" s="18"/>
      <c r="O111" s="18"/>
      <c r="P111" s="18"/>
      <c r="Q111" s="18"/>
      <c r="R111" s="18"/>
    </row>
    <row r="112" spans="1:18" ht="12.75">
      <c r="A112" s="18"/>
      <c r="B112" s="18"/>
      <c r="C112" s="18"/>
      <c r="D112" s="18"/>
      <c r="E112" s="18"/>
      <c r="F112" s="18"/>
      <c r="G112" s="18"/>
      <c r="H112" s="18"/>
      <c r="I112" s="18"/>
      <c r="J112" s="18"/>
      <c r="K112" s="18"/>
      <c r="L112" s="18"/>
      <c r="M112" s="18"/>
      <c r="N112" s="18"/>
      <c r="O112" s="18"/>
      <c r="P112" s="18"/>
      <c r="Q112" s="18"/>
      <c r="R112" s="18"/>
    </row>
    <row r="113" spans="1:18" ht="12.75">
      <c r="A113" s="18"/>
      <c r="B113" s="18"/>
      <c r="C113" s="18"/>
      <c r="D113" s="18"/>
      <c r="E113" s="18"/>
      <c r="F113" s="18"/>
      <c r="G113" s="18"/>
      <c r="H113" s="18"/>
      <c r="I113" s="18"/>
      <c r="J113" s="18"/>
      <c r="K113" s="18"/>
      <c r="L113" s="18"/>
      <c r="M113" s="18"/>
      <c r="N113" s="18"/>
      <c r="O113" s="18"/>
      <c r="P113" s="18"/>
      <c r="Q113" s="18"/>
      <c r="R113" s="18"/>
    </row>
    <row r="114" spans="1:18" ht="12.75">
      <c r="A114" s="18"/>
      <c r="B114" s="18"/>
      <c r="C114" s="18"/>
      <c r="D114" s="18"/>
      <c r="E114" s="18"/>
      <c r="F114" s="18"/>
      <c r="G114" s="18"/>
      <c r="H114" s="18"/>
      <c r="I114" s="18"/>
      <c r="J114" s="18"/>
      <c r="K114" s="18"/>
      <c r="L114" s="18"/>
      <c r="M114" s="18"/>
      <c r="N114" s="18"/>
      <c r="O114" s="18"/>
      <c r="P114" s="18"/>
      <c r="Q114" s="18"/>
      <c r="R114" s="18"/>
    </row>
    <row r="115" spans="1:18" ht="12.75">
      <c r="A115" s="18"/>
      <c r="B115" s="18"/>
      <c r="C115" s="18"/>
      <c r="D115" s="18"/>
      <c r="E115" s="18"/>
      <c r="F115" s="18"/>
      <c r="G115" s="18"/>
      <c r="H115" s="18"/>
      <c r="I115" s="18"/>
      <c r="J115" s="18"/>
      <c r="K115" s="18"/>
      <c r="L115" s="18"/>
      <c r="M115" s="18"/>
      <c r="N115" s="18"/>
      <c r="O115" s="18"/>
      <c r="P115" s="18"/>
      <c r="Q115" s="18"/>
      <c r="R115" s="18"/>
    </row>
    <row r="116" spans="1:18" ht="12.75">
      <c r="A116" s="18"/>
      <c r="B116" s="18"/>
      <c r="C116" s="18"/>
      <c r="D116" s="18"/>
      <c r="E116" s="18"/>
      <c r="F116" s="18"/>
      <c r="G116" s="18"/>
      <c r="H116" s="18"/>
      <c r="I116" s="18"/>
      <c r="J116" s="18"/>
      <c r="K116" s="18"/>
      <c r="L116" s="18"/>
      <c r="M116" s="18"/>
      <c r="N116" s="18"/>
      <c r="O116" s="18"/>
      <c r="P116" s="18"/>
      <c r="Q116" s="18"/>
      <c r="R116" s="18"/>
    </row>
    <row r="117" spans="1:18" ht="12.75">
      <c r="A117" s="18"/>
      <c r="B117" s="18"/>
      <c r="C117" s="18"/>
      <c r="D117" s="18"/>
      <c r="E117" s="18"/>
      <c r="F117" s="18"/>
      <c r="G117" s="18"/>
      <c r="H117" s="18"/>
      <c r="I117" s="18"/>
      <c r="J117" s="18"/>
      <c r="K117" s="18"/>
      <c r="L117" s="18"/>
      <c r="M117" s="18"/>
      <c r="N117" s="18"/>
      <c r="O117" s="18"/>
      <c r="P117" s="18"/>
      <c r="Q117" s="18"/>
      <c r="R117" s="18"/>
    </row>
    <row r="118" spans="1:18" ht="12.75">
      <c r="A118" s="18"/>
      <c r="B118" s="18"/>
      <c r="C118" s="18"/>
      <c r="D118" s="18"/>
      <c r="E118" s="18"/>
      <c r="F118" s="18"/>
      <c r="G118" s="18"/>
      <c r="H118" s="18"/>
      <c r="I118" s="18"/>
      <c r="J118" s="18"/>
      <c r="K118" s="18"/>
      <c r="L118" s="18"/>
      <c r="M118" s="18"/>
      <c r="N118" s="18"/>
      <c r="O118" s="18"/>
      <c r="P118" s="18"/>
      <c r="Q118" s="18"/>
      <c r="R118" s="18"/>
    </row>
    <row r="119" spans="1:18" ht="12.75">
      <c r="A119" s="18"/>
      <c r="B119" s="18"/>
      <c r="C119" s="18"/>
      <c r="D119" s="18"/>
      <c r="E119" s="18"/>
      <c r="F119" s="18"/>
      <c r="G119" s="18"/>
      <c r="H119" s="18"/>
      <c r="I119" s="18"/>
      <c r="J119" s="18"/>
      <c r="K119" s="18"/>
      <c r="L119" s="18"/>
      <c r="M119" s="18"/>
      <c r="N119" s="18"/>
      <c r="O119" s="18"/>
      <c r="P119" s="18"/>
      <c r="Q119" s="18"/>
      <c r="R119" s="18"/>
    </row>
    <row r="120" spans="1:18" ht="12.75">
      <c r="A120" s="18"/>
      <c r="B120" s="18"/>
      <c r="C120" s="18"/>
      <c r="D120" s="18"/>
      <c r="E120" s="18"/>
      <c r="F120" s="18"/>
      <c r="G120" s="18"/>
      <c r="H120" s="18"/>
      <c r="I120" s="18"/>
      <c r="J120" s="18"/>
      <c r="K120" s="18"/>
      <c r="L120" s="18"/>
      <c r="M120" s="18"/>
      <c r="N120" s="18"/>
      <c r="O120" s="18"/>
      <c r="P120" s="18"/>
      <c r="Q120" s="18"/>
      <c r="R120" s="18"/>
    </row>
    <row r="121" spans="1:18" ht="12.75">
      <c r="A121" s="18"/>
      <c r="B121" s="18"/>
      <c r="C121" s="18"/>
      <c r="D121" s="18"/>
      <c r="E121" s="18"/>
      <c r="F121" s="18"/>
      <c r="G121" s="18"/>
      <c r="H121" s="18"/>
      <c r="I121" s="18"/>
      <c r="J121" s="18"/>
      <c r="K121" s="18"/>
      <c r="L121" s="18"/>
      <c r="M121" s="18"/>
      <c r="N121" s="18"/>
      <c r="O121" s="18"/>
      <c r="P121" s="18"/>
      <c r="Q121" s="18"/>
      <c r="R121" s="18"/>
    </row>
    <row r="122" spans="1:18" ht="12.75">
      <c r="A122" s="18"/>
      <c r="B122" s="18"/>
      <c r="C122" s="18"/>
      <c r="D122" s="18"/>
      <c r="E122" s="18"/>
      <c r="F122" s="18"/>
      <c r="G122" s="18"/>
      <c r="H122" s="18"/>
      <c r="I122" s="18"/>
      <c r="J122" s="18"/>
      <c r="K122" s="18"/>
      <c r="L122" s="18"/>
      <c r="M122" s="18"/>
      <c r="N122" s="18"/>
      <c r="O122" s="18"/>
      <c r="P122" s="18"/>
      <c r="Q122" s="18"/>
      <c r="R122" s="18"/>
    </row>
    <row r="123" spans="1:18" ht="12.75">
      <c r="A123" s="18"/>
      <c r="B123" s="18"/>
      <c r="C123" s="18"/>
      <c r="D123" s="18"/>
      <c r="E123" s="18"/>
      <c r="F123" s="18"/>
      <c r="G123" s="18"/>
      <c r="H123" s="18"/>
      <c r="I123" s="18"/>
      <c r="J123" s="18"/>
      <c r="K123" s="18"/>
      <c r="L123" s="18"/>
      <c r="M123" s="18"/>
      <c r="N123" s="18"/>
      <c r="O123" s="18"/>
      <c r="P123" s="18"/>
      <c r="Q123" s="18"/>
      <c r="R123" s="18"/>
    </row>
    <row r="124" spans="1:18" ht="12.75">
      <c r="A124" s="18"/>
      <c r="B124" s="18"/>
      <c r="C124" s="18"/>
      <c r="D124" s="18"/>
      <c r="E124" s="18"/>
      <c r="F124" s="18"/>
      <c r="G124" s="18"/>
      <c r="H124" s="18"/>
      <c r="I124" s="18"/>
      <c r="J124" s="18"/>
      <c r="K124" s="18"/>
      <c r="L124" s="18"/>
      <c r="M124" s="18"/>
      <c r="N124" s="18"/>
      <c r="O124" s="18"/>
      <c r="P124" s="18"/>
      <c r="Q124" s="18"/>
      <c r="R124" s="18"/>
    </row>
    <row r="125" spans="1:18" ht="12.75">
      <c r="A125" s="18"/>
      <c r="B125" s="18"/>
      <c r="C125" s="18"/>
      <c r="D125" s="18"/>
      <c r="E125" s="18"/>
      <c r="F125" s="18"/>
      <c r="G125" s="18"/>
      <c r="H125" s="18"/>
      <c r="I125" s="18"/>
      <c r="J125" s="18"/>
      <c r="K125" s="18"/>
      <c r="L125" s="18"/>
      <c r="M125" s="18"/>
      <c r="N125" s="18"/>
      <c r="O125" s="18"/>
      <c r="P125" s="18"/>
      <c r="Q125" s="18"/>
      <c r="R125" s="18"/>
    </row>
    <row r="126" spans="1:18" ht="12.75">
      <c r="A126" s="18"/>
      <c r="B126" s="18"/>
      <c r="C126" s="18"/>
      <c r="D126" s="18"/>
      <c r="E126" s="18"/>
      <c r="F126" s="18"/>
      <c r="G126" s="18"/>
      <c r="H126" s="18"/>
      <c r="I126" s="18"/>
      <c r="J126" s="18"/>
      <c r="K126" s="18"/>
      <c r="L126" s="18"/>
      <c r="M126" s="18"/>
      <c r="N126" s="18"/>
      <c r="O126" s="18"/>
      <c r="P126" s="18"/>
      <c r="Q126" s="18"/>
      <c r="R126" s="18"/>
    </row>
    <row r="127" spans="1:18" ht="12.75">
      <c r="A127" s="18"/>
      <c r="B127" s="18"/>
      <c r="C127" s="18"/>
      <c r="D127" s="18"/>
      <c r="E127" s="18"/>
      <c r="F127" s="18"/>
      <c r="G127" s="18"/>
      <c r="H127" s="18"/>
      <c r="I127" s="18"/>
      <c r="J127" s="18"/>
      <c r="K127" s="18"/>
      <c r="L127" s="18"/>
      <c r="M127" s="18"/>
      <c r="N127" s="18"/>
      <c r="O127" s="18"/>
      <c r="P127" s="18"/>
      <c r="Q127" s="18"/>
      <c r="R127" s="18"/>
    </row>
    <row r="128" spans="1:18" ht="12.75">
      <c r="A128" s="18"/>
      <c r="B128" s="18"/>
      <c r="C128" s="18"/>
      <c r="D128" s="18"/>
      <c r="E128" s="18"/>
      <c r="F128" s="18"/>
      <c r="G128" s="18"/>
      <c r="H128" s="18"/>
      <c r="I128" s="18"/>
      <c r="J128" s="18"/>
      <c r="K128" s="18"/>
      <c r="L128" s="18"/>
      <c r="M128" s="18"/>
      <c r="N128" s="18"/>
      <c r="O128" s="18"/>
      <c r="P128" s="18"/>
      <c r="Q128" s="18"/>
      <c r="R128" s="18"/>
    </row>
    <row r="129" spans="1:18" ht="12.75">
      <c r="A129" s="18"/>
      <c r="B129" s="18"/>
      <c r="C129" s="18"/>
      <c r="D129" s="18"/>
      <c r="E129" s="18"/>
      <c r="F129" s="18"/>
      <c r="G129" s="18"/>
      <c r="H129" s="18"/>
      <c r="I129" s="18"/>
      <c r="J129" s="18"/>
      <c r="K129" s="18"/>
      <c r="L129" s="18"/>
      <c r="M129" s="18"/>
      <c r="N129" s="18"/>
      <c r="O129" s="18"/>
      <c r="P129" s="18"/>
      <c r="Q129" s="18"/>
      <c r="R129" s="18"/>
    </row>
    <row r="130" spans="1:18" ht="12.75">
      <c r="A130" s="18"/>
      <c r="B130" s="18"/>
      <c r="C130" s="18"/>
      <c r="D130" s="18"/>
      <c r="E130" s="18"/>
      <c r="F130" s="18"/>
      <c r="G130" s="18"/>
      <c r="H130" s="18"/>
      <c r="I130" s="18"/>
      <c r="J130" s="18"/>
      <c r="K130" s="18"/>
      <c r="L130" s="18"/>
      <c r="M130" s="18"/>
      <c r="N130" s="18"/>
      <c r="O130" s="18"/>
      <c r="P130" s="18"/>
      <c r="Q130" s="18"/>
      <c r="R130" s="18"/>
    </row>
    <row r="131" spans="1:18" ht="12.75">
      <c r="A131" s="18"/>
      <c r="B131" s="18"/>
      <c r="C131" s="18"/>
      <c r="D131" s="18"/>
      <c r="E131" s="18"/>
      <c r="F131" s="18"/>
      <c r="G131" s="18"/>
      <c r="H131" s="18"/>
      <c r="I131" s="18"/>
      <c r="J131" s="18"/>
      <c r="K131" s="18"/>
      <c r="L131" s="18"/>
      <c r="M131" s="18"/>
      <c r="N131" s="18"/>
      <c r="O131" s="18"/>
      <c r="P131" s="18"/>
      <c r="Q131" s="18"/>
      <c r="R131" s="18"/>
    </row>
    <row r="132" spans="1:18" ht="12.75">
      <c r="A132" s="18"/>
      <c r="B132" s="18"/>
      <c r="C132" s="18"/>
      <c r="D132" s="18"/>
      <c r="E132" s="18"/>
      <c r="F132" s="18"/>
      <c r="G132" s="18"/>
      <c r="H132" s="18"/>
      <c r="I132" s="18"/>
      <c r="J132" s="18"/>
      <c r="K132" s="18"/>
      <c r="L132" s="18"/>
      <c r="M132" s="18"/>
      <c r="N132" s="18"/>
      <c r="O132" s="18"/>
      <c r="P132" s="18"/>
      <c r="Q132" s="18"/>
      <c r="R132" s="18"/>
    </row>
    <row r="133" spans="1:18" ht="12.75">
      <c r="A133" s="18"/>
      <c r="B133" s="18"/>
      <c r="C133" s="18"/>
      <c r="D133" s="18"/>
      <c r="E133" s="18"/>
      <c r="F133" s="18"/>
      <c r="G133" s="18"/>
      <c r="H133" s="18"/>
      <c r="I133" s="18"/>
      <c r="J133" s="18"/>
      <c r="K133" s="18"/>
      <c r="L133" s="18"/>
      <c r="M133" s="18"/>
      <c r="N133" s="18"/>
      <c r="O133" s="18"/>
      <c r="P133" s="18"/>
      <c r="Q133" s="18"/>
      <c r="R133" s="18"/>
    </row>
    <row r="134" spans="1:18" ht="12.75">
      <c r="A134" s="18"/>
      <c r="B134" s="18"/>
      <c r="C134" s="18"/>
      <c r="D134" s="18"/>
      <c r="E134" s="18"/>
      <c r="F134" s="18"/>
      <c r="G134" s="18"/>
      <c r="H134" s="18"/>
      <c r="I134" s="18"/>
      <c r="J134" s="18"/>
      <c r="K134" s="18"/>
      <c r="L134" s="18"/>
      <c r="M134" s="18"/>
      <c r="N134" s="18"/>
      <c r="O134" s="18"/>
      <c r="P134" s="18"/>
      <c r="Q134" s="18"/>
      <c r="R134" s="18"/>
    </row>
    <row r="135" spans="1:18" ht="12.75">
      <c r="A135" s="18"/>
      <c r="B135" s="18"/>
      <c r="C135" s="18"/>
      <c r="D135" s="18"/>
      <c r="E135" s="18"/>
      <c r="F135" s="18"/>
      <c r="G135" s="18"/>
      <c r="H135" s="18"/>
      <c r="I135" s="18"/>
      <c r="J135" s="18"/>
      <c r="K135" s="18"/>
      <c r="L135" s="18"/>
      <c r="M135" s="18"/>
      <c r="N135" s="18"/>
      <c r="O135" s="18"/>
      <c r="P135" s="18"/>
      <c r="Q135" s="18"/>
      <c r="R135" s="18"/>
    </row>
    <row r="136" spans="1:18" ht="12.75">
      <c r="A136" s="18"/>
      <c r="B136" s="18"/>
      <c r="C136" s="18"/>
      <c r="D136" s="18"/>
      <c r="E136" s="18"/>
      <c r="F136" s="18"/>
      <c r="G136" s="18"/>
      <c r="H136" s="18"/>
      <c r="I136" s="18"/>
      <c r="J136" s="18"/>
      <c r="K136" s="18"/>
      <c r="L136" s="18"/>
      <c r="M136" s="18"/>
      <c r="N136" s="18"/>
      <c r="O136" s="18"/>
      <c r="P136" s="18"/>
      <c r="Q136" s="18"/>
      <c r="R136" s="18"/>
    </row>
    <row r="137" spans="1:18" ht="12.75">
      <c r="A137" s="18"/>
      <c r="B137" s="18"/>
      <c r="C137" s="18"/>
      <c r="D137" s="18"/>
      <c r="E137" s="18"/>
      <c r="F137" s="18"/>
      <c r="G137" s="18"/>
      <c r="H137" s="18"/>
      <c r="I137" s="18"/>
      <c r="J137" s="18"/>
      <c r="K137" s="18"/>
      <c r="L137" s="18"/>
      <c r="M137" s="18"/>
      <c r="N137" s="18"/>
      <c r="O137" s="18"/>
      <c r="P137" s="18"/>
      <c r="Q137" s="18"/>
      <c r="R137" s="18"/>
    </row>
    <row r="138" spans="1:18" ht="12.75">
      <c r="A138" s="18"/>
      <c r="B138" s="18"/>
      <c r="C138" s="18"/>
      <c r="D138" s="18"/>
      <c r="E138" s="18"/>
      <c r="F138" s="18"/>
      <c r="G138" s="18"/>
      <c r="H138" s="18"/>
      <c r="I138" s="18"/>
      <c r="J138" s="18"/>
      <c r="K138" s="18"/>
      <c r="L138" s="18"/>
      <c r="M138" s="18"/>
      <c r="N138" s="18"/>
      <c r="O138" s="18"/>
      <c r="P138" s="18"/>
      <c r="Q138" s="18"/>
      <c r="R138" s="18"/>
    </row>
    <row r="139" spans="1:18" ht="12.75">
      <c r="A139" s="18"/>
      <c r="B139" s="18"/>
      <c r="C139" s="18"/>
      <c r="D139" s="18"/>
      <c r="E139" s="18"/>
      <c r="F139" s="18"/>
      <c r="G139" s="18"/>
      <c r="H139" s="18"/>
      <c r="I139" s="18"/>
      <c r="J139" s="18"/>
      <c r="K139" s="18"/>
      <c r="L139" s="18"/>
      <c r="M139" s="18"/>
      <c r="N139" s="18"/>
      <c r="O139" s="18"/>
      <c r="P139" s="18"/>
      <c r="Q139" s="18"/>
      <c r="R139" s="18"/>
    </row>
    <row r="140" spans="1:18" ht="12.75">
      <c r="A140" s="18"/>
      <c r="B140" s="18"/>
      <c r="C140" s="18"/>
      <c r="D140" s="18"/>
      <c r="E140" s="18"/>
      <c r="F140" s="18"/>
      <c r="G140" s="18"/>
      <c r="H140" s="18"/>
      <c r="I140" s="18"/>
      <c r="J140" s="18"/>
      <c r="K140" s="18"/>
      <c r="L140" s="18"/>
      <c r="M140" s="18"/>
      <c r="N140" s="18"/>
      <c r="O140" s="18"/>
      <c r="P140" s="18"/>
      <c r="Q140" s="18"/>
      <c r="R140" s="18"/>
    </row>
    <row r="141" spans="1:18" ht="12.75">
      <c r="A141" s="18"/>
      <c r="B141" s="18"/>
      <c r="C141" s="18"/>
      <c r="D141" s="18"/>
      <c r="E141" s="18"/>
      <c r="F141" s="18"/>
      <c r="G141" s="18"/>
      <c r="H141" s="18"/>
      <c r="I141" s="18"/>
      <c r="J141" s="18"/>
      <c r="K141" s="18"/>
      <c r="L141" s="18"/>
      <c r="M141" s="18"/>
      <c r="N141" s="18"/>
      <c r="O141" s="18"/>
      <c r="P141" s="18"/>
      <c r="Q141" s="18"/>
      <c r="R141" s="18"/>
    </row>
    <row r="142" spans="1:18" ht="12.75">
      <c r="A142" s="18"/>
      <c r="B142" s="18"/>
      <c r="C142" s="18"/>
      <c r="D142" s="18"/>
      <c r="E142" s="18"/>
      <c r="F142" s="18"/>
      <c r="G142" s="18"/>
      <c r="H142" s="18"/>
      <c r="I142" s="18"/>
      <c r="J142" s="18"/>
      <c r="K142" s="18"/>
      <c r="L142" s="18"/>
      <c r="M142" s="18"/>
      <c r="N142" s="18"/>
      <c r="O142" s="18"/>
      <c r="P142" s="18"/>
      <c r="Q142" s="18"/>
      <c r="R142" s="18"/>
    </row>
    <row r="143" spans="1:18" ht="12.75">
      <c r="A143" s="18"/>
      <c r="B143" s="18"/>
      <c r="C143" s="18"/>
      <c r="D143" s="18"/>
      <c r="E143" s="18"/>
      <c r="F143" s="18"/>
      <c r="G143" s="18"/>
      <c r="H143" s="18"/>
      <c r="I143" s="18"/>
      <c r="J143" s="18"/>
      <c r="K143" s="18"/>
      <c r="L143" s="18"/>
      <c r="M143" s="18"/>
      <c r="N143" s="18"/>
      <c r="O143" s="18"/>
      <c r="P143" s="18"/>
      <c r="Q143" s="18"/>
      <c r="R143" s="18"/>
    </row>
    <row r="144" spans="1:18" ht="12.75">
      <c r="A144" s="18"/>
      <c r="B144" s="18"/>
      <c r="C144" s="18"/>
      <c r="D144" s="18"/>
      <c r="E144" s="18"/>
      <c r="F144" s="18"/>
      <c r="G144" s="18"/>
      <c r="H144" s="18"/>
      <c r="I144" s="18"/>
      <c r="J144" s="18"/>
      <c r="K144" s="18"/>
      <c r="L144" s="18"/>
      <c r="M144" s="18"/>
      <c r="N144" s="18"/>
      <c r="O144" s="18"/>
      <c r="P144" s="18"/>
      <c r="Q144" s="18"/>
      <c r="R144" s="18"/>
    </row>
    <row r="145" spans="1:18" ht="12.75">
      <c r="A145" s="18"/>
      <c r="B145" s="18"/>
      <c r="C145" s="18"/>
      <c r="D145" s="18"/>
      <c r="E145" s="18"/>
      <c r="F145" s="18"/>
      <c r="G145" s="18"/>
      <c r="H145" s="18"/>
      <c r="I145" s="18"/>
      <c r="J145" s="18"/>
      <c r="K145" s="18"/>
      <c r="L145" s="18"/>
      <c r="M145" s="18"/>
      <c r="N145" s="18"/>
      <c r="O145" s="18"/>
      <c r="P145" s="18"/>
      <c r="Q145" s="18"/>
      <c r="R145" s="18"/>
    </row>
    <row r="146" spans="1:18" ht="12.75">
      <c r="A146" s="18"/>
      <c r="B146" s="18"/>
      <c r="C146" s="18"/>
      <c r="D146" s="18"/>
      <c r="E146" s="18"/>
      <c r="F146" s="18"/>
      <c r="G146" s="18"/>
      <c r="H146" s="18"/>
      <c r="I146" s="18"/>
      <c r="J146" s="18"/>
      <c r="K146" s="18"/>
      <c r="L146" s="18"/>
      <c r="M146" s="18"/>
      <c r="N146" s="18"/>
      <c r="O146" s="18"/>
      <c r="P146" s="18"/>
      <c r="Q146" s="18"/>
      <c r="R146" s="18"/>
    </row>
    <row r="147" spans="1:18" ht="12.75">
      <c r="A147" s="18"/>
      <c r="B147" s="18"/>
      <c r="C147" s="18"/>
      <c r="D147" s="18"/>
      <c r="E147" s="18"/>
      <c r="F147" s="18"/>
      <c r="G147" s="18"/>
      <c r="H147" s="18"/>
      <c r="I147" s="18"/>
      <c r="J147" s="18"/>
      <c r="K147" s="18"/>
      <c r="L147" s="18"/>
      <c r="M147" s="18"/>
      <c r="N147" s="18"/>
      <c r="O147" s="18"/>
      <c r="P147" s="18"/>
      <c r="Q147" s="18"/>
      <c r="R147" s="18"/>
    </row>
    <row r="148" spans="1:18" ht="12.75">
      <c r="A148" s="18"/>
      <c r="B148" s="18"/>
      <c r="C148" s="18"/>
      <c r="D148" s="18"/>
      <c r="E148" s="18"/>
      <c r="F148" s="18"/>
      <c r="G148" s="18"/>
      <c r="H148" s="18"/>
      <c r="I148" s="18"/>
      <c r="J148" s="18"/>
      <c r="K148" s="18"/>
      <c r="L148" s="18"/>
      <c r="M148" s="18"/>
      <c r="N148" s="18"/>
      <c r="O148" s="18"/>
      <c r="P148" s="18"/>
      <c r="Q148" s="18"/>
      <c r="R148" s="18"/>
    </row>
    <row r="149" spans="1:18" ht="12.75">
      <c r="A149" s="18"/>
      <c r="B149" s="18"/>
      <c r="C149" s="18"/>
      <c r="D149" s="18"/>
      <c r="E149" s="18"/>
      <c r="F149" s="18"/>
      <c r="G149" s="18"/>
      <c r="H149" s="18"/>
      <c r="I149" s="18"/>
      <c r="J149" s="18"/>
      <c r="K149" s="18"/>
      <c r="L149" s="18"/>
      <c r="M149" s="18"/>
      <c r="N149" s="18"/>
      <c r="O149" s="18"/>
      <c r="P149" s="18"/>
      <c r="Q149" s="18"/>
      <c r="R149" s="18"/>
    </row>
    <row r="150" spans="1:18" ht="12.75">
      <c r="A150" s="18"/>
      <c r="B150" s="18"/>
      <c r="C150" s="18"/>
      <c r="D150" s="18"/>
      <c r="E150" s="18"/>
      <c r="F150" s="18"/>
      <c r="G150" s="18"/>
      <c r="H150" s="18"/>
      <c r="I150" s="18"/>
      <c r="J150" s="18"/>
      <c r="K150" s="18"/>
      <c r="L150" s="18"/>
      <c r="M150" s="18"/>
      <c r="N150" s="18"/>
      <c r="O150" s="18"/>
      <c r="P150" s="18"/>
      <c r="Q150" s="18"/>
      <c r="R150" s="18"/>
    </row>
    <row r="151" spans="1:18" ht="12.75">
      <c r="A151" s="18"/>
      <c r="B151" s="18"/>
      <c r="C151" s="18"/>
      <c r="D151" s="18"/>
      <c r="E151" s="18"/>
      <c r="F151" s="18"/>
      <c r="G151" s="18"/>
      <c r="H151" s="18"/>
      <c r="I151" s="18"/>
      <c r="J151" s="18"/>
      <c r="K151" s="18"/>
      <c r="L151" s="18"/>
      <c r="M151" s="18"/>
      <c r="N151" s="18"/>
      <c r="O151" s="18"/>
      <c r="P151" s="18"/>
      <c r="Q151" s="18"/>
      <c r="R151" s="18"/>
    </row>
    <row r="152" spans="1:18" ht="12.75">
      <c r="A152" s="18"/>
      <c r="B152" s="18"/>
      <c r="C152" s="18"/>
      <c r="D152" s="18"/>
      <c r="E152" s="18"/>
      <c r="F152" s="18"/>
      <c r="G152" s="18"/>
      <c r="H152" s="18"/>
      <c r="I152" s="18"/>
      <c r="J152" s="18"/>
      <c r="K152" s="18"/>
      <c r="L152" s="18"/>
      <c r="M152" s="18"/>
      <c r="N152" s="18"/>
      <c r="O152" s="18"/>
      <c r="P152" s="18"/>
      <c r="Q152" s="18"/>
      <c r="R152" s="18"/>
    </row>
    <row r="153" spans="1:18" ht="12.75">
      <c r="A153" s="18"/>
      <c r="B153" s="18"/>
      <c r="C153" s="18"/>
      <c r="D153" s="18"/>
      <c r="E153" s="18"/>
      <c r="F153" s="18"/>
      <c r="G153" s="18"/>
      <c r="H153" s="18"/>
      <c r="I153" s="18"/>
      <c r="J153" s="18"/>
      <c r="K153" s="18"/>
      <c r="L153" s="18"/>
      <c r="M153" s="18"/>
      <c r="N153" s="18"/>
      <c r="O153" s="18"/>
      <c r="P153" s="18"/>
      <c r="Q153" s="18"/>
      <c r="R153" s="18"/>
    </row>
    <row r="154" spans="1:18" ht="12.75">
      <c r="A154" s="18"/>
      <c r="B154" s="18"/>
      <c r="C154" s="18"/>
      <c r="D154" s="18"/>
      <c r="E154" s="18"/>
      <c r="F154" s="18"/>
      <c r="G154" s="18"/>
      <c r="H154" s="18"/>
      <c r="I154" s="18"/>
      <c r="J154" s="18"/>
      <c r="K154" s="18"/>
      <c r="L154" s="18"/>
      <c r="M154" s="18"/>
      <c r="N154" s="18"/>
      <c r="O154" s="18"/>
      <c r="P154" s="18"/>
      <c r="Q154" s="18"/>
      <c r="R154" s="18"/>
    </row>
    <row r="155" spans="1:18" ht="12.75">
      <c r="A155" s="18"/>
      <c r="B155" s="18"/>
      <c r="C155" s="18"/>
      <c r="D155" s="18"/>
      <c r="E155" s="18"/>
      <c r="F155" s="18"/>
      <c r="G155" s="18"/>
      <c r="H155" s="18"/>
      <c r="I155" s="18"/>
      <c r="J155" s="18"/>
      <c r="K155" s="18"/>
      <c r="L155" s="18"/>
      <c r="M155" s="18"/>
      <c r="N155" s="18"/>
      <c r="O155" s="18"/>
      <c r="P155" s="18"/>
      <c r="Q155" s="18"/>
      <c r="R155" s="18"/>
    </row>
    <row r="156" spans="1:18" ht="12.75">
      <c r="A156" s="18"/>
      <c r="B156" s="18"/>
      <c r="C156" s="18"/>
      <c r="D156" s="18"/>
      <c r="E156" s="18"/>
      <c r="F156" s="18"/>
      <c r="G156" s="18"/>
      <c r="H156" s="18"/>
      <c r="I156" s="18"/>
      <c r="J156" s="18"/>
      <c r="K156" s="18"/>
      <c r="L156" s="18"/>
      <c r="M156" s="18"/>
      <c r="N156" s="18"/>
      <c r="O156" s="18"/>
      <c r="P156" s="18"/>
      <c r="Q156" s="18"/>
      <c r="R156" s="18"/>
    </row>
    <row r="157" spans="1:18" ht="12.75">
      <c r="A157" s="18"/>
      <c r="B157" s="18"/>
      <c r="C157" s="18"/>
      <c r="D157" s="18"/>
      <c r="E157" s="18"/>
      <c r="F157" s="18"/>
      <c r="G157" s="18"/>
      <c r="H157" s="18"/>
      <c r="I157" s="18"/>
      <c r="J157" s="18"/>
      <c r="K157" s="18"/>
      <c r="L157" s="18"/>
      <c r="M157" s="18"/>
      <c r="N157" s="18"/>
      <c r="O157" s="18"/>
      <c r="P157" s="18"/>
      <c r="Q157" s="18"/>
      <c r="R157" s="18"/>
    </row>
    <row r="158" spans="1:18" ht="12.75">
      <c r="A158" s="18"/>
      <c r="B158" s="18"/>
      <c r="C158" s="18"/>
      <c r="D158" s="18"/>
      <c r="E158" s="18"/>
      <c r="F158" s="18"/>
      <c r="G158" s="18"/>
      <c r="H158" s="18"/>
      <c r="I158" s="18"/>
      <c r="J158" s="18"/>
      <c r="K158" s="18"/>
      <c r="L158" s="18"/>
      <c r="M158" s="18"/>
      <c r="N158" s="18"/>
      <c r="O158" s="18"/>
      <c r="P158" s="18"/>
      <c r="Q158" s="18"/>
      <c r="R158" s="18"/>
    </row>
    <row r="159" spans="1:18" ht="12.75">
      <c r="A159" s="18"/>
      <c r="B159" s="18"/>
      <c r="C159" s="18"/>
      <c r="D159" s="18"/>
      <c r="E159" s="18"/>
      <c r="F159" s="18"/>
      <c r="G159" s="18"/>
      <c r="H159" s="18"/>
      <c r="I159" s="18"/>
      <c r="J159" s="18"/>
      <c r="K159" s="18"/>
      <c r="L159" s="18"/>
      <c r="M159" s="18"/>
      <c r="N159" s="18"/>
      <c r="O159" s="18"/>
      <c r="P159" s="18"/>
      <c r="Q159" s="18"/>
      <c r="R159" s="18"/>
    </row>
    <row r="160" spans="1:18" ht="12.75">
      <c r="A160" s="18"/>
      <c r="B160" s="18"/>
      <c r="C160" s="18"/>
      <c r="D160" s="18"/>
      <c r="E160" s="18"/>
      <c r="F160" s="18"/>
      <c r="G160" s="18"/>
      <c r="H160" s="18"/>
      <c r="I160" s="18"/>
      <c r="J160" s="18"/>
      <c r="K160" s="18"/>
      <c r="L160" s="18"/>
      <c r="M160" s="18"/>
      <c r="N160" s="18"/>
      <c r="O160" s="18"/>
      <c r="P160" s="18"/>
      <c r="Q160" s="18"/>
      <c r="R160" s="18"/>
    </row>
    <row r="161" spans="1:18" ht="12.75">
      <c r="A161" s="18"/>
      <c r="B161" s="18"/>
      <c r="C161" s="18"/>
      <c r="D161" s="18"/>
      <c r="E161" s="18"/>
      <c r="F161" s="18"/>
      <c r="G161" s="18"/>
      <c r="H161" s="18"/>
      <c r="I161" s="18"/>
      <c r="J161" s="18"/>
      <c r="K161" s="18"/>
      <c r="L161" s="18"/>
      <c r="M161" s="18"/>
      <c r="N161" s="18"/>
      <c r="O161" s="18"/>
      <c r="P161" s="18"/>
      <c r="Q161" s="18"/>
      <c r="R161" s="18"/>
    </row>
    <row r="162" spans="1:18" ht="12.75">
      <c r="A162" s="18"/>
      <c r="B162" s="18"/>
      <c r="C162" s="18"/>
      <c r="D162" s="18"/>
      <c r="E162" s="18"/>
      <c r="F162" s="18"/>
      <c r="G162" s="18"/>
      <c r="H162" s="18"/>
      <c r="I162" s="18"/>
      <c r="J162" s="18"/>
      <c r="K162" s="18"/>
      <c r="L162" s="18"/>
      <c r="M162" s="18"/>
      <c r="N162" s="18"/>
      <c r="O162" s="18"/>
      <c r="P162" s="18"/>
      <c r="Q162" s="18"/>
      <c r="R162" s="18"/>
    </row>
    <row r="163" spans="1:18" ht="12.75">
      <c r="A163" s="18"/>
      <c r="B163" s="18"/>
      <c r="C163" s="18"/>
      <c r="D163" s="18"/>
      <c r="E163" s="18"/>
      <c r="F163" s="18"/>
      <c r="G163" s="18"/>
      <c r="H163" s="18"/>
      <c r="I163" s="18"/>
      <c r="J163" s="18"/>
      <c r="K163" s="18"/>
      <c r="L163" s="18"/>
      <c r="M163" s="18"/>
      <c r="N163" s="18"/>
      <c r="O163" s="18"/>
      <c r="P163" s="18"/>
      <c r="Q163" s="18"/>
      <c r="R163" s="18"/>
    </row>
    <row r="164" spans="1:18" ht="12.75">
      <c r="A164" s="18"/>
      <c r="B164" s="18"/>
      <c r="C164" s="18"/>
      <c r="D164" s="18"/>
      <c r="E164" s="18"/>
      <c r="F164" s="18"/>
      <c r="G164" s="18"/>
      <c r="H164" s="18"/>
      <c r="I164" s="18"/>
      <c r="J164" s="18"/>
      <c r="K164" s="18"/>
      <c r="L164" s="18"/>
      <c r="M164" s="18"/>
      <c r="N164" s="18"/>
      <c r="O164" s="18"/>
      <c r="P164" s="18"/>
      <c r="Q164" s="18"/>
      <c r="R164" s="18"/>
    </row>
    <row r="165" spans="1:18" ht="12.75">
      <c r="A165" s="18"/>
      <c r="B165" s="18"/>
      <c r="C165" s="18"/>
      <c r="D165" s="18"/>
      <c r="E165" s="18"/>
      <c r="F165" s="18"/>
      <c r="G165" s="18"/>
      <c r="H165" s="18"/>
      <c r="I165" s="18"/>
      <c r="J165" s="18"/>
      <c r="K165" s="18"/>
      <c r="L165" s="18"/>
      <c r="M165" s="18"/>
      <c r="N165" s="18"/>
      <c r="O165" s="18"/>
      <c r="P165" s="18"/>
      <c r="Q165" s="18"/>
      <c r="R165" s="18"/>
    </row>
    <row r="166" spans="1:18" ht="12.75">
      <c r="A166" s="18"/>
      <c r="B166" s="18"/>
      <c r="C166" s="18"/>
      <c r="D166" s="18"/>
      <c r="E166" s="18"/>
      <c r="F166" s="18"/>
      <c r="G166" s="18"/>
      <c r="H166" s="18"/>
      <c r="I166" s="18"/>
      <c r="J166" s="18"/>
      <c r="K166" s="18"/>
      <c r="L166" s="18"/>
      <c r="M166" s="18"/>
      <c r="N166" s="18"/>
      <c r="O166" s="18"/>
      <c r="P166" s="18"/>
      <c r="Q166" s="18"/>
      <c r="R166" s="18"/>
    </row>
    <row r="167" spans="1:18" ht="12.75">
      <c r="A167" s="18"/>
      <c r="B167" s="18"/>
      <c r="C167" s="18"/>
      <c r="D167" s="18"/>
      <c r="E167" s="18"/>
      <c r="F167" s="18"/>
      <c r="G167" s="18"/>
      <c r="H167" s="18"/>
      <c r="I167" s="18"/>
      <c r="J167" s="18"/>
      <c r="K167" s="18"/>
      <c r="L167" s="18"/>
      <c r="M167" s="18"/>
      <c r="N167" s="18"/>
      <c r="O167" s="18"/>
      <c r="P167" s="18"/>
      <c r="Q167" s="18"/>
      <c r="R167" s="18"/>
    </row>
    <row r="168" spans="1:18" ht="12.75">
      <c r="A168" s="18"/>
      <c r="B168" s="18"/>
      <c r="C168" s="18"/>
      <c r="D168" s="18"/>
      <c r="E168" s="18"/>
      <c r="F168" s="18"/>
      <c r="G168" s="18"/>
      <c r="H168" s="18"/>
      <c r="I168" s="18"/>
      <c r="J168" s="18"/>
      <c r="K168" s="18"/>
      <c r="L168" s="18"/>
      <c r="M168" s="18"/>
      <c r="N168" s="18"/>
      <c r="O168" s="18"/>
      <c r="P168" s="18"/>
      <c r="Q168" s="18"/>
      <c r="R168" s="18"/>
    </row>
    <row r="169" spans="1:18" ht="12.75">
      <c r="A169" s="18"/>
      <c r="B169" s="18"/>
      <c r="C169" s="18"/>
      <c r="D169" s="18"/>
      <c r="E169" s="18"/>
      <c r="F169" s="18"/>
      <c r="G169" s="18"/>
      <c r="H169" s="18"/>
      <c r="I169" s="18"/>
      <c r="J169" s="18"/>
      <c r="K169" s="18"/>
      <c r="L169" s="18"/>
      <c r="M169" s="18"/>
      <c r="N169" s="18"/>
      <c r="O169" s="18"/>
      <c r="P169" s="18"/>
      <c r="Q169" s="18"/>
      <c r="R169" s="18"/>
    </row>
    <row r="170" spans="1:18" ht="12.75">
      <c r="A170" s="18"/>
      <c r="B170" s="18"/>
      <c r="C170" s="18"/>
      <c r="D170" s="18"/>
      <c r="E170" s="18"/>
      <c r="F170" s="18"/>
      <c r="G170" s="18"/>
      <c r="H170" s="18"/>
      <c r="I170" s="18"/>
      <c r="J170" s="18"/>
      <c r="K170" s="18"/>
      <c r="L170" s="18"/>
      <c r="M170" s="18"/>
      <c r="N170" s="18"/>
      <c r="O170" s="18"/>
      <c r="P170" s="18"/>
      <c r="Q170" s="18"/>
      <c r="R170" s="18"/>
    </row>
    <row r="171" spans="1:18" ht="12.75">
      <c r="A171" s="18"/>
      <c r="B171" s="18"/>
      <c r="C171" s="18"/>
      <c r="D171" s="18"/>
      <c r="E171" s="18"/>
      <c r="F171" s="18"/>
      <c r="G171" s="18"/>
      <c r="H171" s="18"/>
      <c r="I171" s="18"/>
      <c r="J171" s="18"/>
      <c r="K171" s="18"/>
      <c r="L171" s="18"/>
      <c r="M171" s="18"/>
      <c r="N171" s="18"/>
      <c r="O171" s="18"/>
      <c r="P171" s="18"/>
      <c r="Q171" s="18"/>
      <c r="R171" s="18"/>
    </row>
    <row r="172" spans="1:18" ht="12.75">
      <c r="A172" s="18"/>
      <c r="B172" s="18"/>
      <c r="C172" s="18"/>
      <c r="D172" s="18"/>
      <c r="E172" s="18"/>
      <c r="F172" s="18"/>
      <c r="G172" s="18"/>
      <c r="H172" s="18"/>
      <c r="I172" s="18"/>
      <c r="J172" s="18"/>
      <c r="K172" s="18"/>
      <c r="L172" s="18"/>
      <c r="M172" s="18"/>
      <c r="N172" s="18"/>
      <c r="O172" s="18"/>
      <c r="P172" s="18"/>
      <c r="Q172" s="18"/>
      <c r="R172" s="18"/>
    </row>
    <row r="173" spans="1:18" ht="12.75">
      <c r="A173" s="18"/>
      <c r="B173" s="18"/>
      <c r="C173" s="18"/>
      <c r="D173" s="18"/>
      <c r="E173" s="18"/>
      <c r="F173" s="18"/>
      <c r="G173" s="18"/>
      <c r="H173" s="18"/>
      <c r="I173" s="18"/>
      <c r="J173" s="18"/>
      <c r="K173" s="18"/>
      <c r="L173" s="18"/>
      <c r="M173" s="18"/>
      <c r="N173" s="18"/>
      <c r="O173" s="18"/>
      <c r="P173" s="18"/>
      <c r="Q173" s="18"/>
      <c r="R173" s="18"/>
    </row>
    <row r="174" spans="1:18" ht="12.75">
      <c r="A174" s="18"/>
      <c r="B174" s="18"/>
      <c r="C174" s="18"/>
      <c r="D174" s="18"/>
      <c r="E174" s="18"/>
      <c r="F174" s="18"/>
      <c r="G174" s="18"/>
      <c r="H174" s="18"/>
      <c r="I174" s="18"/>
      <c r="J174" s="18"/>
      <c r="K174" s="18"/>
      <c r="L174" s="18"/>
      <c r="M174" s="18"/>
      <c r="N174" s="18"/>
      <c r="O174" s="18"/>
      <c r="P174" s="18"/>
      <c r="Q174" s="18"/>
      <c r="R174" s="18"/>
    </row>
    <row r="175" spans="1:18" ht="12.75">
      <c r="A175" s="18"/>
      <c r="B175" s="18"/>
      <c r="C175" s="18"/>
      <c r="D175" s="18"/>
      <c r="E175" s="18"/>
      <c r="F175" s="18"/>
      <c r="G175" s="18"/>
      <c r="H175" s="18"/>
      <c r="I175" s="18"/>
      <c r="J175" s="18"/>
      <c r="K175" s="18"/>
      <c r="L175" s="18"/>
      <c r="M175" s="18"/>
      <c r="N175" s="18"/>
      <c r="O175" s="18"/>
      <c r="P175" s="18"/>
      <c r="Q175" s="18"/>
      <c r="R175" s="18"/>
    </row>
    <row r="176" spans="1:18" ht="12.75">
      <c r="A176" s="18"/>
      <c r="B176" s="18"/>
      <c r="C176" s="18"/>
      <c r="D176" s="18"/>
      <c r="E176" s="18"/>
      <c r="F176" s="18"/>
      <c r="G176" s="18"/>
      <c r="H176" s="18"/>
      <c r="I176" s="18"/>
      <c r="J176" s="18"/>
      <c r="K176" s="18"/>
      <c r="L176" s="18"/>
      <c r="M176" s="18"/>
      <c r="N176" s="18"/>
      <c r="O176" s="18"/>
      <c r="P176" s="18"/>
      <c r="Q176" s="18"/>
      <c r="R176" s="18"/>
    </row>
    <row r="177" spans="1:18" ht="12.75">
      <c r="A177" s="18"/>
      <c r="B177" s="18"/>
      <c r="C177" s="18"/>
      <c r="D177" s="18"/>
      <c r="E177" s="18"/>
      <c r="F177" s="18"/>
      <c r="G177" s="18"/>
      <c r="H177" s="18"/>
      <c r="I177" s="18"/>
      <c r="J177" s="18"/>
      <c r="K177" s="18"/>
      <c r="L177" s="18"/>
      <c r="M177" s="18"/>
      <c r="N177" s="18"/>
      <c r="O177" s="18"/>
      <c r="P177" s="18"/>
      <c r="Q177" s="18"/>
      <c r="R177" s="18"/>
    </row>
    <row r="178" spans="1:18" ht="12.75">
      <c r="A178" s="18"/>
      <c r="B178" s="18"/>
      <c r="C178" s="18"/>
      <c r="D178" s="18"/>
      <c r="E178" s="18"/>
      <c r="F178" s="18"/>
      <c r="G178" s="18"/>
      <c r="H178" s="18"/>
      <c r="I178" s="18"/>
      <c r="J178" s="18"/>
      <c r="K178" s="18"/>
      <c r="L178" s="18"/>
      <c r="M178" s="18"/>
      <c r="N178" s="18"/>
      <c r="O178" s="18"/>
      <c r="P178" s="18"/>
      <c r="Q178" s="18"/>
      <c r="R178" s="18"/>
    </row>
    <row r="179" spans="1:18" ht="12.75">
      <c r="A179" s="18"/>
      <c r="B179" s="18"/>
      <c r="C179" s="18"/>
      <c r="D179" s="18"/>
      <c r="E179" s="18"/>
      <c r="F179" s="18"/>
      <c r="G179" s="18"/>
      <c r="H179" s="18"/>
      <c r="I179" s="18"/>
      <c r="J179" s="18"/>
      <c r="K179" s="18"/>
      <c r="L179" s="18"/>
      <c r="M179" s="18"/>
      <c r="N179" s="18"/>
      <c r="O179" s="18"/>
      <c r="P179" s="18"/>
      <c r="Q179" s="18"/>
      <c r="R179" s="18"/>
    </row>
    <row r="180" spans="1:18" ht="12.75">
      <c r="A180" s="18"/>
      <c r="B180" s="18"/>
      <c r="C180" s="18"/>
      <c r="D180" s="18"/>
      <c r="E180" s="18"/>
      <c r="F180" s="18"/>
      <c r="G180" s="18"/>
      <c r="H180" s="18"/>
      <c r="I180" s="18"/>
      <c r="J180" s="18"/>
      <c r="K180" s="18"/>
      <c r="L180" s="18"/>
      <c r="M180" s="18"/>
      <c r="N180" s="18"/>
      <c r="O180" s="18"/>
      <c r="P180" s="18"/>
      <c r="Q180" s="18"/>
      <c r="R180" s="18"/>
    </row>
    <row r="181" spans="1:18" ht="12.75">
      <c r="A181" s="18"/>
      <c r="B181" s="18"/>
      <c r="C181" s="18"/>
      <c r="D181" s="18"/>
      <c r="E181" s="18"/>
      <c r="F181" s="18"/>
      <c r="G181" s="18"/>
      <c r="H181" s="18"/>
      <c r="I181" s="18"/>
      <c r="J181" s="18"/>
      <c r="K181" s="18"/>
      <c r="L181" s="18"/>
      <c r="M181" s="18"/>
      <c r="N181" s="18"/>
      <c r="O181" s="18"/>
      <c r="P181" s="18"/>
      <c r="Q181" s="18"/>
      <c r="R181" s="18"/>
    </row>
    <row r="182" spans="1:18" ht="12.75">
      <c r="A182" s="18"/>
      <c r="B182" s="18"/>
      <c r="C182" s="18"/>
      <c r="D182" s="18"/>
      <c r="E182" s="18"/>
      <c r="F182" s="18"/>
      <c r="G182" s="18"/>
      <c r="H182" s="18"/>
      <c r="I182" s="18"/>
      <c r="J182" s="18"/>
      <c r="K182" s="18"/>
      <c r="L182" s="18"/>
      <c r="M182" s="18"/>
      <c r="N182" s="18"/>
      <c r="O182" s="18"/>
      <c r="P182" s="18"/>
      <c r="Q182" s="18"/>
      <c r="R182" s="18"/>
    </row>
    <row r="183" spans="1:18" ht="12.75">
      <c r="A183" s="18"/>
      <c r="B183" s="18"/>
      <c r="C183" s="18"/>
      <c r="D183" s="18"/>
      <c r="E183" s="18"/>
      <c r="F183" s="18"/>
      <c r="G183" s="18"/>
      <c r="H183" s="18"/>
      <c r="I183" s="18"/>
      <c r="J183" s="18"/>
      <c r="K183" s="18"/>
      <c r="L183" s="18"/>
      <c r="M183" s="18"/>
      <c r="N183" s="18"/>
      <c r="O183" s="18"/>
      <c r="P183" s="18"/>
      <c r="Q183" s="18"/>
      <c r="R183" s="18"/>
    </row>
    <row r="184" spans="1:18" ht="12.75">
      <c r="A184" s="18"/>
      <c r="B184" s="18"/>
      <c r="C184" s="18"/>
      <c r="D184" s="18"/>
      <c r="E184" s="18"/>
      <c r="F184" s="18"/>
      <c r="G184" s="18"/>
      <c r="H184" s="18"/>
      <c r="I184" s="18"/>
      <c r="J184" s="18"/>
      <c r="K184" s="18"/>
      <c r="L184" s="18"/>
      <c r="M184" s="18"/>
      <c r="N184" s="18"/>
      <c r="O184" s="18"/>
      <c r="P184" s="18"/>
      <c r="Q184" s="18"/>
      <c r="R184" s="18"/>
    </row>
    <row r="185" spans="1:18" ht="12.75">
      <c r="A185" s="18"/>
      <c r="B185" s="18"/>
      <c r="C185" s="18"/>
      <c r="D185" s="18"/>
      <c r="E185" s="18"/>
      <c r="F185" s="18"/>
      <c r="G185" s="18"/>
      <c r="H185" s="18"/>
      <c r="I185" s="18"/>
      <c r="J185" s="18"/>
      <c r="K185" s="18"/>
      <c r="L185" s="18"/>
      <c r="M185" s="18"/>
      <c r="N185" s="18"/>
      <c r="O185" s="18"/>
      <c r="P185" s="18"/>
      <c r="Q185" s="18"/>
      <c r="R185" s="18"/>
    </row>
    <row r="186" spans="1:18" ht="12.75">
      <c r="A186" s="18"/>
      <c r="B186" s="18"/>
      <c r="C186" s="18"/>
      <c r="D186" s="18"/>
      <c r="E186" s="18"/>
      <c r="F186" s="18"/>
      <c r="G186" s="18"/>
      <c r="H186" s="18"/>
      <c r="I186" s="18"/>
      <c r="J186" s="18"/>
      <c r="K186" s="18"/>
      <c r="L186" s="18"/>
      <c r="M186" s="18"/>
      <c r="N186" s="18"/>
      <c r="O186" s="18"/>
      <c r="P186" s="18"/>
      <c r="Q186" s="18"/>
      <c r="R186" s="18"/>
    </row>
    <row r="187" spans="1:18" ht="12.75">
      <c r="A187" s="18"/>
      <c r="B187" s="18"/>
      <c r="C187" s="18"/>
      <c r="D187" s="18"/>
      <c r="E187" s="18"/>
      <c r="F187" s="18"/>
      <c r="G187" s="18"/>
      <c r="H187" s="18"/>
      <c r="I187" s="18"/>
      <c r="J187" s="18"/>
      <c r="K187" s="18"/>
      <c r="L187" s="18"/>
      <c r="M187" s="18"/>
      <c r="N187" s="18"/>
      <c r="O187" s="18"/>
      <c r="P187" s="18"/>
      <c r="Q187" s="18"/>
      <c r="R187" s="18"/>
    </row>
    <row r="188" spans="1:18" ht="12.75">
      <c r="A188" s="18"/>
      <c r="B188" s="18"/>
      <c r="C188" s="18"/>
      <c r="D188" s="18"/>
      <c r="E188" s="18"/>
      <c r="F188" s="18"/>
      <c r="G188" s="18"/>
      <c r="H188" s="18"/>
      <c r="I188" s="18"/>
      <c r="J188" s="18"/>
      <c r="K188" s="18"/>
      <c r="L188" s="18"/>
      <c r="M188" s="18"/>
      <c r="N188" s="18"/>
      <c r="O188" s="18"/>
      <c r="P188" s="18"/>
      <c r="Q188" s="18"/>
      <c r="R188" s="18"/>
    </row>
    <row r="189" spans="1:18" ht="12.75">
      <c r="A189" s="18"/>
      <c r="B189" s="18"/>
      <c r="C189" s="18"/>
      <c r="D189" s="18"/>
      <c r="E189" s="18"/>
      <c r="F189" s="18"/>
      <c r="G189" s="18"/>
      <c r="H189" s="18"/>
      <c r="I189" s="18"/>
      <c r="J189" s="18"/>
      <c r="K189" s="18"/>
      <c r="L189" s="18"/>
      <c r="M189" s="18"/>
      <c r="N189" s="18"/>
      <c r="O189" s="18"/>
      <c r="P189" s="18"/>
      <c r="Q189" s="18"/>
      <c r="R189" s="18"/>
    </row>
    <row r="190" spans="1:18" ht="12.75">
      <c r="A190" s="18"/>
      <c r="B190" s="18"/>
      <c r="C190" s="18"/>
      <c r="D190" s="18"/>
      <c r="E190" s="18"/>
      <c r="F190" s="18"/>
      <c r="G190" s="18"/>
      <c r="H190" s="18"/>
      <c r="I190" s="18"/>
      <c r="J190" s="18"/>
      <c r="K190" s="18"/>
      <c r="L190" s="18"/>
      <c r="M190" s="18"/>
      <c r="N190" s="18"/>
      <c r="O190" s="18"/>
      <c r="P190" s="18"/>
      <c r="Q190" s="18"/>
      <c r="R190" s="18"/>
    </row>
    <row r="191" spans="1:18" ht="12.75">
      <c r="A191" s="18"/>
      <c r="B191" s="18"/>
      <c r="C191" s="18"/>
      <c r="D191" s="18"/>
      <c r="E191" s="18"/>
      <c r="F191" s="18"/>
      <c r="G191" s="18"/>
      <c r="H191" s="18"/>
      <c r="I191" s="18"/>
      <c r="J191" s="18"/>
      <c r="K191" s="18"/>
      <c r="L191" s="18"/>
      <c r="M191" s="18"/>
      <c r="N191" s="18"/>
      <c r="O191" s="18"/>
      <c r="P191" s="18"/>
      <c r="Q191" s="18"/>
      <c r="R191" s="18"/>
    </row>
    <row r="192" spans="1:18" ht="12.75">
      <c r="A192" s="18"/>
      <c r="B192" s="18"/>
      <c r="C192" s="18"/>
      <c r="D192" s="18"/>
      <c r="E192" s="18"/>
      <c r="F192" s="18"/>
      <c r="G192" s="18"/>
      <c r="H192" s="18"/>
      <c r="I192" s="18"/>
      <c r="J192" s="18"/>
      <c r="K192" s="18"/>
      <c r="L192" s="18"/>
      <c r="M192" s="18"/>
      <c r="N192" s="18"/>
      <c r="O192" s="18"/>
      <c r="P192" s="18"/>
      <c r="Q192" s="18"/>
      <c r="R192" s="18"/>
    </row>
    <row r="193" spans="1:18" ht="12.75">
      <c r="A193" s="18"/>
      <c r="B193" s="18"/>
      <c r="C193" s="18"/>
      <c r="D193" s="18"/>
      <c r="E193" s="18"/>
      <c r="F193" s="18"/>
      <c r="G193" s="18"/>
      <c r="H193" s="18"/>
      <c r="I193" s="18"/>
      <c r="J193" s="18"/>
      <c r="K193" s="18"/>
      <c r="L193" s="18"/>
      <c r="M193" s="18"/>
      <c r="N193" s="18"/>
      <c r="O193" s="18"/>
      <c r="P193" s="18"/>
      <c r="Q193" s="18"/>
      <c r="R193" s="18"/>
    </row>
    <row r="194" spans="1:18" ht="12.75">
      <c r="A194" s="18"/>
      <c r="B194" s="18"/>
      <c r="C194" s="18"/>
      <c r="D194" s="18"/>
      <c r="E194" s="18"/>
      <c r="F194" s="18"/>
      <c r="G194" s="18"/>
      <c r="H194" s="18"/>
      <c r="I194" s="18"/>
      <c r="J194" s="18"/>
      <c r="K194" s="18"/>
      <c r="L194" s="18"/>
      <c r="M194" s="18"/>
      <c r="N194" s="18"/>
      <c r="O194" s="18"/>
      <c r="P194" s="18"/>
      <c r="Q194" s="18"/>
      <c r="R194" s="18"/>
    </row>
    <row r="195" spans="1:18" ht="12.75">
      <c r="A195" s="18"/>
      <c r="B195" s="18"/>
      <c r="C195" s="18"/>
      <c r="D195" s="18"/>
      <c r="E195" s="18"/>
      <c r="F195" s="18"/>
      <c r="G195" s="18"/>
      <c r="H195" s="18"/>
      <c r="I195" s="18"/>
      <c r="J195" s="18"/>
      <c r="K195" s="18"/>
      <c r="L195" s="18"/>
      <c r="M195" s="18"/>
      <c r="N195" s="18"/>
      <c r="O195" s="18"/>
      <c r="P195" s="18"/>
      <c r="Q195" s="18"/>
      <c r="R195" s="18"/>
    </row>
    <row r="196" spans="1:18" ht="12.75">
      <c r="A196" s="18"/>
      <c r="B196" s="18"/>
      <c r="C196" s="18"/>
      <c r="D196" s="18"/>
      <c r="E196" s="18"/>
      <c r="F196" s="18"/>
      <c r="G196" s="18"/>
      <c r="H196" s="18"/>
      <c r="I196" s="18"/>
      <c r="J196" s="18"/>
      <c r="K196" s="18"/>
      <c r="L196" s="18"/>
      <c r="M196" s="18"/>
      <c r="N196" s="18"/>
      <c r="O196" s="18"/>
      <c r="P196" s="18"/>
      <c r="Q196" s="18"/>
      <c r="R196" s="18"/>
    </row>
    <row r="197" spans="1:18" ht="12.75">
      <c r="A197" s="18"/>
      <c r="B197" s="18"/>
      <c r="C197" s="18"/>
      <c r="D197" s="18"/>
      <c r="E197" s="18"/>
      <c r="F197" s="18"/>
      <c r="G197" s="18"/>
      <c r="H197" s="18"/>
      <c r="I197" s="18"/>
      <c r="J197" s="18"/>
      <c r="K197" s="18"/>
      <c r="L197" s="18"/>
      <c r="M197" s="18"/>
      <c r="N197" s="18"/>
      <c r="O197" s="18"/>
      <c r="P197" s="18"/>
      <c r="Q197" s="18"/>
      <c r="R197" s="18"/>
    </row>
    <row r="198" spans="1:18" ht="12.75">
      <c r="A198" s="18"/>
      <c r="B198" s="18"/>
      <c r="C198" s="18"/>
      <c r="D198" s="18"/>
      <c r="E198" s="18"/>
      <c r="F198" s="18"/>
      <c r="G198" s="18"/>
      <c r="H198" s="18"/>
      <c r="I198" s="18"/>
      <c r="J198" s="18"/>
      <c r="K198" s="18"/>
      <c r="L198" s="18"/>
      <c r="M198" s="18"/>
      <c r="N198" s="18"/>
      <c r="O198" s="18"/>
      <c r="P198" s="18"/>
      <c r="Q198" s="18"/>
      <c r="R198" s="18"/>
    </row>
    <row r="199" spans="1:18" ht="12.75">
      <c r="A199" s="18"/>
      <c r="B199" s="18"/>
      <c r="C199" s="18"/>
      <c r="D199" s="18"/>
      <c r="E199" s="18"/>
      <c r="F199" s="18"/>
      <c r="G199" s="18"/>
      <c r="H199" s="18"/>
      <c r="I199" s="18"/>
      <c r="J199" s="18"/>
      <c r="K199" s="18"/>
      <c r="L199" s="18"/>
      <c r="M199" s="18"/>
      <c r="N199" s="18"/>
      <c r="O199" s="18"/>
      <c r="P199" s="18"/>
      <c r="Q199" s="18"/>
      <c r="R199" s="18"/>
    </row>
    <row r="200" spans="1:18" ht="12.75">
      <c r="A200" s="18"/>
      <c r="B200" s="18"/>
      <c r="C200" s="18"/>
      <c r="D200" s="18"/>
      <c r="E200" s="18"/>
      <c r="F200" s="18"/>
      <c r="G200" s="18"/>
      <c r="H200" s="18"/>
      <c r="I200" s="18"/>
      <c r="J200" s="18"/>
      <c r="K200" s="18"/>
      <c r="L200" s="18"/>
      <c r="M200" s="18"/>
      <c r="N200" s="18"/>
      <c r="O200" s="18"/>
      <c r="P200" s="18"/>
      <c r="Q200" s="18"/>
      <c r="R200" s="18"/>
    </row>
    <row r="201" spans="1:18" ht="12.75">
      <c r="A201" s="18"/>
      <c r="B201" s="18"/>
      <c r="C201" s="18"/>
      <c r="D201" s="18"/>
      <c r="E201" s="18"/>
      <c r="F201" s="18"/>
      <c r="G201" s="18"/>
      <c r="H201" s="18"/>
      <c r="I201" s="18"/>
      <c r="J201" s="18"/>
      <c r="K201" s="18"/>
      <c r="L201" s="18"/>
      <c r="M201" s="18"/>
      <c r="N201" s="18"/>
      <c r="O201" s="18"/>
      <c r="P201" s="18"/>
      <c r="Q201" s="18"/>
      <c r="R201" s="18"/>
    </row>
    <row r="202" spans="1:18" ht="12.75">
      <c r="A202" s="18"/>
      <c r="B202" s="18"/>
      <c r="C202" s="18"/>
      <c r="D202" s="18"/>
      <c r="E202" s="18"/>
      <c r="F202" s="18"/>
      <c r="G202" s="18"/>
      <c r="H202" s="18"/>
      <c r="I202" s="18"/>
      <c r="J202" s="18"/>
      <c r="K202" s="18"/>
      <c r="L202" s="18"/>
      <c r="M202" s="18"/>
      <c r="N202" s="18"/>
      <c r="O202" s="18"/>
      <c r="P202" s="18"/>
      <c r="Q202" s="18"/>
      <c r="R202" s="18"/>
    </row>
    <row r="203" spans="1:18" ht="12.75">
      <c r="A203" s="18"/>
      <c r="B203" s="18"/>
      <c r="C203" s="18"/>
      <c r="D203" s="18"/>
      <c r="E203" s="18"/>
      <c r="F203" s="18"/>
      <c r="G203" s="18"/>
      <c r="H203" s="18"/>
      <c r="I203" s="18"/>
      <c r="J203" s="18"/>
      <c r="K203" s="18"/>
      <c r="L203" s="18"/>
      <c r="M203" s="18"/>
      <c r="N203" s="18"/>
      <c r="O203" s="18"/>
      <c r="P203" s="18"/>
      <c r="Q203" s="18"/>
      <c r="R203" s="18"/>
    </row>
    <row r="204" spans="1:18" ht="12.75">
      <c r="A204" s="18"/>
      <c r="B204" s="18"/>
      <c r="C204" s="18"/>
      <c r="D204" s="18"/>
      <c r="E204" s="18"/>
      <c r="F204" s="18"/>
      <c r="G204" s="18"/>
      <c r="H204" s="18"/>
      <c r="I204" s="18"/>
      <c r="J204" s="18"/>
      <c r="K204" s="18"/>
      <c r="L204" s="18"/>
      <c r="M204" s="18"/>
      <c r="N204" s="18"/>
      <c r="O204" s="18"/>
      <c r="P204" s="18"/>
      <c r="Q204" s="18"/>
      <c r="R204" s="18"/>
    </row>
    <row r="205" spans="1:18" ht="12.75">
      <c r="A205" s="18"/>
      <c r="B205" s="18"/>
      <c r="C205" s="18"/>
      <c r="D205" s="18"/>
      <c r="E205" s="18"/>
      <c r="F205" s="18"/>
      <c r="G205" s="18"/>
      <c r="H205" s="18"/>
      <c r="I205" s="18"/>
      <c r="J205" s="18"/>
      <c r="K205" s="18"/>
      <c r="L205" s="18"/>
      <c r="M205" s="18"/>
      <c r="N205" s="18"/>
      <c r="O205" s="18"/>
      <c r="P205" s="18"/>
      <c r="Q205" s="18"/>
      <c r="R205" s="18"/>
    </row>
    <row r="206" spans="1:18" ht="12.75">
      <c r="A206" s="18"/>
      <c r="B206" s="18"/>
      <c r="C206" s="18"/>
      <c r="D206" s="18"/>
      <c r="E206" s="18"/>
      <c r="F206" s="18"/>
      <c r="G206" s="18"/>
      <c r="H206" s="18"/>
      <c r="I206" s="18"/>
      <c r="J206" s="18"/>
      <c r="K206" s="18"/>
      <c r="L206" s="18"/>
      <c r="M206" s="18"/>
      <c r="N206" s="18"/>
      <c r="O206" s="18"/>
      <c r="P206" s="18"/>
      <c r="Q206" s="18"/>
      <c r="R206" s="18"/>
    </row>
    <row r="207" spans="1:18" ht="12.75">
      <c r="A207" s="18"/>
      <c r="B207" s="18"/>
      <c r="C207" s="18"/>
      <c r="D207" s="18"/>
      <c r="E207" s="18"/>
      <c r="F207" s="18"/>
      <c r="G207" s="18"/>
      <c r="H207" s="18"/>
      <c r="I207" s="18"/>
      <c r="J207" s="18"/>
      <c r="K207" s="18"/>
      <c r="L207" s="18"/>
      <c r="M207" s="18"/>
      <c r="N207" s="18"/>
      <c r="O207" s="18"/>
      <c r="P207" s="18"/>
      <c r="Q207" s="18"/>
      <c r="R207" s="18"/>
    </row>
    <row r="208" spans="1:18" ht="12.75">
      <c r="A208" s="18"/>
      <c r="B208" s="18"/>
      <c r="C208" s="18"/>
      <c r="D208" s="18"/>
      <c r="E208" s="18"/>
      <c r="F208" s="18"/>
      <c r="G208" s="18"/>
      <c r="H208" s="18"/>
      <c r="I208" s="18"/>
      <c r="J208" s="18"/>
      <c r="K208" s="18"/>
      <c r="L208" s="18"/>
      <c r="M208" s="18"/>
      <c r="N208" s="18"/>
      <c r="O208" s="18"/>
      <c r="P208" s="18"/>
      <c r="Q208" s="18"/>
      <c r="R208" s="18"/>
    </row>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row r="271" s="18" customFormat="1" ht="12.75"/>
    <row r="272" s="18" customFormat="1" ht="12.75"/>
    <row r="273" s="18" customFormat="1" ht="12.75"/>
    <row r="274" s="18" customFormat="1" ht="12.75"/>
    <row r="275" s="18" customFormat="1" ht="12.75"/>
    <row r="276" s="18" customFormat="1" ht="12.75"/>
    <row r="277" s="18" customFormat="1" ht="12.75"/>
    <row r="278" s="18" customFormat="1" ht="12.75"/>
    <row r="279" s="18" customFormat="1" ht="12.75"/>
    <row r="280" s="18" customFormat="1" ht="12.75"/>
    <row r="281" s="18" customFormat="1" ht="12.75"/>
    <row r="282" s="18" customFormat="1" ht="12.75"/>
    <row r="283" s="18" customFormat="1" ht="12.75"/>
    <row r="284" s="18" customFormat="1" ht="12.75"/>
    <row r="285" s="18" customFormat="1" ht="12.75"/>
    <row r="286" s="18" customFormat="1" ht="12.75"/>
    <row r="287" s="18" customFormat="1" ht="12.75"/>
    <row r="288" s="18" customFormat="1" ht="12.75"/>
    <row r="289" s="18" customFormat="1" ht="12.75"/>
    <row r="290" s="18" customFormat="1" ht="12.75"/>
    <row r="291" s="18" customFormat="1" ht="12.75"/>
    <row r="292" s="18" customFormat="1" ht="12.75"/>
    <row r="293" s="18" customFormat="1" ht="12.75"/>
    <row r="294" s="18" customFormat="1" ht="12.75"/>
    <row r="295" s="18" customFormat="1" ht="12.75"/>
    <row r="296" s="18" customFormat="1" ht="12.75"/>
    <row r="297" s="18" customFormat="1" ht="12.75"/>
    <row r="298" s="18" customFormat="1" ht="12.75"/>
    <row r="299" s="18" customFormat="1" ht="12.75"/>
    <row r="300" s="18" customFormat="1" ht="12.75"/>
    <row r="301" s="18" customFormat="1" ht="12.75"/>
    <row r="302" s="18" customFormat="1" ht="12.75"/>
    <row r="303" s="18" customFormat="1" ht="12.75"/>
    <row r="304" s="18" customFormat="1" ht="12.75"/>
    <row r="305" s="18" customFormat="1" ht="12.75"/>
    <row r="306" s="18" customFormat="1" ht="12.75"/>
    <row r="307" s="18" customFormat="1" ht="12.75"/>
    <row r="308" s="18" customFormat="1" ht="12.75"/>
    <row r="309" s="18" customFormat="1" ht="12.75"/>
    <row r="310" s="18" customFormat="1" ht="12.75"/>
    <row r="311" s="18" customFormat="1" ht="12.75"/>
    <row r="312" s="18" customFormat="1" ht="12.75"/>
    <row r="313" s="18" customFormat="1" ht="12.75"/>
    <row r="314" s="18" customFormat="1" ht="12.75"/>
    <row r="315" s="18" customFormat="1" ht="12.75"/>
    <row r="316" s="18" customFormat="1" ht="12.75"/>
    <row r="317" s="18" customFormat="1" ht="12.75"/>
    <row r="318" s="18" customFormat="1" ht="12.75"/>
    <row r="319" s="18" customFormat="1" ht="12.75"/>
    <row r="320" s="18" customFormat="1" ht="12.75"/>
    <row r="321" s="18" customFormat="1" ht="12.75"/>
    <row r="322" s="18" customFormat="1" ht="12.75"/>
    <row r="323" s="18" customFormat="1" ht="12.75"/>
    <row r="324" s="18" customFormat="1" ht="12.75"/>
    <row r="325" s="18" customFormat="1" ht="12.75"/>
    <row r="326" s="18" customFormat="1" ht="12.75"/>
    <row r="327" s="18" customFormat="1" ht="12.75"/>
    <row r="328" s="18" customFormat="1" ht="12.75"/>
    <row r="329" s="18" customFormat="1" ht="12.75"/>
    <row r="330" s="18" customFormat="1" ht="12.75"/>
    <row r="331" s="18" customFormat="1" ht="12.75"/>
    <row r="332" s="18" customFormat="1" ht="12.75"/>
    <row r="333" s="18" customFormat="1" ht="12.75"/>
    <row r="334" s="18" customFormat="1" ht="12.75"/>
    <row r="335" s="18" customFormat="1" ht="12.75"/>
    <row r="336" s="18" customFormat="1" ht="12.75"/>
    <row r="337" s="18" customFormat="1" ht="12.75"/>
    <row r="338" s="18" customFormat="1" ht="12.75"/>
    <row r="339" s="18" customFormat="1" ht="12.75"/>
    <row r="340" s="18" customFormat="1" ht="12.75"/>
    <row r="341" s="18" customFormat="1" ht="12.75"/>
    <row r="342" s="18" customFormat="1" ht="12.75"/>
    <row r="343" s="18" customFormat="1" ht="12.75"/>
    <row r="344" s="18" customFormat="1" ht="12.75"/>
    <row r="345" s="18" customFormat="1" ht="12.75"/>
    <row r="346" s="18" customFormat="1" ht="12.75"/>
    <row r="347" s="18" customFormat="1" ht="12.75"/>
    <row r="348" s="18" customFormat="1" ht="12.75"/>
    <row r="349" s="18" customFormat="1" ht="12.75"/>
    <row r="350" s="18" customFormat="1" ht="12.75"/>
    <row r="351" s="18" customFormat="1" ht="12.75"/>
    <row r="352" s="18" customFormat="1" ht="12.75"/>
    <row r="353" s="18" customFormat="1" ht="12.75"/>
    <row r="354" s="18" customFormat="1" ht="12.75"/>
    <row r="355" s="18" customFormat="1" ht="12.75"/>
    <row r="356" s="18" customFormat="1" ht="12.75"/>
    <row r="357" s="18" customFormat="1" ht="12.75"/>
    <row r="358" s="18" customFormat="1" ht="12.75"/>
    <row r="359" s="18" customFormat="1" ht="12.75"/>
    <row r="360" s="18" customFormat="1" ht="12.75"/>
    <row r="361" s="18" customFormat="1" ht="12.75"/>
    <row r="362" s="18" customFormat="1" ht="12.75"/>
    <row r="363" s="18" customFormat="1" ht="12.75"/>
    <row r="364" s="18" customFormat="1" ht="12.75"/>
    <row r="365" s="18" customFormat="1" ht="12.75"/>
    <row r="366" s="18" customFormat="1" ht="12.75"/>
    <row r="367" s="18" customFormat="1" ht="12.75"/>
    <row r="368" s="18" customFormat="1" ht="12.75"/>
    <row r="369" s="18" customFormat="1" ht="12.75"/>
    <row r="370" s="18" customFormat="1" ht="12.75"/>
    <row r="371" s="18" customFormat="1" ht="12.75"/>
    <row r="372" s="18" customFormat="1" ht="12.75"/>
    <row r="373" s="18" customFormat="1" ht="12.75"/>
    <row r="374" s="18" customFormat="1" ht="12.75"/>
    <row r="375" s="18" customFormat="1" ht="12.75"/>
    <row r="376" s="18" customFormat="1" ht="12.75"/>
    <row r="377" s="18" customFormat="1" ht="12.75"/>
    <row r="378" s="18" customFormat="1" ht="12.75"/>
    <row r="379" s="18" customFormat="1" ht="12.75"/>
    <row r="380" s="18" customFormat="1" ht="12.75"/>
    <row r="381" s="18" customFormat="1" ht="12.75"/>
    <row r="382" s="18" customFormat="1" ht="12.75"/>
    <row r="383" s="18" customFormat="1" ht="12.75"/>
    <row r="384" s="18" customFormat="1" ht="12.75"/>
    <row r="385" s="18" customFormat="1" ht="12.75"/>
    <row r="386" s="18" customFormat="1" ht="12.75"/>
    <row r="387" s="18" customFormat="1" ht="12.75"/>
    <row r="388" s="18" customFormat="1" ht="12.75"/>
    <row r="389" s="18" customFormat="1" ht="12.75"/>
    <row r="390" s="18" customFormat="1" ht="12.75"/>
    <row r="391" s="18" customFormat="1" ht="12.75"/>
    <row r="392" s="18" customFormat="1" ht="12.75"/>
    <row r="393" s="18" customFormat="1" ht="12.75"/>
    <row r="394" s="18" customFormat="1" ht="12.75"/>
    <row r="395" s="18" customFormat="1" ht="12.75"/>
    <row r="396" s="18" customFormat="1" ht="12.75"/>
    <row r="397" s="18" customFormat="1" ht="12.75"/>
    <row r="398" s="18" customFormat="1" ht="12.75"/>
    <row r="399" s="18" customFormat="1" ht="12.75"/>
    <row r="400" s="18" customFormat="1" ht="12.75"/>
    <row r="401" s="18" customFormat="1" ht="12.75"/>
    <row r="402" s="18" customFormat="1" ht="12.75"/>
    <row r="403" s="18" customFormat="1" ht="12.75"/>
    <row r="404" s="18" customFormat="1" ht="12.75"/>
    <row r="405" s="18" customFormat="1" ht="12.75"/>
    <row r="406" s="18" customFormat="1" ht="12.75"/>
    <row r="407" s="18" customFormat="1" ht="12.75"/>
    <row r="408" s="18" customFormat="1" ht="12.75"/>
    <row r="409" s="18" customFormat="1" ht="12.75"/>
    <row r="410" s="18" customFormat="1" ht="12.75"/>
    <row r="411" s="18" customFormat="1" ht="12.75"/>
    <row r="412" s="18" customFormat="1" ht="12.75"/>
    <row r="413" s="18" customFormat="1" ht="12.75"/>
    <row r="414" s="18" customFormat="1" ht="12.75"/>
    <row r="415" s="18" customFormat="1" ht="12.75"/>
    <row r="416" s="18" customFormat="1" ht="12.75"/>
    <row r="417" s="18" customFormat="1" ht="12.75"/>
    <row r="418" s="18" customFormat="1" ht="12.75"/>
    <row r="419" s="18" customFormat="1" ht="12.75"/>
    <row r="420" s="18" customFormat="1" ht="12.75"/>
    <row r="421" s="18" customFormat="1" ht="12.75"/>
    <row r="422" s="18" customFormat="1" ht="12.75"/>
    <row r="423" s="18" customFormat="1" ht="12.75"/>
    <row r="424" s="18" customFormat="1" ht="12.75"/>
    <row r="425" s="18" customFormat="1" ht="12.75"/>
    <row r="426" s="18" customFormat="1" ht="12.75"/>
    <row r="427" s="18" customFormat="1" ht="12.75"/>
    <row r="428" s="18" customFormat="1" ht="12.75"/>
    <row r="429" s="18" customFormat="1" ht="12.75"/>
    <row r="430" s="18" customFormat="1" ht="12.75"/>
    <row r="431" s="18" customFormat="1" ht="12.75"/>
    <row r="432" s="18" customFormat="1" ht="12.75"/>
    <row r="433" s="18" customFormat="1" ht="12.75"/>
    <row r="434" s="18" customFormat="1" ht="12.75"/>
    <row r="435" s="18" customFormat="1" ht="12.75"/>
    <row r="436" s="18" customFormat="1" ht="12.75"/>
    <row r="437" s="18" customFormat="1" ht="12.75"/>
    <row r="438" s="18" customFormat="1" ht="12.75"/>
    <row r="439" s="18" customFormat="1" ht="12.75"/>
    <row r="440" s="18" customFormat="1" ht="12.75"/>
    <row r="441" s="18" customFormat="1" ht="12.75"/>
    <row r="442" s="18" customFormat="1" ht="12.75"/>
    <row r="443" s="18" customFormat="1" ht="12.75"/>
    <row r="444" s="18" customFormat="1" ht="12.75"/>
    <row r="445" s="18" customFormat="1" ht="12.75"/>
    <row r="446" s="18" customFormat="1" ht="12.75"/>
    <row r="447" s="18" customFormat="1" ht="12.75"/>
    <row r="448" s="18" customFormat="1" ht="12.75"/>
    <row r="449" s="18" customFormat="1" ht="12.75"/>
    <row r="450" s="18" customFormat="1" ht="12.75"/>
    <row r="451" s="18" customFormat="1" ht="12.75"/>
    <row r="452" s="18" customFormat="1" ht="12.75"/>
    <row r="453" s="18" customFormat="1" ht="12.75"/>
    <row r="454" s="18" customFormat="1" ht="12.75"/>
    <row r="455" s="18" customFormat="1" ht="12.75"/>
    <row r="456" s="18" customFormat="1" ht="12.75"/>
    <row r="457" s="18" customFormat="1" ht="12.75"/>
    <row r="458" s="18" customFormat="1" ht="12.75"/>
    <row r="459" s="18" customFormat="1" ht="12.75"/>
    <row r="460" s="18" customFormat="1" ht="12.75"/>
    <row r="461" s="18" customFormat="1" ht="12.75"/>
    <row r="462" s="18" customFormat="1" ht="12.75"/>
    <row r="463" s="18" customFormat="1" ht="12.75"/>
    <row r="464" s="18" customFormat="1" ht="12.75"/>
    <row r="465" s="18" customFormat="1" ht="12.75"/>
    <row r="466" s="18" customFormat="1" ht="12.75"/>
    <row r="467" s="18" customFormat="1" ht="12.75"/>
    <row r="468" s="18" customFormat="1" ht="12.75"/>
    <row r="469" s="18" customFormat="1" ht="12.75"/>
    <row r="470" s="18" customFormat="1" ht="12.75"/>
    <row r="471" s="18" customFormat="1" ht="12.75"/>
    <row r="472" s="18" customFormat="1" ht="12.75"/>
    <row r="473" s="18" customFormat="1" ht="12.75"/>
    <row r="474" s="18" customFormat="1" ht="12.75"/>
    <row r="475" s="18" customFormat="1" ht="12.75"/>
    <row r="476" s="18" customFormat="1" ht="12.75"/>
    <row r="477" s="18" customFormat="1" ht="12.75"/>
    <row r="478" s="18" customFormat="1" ht="12.75"/>
    <row r="479" s="18" customFormat="1" ht="12.75"/>
    <row r="480" s="18" customFormat="1" ht="12.75"/>
    <row r="481" s="18" customFormat="1" ht="12.75"/>
    <row r="482" s="18" customFormat="1" ht="12.75"/>
    <row r="483" s="18" customFormat="1" ht="12.75"/>
    <row r="484" s="18" customFormat="1" ht="12.75"/>
    <row r="485" s="18" customFormat="1" ht="12.75"/>
    <row r="486" s="18" customFormat="1" ht="12.75"/>
    <row r="487" s="18" customFormat="1" ht="12.75"/>
    <row r="488" s="18" customFormat="1" ht="12.75"/>
    <row r="489" s="18" customFormat="1" ht="12.75"/>
    <row r="490" s="18" customFormat="1" ht="12.75"/>
    <row r="491" s="18" customFormat="1" ht="12.75"/>
    <row r="492" s="18" customFormat="1" ht="12.75"/>
    <row r="493" s="18" customFormat="1" ht="12.75"/>
    <row r="494" s="18" customFormat="1" ht="12.75"/>
    <row r="495" s="18" customFormat="1" ht="12.75"/>
    <row r="496" s="18" customFormat="1" ht="12.75"/>
    <row r="497" s="18" customFormat="1" ht="12.75"/>
    <row r="498" s="18" customFormat="1" ht="12.75"/>
    <row r="499" s="18" customFormat="1" ht="12.75"/>
    <row r="500" s="18" customFormat="1" ht="12.75"/>
    <row r="501" s="18" customFormat="1" ht="12.75"/>
    <row r="502" s="18" customFormat="1" ht="12.75"/>
    <row r="503" s="18" customFormat="1" ht="12.75"/>
    <row r="504" s="18" customFormat="1" ht="12.75"/>
    <row r="505" s="18" customFormat="1" ht="12.75"/>
    <row r="506" s="18" customFormat="1" ht="12.75"/>
    <row r="507" s="18" customFormat="1" ht="12.75"/>
    <row r="508" s="18" customFormat="1" ht="12.75"/>
    <row r="509" s="18" customFormat="1" ht="12.75"/>
    <row r="510" s="18" customFormat="1" ht="12.75"/>
    <row r="511" s="18" customFormat="1" ht="12.75"/>
    <row r="512" s="18" customFormat="1" ht="12.75"/>
    <row r="513" s="18" customFormat="1" ht="12.75"/>
    <row r="514" s="18" customFormat="1" ht="12.75"/>
    <row r="515" s="18" customFormat="1" ht="12.75"/>
    <row r="516" s="18" customFormat="1" ht="12.75"/>
    <row r="517" s="18" customFormat="1" ht="12.75"/>
    <row r="518" s="18" customFormat="1" ht="12.75"/>
    <row r="519" s="18" customFormat="1" ht="12.75"/>
    <row r="520" s="18" customFormat="1" ht="12.75"/>
    <row r="521" s="18" customFormat="1" ht="12.75"/>
    <row r="522" s="18" customFormat="1" ht="12.75"/>
    <row r="523" s="18" customFormat="1" ht="12.75"/>
    <row r="524" s="18" customFormat="1" ht="12.75"/>
    <row r="525" s="18" customFormat="1" ht="12.75"/>
    <row r="526" s="18" customFormat="1" ht="12.75"/>
    <row r="527" s="18" customFormat="1" ht="12.75"/>
    <row r="528" s="18" customFormat="1" ht="12.75"/>
    <row r="529" s="18" customFormat="1" ht="12.75"/>
    <row r="530" s="18" customFormat="1" ht="12.75"/>
    <row r="531" s="18" customFormat="1" ht="12.75"/>
    <row r="532" s="18" customFormat="1" ht="12.75"/>
    <row r="533" s="18" customFormat="1" ht="12.75"/>
    <row r="534" s="18" customFormat="1" ht="12.75"/>
    <row r="535" s="18" customFormat="1" ht="12.75"/>
    <row r="536" s="18" customFormat="1" ht="12.75"/>
    <row r="537" s="18" customFormat="1" ht="12.75"/>
    <row r="538" s="18" customFormat="1" ht="12.75"/>
    <row r="539" s="18" customFormat="1" ht="12.75"/>
    <row r="540" s="18" customFormat="1" ht="12.75"/>
    <row r="541" s="18" customFormat="1" ht="12.75"/>
    <row r="542" s="18" customFormat="1" ht="12.75"/>
    <row r="543" s="18" customFormat="1" ht="12.75"/>
    <row r="544" s="18" customFormat="1" ht="12.75"/>
    <row r="545" s="18" customFormat="1" ht="12.75"/>
    <row r="546" s="18" customFormat="1" ht="12.75"/>
    <row r="547" s="18" customFormat="1" ht="12.75"/>
    <row r="548" s="18" customFormat="1" ht="12.75"/>
    <row r="549" s="18" customFormat="1" ht="12.75"/>
    <row r="550" s="18" customFormat="1" ht="12.75"/>
    <row r="551" s="18" customFormat="1" ht="12.75"/>
    <row r="552" s="18" customFormat="1" ht="12.75"/>
    <row r="553" s="18" customFormat="1" ht="12.75"/>
    <row r="554" s="18" customFormat="1" ht="12.75"/>
    <row r="555" s="18" customFormat="1" ht="12.75"/>
    <row r="556" s="18" customFormat="1" ht="12.75"/>
    <row r="557" s="18" customFormat="1" ht="12.75"/>
    <row r="558" s="18" customFormat="1" ht="12.75"/>
    <row r="559" s="18" customFormat="1" ht="12.75"/>
    <row r="560" s="18" customFormat="1" ht="12.75"/>
    <row r="561" s="18" customFormat="1" ht="12.75"/>
    <row r="562" s="18" customFormat="1" ht="12.75"/>
    <row r="563" s="18" customFormat="1" ht="12.75"/>
    <row r="564" s="18" customFormat="1" ht="12.75"/>
    <row r="565" s="18" customFormat="1" ht="12.75"/>
    <row r="566" s="18" customFormat="1" ht="12.75"/>
    <row r="567" s="18" customFormat="1" ht="12.75"/>
    <row r="568" s="18" customFormat="1" ht="12.75"/>
    <row r="569" s="18" customFormat="1" ht="12.75"/>
    <row r="570" s="18" customFormat="1" ht="12.75"/>
    <row r="571" s="18" customFormat="1" ht="12.75"/>
    <row r="572" s="18" customFormat="1" ht="12.75"/>
    <row r="573" s="18" customFormat="1" ht="12.75"/>
    <row r="574" s="18" customFormat="1" ht="12.75"/>
    <row r="575" s="18" customFormat="1" ht="12.75"/>
    <row r="576" s="18" customFormat="1" ht="12.75"/>
    <row r="577" s="18" customFormat="1" ht="12.75"/>
    <row r="578" s="18" customFormat="1" ht="12.75"/>
    <row r="579" s="18" customFormat="1" ht="12.75"/>
    <row r="580" s="18" customFormat="1" ht="12.75"/>
    <row r="581" s="18" customFormat="1" ht="12.75"/>
    <row r="582" s="18" customFormat="1" ht="12.75"/>
    <row r="583" s="18" customFormat="1" ht="12.75"/>
    <row r="584" s="18" customFormat="1" ht="12.75"/>
    <row r="585" s="18" customFormat="1" ht="12.75"/>
    <row r="586" s="18" customFormat="1" ht="12.75"/>
    <row r="587" s="18" customFormat="1" ht="12.75"/>
    <row r="588" s="18" customFormat="1" ht="12.75"/>
    <row r="589" s="18" customFormat="1" ht="12.75"/>
    <row r="590" s="18" customFormat="1" ht="12.75"/>
    <row r="591" s="18" customFormat="1" ht="12.75"/>
    <row r="592" s="18" customFormat="1" ht="12.75"/>
    <row r="593" s="18" customFormat="1" ht="12.75"/>
    <row r="594" s="18" customFormat="1" ht="12.75"/>
    <row r="595" s="18" customFormat="1" ht="12.75"/>
    <row r="596" s="18" customFormat="1" ht="12.75"/>
    <row r="597" s="18" customFormat="1" ht="12.75"/>
    <row r="598" s="18" customFormat="1" ht="12.75"/>
    <row r="599" s="18" customFormat="1" ht="12.75"/>
    <row r="600" s="18" customFormat="1" ht="12.75"/>
    <row r="601" s="18" customFormat="1" ht="12.75"/>
    <row r="602" s="18" customFormat="1" ht="12.75"/>
    <row r="603" s="18" customFormat="1" ht="12.75"/>
    <row r="604" s="18" customFormat="1" ht="12.75"/>
    <row r="605" s="18" customFormat="1" ht="12.75"/>
    <row r="606" s="18" customFormat="1" ht="12.75"/>
    <row r="607" s="18" customFormat="1" ht="12.75"/>
    <row r="608" s="18" customFormat="1" ht="12.75"/>
    <row r="609" s="18" customFormat="1" ht="12.75"/>
    <row r="610" s="18" customFormat="1" ht="12.75"/>
    <row r="611" s="18" customFormat="1" ht="12.75"/>
    <row r="612" s="18" customFormat="1" ht="12.75"/>
    <row r="613" s="18" customFormat="1" ht="12.75"/>
    <row r="614" s="18" customFormat="1" ht="12.75"/>
    <row r="615" s="18" customFormat="1" ht="12.75"/>
    <row r="616" s="18" customFormat="1" ht="12.75"/>
    <row r="617" s="18" customFormat="1" ht="12.75"/>
    <row r="618" s="18" customFormat="1" ht="12.75"/>
    <row r="619" s="18" customFormat="1" ht="12.75"/>
    <row r="620" s="18" customFormat="1" ht="12.75"/>
    <row r="621" s="18" customFormat="1" ht="12.75"/>
    <row r="622" s="18" customFormat="1" ht="12.75"/>
    <row r="623" s="18" customFormat="1" ht="12.75"/>
    <row r="624" s="18" customFormat="1" ht="12.75"/>
    <row r="625" s="18" customFormat="1" ht="12.75"/>
    <row r="626" s="18" customFormat="1" ht="12.75"/>
    <row r="627" s="18" customFormat="1" ht="12.75"/>
    <row r="628" s="18" customFormat="1" ht="12.75"/>
    <row r="629" s="18" customFormat="1" ht="12.75"/>
    <row r="630" s="18" customFormat="1" ht="12.75"/>
    <row r="631" s="18" customFormat="1" ht="12.75"/>
    <row r="632" s="18" customFormat="1" ht="12.75"/>
    <row r="633" s="18" customFormat="1" ht="12.75"/>
    <row r="634" s="18" customFormat="1" ht="12.75"/>
    <row r="635" s="18" customFormat="1" ht="12.75"/>
    <row r="636" s="18" customFormat="1" ht="12.75"/>
    <row r="637" s="18" customFormat="1" ht="12.75"/>
    <row r="638" s="18" customFormat="1" ht="12.75"/>
    <row r="639" s="18" customFormat="1" ht="12.75"/>
    <row r="640" s="18" customFormat="1" ht="12.75"/>
    <row r="641" s="18" customFormat="1" ht="12.75"/>
    <row r="642" s="18" customFormat="1" ht="12.75"/>
    <row r="643" s="18" customFormat="1" ht="12.75"/>
    <row r="644" s="18" customFormat="1" ht="12.75"/>
    <row r="645" s="18" customFormat="1" ht="12.75"/>
    <row r="646" s="18" customFormat="1" ht="12.75"/>
    <row r="647" s="18" customFormat="1" ht="12.75"/>
    <row r="648" s="18" customFormat="1" ht="12.75"/>
    <row r="649" s="18" customFormat="1" ht="12.75"/>
    <row r="650" s="18" customFormat="1" ht="12.75"/>
    <row r="651" s="18" customFormat="1" ht="12.75"/>
    <row r="652" s="18" customFormat="1" ht="12.75"/>
    <row r="653" s="18" customFormat="1" ht="12.75"/>
    <row r="654" s="18" customFormat="1" ht="12.75"/>
    <row r="655" s="18" customFormat="1" ht="12.75"/>
    <row r="656" s="18" customFormat="1" ht="12.75"/>
    <row r="657" s="18" customFormat="1" ht="12.75"/>
    <row r="658" s="18" customFormat="1" ht="12.75"/>
    <row r="659" s="18" customFormat="1" ht="12.75"/>
    <row r="660" s="18" customFormat="1" ht="12.75"/>
    <row r="661" s="18" customFormat="1" ht="12.75"/>
    <row r="662" s="18" customFormat="1" ht="12.75"/>
    <row r="663" s="18" customFormat="1" ht="12.75"/>
    <row r="664" s="18" customFormat="1" ht="12.75"/>
    <row r="665" s="18" customFormat="1" ht="12.75"/>
    <row r="666" s="18" customFormat="1" ht="12.75"/>
    <row r="667" s="18" customFormat="1" ht="12.75"/>
    <row r="668" s="18" customFormat="1" ht="12.75"/>
    <row r="669" s="18" customFormat="1" ht="12.75"/>
    <row r="670" s="18" customFormat="1" ht="12.75"/>
    <row r="671" s="18" customFormat="1" ht="12.75"/>
    <row r="672" s="18" customFormat="1" ht="12.75"/>
    <row r="673" s="18" customFormat="1" ht="12.75"/>
    <row r="674" s="18" customFormat="1" ht="12.75"/>
    <row r="675" s="18" customFormat="1" ht="12.75"/>
    <row r="676" s="18" customFormat="1" ht="12.75"/>
    <row r="677" s="18" customFormat="1" ht="12.75"/>
    <row r="678" s="18" customFormat="1" ht="12.75"/>
    <row r="679" s="18" customFormat="1" ht="12.75"/>
    <row r="680" s="18" customFormat="1" ht="12.75"/>
    <row r="681" s="18" customFormat="1" ht="12.75"/>
    <row r="682" s="18" customFormat="1" ht="12.75"/>
    <row r="683" s="18" customFormat="1" ht="12.75"/>
    <row r="684" s="18" customFormat="1" ht="12.75"/>
    <row r="685" s="18" customFormat="1" ht="12.75"/>
    <row r="686" s="18" customFormat="1" ht="12.75"/>
    <row r="687" s="18" customFormat="1" ht="12.75"/>
    <row r="688" s="18" customFormat="1" ht="12.75"/>
    <row r="689" s="18" customFormat="1" ht="12.75"/>
    <row r="690" s="18" customFormat="1" ht="12.75"/>
    <row r="691" s="18" customFormat="1" ht="12.75"/>
    <row r="692" s="18" customFormat="1" ht="12.75"/>
    <row r="693" s="18" customFormat="1" ht="12.75"/>
    <row r="694" s="18" customFormat="1" ht="12.75"/>
    <row r="695" s="18" customFormat="1" ht="12.75"/>
    <row r="696" s="18" customFormat="1" ht="12.75"/>
    <row r="697" s="18" customFormat="1" ht="12.75"/>
    <row r="698" s="18" customFormat="1" ht="12.75"/>
    <row r="699" s="18" customFormat="1" ht="12.75"/>
    <row r="700" s="18" customFormat="1" ht="12.75"/>
    <row r="701" s="18" customFormat="1" ht="12.75"/>
    <row r="702" s="18" customFormat="1" ht="12.75"/>
    <row r="703" s="18" customFormat="1" ht="12.75"/>
    <row r="704" s="18" customFormat="1" ht="12.75"/>
    <row r="705" s="18" customFormat="1" ht="12.75"/>
    <row r="706" s="18" customFormat="1" ht="12.75"/>
    <row r="707" s="18" customFormat="1" ht="12.75"/>
    <row r="708" s="18" customFormat="1" ht="12.75"/>
    <row r="709" s="18" customFormat="1" ht="12.75"/>
    <row r="710" s="18" customFormat="1" ht="12.75"/>
    <row r="711" s="18" customFormat="1" ht="12.75"/>
    <row r="712" s="18" customFormat="1" ht="12.75"/>
    <row r="713" s="18" customFormat="1" ht="12.75"/>
    <row r="714" s="18" customFormat="1" ht="12.75"/>
    <row r="715" s="18" customFormat="1" ht="12.75"/>
    <row r="716" s="18" customFormat="1" ht="12.75"/>
    <row r="717" s="18" customFormat="1" ht="12.75"/>
    <row r="718" s="18" customFormat="1" ht="12.75"/>
    <row r="719" s="18" customFormat="1" ht="12.75"/>
    <row r="720" s="18" customFormat="1" ht="12.75"/>
    <row r="721" s="18" customFormat="1" ht="12.75"/>
    <row r="722" s="18" customFormat="1" ht="12.75"/>
    <row r="723" s="18" customFormat="1" ht="12.75"/>
    <row r="724" s="18" customFormat="1" ht="12.75"/>
    <row r="725" s="18" customFormat="1" ht="12.75"/>
    <row r="726" s="18" customFormat="1" ht="12.75"/>
    <row r="727" s="18" customFormat="1" ht="12.75"/>
    <row r="728" s="18" customFormat="1" ht="12.75"/>
    <row r="729" s="18" customFormat="1" ht="12.75"/>
    <row r="730" s="18" customFormat="1" ht="12.75"/>
    <row r="731" s="18" customFormat="1" ht="12.75"/>
    <row r="732" s="18" customFormat="1" ht="12.75"/>
    <row r="733" s="18" customFormat="1" ht="12.75"/>
    <row r="734" s="18" customFormat="1" ht="12.75"/>
    <row r="735" s="18" customFormat="1" ht="12.75"/>
    <row r="736" s="18" customFormat="1" ht="12.75"/>
    <row r="737" s="18" customFormat="1" ht="12.75"/>
    <row r="738" s="18" customFormat="1" ht="12.75"/>
    <row r="739" s="18" customFormat="1" ht="12.75"/>
    <row r="740" s="18" customFormat="1" ht="12.75"/>
    <row r="741" s="18" customFormat="1" ht="12.75"/>
    <row r="742" s="18" customFormat="1" ht="12.75"/>
    <row r="743" s="18" customFormat="1" ht="12.75"/>
    <row r="744" s="18" customFormat="1" ht="12.75"/>
    <row r="745" s="18" customFormat="1" ht="12.75"/>
    <row r="746" s="18" customFormat="1" ht="12.75"/>
    <row r="747" s="18" customFormat="1" ht="12.75"/>
    <row r="748" s="18" customFormat="1" ht="12.75"/>
    <row r="749" s="18" customFormat="1" ht="12.75"/>
    <row r="750" s="18" customFormat="1" ht="12.75"/>
    <row r="751" s="18" customFormat="1" ht="12.75"/>
    <row r="752" s="18" customFormat="1" ht="12.75"/>
    <row r="753" s="18" customFormat="1" ht="12.75"/>
    <row r="754" s="18" customFormat="1" ht="12.75"/>
    <row r="755" s="18" customFormat="1" ht="12.75"/>
    <row r="756" s="18" customFormat="1" ht="12.75"/>
    <row r="757" s="18" customFormat="1" ht="12.75"/>
    <row r="758" s="18" customFormat="1" ht="12.75"/>
    <row r="759" s="18" customFormat="1" ht="12.75"/>
    <row r="760" s="18" customFormat="1" ht="12.75"/>
    <row r="761" s="18" customFormat="1" ht="12.75"/>
    <row r="762" s="18" customFormat="1" ht="12.75"/>
    <row r="763" s="18" customFormat="1" ht="12.75"/>
    <row r="764" s="18" customFormat="1" ht="12.75"/>
    <row r="765" s="18" customFormat="1" ht="12.75"/>
    <row r="766" s="18" customFormat="1" ht="12.75"/>
    <row r="767" s="18" customFormat="1" ht="12.75"/>
    <row r="768" s="18" customFormat="1" ht="12.75"/>
    <row r="769" s="18" customFormat="1" ht="12.75"/>
    <row r="770" s="18" customFormat="1" ht="12.75"/>
    <row r="771" s="18" customFormat="1" ht="12.75"/>
    <row r="772" s="18" customFormat="1" ht="12.75"/>
    <row r="773" s="18" customFormat="1" ht="12.75"/>
    <row r="774" s="18" customFormat="1" ht="12.75"/>
    <row r="775" s="18" customFormat="1" ht="12.75"/>
    <row r="776" s="18" customFormat="1" ht="12.75"/>
    <row r="777" s="18" customFormat="1" ht="12.75"/>
    <row r="778" s="18" customFormat="1" ht="12.75"/>
    <row r="779" s="18" customFormat="1" ht="12.75"/>
    <row r="780" s="18" customFormat="1" ht="12.75"/>
    <row r="781" s="18" customFormat="1" ht="12.75"/>
    <row r="782" s="18" customFormat="1" ht="12.75"/>
    <row r="783" s="18" customFormat="1" ht="12.75"/>
    <row r="784" s="18" customFormat="1" ht="12.75"/>
    <row r="785" s="18" customFormat="1" ht="12.75"/>
    <row r="786" s="18" customFormat="1" ht="12.75"/>
    <row r="787" s="18" customFormat="1" ht="12.75"/>
    <row r="788" s="18" customFormat="1" ht="12.75"/>
    <row r="789" s="18" customFormat="1" ht="12.75"/>
    <row r="790" s="18" customFormat="1" ht="12.75"/>
    <row r="791" s="18" customFormat="1" ht="12.75"/>
    <row r="792" s="18" customFormat="1" ht="12.75"/>
    <row r="793" s="18" customFormat="1" ht="12.75"/>
    <row r="794" s="18" customFormat="1" ht="12.75"/>
    <row r="795" s="18" customFormat="1" ht="12.75"/>
    <row r="796" s="18" customFormat="1" ht="12.75"/>
    <row r="797" s="18" customFormat="1" ht="12.75"/>
    <row r="798" s="18" customFormat="1" ht="12.75"/>
    <row r="799" s="18" customFormat="1" ht="12.75"/>
    <row r="800" s="18" customFormat="1" ht="12.75"/>
    <row r="801" s="18" customFormat="1" ht="12.75"/>
    <row r="802" s="18" customFormat="1" ht="12.75"/>
    <row r="803" s="18" customFormat="1" ht="12.75"/>
    <row r="804" s="18" customFormat="1" ht="12.75"/>
    <row r="805" s="18" customFormat="1" ht="12.75"/>
    <row r="806" s="18" customFormat="1" ht="12.75"/>
    <row r="807" s="18" customFormat="1" ht="12.75"/>
    <row r="808" s="18" customFormat="1" ht="12.75"/>
    <row r="809" s="18" customFormat="1" ht="12.75"/>
    <row r="810" s="18" customFormat="1" ht="12.75"/>
    <row r="811" s="18" customFormat="1" ht="12.75"/>
    <row r="812" s="18" customFormat="1" ht="12.75"/>
    <row r="813" s="18" customFormat="1" ht="12.75"/>
    <row r="814" s="18" customFormat="1" ht="12.75"/>
    <row r="815" s="18" customFormat="1" ht="12.75"/>
    <row r="816" s="18" customFormat="1" ht="12.75"/>
    <row r="817" s="18" customFormat="1" ht="12.75"/>
    <row r="818" s="18" customFormat="1" ht="12.75"/>
    <row r="819" s="18" customFormat="1" ht="12.75"/>
    <row r="820" s="18" customFormat="1" ht="12.75"/>
    <row r="821" s="18" customFormat="1" ht="12.75"/>
    <row r="822" s="18" customFormat="1" ht="12.75"/>
    <row r="823" s="18" customFormat="1" ht="12.75"/>
    <row r="824" s="18" customFormat="1" ht="12.75"/>
    <row r="825" s="18" customFormat="1" ht="12.75"/>
    <row r="826" s="18" customFormat="1" ht="12.75"/>
    <row r="827" s="18" customFormat="1" ht="12.75"/>
    <row r="828" s="18" customFormat="1" ht="12.75"/>
    <row r="829" s="18" customFormat="1" ht="12.75"/>
    <row r="830" s="18" customFormat="1" ht="12.75"/>
    <row r="831" s="18" customFormat="1" ht="12.75"/>
    <row r="832" s="18" customFormat="1" ht="12.75"/>
    <row r="833" s="18" customFormat="1" ht="12.75"/>
    <row r="834" s="18" customFormat="1" ht="12.75"/>
    <row r="835" s="18" customFormat="1" ht="12.75"/>
    <row r="836" s="18" customFormat="1" ht="12.75"/>
    <row r="837" s="18" customFormat="1" ht="12.75"/>
    <row r="838" s="18" customFormat="1" ht="12.75"/>
    <row r="839" s="18" customFormat="1" ht="12.75"/>
    <row r="840" s="18" customFormat="1" ht="12.75"/>
    <row r="841" s="18" customFormat="1" ht="12.75"/>
    <row r="842" s="18" customFormat="1" ht="12.75"/>
    <row r="843" s="18" customFormat="1" ht="12.75"/>
    <row r="844" s="18" customFormat="1" ht="12.75"/>
    <row r="845" s="18" customFormat="1" ht="12.75"/>
    <row r="846" s="18" customFormat="1" ht="12.75"/>
    <row r="847" s="18" customFormat="1" ht="12.75"/>
    <row r="848" s="18" customFormat="1" ht="12.75"/>
    <row r="849" s="18" customFormat="1" ht="12.75"/>
    <row r="850" s="18" customFormat="1" ht="12.75"/>
    <row r="851" s="18" customFormat="1" ht="12.75"/>
    <row r="852" s="18" customFormat="1" ht="12.75"/>
    <row r="853" s="18" customFormat="1" ht="12.75"/>
    <row r="854" s="18" customFormat="1" ht="12.75"/>
    <row r="855" s="18" customFormat="1" ht="12.75"/>
    <row r="856" s="18" customFormat="1" ht="12.75"/>
    <row r="857" s="18" customFormat="1" ht="12.75"/>
    <row r="858" s="18" customFormat="1" ht="12.75"/>
    <row r="859" s="18" customFormat="1" ht="12.75"/>
    <row r="860" s="18" customFormat="1" ht="12.75"/>
    <row r="861" s="18" customFormat="1" ht="12.75"/>
    <row r="862" s="18" customFormat="1" ht="12.75"/>
    <row r="863" s="18" customFormat="1" ht="12.75"/>
    <row r="864" s="18" customFormat="1" ht="12.75"/>
    <row r="865" s="18" customFormat="1" ht="12.75"/>
    <row r="866" s="18" customFormat="1" ht="12.75"/>
    <row r="867" s="18" customFormat="1" ht="12.75"/>
    <row r="868" s="18" customFormat="1" ht="12.75"/>
    <row r="869" s="18" customFormat="1" ht="12.75"/>
    <row r="870" s="18" customFormat="1" ht="12.75"/>
    <row r="871" s="18" customFormat="1" ht="12.75"/>
    <row r="872" s="18" customFormat="1" ht="12.75"/>
    <row r="873" s="18" customFormat="1" ht="12.75"/>
    <row r="874" s="18" customFormat="1" ht="12.75"/>
    <row r="875" s="18" customFormat="1" ht="12.75"/>
    <row r="876" s="18" customFormat="1" ht="12.75"/>
    <row r="877" s="18" customFormat="1" ht="12.75"/>
    <row r="878" s="18" customFormat="1" ht="12.75"/>
    <row r="879" s="18" customFormat="1" ht="12.75"/>
    <row r="880" s="18" customFormat="1" ht="12.75"/>
    <row r="881" s="18" customFormat="1" ht="12.75"/>
    <row r="882" s="18" customFormat="1" ht="12.75"/>
    <row r="883" s="18" customFormat="1" ht="12.75"/>
    <row r="884" s="18" customFormat="1" ht="12.75"/>
    <row r="885" s="18" customFormat="1" ht="12.75"/>
    <row r="886" s="18" customFormat="1" ht="12.75"/>
    <row r="887" s="18" customFormat="1" ht="12.75"/>
    <row r="888" s="18" customFormat="1" ht="12.75"/>
    <row r="889" s="18" customFormat="1" ht="12.75"/>
    <row r="890" s="18" customFormat="1" ht="12.75"/>
    <row r="891" s="18" customFormat="1" ht="12.75"/>
    <row r="892" s="18" customFormat="1" ht="12.75"/>
    <row r="893" s="18" customFormat="1" ht="12.75"/>
    <row r="894" s="18" customFormat="1" ht="12.75"/>
    <row r="895" s="18" customFormat="1" ht="12.75"/>
    <row r="896" s="18" customFormat="1" ht="12.75"/>
    <row r="897" s="18" customFormat="1" ht="12.75"/>
    <row r="898" s="18" customFormat="1" ht="12.75"/>
    <row r="899" s="18" customFormat="1" ht="12.75"/>
    <row r="900" s="18" customFormat="1" ht="12.75"/>
    <row r="901" s="18" customFormat="1" ht="12.75"/>
    <row r="902" s="18" customFormat="1" ht="12.75"/>
    <row r="903" s="18" customFormat="1" ht="12.75"/>
    <row r="904" s="18" customFormat="1" ht="12.75"/>
    <row r="905" s="18" customFormat="1" ht="12.75"/>
    <row r="906" s="18" customFormat="1" ht="12.75"/>
    <row r="907" s="18" customFormat="1" ht="12.75"/>
    <row r="908" s="18" customFormat="1" ht="12.75"/>
    <row r="909" s="18" customFormat="1" ht="12.75"/>
    <row r="910" s="18" customFormat="1" ht="12.75"/>
    <row r="911" s="18" customFormat="1" ht="12.75"/>
    <row r="912" s="18" customFormat="1" ht="12.75"/>
    <row r="913" s="18" customFormat="1" ht="12.75"/>
    <row r="914" s="18" customFormat="1" ht="12.75"/>
    <row r="915" s="18" customFormat="1" ht="12.75"/>
    <row r="916" s="18" customFormat="1" ht="12.75"/>
    <row r="917" s="18" customFormat="1" ht="12.75"/>
    <row r="918" s="18" customFormat="1" ht="12.75"/>
    <row r="919" s="18" customFormat="1" ht="12.75"/>
    <row r="920" s="18" customFormat="1" ht="12.75"/>
    <row r="921" s="18" customFormat="1" ht="12.75"/>
    <row r="922" s="18" customFormat="1" ht="12.75"/>
    <row r="923" s="18" customFormat="1" ht="12.75"/>
    <row r="924" s="18" customFormat="1" ht="12.75"/>
    <row r="925" s="18" customFormat="1" ht="12.75"/>
    <row r="926" s="18" customFormat="1" ht="12.75"/>
    <row r="927" s="18" customFormat="1" ht="12.75"/>
    <row r="928" s="18" customFormat="1" ht="12.75"/>
    <row r="929" s="18" customFormat="1" ht="12.75"/>
    <row r="930" s="18" customFormat="1" ht="12.75"/>
    <row r="931" s="18" customFormat="1" ht="12.75"/>
    <row r="932" s="18" customFormat="1" ht="12.75"/>
    <row r="933" s="18" customFormat="1" ht="12.75"/>
    <row r="934" s="18" customFormat="1" ht="12.75"/>
    <row r="935" s="18" customFormat="1" ht="12.75"/>
    <row r="936" s="18" customFormat="1" ht="12.75"/>
    <row r="937" s="18" customFormat="1" ht="12.75"/>
    <row r="938" s="18" customFormat="1" ht="12.75"/>
    <row r="939" s="18" customFormat="1" ht="12.75"/>
    <row r="940" s="18" customFormat="1" ht="12.75"/>
    <row r="941" s="18" customFormat="1" ht="12.75"/>
    <row r="942" s="18" customFormat="1" ht="12.75"/>
    <row r="943" s="18" customFormat="1" ht="12.75"/>
    <row r="944" s="18" customFormat="1" ht="12.75"/>
    <row r="945" s="18" customFormat="1" ht="12.75"/>
    <row r="946" s="18" customFormat="1" ht="12.75"/>
    <row r="947" s="18" customFormat="1" ht="12.75"/>
    <row r="948" s="18" customFormat="1" ht="12.75"/>
    <row r="949" s="18" customFormat="1" ht="12.75"/>
    <row r="950" s="18" customFormat="1" ht="12.75"/>
    <row r="951" s="18" customFormat="1" ht="12.75"/>
    <row r="952" s="18" customFormat="1" ht="12.75"/>
    <row r="953" s="18" customFormat="1" ht="12.75"/>
    <row r="954" s="18" customFormat="1" ht="12.75"/>
    <row r="955" s="18" customFormat="1" ht="12.75"/>
    <row r="956" s="18" customFormat="1" ht="12.75"/>
    <row r="957" s="18" customFormat="1" ht="12.75"/>
    <row r="958" s="18" customFormat="1" ht="12.75"/>
    <row r="959" s="18" customFormat="1" ht="12.75"/>
    <row r="960" s="18" customFormat="1" ht="12.75"/>
    <row r="961" s="18" customFormat="1" ht="12.75"/>
    <row r="962" s="18" customFormat="1" ht="12.75"/>
    <row r="963" s="18" customFormat="1" ht="12.75"/>
    <row r="964" s="18" customFormat="1" ht="12.75"/>
    <row r="965" s="18" customFormat="1" ht="12.75"/>
    <row r="966" s="18" customFormat="1" ht="12.75"/>
    <row r="967" s="18" customFormat="1" ht="12.75"/>
    <row r="968" s="18" customFormat="1" ht="12.75"/>
    <row r="969" s="18" customFormat="1" ht="12.75"/>
    <row r="970" s="18" customFormat="1" ht="12.75"/>
    <row r="971" s="18" customFormat="1" ht="12.75"/>
    <row r="972" s="18" customFormat="1" ht="12.75"/>
    <row r="973" s="18" customFormat="1" ht="12.75"/>
    <row r="974" s="18" customFormat="1" ht="12.75"/>
    <row r="975" s="18" customFormat="1" ht="12.75"/>
    <row r="976" s="18" customFormat="1" ht="12.75"/>
    <row r="977" s="18" customFormat="1" ht="12.75"/>
    <row r="978" s="18" customFormat="1" ht="12.75"/>
    <row r="979" s="18" customFormat="1" ht="12.75"/>
    <row r="980" s="18" customFormat="1" ht="12.75"/>
    <row r="981" s="18" customFormat="1" ht="12.75"/>
    <row r="982" s="18" customFormat="1" ht="12.75"/>
    <row r="983" s="18" customFormat="1" ht="12.75"/>
    <row r="984" s="18" customFormat="1" ht="12.75"/>
    <row r="985" s="18" customFormat="1" ht="12.75"/>
    <row r="986" s="18" customFormat="1" ht="12.75"/>
    <row r="987" s="18" customFormat="1" ht="12.75"/>
    <row r="988" s="18" customFormat="1" ht="12.75"/>
    <row r="989" s="18" customFormat="1" ht="12.75"/>
    <row r="990" s="18" customFormat="1" ht="12.75"/>
    <row r="991" s="18" customFormat="1" ht="12.75"/>
    <row r="992" s="18" customFormat="1" ht="12.75"/>
    <row r="993" s="18" customFormat="1" ht="12.75"/>
    <row r="994" s="18" customFormat="1" ht="12.75"/>
    <row r="995" s="18" customFormat="1" ht="12.75"/>
    <row r="996" s="18" customFormat="1" ht="12.75"/>
    <row r="997" s="18" customFormat="1" ht="12.75"/>
    <row r="998" s="18" customFormat="1" ht="12.75"/>
    <row r="999" s="18" customFormat="1" ht="12.75"/>
    <row r="1000" s="18" customFormat="1" ht="12.75"/>
    <row r="1001" s="18" customFormat="1" ht="12.75"/>
    <row r="1002" s="18" customFormat="1" ht="12.75"/>
    <row r="1003" s="18" customFormat="1" ht="12.75"/>
    <row r="1004" s="18" customFormat="1" ht="12.75"/>
    <row r="1005" s="18" customFormat="1" ht="12.75"/>
    <row r="1006" s="18" customFormat="1" ht="12.75"/>
    <row r="1007" s="18" customFormat="1" ht="12.75"/>
    <row r="1008" s="18" customFormat="1" ht="12.75"/>
    <row r="1009" s="18" customFormat="1" ht="12.75"/>
    <row r="1010" s="18" customFormat="1" ht="12.75"/>
    <row r="1011" s="18" customFormat="1" ht="12.75"/>
    <row r="1012" s="18" customFormat="1" ht="12.75"/>
    <row r="1013" s="18" customFormat="1" ht="12.75"/>
    <row r="1014" s="18" customFormat="1" ht="12.75"/>
    <row r="1015" s="18" customFormat="1" ht="12.75"/>
    <row r="1016" s="18" customFormat="1" ht="12.75"/>
    <row r="1017" s="18" customFormat="1" ht="12.75"/>
    <row r="1018" s="18" customFormat="1" ht="12.75"/>
    <row r="1019" s="18" customFormat="1" ht="12.75"/>
    <row r="1020" s="18" customFormat="1" ht="12.75"/>
    <row r="1021" s="18" customFormat="1" ht="12.75"/>
    <row r="1022" s="18" customFormat="1" ht="12.75"/>
    <row r="1023" s="18" customFormat="1" ht="12.75"/>
    <row r="1024" s="18" customFormat="1" ht="12.75"/>
    <row r="1025" s="18" customFormat="1" ht="12.75"/>
    <row r="1026" s="18" customFormat="1" ht="12.75"/>
    <row r="1027" s="18" customFormat="1" ht="12.75"/>
    <row r="1028" s="18" customFormat="1" ht="12.75"/>
    <row r="1029" s="18" customFormat="1" ht="12.75"/>
    <row r="1030" s="18" customFormat="1" ht="12.75"/>
    <row r="1031" s="18" customFormat="1" ht="12.75"/>
    <row r="1032" s="18" customFormat="1" ht="12.75"/>
    <row r="1033" s="18" customFormat="1" ht="12.75"/>
    <row r="1034" s="18" customFormat="1" ht="12.75"/>
    <row r="1035" s="18" customFormat="1" ht="12.75"/>
    <row r="1036" s="18" customFormat="1" ht="12.75"/>
    <row r="1037" s="18" customFormat="1" ht="12.75"/>
    <row r="1038" s="18" customFormat="1" ht="12.75"/>
    <row r="1039" s="18" customFormat="1" ht="12.75"/>
    <row r="1040" s="18" customFormat="1" ht="12.75"/>
    <row r="1041" s="18" customFormat="1" ht="12.75"/>
    <row r="1042" s="18" customFormat="1" ht="12.75"/>
    <row r="1043" s="18" customFormat="1" ht="12.75"/>
    <row r="1044" s="18" customFormat="1" ht="12.75"/>
    <row r="1045" s="18" customFormat="1" ht="12.75"/>
    <row r="1046" s="18" customFormat="1" ht="12.75"/>
    <row r="1047" s="18" customFormat="1" ht="12.75"/>
    <row r="1048" s="18" customFormat="1" ht="12.75"/>
    <row r="1049" s="18" customFormat="1" ht="12.75"/>
    <row r="1050" s="18" customFormat="1" ht="12.75"/>
    <row r="1051" s="18" customFormat="1" ht="12.75"/>
    <row r="1052" s="18" customFormat="1" ht="12.75"/>
    <row r="1053" s="18" customFormat="1" ht="12.75"/>
    <row r="1054" s="18" customFormat="1" ht="12.75"/>
    <row r="1055" s="18" customFormat="1" ht="12.75"/>
    <row r="1056" s="18" customFormat="1" ht="12.75"/>
    <row r="1057" s="18" customFormat="1" ht="12.75"/>
    <row r="1058" s="18" customFormat="1" ht="12.75"/>
    <row r="1059" s="18" customFormat="1" ht="12.75"/>
    <row r="1060" s="18" customFormat="1" ht="12.75"/>
    <row r="1061" s="18" customFormat="1" ht="12.75"/>
    <row r="1062" s="18" customFormat="1" ht="12.75"/>
    <row r="1063" s="18" customFormat="1" ht="12.75"/>
    <row r="1064" s="18" customFormat="1" ht="12.75"/>
    <row r="1065" s="18" customFormat="1" ht="12.75"/>
    <row r="1066" s="18" customFormat="1" ht="12.75"/>
    <row r="1067" s="18" customFormat="1" ht="12.75"/>
    <row r="1068" s="18" customFormat="1" ht="12.75"/>
    <row r="1069" s="18" customFormat="1" ht="12.75"/>
    <row r="1070" s="18" customFormat="1" ht="12.75"/>
    <row r="1071" s="18" customFormat="1" ht="12.75"/>
    <row r="1072" s="18" customFormat="1" ht="12.75"/>
    <row r="1073" s="18" customFormat="1" ht="12.75"/>
    <row r="1074" s="18" customFormat="1" ht="12.75"/>
    <row r="1075" s="18" customFormat="1" ht="12.75"/>
    <row r="1076" s="18" customFormat="1" ht="12.75"/>
    <row r="1077" s="18" customFormat="1" ht="12.75"/>
    <row r="1078" s="18" customFormat="1" ht="12.75"/>
    <row r="1079" s="18" customFormat="1" ht="12.75"/>
    <row r="1080" s="18" customFormat="1" ht="12.75"/>
    <row r="1081" s="18" customFormat="1" ht="12.75"/>
    <row r="1082" s="18" customFormat="1" ht="12.75"/>
    <row r="1083" s="18" customFormat="1" ht="12.75"/>
    <row r="1084" s="18" customFormat="1" ht="12.75"/>
    <row r="1085" s="18" customFormat="1" ht="12.75"/>
    <row r="1086" s="18" customFormat="1" ht="12.75"/>
    <row r="1087" s="18" customFormat="1" ht="12.75"/>
    <row r="1088" s="18" customFormat="1" ht="12.75"/>
    <row r="1089" s="18" customFormat="1" ht="12.75"/>
    <row r="1090" s="18" customFormat="1" ht="12.75"/>
    <row r="1091" s="18" customFormat="1" ht="12.75"/>
    <row r="1092" s="18" customFormat="1" ht="12.75"/>
    <row r="1093" s="18" customFormat="1" ht="12.75"/>
    <row r="1094" s="18" customFormat="1" ht="12.75"/>
    <row r="1095" s="18" customFormat="1" ht="12.75"/>
    <row r="1096" s="18" customFormat="1" ht="12.75"/>
    <row r="1097" s="18" customFormat="1" ht="12.75"/>
    <row r="1098" s="18" customFormat="1" ht="12.75"/>
    <row r="1099" s="18" customFormat="1" ht="12.75"/>
    <row r="1100" s="18" customFormat="1" ht="12.75"/>
    <row r="1101" s="18" customFormat="1" ht="12.75"/>
    <row r="1102" s="18" customFormat="1" ht="12.75"/>
    <row r="1103" s="18" customFormat="1" ht="12.75"/>
    <row r="1104" s="18" customFormat="1" ht="12.75"/>
    <row r="1105" s="18" customFormat="1" ht="12.75"/>
    <row r="1106" s="18" customFormat="1" ht="12.75"/>
    <row r="1107" s="18" customFormat="1" ht="12.75"/>
    <row r="1108" s="18" customFormat="1" ht="12.75"/>
    <row r="1109" s="18" customFormat="1" ht="12.75"/>
    <row r="1110" s="18" customFormat="1" ht="12.75"/>
    <row r="1111" s="18" customFormat="1" ht="12.75"/>
    <row r="1112" s="18" customFormat="1" ht="12.75"/>
    <row r="1113" s="18" customFormat="1" ht="12.75"/>
    <row r="1114" s="18" customFormat="1" ht="12.75"/>
    <row r="1115" s="18" customFormat="1" ht="12.75"/>
    <row r="1116" s="18" customFormat="1" ht="12.75"/>
    <row r="1117" s="18" customFormat="1" ht="12.75"/>
    <row r="1118" s="18" customFormat="1" ht="12.75"/>
    <row r="1119" s="18" customFormat="1" ht="12.75"/>
    <row r="1120" s="18" customFormat="1" ht="12.75"/>
    <row r="1121" s="18" customFormat="1" ht="12.75"/>
    <row r="1122" s="18" customFormat="1" ht="12.75"/>
    <row r="1123" s="18" customFormat="1" ht="12.75"/>
    <row r="1124" s="18" customFormat="1" ht="12.75"/>
    <row r="1125" s="18" customFormat="1" ht="12.75"/>
    <row r="1126" s="18" customFormat="1" ht="12.75"/>
    <row r="1127" s="18" customFormat="1" ht="12.75"/>
    <row r="1128" s="18" customFormat="1" ht="12.75"/>
    <row r="1129" s="18" customFormat="1" ht="12.75"/>
    <row r="1130" s="18" customFormat="1" ht="12.75"/>
    <row r="1131" s="18" customFormat="1" ht="12.75"/>
    <row r="1132" s="18" customFormat="1" ht="12.75"/>
    <row r="1133" s="18" customFormat="1" ht="12.75"/>
    <row r="1134" s="18" customFormat="1" ht="12.75"/>
    <row r="1135" s="18" customFormat="1" ht="12.75"/>
    <row r="1136" s="18" customFormat="1" ht="12.75"/>
    <row r="1137" s="18" customFormat="1" ht="12.75"/>
    <row r="1138" s="18" customFormat="1" ht="12.75"/>
    <row r="1139" s="18" customFormat="1" ht="12.75"/>
    <row r="1140" s="18" customFormat="1" ht="12.75"/>
    <row r="1141" s="18" customFormat="1" ht="12.75"/>
    <row r="1142" s="18" customFormat="1" ht="12.75"/>
    <row r="1143" s="18" customFormat="1" ht="12.75"/>
    <row r="1144" s="18" customFormat="1" ht="12.75"/>
    <row r="1145" s="18" customFormat="1" ht="12.75"/>
    <row r="1146" s="18" customFormat="1" ht="12.75"/>
    <row r="1147" s="18" customFormat="1" ht="12.75"/>
    <row r="1148" s="18" customFormat="1" ht="12.75"/>
    <row r="1149" s="18" customFormat="1" ht="12.75"/>
    <row r="1150" s="18" customFormat="1" ht="12.75"/>
    <row r="1151" spans="8:14" s="18" customFormat="1" ht="12.75">
      <c r="H1151" s="19"/>
      <c r="I1151" s="19"/>
      <c r="J1151" s="19"/>
      <c r="K1151" s="19"/>
      <c r="L1151" s="19"/>
      <c r="M1151" s="19"/>
      <c r="N1151" s="19"/>
    </row>
  </sheetData>
  <mergeCells count="27">
    <mergeCell ref="G67:H67"/>
    <mergeCell ref="G45:I45"/>
    <mergeCell ref="J45:L45"/>
    <mergeCell ref="N45:P45"/>
    <mergeCell ref="I65:J65"/>
    <mergeCell ref="K65:L6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2003-10-23T14:14:22Z</cp:lastPrinted>
  <dcterms:created xsi:type="dcterms:W3CDTF">2002-02-15T09:17:36Z</dcterms:created>
  <dcterms:modified xsi:type="dcterms:W3CDTF">2003-10-23T14:17:04Z</dcterms:modified>
  <cp:category/>
  <cp:version/>
  <cp:contentType/>
  <cp:contentStatus/>
</cp:coreProperties>
</file>