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<sst xmlns="http://schemas.openxmlformats.org/spreadsheetml/2006/main" count="96" uniqueCount="81">
  <si>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</si>
  <si>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</si>
  <si>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</si>
  <si>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</si>
  <si>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</si>
  <si>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</si>
  <si>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</si>
  <si>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</si>
  <si>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</si>
  <si>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</si>
  <si>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</si>
  <si>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</si>
  <si>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</si>
  <si>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</si>
  <si>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</si>
  <si>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</si>
  <si>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</si>
  <si>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</si>
  <si>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</si>
  <si>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</si>
  <si>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</si>
  <si>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</si>
  <si>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</si>
  <si>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</si>
  <si>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</si>
  <si>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</si>
  <si>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</si>
  <si>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</si>
  <si>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</si>
  <si>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</si>
  <si>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</si>
  <si>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</si>
  <si>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</si>
  <si>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</si>
  <si>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</si>
  <si>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</si>
  <si>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</si>
  <si>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</si>
  <si>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</si>
  <si>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</si>
  <si>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</si>
  <si>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</si>
  <si>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</si>
  <si>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</si>
  <si>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</si>
  <si>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</si>
  <si>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</si>
  <si>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</si>
  <si>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</si>
  <si>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</si>
  <si>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</si>
  <si>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</si>
  <si>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Ukudla kwezilwane</t>
  </si>
  <si>
    <t>-gayiwe ukuba kwenze uwoyela kanye nokudla kwemfuyo uma sekukhanywe uwoyela</t>
  </si>
  <si>
    <t>English</t>
  </si>
  <si>
    <t>1 January/KuJanuwari 2004</t>
  </si>
  <si>
    <t>Okusele okuthunyelwayo(+)/Okwemukelwayo(-)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</si>
  <si>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</si>
  <si>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</si>
  <si>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</si>
  <si>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2005 Year (January - December) / Unyaka ka-2005 (KuJanuwari -KuDisemba) (2)</t>
  </si>
  <si>
    <t>(Preliminary/Okokuqala)</t>
  </si>
  <si>
    <t>1 January/KuJanuwari 2005</t>
  </si>
  <si>
    <t>March 2005</t>
  </si>
  <si>
    <t>KuMashi 2005</t>
  </si>
  <si>
    <t>1 March/KuMashi 2005</t>
  </si>
  <si>
    <t>31 March/KuMashi 2005</t>
  </si>
  <si>
    <t>30 April/Ku-Aphreli 2005</t>
  </si>
  <si>
    <t>30 April/Ku-Aphreli 2004</t>
  </si>
  <si>
    <t>April 2005</t>
  </si>
  <si>
    <t>Ku-Aphreli 2005</t>
  </si>
  <si>
    <t>1 April/Ku-Aphreli 2005</t>
  </si>
  <si>
    <t>January - April 2005</t>
  </si>
  <si>
    <t>KuJanuwari - Ku-Aphreli 2005</t>
  </si>
  <si>
    <t>January - April 2004</t>
  </si>
  <si>
    <t>KuJanuwari - Ku-Aphreli 2004</t>
  </si>
  <si>
    <t>SMI-052005</t>
  </si>
  <si>
    <t>Released to end-consumer(s)</t>
  </si>
  <si>
    <t xml:space="preserve">Producer deliveries regarding the previous marketing period will no longer be included in the footnote  </t>
  </si>
  <si>
    <t>crop. (Forum 16 Nov 2004)</t>
  </si>
  <si>
    <t xml:space="preserve">as the industry considers only producer deliveries within a specific marketing period as the total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</si>
</sst>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7" xfId="0" applyNumberFormat="1" applyFont="1" applyFill="1" applyBorder="1" applyAlignment="1">
      <alignment horizontal="right" vertical="top"/>
    </xf>
    <xf numFmtId="0" fontId="5" fillId="0" borderId="28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 quotePrefix="1">
      <alignment horizontal="center"/>
    </xf>
    <xf numFmtId="172" fontId="3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8" fillId="0" borderId="39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1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7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86" customWidth="1"/>
    <col min="2" max="2" width="1.7109375" style="86" customWidth="1"/>
    <col min="3" max="3" width="38.8515625" style="86" customWidth="1"/>
    <col min="4" max="4" width="13.140625" style="86" customWidth="1"/>
    <col min="5" max="5" width="14.421875" style="86" customWidth="1"/>
    <col min="6" max="6" width="12.28125" style="86" customWidth="1"/>
    <col min="7" max="7" width="14.8515625" style="86" customWidth="1"/>
    <col min="8" max="8" width="13.140625" style="86" customWidth="1"/>
    <col min="9" max="9" width="14.28125" style="86" customWidth="1"/>
    <col min="10" max="10" width="16.140625" style="86" bestFit="1" customWidth="1"/>
    <col min="11" max="11" width="16.28125" style="86" customWidth="1"/>
    <col min="12" max="12" width="11.140625" style="86" customWidth="1"/>
    <col min="13" max="13" width="9.28125" style="86" bestFit="1" customWidth="1"/>
    <col min="14" max="14" width="14.00390625" style="86" customWidth="1"/>
    <col min="15" max="15" width="13.421875" style="86" customWidth="1"/>
    <col min="16" max="16" width="16.57421875" style="86" customWidth="1"/>
    <col min="17" max="17" width="66.421875" style="86" customWidth="1"/>
    <col min="18" max="18" width="1.5742187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1" customHeight="1">
      <c r="A1" s="187"/>
      <c r="B1" s="188"/>
      <c r="C1" s="189"/>
      <c r="D1" s="193" t="s">
        <v>0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00" t="s">
        <v>76</v>
      </c>
      <c r="R1" s="201"/>
      <c r="S1" s="202"/>
      <c r="T1" s="1"/>
    </row>
    <row r="2" spans="1:20" s="2" customFormat="1" ht="21" customHeight="1">
      <c r="A2" s="190"/>
      <c r="B2" s="191"/>
      <c r="C2" s="192"/>
      <c r="D2" s="195" t="s">
        <v>44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03"/>
      <c r="R2" s="204"/>
      <c r="S2" s="205"/>
      <c r="T2" s="1"/>
    </row>
    <row r="3" spans="1:20" s="2" customFormat="1" ht="21" customHeight="1" thickBot="1">
      <c r="A3" s="190"/>
      <c r="B3" s="191"/>
      <c r="C3" s="192"/>
      <c r="D3" s="197" t="s">
        <v>60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3"/>
      <c r="R3" s="204"/>
      <c r="S3" s="205"/>
      <c r="T3" s="3"/>
    </row>
    <row r="4" spans="1:20" s="6" customFormat="1" ht="21" customHeight="1">
      <c r="A4" s="190"/>
      <c r="B4" s="191"/>
      <c r="C4" s="192"/>
      <c r="D4" s="199" t="s">
        <v>63</v>
      </c>
      <c r="E4" s="172"/>
      <c r="F4" s="173"/>
      <c r="G4" s="199" t="s">
        <v>69</v>
      </c>
      <c r="H4" s="172"/>
      <c r="I4" s="173"/>
      <c r="J4" s="210" t="s">
        <v>1</v>
      </c>
      <c r="K4" s="166"/>
      <c r="L4" s="166"/>
      <c r="M4" s="4"/>
      <c r="N4" s="210" t="s">
        <v>1</v>
      </c>
      <c r="O4" s="166"/>
      <c r="P4" s="166"/>
      <c r="Q4" s="121">
        <v>38497</v>
      </c>
      <c r="R4" s="122"/>
      <c r="S4" s="123"/>
      <c r="T4" s="5"/>
    </row>
    <row r="5" spans="1:20" s="6" customFormat="1" ht="21" customHeight="1">
      <c r="A5" s="190"/>
      <c r="B5" s="191"/>
      <c r="C5" s="192"/>
      <c r="D5" s="211" t="s">
        <v>64</v>
      </c>
      <c r="E5" s="168"/>
      <c r="F5" s="167"/>
      <c r="G5" s="211" t="s">
        <v>70</v>
      </c>
      <c r="H5" s="168"/>
      <c r="I5" s="167"/>
      <c r="J5" s="212" t="s">
        <v>72</v>
      </c>
      <c r="K5" s="168"/>
      <c r="L5" s="167"/>
      <c r="M5" s="7" t="s">
        <v>2</v>
      </c>
      <c r="N5" s="212" t="s">
        <v>74</v>
      </c>
      <c r="O5" s="168"/>
      <c r="P5" s="167"/>
      <c r="Q5" s="121"/>
      <c r="R5" s="122"/>
      <c r="S5" s="123"/>
      <c r="T5" s="5"/>
    </row>
    <row r="6" spans="1:20" s="2" customFormat="1" ht="21" customHeight="1" thickBot="1">
      <c r="A6" s="190"/>
      <c r="B6" s="191"/>
      <c r="C6" s="192"/>
      <c r="D6" s="206"/>
      <c r="E6" s="207"/>
      <c r="F6" s="207"/>
      <c r="G6" s="206" t="s">
        <v>61</v>
      </c>
      <c r="H6" s="208"/>
      <c r="I6" s="207"/>
      <c r="J6" s="209" t="s">
        <v>73</v>
      </c>
      <c r="K6" s="165"/>
      <c r="L6" s="164"/>
      <c r="M6" s="8" t="s">
        <v>3</v>
      </c>
      <c r="N6" s="209" t="s">
        <v>75</v>
      </c>
      <c r="O6" s="165"/>
      <c r="P6" s="164"/>
      <c r="Q6" s="124"/>
      <c r="R6" s="125"/>
      <c r="S6" s="126"/>
      <c r="T6" s="3"/>
    </row>
    <row r="7" spans="1:20" s="10" customFormat="1" ht="24" thickBot="1">
      <c r="A7" s="181" t="s">
        <v>54</v>
      </c>
      <c r="B7" s="182"/>
      <c r="C7" s="183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  <c r="Q7" s="181" t="s">
        <v>4</v>
      </c>
      <c r="R7" s="182"/>
      <c r="S7" s="183"/>
      <c r="T7" s="9"/>
    </row>
    <row r="8" spans="1:171" s="2" customFormat="1" ht="21" customHeight="1" thickBot="1">
      <c r="A8" s="179" t="s">
        <v>5</v>
      </c>
      <c r="B8" s="180"/>
      <c r="C8" s="180"/>
      <c r="D8" s="169" t="s">
        <v>65</v>
      </c>
      <c r="E8" s="170"/>
      <c r="F8" s="171"/>
      <c r="G8" s="169" t="s">
        <v>71</v>
      </c>
      <c r="H8" s="170"/>
      <c r="I8" s="171"/>
      <c r="J8" s="169" t="s">
        <v>62</v>
      </c>
      <c r="K8" s="170"/>
      <c r="L8" s="171"/>
      <c r="M8" s="11"/>
      <c r="N8" s="169" t="s">
        <v>55</v>
      </c>
      <c r="O8" s="170"/>
      <c r="P8" s="171"/>
      <c r="Q8" s="172" t="s">
        <v>6</v>
      </c>
      <c r="R8" s="173"/>
      <c r="S8" s="17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0">
        <v>70</v>
      </c>
      <c r="E9" s="161"/>
      <c r="F9" s="162"/>
      <c r="G9" s="175">
        <f>+D36</f>
        <v>58.900000000000006</v>
      </c>
      <c r="H9" s="175"/>
      <c r="I9" s="175"/>
      <c r="J9" s="176">
        <v>120.3</v>
      </c>
      <c r="K9" s="177"/>
      <c r="L9" s="178"/>
      <c r="M9" s="99">
        <f>ROUND(J9-N9,2)/N9*100</f>
        <v>-3.9904229848363926</v>
      </c>
      <c r="N9" s="176">
        <v>125.3</v>
      </c>
      <c r="O9" s="177"/>
      <c r="P9" s="178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6" t="s">
        <v>1</v>
      </c>
      <c r="K10" s="166"/>
      <c r="L10" s="166"/>
      <c r="M10" s="17"/>
      <c r="N10" s="166" t="s">
        <v>1</v>
      </c>
      <c r="O10" s="166"/>
      <c r="P10" s="166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7" t="s">
        <v>72</v>
      </c>
      <c r="K11" s="168"/>
      <c r="L11" s="167"/>
      <c r="M11" s="20"/>
      <c r="N11" s="167" t="s">
        <v>74</v>
      </c>
      <c r="O11" s="168"/>
      <c r="P11" s="167"/>
      <c r="Q11" s="1"/>
      <c r="S11" s="14"/>
    </row>
    <row r="12" spans="1:171" s="2" customFormat="1" ht="21" customHeight="1" thickBot="1">
      <c r="A12" s="12"/>
      <c r="B12" s="3"/>
      <c r="C12" s="3"/>
      <c r="D12" s="163"/>
      <c r="E12" s="163"/>
      <c r="F12" s="163"/>
      <c r="G12" s="163"/>
      <c r="H12" s="163"/>
      <c r="I12" s="163"/>
      <c r="J12" s="164" t="s">
        <v>73</v>
      </c>
      <c r="K12" s="165"/>
      <c r="L12" s="164"/>
      <c r="M12" s="21"/>
      <c r="N12" s="164" t="s">
        <v>75</v>
      </c>
      <c r="O12" s="165"/>
      <c r="P12" s="164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45">
        <f>SUM(D14:F15)</f>
        <v>22.5</v>
      </c>
      <c r="E13" s="146"/>
      <c r="F13" s="147"/>
      <c r="G13" s="145">
        <f>SUM(G14:I15)</f>
        <v>134.2</v>
      </c>
      <c r="H13" s="146"/>
      <c r="I13" s="147"/>
      <c r="J13" s="145">
        <f>SUM(J14:J15)</f>
        <v>162.1</v>
      </c>
      <c r="K13" s="146"/>
      <c r="L13" s="147"/>
      <c r="M13" s="26" t="s">
        <v>10</v>
      </c>
      <c r="N13" s="145">
        <f>SUM(N14:P15)</f>
        <v>274.3</v>
      </c>
      <c r="O13" s="146"/>
      <c r="P13" s="147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45</v>
      </c>
      <c r="C14" s="28"/>
      <c r="D14" s="118">
        <v>22.5</v>
      </c>
      <c r="E14" s="119"/>
      <c r="F14" s="120"/>
      <c r="G14" s="118">
        <v>134.2</v>
      </c>
      <c r="H14" s="119"/>
      <c r="I14" s="120"/>
      <c r="J14" s="118">
        <v>162</v>
      </c>
      <c r="K14" s="119"/>
      <c r="L14" s="120"/>
      <c r="M14" s="80">
        <f>ROUND(J14-N14,2)/N14*100</f>
        <v>-36.964980544747085</v>
      </c>
      <c r="N14" s="118">
        <v>257</v>
      </c>
      <c r="O14" s="119"/>
      <c r="P14" s="120"/>
      <c r="Q14" s="29"/>
      <c r="R14" s="30" t="s">
        <v>46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27">
        <v>0</v>
      </c>
      <c r="E15" s="128"/>
      <c r="F15" s="129"/>
      <c r="G15" s="127">
        <v>0</v>
      </c>
      <c r="H15" s="128"/>
      <c r="I15" s="129"/>
      <c r="J15" s="127">
        <v>0.1</v>
      </c>
      <c r="K15" s="128"/>
      <c r="L15" s="129"/>
      <c r="M15" s="33" t="s">
        <v>10</v>
      </c>
      <c r="N15" s="127">
        <v>17.3</v>
      </c>
      <c r="O15" s="128"/>
      <c r="P15" s="129"/>
      <c r="Q15" s="34"/>
      <c r="R15" s="35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02"/>
      <c r="E16" s="102"/>
      <c r="F16" s="102"/>
      <c r="G16" s="102"/>
      <c r="H16" s="102"/>
      <c r="I16" s="102"/>
      <c r="J16" s="102"/>
      <c r="K16" s="102"/>
      <c r="L16" s="102"/>
      <c r="M16" s="37"/>
      <c r="N16" s="102"/>
      <c r="O16" s="102"/>
      <c r="P16" s="102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8"/>
      <c r="C17" s="25"/>
      <c r="D17" s="160">
        <f>D18+D22+D23+D24</f>
        <v>34.099999999999994</v>
      </c>
      <c r="E17" s="161"/>
      <c r="F17" s="162"/>
      <c r="G17" s="160">
        <f>G18+G22+G23+G24</f>
        <v>50.9</v>
      </c>
      <c r="H17" s="161"/>
      <c r="I17" s="162"/>
      <c r="J17" s="160">
        <f>J18+J22+J23+J24</f>
        <v>136.2</v>
      </c>
      <c r="K17" s="161"/>
      <c r="L17" s="162"/>
      <c r="M17" s="99">
        <f aca="true" t="shared" si="0" ref="M17:M24">ROUND(J17-N17,2)/N17*100</f>
        <v>-14.393463230672534</v>
      </c>
      <c r="N17" s="160">
        <f>N18+N22+N23+N24</f>
        <v>159.09999999999997</v>
      </c>
      <c r="O17" s="161"/>
      <c r="P17" s="162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16</v>
      </c>
      <c r="C18" s="40"/>
      <c r="D18" s="157">
        <f>SUM(D19:F21)</f>
        <v>33.599999999999994</v>
      </c>
      <c r="E18" s="158"/>
      <c r="F18" s="159"/>
      <c r="G18" s="157">
        <f>SUM(G19:I21)</f>
        <v>50.199999999999996</v>
      </c>
      <c r="H18" s="158"/>
      <c r="I18" s="159"/>
      <c r="J18" s="157">
        <f>SUM(J19:L21)</f>
        <v>133.9</v>
      </c>
      <c r="K18" s="158"/>
      <c r="L18" s="159"/>
      <c r="M18" s="100">
        <f t="shared" si="0"/>
        <v>-14.930114358322747</v>
      </c>
      <c r="N18" s="157">
        <f>SUM(N19:P21)</f>
        <v>157.39999999999998</v>
      </c>
      <c r="O18" s="158"/>
      <c r="P18" s="159"/>
      <c r="Q18" s="41"/>
      <c r="R18" s="42" t="s">
        <v>17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18</v>
      </c>
      <c r="D19" s="118">
        <v>0.1</v>
      </c>
      <c r="E19" s="119"/>
      <c r="F19" s="120"/>
      <c r="G19" s="118">
        <v>0.1</v>
      </c>
      <c r="H19" s="119"/>
      <c r="I19" s="120"/>
      <c r="J19" s="118">
        <v>0.3</v>
      </c>
      <c r="K19" s="119"/>
      <c r="L19" s="120"/>
      <c r="M19" s="80">
        <f t="shared" si="0"/>
        <v>-40</v>
      </c>
      <c r="N19" s="118">
        <v>0.5</v>
      </c>
      <c r="O19" s="119"/>
      <c r="P19" s="120"/>
      <c r="Q19" s="30" t="s">
        <v>19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20</v>
      </c>
      <c r="D20" s="130">
        <v>0.2</v>
      </c>
      <c r="E20" s="131"/>
      <c r="F20" s="132"/>
      <c r="G20" s="130">
        <v>0.7</v>
      </c>
      <c r="H20" s="131"/>
      <c r="I20" s="132"/>
      <c r="J20" s="130">
        <v>1.3</v>
      </c>
      <c r="K20" s="131"/>
      <c r="L20" s="132"/>
      <c r="M20" s="49">
        <f t="shared" si="0"/>
        <v>85.71428571428572</v>
      </c>
      <c r="N20" s="130">
        <v>0.7</v>
      </c>
      <c r="O20" s="131"/>
      <c r="P20" s="132"/>
      <c r="Q20" s="95" t="s">
        <v>52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96" t="s">
        <v>21</v>
      </c>
      <c r="D21" s="154">
        <v>33.3</v>
      </c>
      <c r="E21" s="155"/>
      <c r="F21" s="156"/>
      <c r="G21" s="154">
        <v>49.4</v>
      </c>
      <c r="H21" s="155"/>
      <c r="I21" s="156"/>
      <c r="J21" s="154">
        <v>132.3</v>
      </c>
      <c r="K21" s="155"/>
      <c r="L21" s="156"/>
      <c r="M21" s="97">
        <f t="shared" si="0"/>
        <v>-15.30089628681178</v>
      </c>
      <c r="N21" s="154">
        <v>156.2</v>
      </c>
      <c r="O21" s="155"/>
      <c r="P21" s="156"/>
      <c r="Q21" s="98" t="s">
        <v>53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22</v>
      </c>
      <c r="C22" s="54"/>
      <c r="D22" s="118">
        <v>0.3</v>
      </c>
      <c r="E22" s="119"/>
      <c r="F22" s="120"/>
      <c r="G22" s="118">
        <v>0.5</v>
      </c>
      <c r="H22" s="119"/>
      <c r="I22" s="120"/>
      <c r="J22" s="118">
        <v>1.1</v>
      </c>
      <c r="K22" s="119"/>
      <c r="L22" s="120"/>
      <c r="M22" s="80">
        <f t="shared" si="0"/>
        <v>120</v>
      </c>
      <c r="N22" s="118">
        <v>0.5</v>
      </c>
      <c r="O22" s="119"/>
      <c r="P22" s="120"/>
      <c r="Q22" s="23"/>
      <c r="R22" s="52" t="s">
        <v>23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77</v>
      </c>
      <c r="C23" s="54"/>
      <c r="D23" s="130">
        <v>0.2</v>
      </c>
      <c r="E23" s="131"/>
      <c r="F23" s="132"/>
      <c r="G23" s="130">
        <v>0.2</v>
      </c>
      <c r="H23" s="131"/>
      <c r="I23" s="132"/>
      <c r="J23" s="130">
        <v>0.7</v>
      </c>
      <c r="K23" s="131"/>
      <c r="L23" s="132"/>
      <c r="M23" s="49">
        <f t="shared" si="0"/>
        <v>0</v>
      </c>
      <c r="N23" s="130">
        <v>0.7</v>
      </c>
      <c r="O23" s="131"/>
      <c r="P23" s="132"/>
      <c r="Q23" s="55"/>
      <c r="R23" s="52" t="s">
        <v>24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25</v>
      </c>
      <c r="C24" s="57"/>
      <c r="D24" s="127">
        <v>0</v>
      </c>
      <c r="E24" s="128"/>
      <c r="F24" s="129"/>
      <c r="G24" s="127">
        <v>0</v>
      </c>
      <c r="H24" s="128"/>
      <c r="I24" s="129"/>
      <c r="J24" s="127">
        <v>0.5</v>
      </c>
      <c r="K24" s="128"/>
      <c r="L24" s="129"/>
      <c r="M24" s="101">
        <f t="shared" si="0"/>
        <v>0</v>
      </c>
      <c r="N24" s="127">
        <v>0.5</v>
      </c>
      <c r="O24" s="128"/>
      <c r="P24" s="129"/>
      <c r="Q24" s="58"/>
      <c r="R24" s="59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47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03"/>
      <c r="N26" s="36"/>
      <c r="O26" s="36"/>
      <c r="P26" s="36"/>
      <c r="Q26" s="43"/>
      <c r="R26" s="43"/>
      <c r="S26" s="61" t="s">
        <v>48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27</v>
      </c>
      <c r="C27" s="62"/>
      <c r="D27" s="137">
        <f>SUM(D28:F29)</f>
        <v>0</v>
      </c>
      <c r="E27" s="138"/>
      <c r="F27" s="139"/>
      <c r="G27" s="137">
        <f>SUM(G28:I29)</f>
        <v>0</v>
      </c>
      <c r="H27" s="138"/>
      <c r="I27" s="139"/>
      <c r="J27" s="137">
        <f>SUM(J28:L29)</f>
        <v>0</v>
      </c>
      <c r="K27" s="138"/>
      <c r="L27" s="139"/>
      <c r="M27" s="104" t="s">
        <v>10</v>
      </c>
      <c r="N27" s="137">
        <f>SUM(N28:P29)</f>
        <v>0</v>
      </c>
      <c r="O27" s="138"/>
      <c r="P27" s="139"/>
      <c r="Q27" s="63"/>
      <c r="R27" s="42" t="s">
        <v>28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29</v>
      </c>
      <c r="D28" s="151">
        <v>0</v>
      </c>
      <c r="E28" s="152"/>
      <c r="F28" s="153"/>
      <c r="G28" s="151">
        <v>0</v>
      </c>
      <c r="H28" s="152"/>
      <c r="I28" s="153"/>
      <c r="J28" s="151">
        <v>0</v>
      </c>
      <c r="K28" s="152"/>
      <c r="L28" s="153"/>
      <c r="M28" s="68" t="s">
        <v>10</v>
      </c>
      <c r="N28" s="151">
        <v>0</v>
      </c>
      <c r="O28" s="152"/>
      <c r="P28" s="153"/>
      <c r="Q28" s="66" t="s">
        <v>30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2"/>
      <c r="B29" s="31"/>
      <c r="C29" s="116" t="s">
        <v>31</v>
      </c>
      <c r="D29" s="148">
        <v>0</v>
      </c>
      <c r="E29" s="149"/>
      <c r="F29" s="150"/>
      <c r="G29" s="148">
        <v>0</v>
      </c>
      <c r="H29" s="149"/>
      <c r="I29" s="150"/>
      <c r="J29" s="148">
        <v>0</v>
      </c>
      <c r="K29" s="149"/>
      <c r="L29" s="150"/>
      <c r="M29" s="113" t="s">
        <v>10</v>
      </c>
      <c r="N29" s="148">
        <v>0</v>
      </c>
      <c r="O29" s="149"/>
      <c r="P29" s="150"/>
      <c r="Q29" s="51" t="s">
        <v>32</v>
      </c>
      <c r="R29" s="11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54"/>
      <c r="C30" s="54"/>
      <c r="D30" s="36"/>
      <c r="E30" s="36"/>
      <c r="F30" s="36"/>
      <c r="G30" s="36"/>
      <c r="H30" s="36"/>
      <c r="I30" s="36"/>
      <c r="J30" s="36"/>
      <c r="K30" s="36"/>
      <c r="L30" s="36"/>
      <c r="M30" s="60"/>
      <c r="N30" s="36"/>
      <c r="O30" s="36"/>
      <c r="P30" s="36"/>
      <c r="Q30" s="23"/>
      <c r="R30" s="23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9" t="s">
        <v>33</v>
      </c>
      <c r="B31" s="1"/>
      <c r="C31" s="1"/>
      <c r="D31" s="145">
        <f>SUM(D32:F33)</f>
        <v>-0.5</v>
      </c>
      <c r="E31" s="146"/>
      <c r="F31" s="147"/>
      <c r="G31" s="145">
        <f>SUM(G32:I33)</f>
        <v>-0.8</v>
      </c>
      <c r="H31" s="146"/>
      <c r="I31" s="147"/>
      <c r="J31" s="145">
        <f>SUM(J32:L33)</f>
        <v>3.2</v>
      </c>
      <c r="K31" s="146"/>
      <c r="L31" s="147"/>
      <c r="M31" s="26" t="s">
        <v>10</v>
      </c>
      <c r="N31" s="145">
        <f>SUM(N32:P33)</f>
        <v>8</v>
      </c>
      <c r="O31" s="146"/>
      <c r="P31" s="147"/>
      <c r="Q31" s="13"/>
      <c r="R31" s="13"/>
      <c r="S31" s="14" t="s">
        <v>34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2"/>
      <c r="B32" s="27" t="s">
        <v>35</v>
      </c>
      <c r="C32" s="28"/>
      <c r="D32" s="118">
        <v>-0.1</v>
      </c>
      <c r="E32" s="119"/>
      <c r="F32" s="120"/>
      <c r="G32" s="118">
        <v>-0.6</v>
      </c>
      <c r="H32" s="119"/>
      <c r="I32" s="120"/>
      <c r="J32" s="118">
        <v>0.1</v>
      </c>
      <c r="K32" s="119"/>
      <c r="L32" s="120"/>
      <c r="M32" s="105" t="s">
        <v>10</v>
      </c>
      <c r="N32" s="118">
        <v>-1</v>
      </c>
      <c r="O32" s="119"/>
      <c r="P32" s="120"/>
      <c r="Q32" s="29"/>
      <c r="R32" s="30" t="s">
        <v>56</v>
      </c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2"/>
      <c r="B33" s="50" t="s">
        <v>36</v>
      </c>
      <c r="C33" s="70"/>
      <c r="D33" s="127">
        <v>-0.4</v>
      </c>
      <c r="E33" s="128"/>
      <c r="F33" s="129"/>
      <c r="G33" s="127">
        <v>-0.2</v>
      </c>
      <c r="H33" s="128"/>
      <c r="I33" s="129"/>
      <c r="J33" s="127">
        <v>3.1</v>
      </c>
      <c r="K33" s="128"/>
      <c r="L33" s="129"/>
      <c r="M33" s="113" t="s">
        <v>10</v>
      </c>
      <c r="N33" s="127">
        <v>9</v>
      </c>
      <c r="O33" s="128"/>
      <c r="P33" s="129"/>
      <c r="Q33" s="34"/>
      <c r="R33" s="35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2"/>
      <c r="B34" s="110"/>
      <c r="C34" s="3"/>
      <c r="D34" s="111"/>
      <c r="E34" s="108"/>
      <c r="F34" s="108"/>
      <c r="G34" s="111"/>
      <c r="H34" s="108"/>
      <c r="I34" s="108"/>
      <c r="J34" s="111"/>
      <c r="K34" s="108"/>
      <c r="L34" s="108"/>
      <c r="M34" s="103"/>
      <c r="N34" s="111"/>
      <c r="O34" s="108"/>
      <c r="P34" s="108"/>
      <c r="Q34" s="75"/>
      <c r="R34" s="75"/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1"/>
      <c r="B35" s="5"/>
      <c r="C35" s="5"/>
      <c r="D35" s="143" t="s">
        <v>66</v>
      </c>
      <c r="E35" s="144"/>
      <c r="F35" s="144"/>
      <c r="G35" s="143" t="s">
        <v>67</v>
      </c>
      <c r="H35" s="144"/>
      <c r="I35" s="144"/>
      <c r="J35" s="143" t="s">
        <v>67</v>
      </c>
      <c r="K35" s="144"/>
      <c r="L35" s="144"/>
      <c r="M35" s="112"/>
      <c r="N35" s="143" t="s">
        <v>68</v>
      </c>
      <c r="O35" s="144"/>
      <c r="P35" s="144"/>
      <c r="Q35" s="72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 t="s">
        <v>38</v>
      </c>
      <c r="B36" s="74"/>
      <c r="C36" s="74"/>
      <c r="D36" s="140">
        <f>SUM(D9+D13-D17-D27-D31)</f>
        <v>58.900000000000006</v>
      </c>
      <c r="E36" s="141"/>
      <c r="F36" s="142"/>
      <c r="G36" s="140">
        <f>SUM(G9+G13-G17-G27-G31)</f>
        <v>143</v>
      </c>
      <c r="H36" s="141"/>
      <c r="I36" s="142"/>
      <c r="J36" s="140">
        <f>SUM(J9+J13-J17-J27-J31)</f>
        <v>143</v>
      </c>
      <c r="K36" s="141"/>
      <c r="L36" s="142"/>
      <c r="M36" s="49">
        <f>ROUND(J36-N36,2)/N36*100</f>
        <v>-38.49462365591397</v>
      </c>
      <c r="N36" s="140">
        <f>SUM(N9+N13-N17-N27-N31)</f>
        <v>232.50000000000006</v>
      </c>
      <c r="O36" s="141"/>
      <c r="P36" s="142"/>
      <c r="Q36" s="133" t="s">
        <v>39</v>
      </c>
      <c r="R36" s="134"/>
      <c r="S36" s="13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6"/>
      <c r="B37" s="77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78"/>
      <c r="N37" s="36"/>
      <c r="O37" s="36"/>
      <c r="P37" s="36"/>
      <c r="Q37" s="136"/>
      <c r="R37" s="136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9" t="s">
        <v>49</v>
      </c>
      <c r="B38" s="1"/>
      <c r="C38" s="1"/>
      <c r="D38" s="137">
        <f>SUM(D39:F40)</f>
        <v>58.900000000000006</v>
      </c>
      <c r="E38" s="138"/>
      <c r="F38" s="139"/>
      <c r="G38" s="137">
        <f>SUM(G39:I40)</f>
        <v>143</v>
      </c>
      <c r="H38" s="138"/>
      <c r="I38" s="139"/>
      <c r="J38" s="137">
        <f>SUM(J39:L40)</f>
        <v>143</v>
      </c>
      <c r="K38" s="138"/>
      <c r="L38" s="139"/>
      <c r="M38" s="106">
        <f>ROUND(J38-N38,2)/N38*100</f>
        <v>-38.494623655913976</v>
      </c>
      <c r="N38" s="137">
        <f>SUM(N39:P40)</f>
        <v>232.5</v>
      </c>
      <c r="O38" s="138"/>
      <c r="P38" s="139"/>
      <c r="Q38" s="13"/>
      <c r="R38" s="13"/>
      <c r="S38" s="14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7" t="s">
        <v>40</v>
      </c>
      <c r="C39" s="28"/>
      <c r="D39" s="130">
        <v>54.7</v>
      </c>
      <c r="E39" s="131"/>
      <c r="F39" s="132"/>
      <c r="G39" s="130">
        <v>125.8</v>
      </c>
      <c r="H39" s="131"/>
      <c r="I39" s="132"/>
      <c r="J39" s="130">
        <v>125.8</v>
      </c>
      <c r="K39" s="131"/>
      <c r="L39" s="132"/>
      <c r="M39" s="49">
        <f>ROUND(J39-N39,2)/N39*100</f>
        <v>-39.431872893596534</v>
      </c>
      <c r="N39" s="130">
        <v>207.7</v>
      </c>
      <c r="O39" s="131"/>
      <c r="P39" s="132"/>
      <c r="Q39" s="29"/>
      <c r="R39" s="30" t="s">
        <v>41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79"/>
      <c r="B40" s="47" t="s">
        <v>42</v>
      </c>
      <c r="C40" s="3"/>
      <c r="D40" s="127">
        <v>4.2</v>
      </c>
      <c r="E40" s="128"/>
      <c r="F40" s="129"/>
      <c r="G40" s="127">
        <v>17.2</v>
      </c>
      <c r="H40" s="128"/>
      <c r="I40" s="129"/>
      <c r="J40" s="127">
        <v>17.2</v>
      </c>
      <c r="K40" s="128"/>
      <c r="L40" s="129"/>
      <c r="M40" s="49">
        <f>ROUND(J40-N40,2)/N40*100</f>
        <v>-30.645161290322577</v>
      </c>
      <c r="N40" s="127">
        <v>24.8</v>
      </c>
      <c r="O40" s="128"/>
      <c r="P40" s="129"/>
      <c r="Q40" s="75"/>
      <c r="R40" s="48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89"/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88"/>
      <c r="R41" s="88"/>
      <c r="S41" s="92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3" t="s">
        <v>78</v>
      </c>
      <c r="B42" s="94"/>
      <c r="C42" s="94"/>
      <c r="D42" s="94"/>
      <c r="E42" s="94"/>
      <c r="F42" s="94"/>
      <c r="G42" s="94"/>
      <c r="H42" s="94"/>
      <c r="I42" s="94"/>
      <c r="J42" s="83" t="s">
        <v>51</v>
      </c>
      <c r="K42" s="81"/>
      <c r="L42" s="81"/>
      <c r="M42" s="81"/>
      <c r="N42" s="81"/>
      <c r="O42" s="81"/>
      <c r="P42" s="81"/>
      <c r="Q42" s="81"/>
      <c r="R42" s="75" t="s">
        <v>58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9" s="3" customFormat="1" ht="19.5">
      <c r="A43" s="93" t="s">
        <v>80</v>
      </c>
      <c r="B43" s="94"/>
      <c r="C43" s="94"/>
      <c r="D43" s="94"/>
      <c r="E43" s="94"/>
      <c r="F43" s="94"/>
      <c r="G43" s="94"/>
      <c r="H43" s="94"/>
      <c r="I43" s="94"/>
      <c r="J43" s="83"/>
      <c r="K43" s="81"/>
      <c r="L43" s="81"/>
      <c r="M43" s="81"/>
      <c r="N43" s="81"/>
      <c r="O43" s="81"/>
      <c r="P43" s="81"/>
      <c r="Q43" s="81"/>
      <c r="R43" s="81" t="s">
        <v>59</v>
      </c>
      <c r="S43" s="82"/>
    </row>
    <row r="44" spans="1:19" s="3" customFormat="1" ht="19.5">
      <c r="A44" s="93" t="s">
        <v>79</v>
      </c>
      <c r="B44" s="94"/>
      <c r="C44" s="94"/>
      <c r="D44" s="94"/>
      <c r="E44" s="94"/>
      <c r="F44" s="94"/>
      <c r="G44" s="94"/>
      <c r="H44" s="94"/>
      <c r="I44" s="94"/>
      <c r="J44" s="84"/>
      <c r="K44" s="81"/>
      <c r="L44" s="81"/>
      <c r="M44" s="81"/>
      <c r="N44" s="81"/>
      <c r="O44" s="81"/>
      <c r="P44" s="81"/>
      <c r="Q44" s="81"/>
      <c r="R44" s="107" t="s">
        <v>57</v>
      </c>
      <c r="S44" s="82"/>
    </row>
    <row r="45" spans="1:19" s="85" customFormat="1" ht="7.5" customHeight="1" thickBot="1">
      <c r="A45" s="11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4"/>
    </row>
    <row r="46" spans="1:18" ht="21" customHeight="1">
      <c r="A46" s="87"/>
      <c r="B46" s="8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pans="1:18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O1065" s="85"/>
      <c r="P1065" s="85"/>
      <c r="Q1065" s="85"/>
      <c r="R1065" s="85"/>
    </row>
  </sheetData>
  <mergeCells count="129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J35:L35"/>
    <mergeCell ref="N35:P35"/>
    <mergeCell ref="D36:F36"/>
    <mergeCell ref="G36:I36"/>
    <mergeCell ref="J36:L36"/>
    <mergeCell ref="N36:P36"/>
    <mergeCell ref="Q37:R37"/>
    <mergeCell ref="D38:F38"/>
    <mergeCell ref="G38:I38"/>
    <mergeCell ref="J38:L38"/>
    <mergeCell ref="N38:P38"/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2005-05-25T06:03:19Z</cp:lastPrinted>
  <dcterms:created xsi:type="dcterms:W3CDTF">2004-05-24T06:06:59Z</dcterms:created>
  <dcterms:modified xsi:type="dcterms:W3CDTF">2005-05-25T06:04:16Z</dcterms:modified>
  <cp:category/>
  <cp:version/>
  <cp:contentType/>
  <cp:contentStatus/>
</cp:coreProperties>
</file>