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6" activeTab="0"/>
  </bookViews>
  <sheets>
    <sheet name="Sonneblomsaad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<sst xmlns="http://schemas.openxmlformats.org/spreadsheetml/2006/main" count="97" uniqueCount="86">
  <si>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%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</si>
  <si>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</si>
  <si>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</si>
  <si>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</si>
  <si>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</si>
  <si>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</si>
  <si>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</si>
  <si>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</si>
  <si>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</si>
  <si>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</si>
  <si>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</si>
  <si>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</si>
  <si>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</si>
  <si>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</si>
  <si>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</si>
  <si>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</si>
  <si>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</si>
  <si>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</si>
  <si>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</si>
  <si>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</si>
  <si>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</si>
  <si>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</si>
  <si>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</si>
  <si>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</si>
  <si>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</si>
  <si>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</si>
  <si>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</si>
  <si>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</si>
  <si>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</si>
  <si>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Crushed for oil and oilcake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</si>
  <si>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</si>
  <si>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</si>
  <si>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</si>
  <si>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</si>
  <si>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</si>
  <si>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Surplus(-)/Tekort(+)</t>
  </si>
  <si>
    <t>Gepers vir olie en oliekoek</t>
  </si>
  <si>
    <t>Apr 2004</t>
  </si>
  <si>
    <t>1 Apr 2004</t>
  </si>
  <si>
    <t>30 Apr 2004</t>
  </si>
  <si>
    <t>Preliminary/Voorlopig</t>
  </si>
  <si>
    <t>Imports destined for RSA</t>
  </si>
  <si>
    <t>Human consumption</t>
  </si>
  <si>
    <t xml:space="preserve"> Menslike verbruik</t>
  </si>
  <si>
    <t>Animal feed</t>
  </si>
  <si>
    <t>Dierevoer</t>
  </si>
  <si>
    <t>1 Jan 2004</t>
  </si>
  <si>
    <t>1 Jan 2003</t>
  </si>
  <si>
    <t>Surplus(-)/Deficit(+)</t>
  </si>
  <si>
    <t>(g) Stock stored at: (6)</t>
  </si>
  <si>
    <t>(g) Voorraad geberg by: (6)</t>
  </si>
  <si>
    <t>Whole sunflower seed</t>
  </si>
  <si>
    <t>Heel sonneblomsaad</t>
  </si>
  <si>
    <t>2 501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</si>
  <si>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</si>
  <si>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</si>
  <si>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</si>
  <si>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</si>
  <si>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</si>
  <si>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</si>
  <si>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Produsentelewerings direk vanaf plase</t>
  </si>
  <si>
    <t>Monthly announcement of information / Maandelikse bekendmaking van inligting (1)</t>
  </si>
  <si>
    <t>SUNFLOWER SEED/SONNEBLOMSAAD</t>
  </si>
  <si>
    <t>2004 Year (Jan - Dec) / 2004 Jaar (Jan - Des) (2)</t>
  </si>
  <si>
    <t>November 2003 (On request of the industry)</t>
  </si>
  <si>
    <t>December 2003</t>
  </si>
  <si>
    <t xml:space="preserve">4 164 </t>
  </si>
  <si>
    <t>November 2003 (Op versoek van die bedryf)</t>
  </si>
  <si>
    <t>Desember 2003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</si>
  <si>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</si>
  <si>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 xml:space="preserve">Includes a portion of the production of developing sector - the balance will not </t>
  </si>
  <si>
    <t>necessarily be included here.</t>
  </si>
  <si>
    <t xml:space="preserve">Ingesluit 'n deel van die opkomende sektor - die balans sal nie </t>
  </si>
  <si>
    <t>noodwendig hier ingesluit word nie.</t>
  </si>
  <si>
    <t>SMI-062004</t>
  </si>
  <si>
    <t>Jan - May/Mei 2003</t>
  </si>
  <si>
    <t>Prog Jan - May/Mei 2003</t>
  </si>
  <si>
    <t>31 May/Mei 2003</t>
  </si>
  <si>
    <t>31 May/Mei 2004</t>
  </si>
  <si>
    <t>1 May/Mei 2004</t>
  </si>
  <si>
    <t>May/Mei 2004</t>
  </si>
  <si>
    <t>Jan - May/Mei 2004</t>
  </si>
  <si>
    <t>Prog Jan - May/Mei 2004</t>
  </si>
  <si>
    <t>January - May 2004</t>
  </si>
  <si>
    <t>Januarie - Mei 2004</t>
  </si>
  <si>
    <t>479 584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</si>
</sst>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3">
    <font>
      <sz val="10"/>
      <name val="Arial"/>
      <family val="0"/>
    </font>
    <font>
      <sz val="2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7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2" fontId="9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10" fillId="0" borderId="11" xfId="0" applyFont="1" applyFill="1" applyBorder="1" applyAlignment="1" quotePrefix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2" fontId="9" fillId="0" borderId="19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9" fillId="0" borderId="26" xfId="0" applyNumberFormat="1" applyFont="1" applyFill="1" applyBorder="1" applyAlignment="1" quotePrefix="1">
      <alignment horizontal="center" vertical="center"/>
    </xf>
    <xf numFmtId="172" fontId="9" fillId="0" borderId="5" xfId="0" applyNumberFormat="1" applyFont="1" applyFill="1" applyBorder="1" applyAlignment="1" quotePrefix="1">
      <alignment horizontal="center" vertical="center"/>
    </xf>
    <xf numFmtId="172" fontId="9" fillId="0" borderId="1" xfId="0" applyNumberFormat="1" applyFont="1" applyFill="1" applyBorder="1" applyAlignment="1">
      <alignment horizontal="right" vertical="center"/>
    </xf>
    <xf numFmtId="172" fontId="9" fillId="0" borderId="25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172" fontId="9" fillId="0" borderId="2" xfId="0" applyNumberFormat="1" applyFont="1" applyFill="1" applyBorder="1" applyAlignment="1">
      <alignment vertical="center"/>
    </xf>
    <xf numFmtId="172" fontId="9" fillId="0" borderId="2" xfId="0" applyNumberFormat="1" applyFont="1" applyFill="1" applyBorder="1" applyAlignment="1" quotePrefix="1">
      <alignment horizontal="center" vertical="center"/>
    </xf>
    <xf numFmtId="172" fontId="9" fillId="0" borderId="28" xfId="0" applyNumberFormat="1" applyFont="1" applyFill="1" applyBorder="1" applyAlignment="1" quotePrefix="1">
      <alignment horizontal="center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172" fontId="9" fillId="0" borderId="5" xfId="0" applyNumberFormat="1" applyFont="1" applyFill="1" applyBorder="1" applyAlignment="1">
      <alignment horizontal="right" vertical="center"/>
    </xf>
    <xf numFmtId="172" fontId="9" fillId="0" borderId="30" xfId="0" applyNumberFormat="1" applyFont="1" applyFill="1" applyBorder="1" applyAlignment="1" quotePrefix="1">
      <alignment horizontal="center" vertical="center"/>
    </xf>
    <xf numFmtId="172" fontId="9" fillId="0" borderId="31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vertical="center"/>
    </xf>
    <xf numFmtId="17" fontId="10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172" fontId="11" fillId="0" borderId="0" xfId="0" applyNumberFormat="1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 quotePrefix="1">
      <alignment horizontal="left" vertical="center"/>
    </xf>
    <xf numFmtId="1" fontId="10" fillId="0" borderId="0" xfId="0" applyNumberFormat="1" applyFont="1" applyFill="1" applyBorder="1" applyAlignment="1" quotePrefix="1">
      <alignment horizontal="left" vertical="center"/>
    </xf>
    <xf numFmtId="17" fontId="9" fillId="0" borderId="1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 quotePrefix="1">
      <alignment horizontal="center" vertical="center"/>
    </xf>
    <xf numFmtId="1" fontId="10" fillId="0" borderId="8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right" vertical="center"/>
    </xf>
    <xf numFmtId="1" fontId="10" fillId="0" borderId="25" xfId="0" applyNumberFormat="1" applyFont="1" applyFill="1" applyBorder="1" applyAlignment="1">
      <alignment horizontal="right" vertical="center"/>
    </xf>
    <xf numFmtId="172" fontId="9" fillId="0" borderId="33" xfId="0" applyNumberFormat="1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172" fontId="11" fillId="0" borderId="8" xfId="0" applyNumberFormat="1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17" fontId="9" fillId="0" borderId="34" xfId="0" applyNumberFormat="1" applyFont="1" applyFill="1" applyBorder="1" applyAlignment="1" quotePrefix="1">
      <alignment horizontal="center" vertical="center"/>
    </xf>
    <xf numFmtId="17" fontId="9" fillId="0" borderId="3" xfId="0" applyNumberFormat="1" applyFont="1" applyFill="1" applyBorder="1" applyAlignment="1">
      <alignment horizontal="center" vertical="center"/>
    </xf>
    <xf numFmtId="17" fontId="9" fillId="0" borderId="2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quotePrefix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72" fontId="9" fillId="0" borderId="34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172" fontId="9" fillId="0" borderId="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quotePrefix="1">
      <alignment horizontal="center" vertical="center"/>
    </xf>
    <xf numFmtId="172" fontId="9" fillId="0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72" fontId="9" fillId="0" borderId="24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2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172" fontId="9" fillId="0" borderId="38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172" fontId="9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/>
    </xf>
    <xf numFmtId="172" fontId="9" fillId="0" borderId="4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9" fillId="0" borderId="3" xfId="0" applyNumberFormat="1" applyFont="1" applyFill="1" applyBorder="1" applyAlignment="1" quotePrefix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1" fillId="0" borderId="24" xfId="0" applyFont="1" applyFill="1" applyBorder="1" applyAlignment="1" quotePrefix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25" xfId="0" applyFont="1" applyFill="1" applyBorder="1" applyAlignment="1" quotePrefix="1">
      <alignment horizontal="center"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72" fontId="12" fillId="0" borderId="5" xfId="0" applyNumberFormat="1" applyFont="1" applyFill="1" applyBorder="1" applyAlignment="1" quotePrefix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352425</xdr:rowOff>
    </xdr:from>
    <xdr:to>
      <xdr:col>2</xdr:col>
      <xdr:colOff>2190750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"/>
          <a:ext cx="2371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9"/>
  <sheetViews>
    <sheetView tabSelected="1" zoomScale="50" zoomScaleNormal="50" workbookViewId="0" topLeftCell="H1">
      <selection activeCell="N12" sqref="N12:P12"/>
    </sheetView>
  </sheetViews>
  <sheetFormatPr defaultColWidth="9.140625" defaultRowHeight="12.75"/>
  <cols>
    <col min="1" max="1" width="8.421875" style="2" customWidth="1"/>
    <col min="2" max="2" width="2.8515625" style="2" customWidth="1"/>
    <col min="3" max="3" width="54.57421875" style="2" customWidth="1"/>
    <col min="4" max="9" width="13.7109375" style="2" customWidth="1"/>
    <col min="10" max="10" width="18.8515625" style="2" customWidth="1"/>
    <col min="11" max="11" width="19.421875" style="2" customWidth="1"/>
    <col min="12" max="12" width="19.7109375" style="2" customWidth="1"/>
    <col min="13" max="13" width="15.421875" style="2" customWidth="1"/>
    <col min="14" max="14" width="18.8515625" style="2" customWidth="1"/>
    <col min="15" max="15" width="19.421875" style="2" customWidth="1"/>
    <col min="16" max="16" width="19.7109375" style="2" customWidth="1"/>
    <col min="17" max="17" width="63.7109375" style="2" customWidth="1"/>
    <col min="18" max="18" width="2.8515625" style="2" customWidth="1"/>
    <col min="19" max="19" width="3.28125" style="1" customWidth="1"/>
    <col min="20" max="20" width="4.421875" style="1" customWidth="1"/>
    <col min="21" max="171" width="7.8515625" style="1" customWidth="1"/>
    <col min="172" max="16384" width="7.8515625" style="2" customWidth="1"/>
  </cols>
  <sheetData>
    <row r="1" spans="1:171" s="12" customFormat="1" ht="33" customHeight="1">
      <c r="A1" s="181"/>
      <c r="B1" s="182"/>
      <c r="C1" s="183"/>
      <c r="D1" s="190" t="s">
        <v>62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  <c r="Q1" s="167" t="s">
        <v>74</v>
      </c>
      <c r="R1" s="168"/>
      <c r="S1" s="169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</row>
    <row r="2" spans="1:171" s="12" customFormat="1" ht="33" customHeight="1">
      <c r="A2" s="184"/>
      <c r="B2" s="185"/>
      <c r="C2" s="186"/>
      <c r="D2" s="194" t="s">
        <v>61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  <c r="Q2" s="170"/>
      <c r="R2" s="171"/>
      <c r="S2" s="172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</row>
    <row r="3" spans="1:171" s="12" customFormat="1" ht="33" customHeight="1">
      <c r="A3" s="184"/>
      <c r="B3" s="185"/>
      <c r="C3" s="186"/>
      <c r="D3" s="194" t="s">
        <v>63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  <c r="Q3" s="170"/>
      <c r="R3" s="171"/>
      <c r="S3" s="17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</row>
    <row r="4" spans="1:171" s="4" customFormat="1" ht="27" customHeight="1" thickBot="1">
      <c r="A4" s="184"/>
      <c r="B4" s="185"/>
      <c r="C4" s="186"/>
      <c r="D4" s="164" t="s">
        <v>30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70"/>
      <c r="R4" s="171"/>
      <c r="S4" s="17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</row>
    <row r="5" spans="1:171" s="17" customFormat="1" ht="30" customHeight="1">
      <c r="A5" s="184"/>
      <c r="B5" s="185"/>
      <c r="C5" s="186"/>
      <c r="D5" s="126" t="s">
        <v>37</v>
      </c>
      <c r="E5" s="127"/>
      <c r="F5" s="128"/>
      <c r="G5" s="129" t="s">
        <v>80</v>
      </c>
      <c r="H5" s="127"/>
      <c r="I5" s="128"/>
      <c r="J5" s="130" t="s">
        <v>31</v>
      </c>
      <c r="K5" s="131"/>
      <c r="L5" s="131"/>
      <c r="M5" s="15" t="s">
        <v>0</v>
      </c>
      <c r="N5" s="130" t="s">
        <v>31</v>
      </c>
      <c r="O5" s="131"/>
      <c r="P5" s="132"/>
      <c r="Q5" s="173">
        <v>38166</v>
      </c>
      <c r="R5" s="171"/>
      <c r="S5" s="172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</row>
    <row r="6" spans="1:171" s="17" customFormat="1" ht="30" customHeight="1" thickBot="1">
      <c r="A6" s="187"/>
      <c r="B6" s="188"/>
      <c r="C6" s="189"/>
      <c r="D6" s="133"/>
      <c r="E6" s="133"/>
      <c r="F6" s="134"/>
      <c r="G6" s="135" t="s">
        <v>40</v>
      </c>
      <c r="H6" s="133"/>
      <c r="I6" s="134"/>
      <c r="J6" s="135" t="s">
        <v>81</v>
      </c>
      <c r="K6" s="133"/>
      <c r="L6" s="133"/>
      <c r="M6" s="86" t="s">
        <v>24</v>
      </c>
      <c r="N6" s="135" t="s">
        <v>75</v>
      </c>
      <c r="O6" s="133"/>
      <c r="P6" s="134"/>
      <c r="Q6" s="174"/>
      <c r="R6" s="175"/>
      <c r="S6" s="17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</row>
    <row r="7" spans="1:171" s="17" customFormat="1" ht="9" customHeight="1" thickBot="1">
      <c r="A7" s="18"/>
      <c r="B7" s="18"/>
      <c r="C7" s="18"/>
      <c r="D7" s="19"/>
      <c r="E7" s="20"/>
      <c r="F7" s="20"/>
      <c r="G7" s="19"/>
      <c r="H7" s="20"/>
      <c r="I7" s="20"/>
      <c r="J7" s="19"/>
      <c r="K7" s="20"/>
      <c r="L7" s="21"/>
      <c r="M7" s="18"/>
      <c r="N7" s="19"/>
      <c r="O7" s="20"/>
      <c r="P7" s="20"/>
      <c r="Q7" s="18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</row>
    <row r="8" spans="1:171" s="17" customFormat="1" ht="30" customHeight="1" thickBot="1">
      <c r="A8" s="22"/>
      <c r="B8" s="23"/>
      <c r="C8" s="23"/>
      <c r="D8" s="120" t="s">
        <v>38</v>
      </c>
      <c r="E8" s="121"/>
      <c r="F8" s="122"/>
      <c r="G8" s="120" t="s">
        <v>79</v>
      </c>
      <c r="H8" s="121"/>
      <c r="I8" s="122"/>
      <c r="J8" s="120" t="s">
        <v>46</v>
      </c>
      <c r="K8" s="121"/>
      <c r="L8" s="122"/>
      <c r="M8" s="108"/>
      <c r="N8" s="123" t="s">
        <v>47</v>
      </c>
      <c r="O8" s="124"/>
      <c r="P8" s="125"/>
      <c r="Q8" s="23"/>
      <c r="R8" s="23"/>
      <c r="S8" s="24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</row>
    <row r="9" spans="1:171" s="17" customFormat="1" ht="27" customHeight="1" thickBot="1">
      <c r="A9" s="25" t="s">
        <v>23</v>
      </c>
      <c r="B9" s="26"/>
      <c r="C9" s="26"/>
      <c r="D9" s="136">
        <v>85</v>
      </c>
      <c r="E9" s="137"/>
      <c r="F9" s="138"/>
      <c r="G9" s="136">
        <v>233.4</v>
      </c>
      <c r="H9" s="137"/>
      <c r="I9" s="138"/>
      <c r="J9" s="136">
        <v>125.3</v>
      </c>
      <c r="K9" s="137"/>
      <c r="L9" s="138"/>
      <c r="M9" s="100">
        <f>ROUND(J9-N9,2)/N9*100</f>
        <v>-55.70873100035348</v>
      </c>
      <c r="N9" s="136">
        <v>282.9</v>
      </c>
      <c r="O9" s="137"/>
      <c r="P9" s="138"/>
      <c r="Q9" s="28"/>
      <c r="S9" s="29" t="s">
        <v>17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</row>
    <row r="10" spans="1:171" s="17" customFormat="1" ht="30" customHeight="1" thickBot="1">
      <c r="A10" s="25"/>
      <c r="B10" s="16"/>
      <c r="C10" s="16"/>
      <c r="D10" s="139"/>
      <c r="E10" s="139"/>
      <c r="F10" s="139"/>
      <c r="G10" s="139"/>
      <c r="H10" s="139"/>
      <c r="I10" s="139"/>
      <c r="J10" s="139" t="s">
        <v>82</v>
      </c>
      <c r="K10" s="139"/>
      <c r="L10" s="139"/>
      <c r="M10" s="30"/>
      <c r="N10" s="140" t="s">
        <v>76</v>
      </c>
      <c r="O10" s="133"/>
      <c r="P10" s="133"/>
      <c r="Q10" s="31"/>
      <c r="R10" s="31"/>
      <c r="S10" s="32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</row>
    <row r="11" spans="1:171" s="17" customFormat="1" ht="27" customHeight="1" thickBot="1">
      <c r="A11" s="25" t="s">
        <v>1</v>
      </c>
      <c r="B11" s="33"/>
      <c r="C11" s="33"/>
      <c r="D11" s="136">
        <f>SUM(D12:F13)</f>
        <v>184.5</v>
      </c>
      <c r="E11" s="137"/>
      <c r="F11" s="138"/>
      <c r="G11" s="136">
        <f>SUM(G12:I13)</f>
        <v>220.4</v>
      </c>
      <c r="H11" s="137"/>
      <c r="I11" s="138"/>
      <c r="J11" s="136">
        <f>SUM(J12:L13)</f>
        <v>497</v>
      </c>
      <c r="K11" s="137"/>
      <c r="L11" s="138"/>
      <c r="M11" s="87" t="s">
        <v>14</v>
      </c>
      <c r="N11" s="136">
        <f>SUM(N12:P13)</f>
        <v>541.5</v>
      </c>
      <c r="O11" s="137"/>
      <c r="P11" s="138"/>
      <c r="Q11" s="28"/>
      <c r="R11" s="28"/>
      <c r="S11" s="29" t="s">
        <v>2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</row>
    <row r="12" spans="1:171" s="17" customFormat="1" ht="27" customHeight="1">
      <c r="A12" s="25"/>
      <c r="B12" s="34" t="s">
        <v>56</v>
      </c>
      <c r="C12" s="35"/>
      <c r="D12" s="141">
        <v>184.5</v>
      </c>
      <c r="E12" s="142"/>
      <c r="F12" s="143"/>
      <c r="G12" s="141">
        <v>220.4</v>
      </c>
      <c r="H12" s="142"/>
      <c r="I12" s="143"/>
      <c r="J12" s="141">
        <v>479.6</v>
      </c>
      <c r="K12" s="142"/>
      <c r="L12" s="143"/>
      <c r="M12" s="88">
        <f>ROUND(J12-N12,2)/N12*100</f>
        <v>-11.431209602954755</v>
      </c>
      <c r="N12" s="141">
        <v>541.5</v>
      </c>
      <c r="O12" s="142"/>
      <c r="P12" s="143"/>
      <c r="Q12" s="36"/>
      <c r="R12" s="37" t="s">
        <v>57</v>
      </c>
      <c r="S12" s="3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</row>
    <row r="13" spans="1:171" s="17" customFormat="1" ht="27" customHeight="1" thickBot="1">
      <c r="A13" s="25"/>
      <c r="B13" s="38" t="s">
        <v>41</v>
      </c>
      <c r="C13" s="39"/>
      <c r="D13" s="144">
        <v>0</v>
      </c>
      <c r="E13" s="145"/>
      <c r="F13" s="146"/>
      <c r="G13" s="144">
        <v>0</v>
      </c>
      <c r="H13" s="145"/>
      <c r="I13" s="146"/>
      <c r="J13" s="144">
        <v>17.4</v>
      </c>
      <c r="K13" s="145"/>
      <c r="L13" s="146"/>
      <c r="M13" s="89" t="s">
        <v>14</v>
      </c>
      <c r="N13" s="144">
        <v>0</v>
      </c>
      <c r="O13" s="145"/>
      <c r="P13" s="146"/>
      <c r="Q13" s="40"/>
      <c r="R13" s="41" t="s">
        <v>34</v>
      </c>
      <c r="S13" s="32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</row>
    <row r="14" spans="1:171" s="17" customFormat="1" ht="9" customHeight="1" thickBot="1">
      <c r="A14" s="25"/>
      <c r="B14" s="16"/>
      <c r="C14" s="16"/>
      <c r="D14" s="90"/>
      <c r="E14" s="90"/>
      <c r="F14" s="90"/>
      <c r="G14" s="90"/>
      <c r="H14" s="90"/>
      <c r="I14" s="90"/>
      <c r="J14" s="90"/>
      <c r="K14" s="90"/>
      <c r="L14" s="90"/>
      <c r="M14" s="42"/>
      <c r="N14" s="42"/>
      <c r="O14" s="42"/>
      <c r="P14" s="42"/>
      <c r="Q14" s="31"/>
      <c r="R14" s="31"/>
      <c r="S14" s="32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</row>
    <row r="15" spans="1:171" s="17" customFormat="1" ht="27" customHeight="1" thickBot="1">
      <c r="A15" s="25" t="s">
        <v>3</v>
      </c>
      <c r="B15" s="43"/>
      <c r="C15" s="33"/>
      <c r="D15" s="136">
        <f>D16+D20+D21+D22</f>
        <v>36.6</v>
      </c>
      <c r="E15" s="137"/>
      <c r="F15" s="138"/>
      <c r="G15" s="136">
        <f>G16+G20+G21+G22</f>
        <v>59.99999999999999</v>
      </c>
      <c r="H15" s="137"/>
      <c r="I15" s="138"/>
      <c r="J15" s="136">
        <f>J16+J20+J21+J22</f>
        <v>228.5</v>
      </c>
      <c r="K15" s="137"/>
      <c r="L15" s="138"/>
      <c r="M15" s="27">
        <f aca="true" t="shared" si="0" ref="M15:M22">ROUND(J15-N15,2)/N15*100</f>
        <v>-28.212378259503613</v>
      </c>
      <c r="N15" s="136">
        <f>N16+N20+N21+N22</f>
        <v>318.3</v>
      </c>
      <c r="O15" s="137"/>
      <c r="P15" s="138"/>
      <c r="Q15" s="28"/>
      <c r="R15" s="28"/>
      <c r="S15" s="29" t="s">
        <v>4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</row>
    <row r="16" spans="1:171" s="17" customFormat="1" ht="27" customHeight="1">
      <c r="A16" s="25"/>
      <c r="B16" s="44" t="s">
        <v>15</v>
      </c>
      <c r="C16" s="45"/>
      <c r="D16" s="147">
        <f>SUM(D17:F19)</f>
        <v>35.1</v>
      </c>
      <c r="E16" s="148"/>
      <c r="F16" s="149"/>
      <c r="G16" s="147">
        <f>SUM(G17:I19)</f>
        <v>59.099999999999994</v>
      </c>
      <c r="H16" s="148"/>
      <c r="I16" s="149"/>
      <c r="J16" s="147">
        <f>SUM(J17:L19)</f>
        <v>224.5</v>
      </c>
      <c r="K16" s="148"/>
      <c r="L16" s="149"/>
      <c r="M16" s="91">
        <f t="shared" si="0"/>
        <v>-28.457616316124916</v>
      </c>
      <c r="N16" s="147">
        <f>SUM(N17:P19)</f>
        <v>313.8</v>
      </c>
      <c r="O16" s="148"/>
      <c r="P16" s="149"/>
      <c r="Q16" s="46"/>
      <c r="R16" s="47" t="s">
        <v>16</v>
      </c>
      <c r="S16" s="29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</row>
    <row r="17" spans="1:171" s="17" customFormat="1" ht="27" customHeight="1">
      <c r="A17" s="25"/>
      <c r="B17" s="48"/>
      <c r="C17" s="34" t="s">
        <v>42</v>
      </c>
      <c r="D17" s="150">
        <v>0</v>
      </c>
      <c r="E17" s="151"/>
      <c r="F17" s="152"/>
      <c r="G17" s="150">
        <v>0.1</v>
      </c>
      <c r="H17" s="151"/>
      <c r="I17" s="152"/>
      <c r="J17" s="150">
        <v>0.3</v>
      </c>
      <c r="K17" s="151"/>
      <c r="L17" s="152"/>
      <c r="M17" s="52">
        <f t="shared" si="0"/>
        <v>-62.5</v>
      </c>
      <c r="N17" s="150">
        <v>0.8</v>
      </c>
      <c r="O17" s="151"/>
      <c r="P17" s="152"/>
      <c r="Q17" s="37" t="s">
        <v>43</v>
      </c>
      <c r="R17" s="49"/>
      <c r="S17" s="32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</row>
    <row r="18" spans="1:171" s="17" customFormat="1" ht="27" customHeight="1">
      <c r="A18" s="25"/>
      <c r="B18" s="50"/>
      <c r="C18" s="51" t="s">
        <v>44</v>
      </c>
      <c r="D18" s="153">
        <v>0.2</v>
      </c>
      <c r="E18" s="154"/>
      <c r="F18" s="155"/>
      <c r="G18" s="153">
        <v>0.2</v>
      </c>
      <c r="H18" s="154"/>
      <c r="I18" s="155"/>
      <c r="J18" s="153">
        <v>1</v>
      </c>
      <c r="K18" s="154"/>
      <c r="L18" s="155"/>
      <c r="M18" s="73">
        <f t="shared" si="0"/>
        <v>25</v>
      </c>
      <c r="N18" s="153">
        <v>0.8</v>
      </c>
      <c r="O18" s="154"/>
      <c r="P18" s="155"/>
      <c r="Q18" s="53" t="s">
        <v>45</v>
      </c>
      <c r="R18" s="49"/>
      <c r="S18" s="32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</row>
    <row r="19" spans="1:171" s="17" customFormat="1" ht="27" customHeight="1">
      <c r="A19" s="25"/>
      <c r="B19" s="50"/>
      <c r="C19" s="54" t="s">
        <v>29</v>
      </c>
      <c r="D19" s="156">
        <v>34.9</v>
      </c>
      <c r="E19" s="157"/>
      <c r="F19" s="158"/>
      <c r="G19" s="156">
        <v>58.8</v>
      </c>
      <c r="H19" s="157"/>
      <c r="I19" s="158"/>
      <c r="J19" s="156">
        <v>223.2</v>
      </c>
      <c r="K19" s="157"/>
      <c r="L19" s="158"/>
      <c r="M19" s="52">
        <f t="shared" si="0"/>
        <v>-28.507367072389496</v>
      </c>
      <c r="N19" s="156">
        <v>312.2</v>
      </c>
      <c r="O19" s="157"/>
      <c r="P19" s="158"/>
      <c r="Q19" s="68" t="s">
        <v>36</v>
      </c>
      <c r="R19" s="55"/>
      <c r="S19" s="32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</row>
    <row r="20" spans="1:171" s="17" customFormat="1" ht="27" customHeight="1">
      <c r="A20" s="25"/>
      <c r="B20" s="56" t="s">
        <v>5</v>
      </c>
      <c r="C20" s="57"/>
      <c r="D20" s="150">
        <v>1.2</v>
      </c>
      <c r="E20" s="151"/>
      <c r="F20" s="152"/>
      <c r="G20" s="150">
        <v>0.6</v>
      </c>
      <c r="H20" s="151"/>
      <c r="I20" s="152"/>
      <c r="J20" s="150">
        <v>2.7</v>
      </c>
      <c r="K20" s="151"/>
      <c r="L20" s="152"/>
      <c r="M20" s="58">
        <f t="shared" si="0"/>
        <v>-27.027027027027025</v>
      </c>
      <c r="N20" s="150">
        <v>3.7</v>
      </c>
      <c r="O20" s="151"/>
      <c r="P20" s="152"/>
      <c r="Q20" s="31"/>
      <c r="R20" s="55" t="s">
        <v>18</v>
      </c>
      <c r="S20" s="3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</row>
    <row r="21" spans="1:171" s="17" customFormat="1" ht="27" customHeight="1">
      <c r="A21" s="25"/>
      <c r="B21" s="56" t="s">
        <v>6</v>
      </c>
      <c r="C21" s="57"/>
      <c r="D21" s="153">
        <v>0.3</v>
      </c>
      <c r="E21" s="154"/>
      <c r="F21" s="155"/>
      <c r="G21" s="153">
        <v>0.3</v>
      </c>
      <c r="H21" s="154"/>
      <c r="I21" s="155"/>
      <c r="J21" s="153">
        <v>0.9</v>
      </c>
      <c r="K21" s="154"/>
      <c r="L21" s="155"/>
      <c r="M21" s="73">
        <f t="shared" si="0"/>
        <v>50</v>
      </c>
      <c r="N21" s="153">
        <v>0.6</v>
      </c>
      <c r="O21" s="154"/>
      <c r="P21" s="155"/>
      <c r="Q21" s="92"/>
      <c r="R21" s="55" t="s">
        <v>7</v>
      </c>
      <c r="S21" s="32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</row>
    <row r="22" spans="1:171" s="17" customFormat="1" ht="27" customHeight="1" thickBot="1">
      <c r="A22" s="25"/>
      <c r="B22" s="59" t="s">
        <v>19</v>
      </c>
      <c r="C22" s="60"/>
      <c r="D22" s="144">
        <v>0</v>
      </c>
      <c r="E22" s="145"/>
      <c r="F22" s="146"/>
      <c r="G22" s="144">
        <v>0</v>
      </c>
      <c r="H22" s="145"/>
      <c r="I22" s="146"/>
      <c r="J22" s="144">
        <v>0.4</v>
      </c>
      <c r="K22" s="145"/>
      <c r="L22" s="146"/>
      <c r="M22" s="109">
        <f t="shared" si="0"/>
        <v>100</v>
      </c>
      <c r="N22" s="144">
        <v>0.2</v>
      </c>
      <c r="O22" s="145"/>
      <c r="P22" s="146"/>
      <c r="Q22" s="61"/>
      <c r="R22" s="62" t="s">
        <v>20</v>
      </c>
      <c r="S22" s="3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</row>
    <row r="23" spans="1:171" s="17" customFormat="1" ht="9" customHeight="1">
      <c r="A23" s="25"/>
      <c r="B23" s="26"/>
      <c r="C23" s="26"/>
      <c r="D23" s="90"/>
      <c r="E23" s="90"/>
      <c r="F23" s="90"/>
      <c r="G23" s="90"/>
      <c r="H23" s="90"/>
      <c r="I23" s="90"/>
      <c r="J23" s="90"/>
      <c r="K23" s="90"/>
      <c r="L23" s="90"/>
      <c r="M23" s="42"/>
      <c r="N23" s="90"/>
      <c r="O23" s="90"/>
      <c r="P23" s="90"/>
      <c r="Q23" s="28"/>
      <c r="R23" s="28"/>
      <c r="S23" s="29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</row>
    <row r="24" spans="1:171" s="17" customFormat="1" ht="27" customHeight="1" thickBot="1">
      <c r="A24" s="25" t="s">
        <v>58</v>
      </c>
      <c r="B24" s="33"/>
      <c r="C24" s="3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3"/>
      <c r="O24" s="93"/>
      <c r="P24" s="93"/>
      <c r="Q24" s="16"/>
      <c r="R24" s="16"/>
      <c r="S24" s="63" t="s">
        <v>59</v>
      </c>
      <c r="T24" s="16"/>
      <c r="U24" s="31"/>
      <c r="V24" s="28"/>
      <c r="W24" s="28"/>
      <c r="X24" s="28"/>
      <c r="Y24" s="28"/>
      <c r="Z24" s="28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</row>
    <row r="25" spans="1:171" s="17" customFormat="1" ht="27" customHeight="1" thickBot="1">
      <c r="A25" s="25"/>
      <c r="B25" s="44" t="s">
        <v>51</v>
      </c>
      <c r="C25" s="64"/>
      <c r="D25" s="136">
        <f>SUM(D26:F27)</f>
        <v>0</v>
      </c>
      <c r="E25" s="137"/>
      <c r="F25" s="138"/>
      <c r="G25" s="136">
        <f>SUM(G26:I27)</f>
        <v>0</v>
      </c>
      <c r="H25" s="137"/>
      <c r="I25" s="138"/>
      <c r="J25" s="136">
        <f>SUM(J26:L27)</f>
        <v>0</v>
      </c>
      <c r="K25" s="137"/>
      <c r="L25" s="138"/>
      <c r="M25" s="95" t="s">
        <v>14</v>
      </c>
      <c r="N25" s="136">
        <f>SUM(N26:P27)</f>
        <v>0.1</v>
      </c>
      <c r="O25" s="137"/>
      <c r="P25" s="138"/>
      <c r="Q25" s="96"/>
      <c r="R25" s="47" t="s">
        <v>52</v>
      </c>
      <c r="S25" s="29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</row>
    <row r="26" spans="1:171" s="17" customFormat="1" ht="27" customHeight="1">
      <c r="A26" s="25"/>
      <c r="B26" s="97"/>
      <c r="C26" s="65" t="s">
        <v>25</v>
      </c>
      <c r="D26" s="153">
        <v>0</v>
      </c>
      <c r="E26" s="159"/>
      <c r="F26" s="155"/>
      <c r="G26" s="153">
        <v>0</v>
      </c>
      <c r="H26" s="159"/>
      <c r="I26" s="155"/>
      <c r="J26" s="153">
        <v>0</v>
      </c>
      <c r="K26" s="159"/>
      <c r="L26" s="155"/>
      <c r="M26" s="99" t="s">
        <v>14</v>
      </c>
      <c r="N26" s="150">
        <v>0</v>
      </c>
      <c r="O26" s="151"/>
      <c r="P26" s="152"/>
      <c r="Q26" s="66" t="s">
        <v>27</v>
      </c>
      <c r="R26" s="53"/>
      <c r="S26" s="29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</row>
    <row r="27" spans="1:171" s="17" customFormat="1" ht="27" customHeight="1" thickBot="1">
      <c r="A27" s="25"/>
      <c r="B27" s="105"/>
      <c r="C27" s="67" t="s">
        <v>26</v>
      </c>
      <c r="D27" s="144">
        <v>0</v>
      </c>
      <c r="E27" s="145"/>
      <c r="F27" s="146"/>
      <c r="G27" s="144">
        <v>0</v>
      </c>
      <c r="H27" s="145"/>
      <c r="I27" s="146"/>
      <c r="J27" s="144">
        <v>0</v>
      </c>
      <c r="K27" s="145"/>
      <c r="L27" s="146"/>
      <c r="M27" s="116" t="s">
        <v>14</v>
      </c>
      <c r="N27" s="144">
        <v>0.1</v>
      </c>
      <c r="O27" s="145"/>
      <c r="P27" s="146"/>
      <c r="Q27" s="68" t="s">
        <v>28</v>
      </c>
      <c r="R27" s="117"/>
      <c r="S27" s="3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</row>
    <row r="28" spans="1:171" s="17" customFormat="1" ht="9" customHeight="1" thickBot="1">
      <c r="A28" s="25"/>
      <c r="B28" s="57"/>
      <c r="C28" s="57"/>
      <c r="D28" s="90"/>
      <c r="E28" s="90"/>
      <c r="F28" s="90"/>
      <c r="G28" s="90"/>
      <c r="H28" s="90"/>
      <c r="I28" s="90"/>
      <c r="J28" s="90"/>
      <c r="K28" s="90"/>
      <c r="L28" s="90"/>
      <c r="M28" s="42"/>
      <c r="N28" s="90"/>
      <c r="O28" s="90"/>
      <c r="P28" s="90"/>
      <c r="Q28" s="31"/>
      <c r="R28" s="31"/>
      <c r="S28" s="3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</row>
    <row r="29" spans="1:171" s="17" customFormat="1" ht="27" customHeight="1" thickBot="1">
      <c r="A29" s="69" t="s">
        <v>8</v>
      </c>
      <c r="B29" s="26"/>
      <c r="C29" s="26"/>
      <c r="D29" s="136">
        <f>SUM(D30:F31)</f>
        <v>-0.5</v>
      </c>
      <c r="E29" s="137"/>
      <c r="F29" s="138"/>
      <c r="G29" s="136">
        <f>SUM(G30:I31)</f>
        <v>0.6000000000000001</v>
      </c>
      <c r="H29" s="137"/>
      <c r="I29" s="138"/>
      <c r="J29" s="136">
        <f>SUM(J30:L31)</f>
        <v>0.6</v>
      </c>
      <c r="K29" s="137"/>
      <c r="L29" s="138"/>
      <c r="M29" s="95" t="s">
        <v>14</v>
      </c>
      <c r="N29" s="136">
        <f>SUM(N30:P31)</f>
        <v>1.3</v>
      </c>
      <c r="O29" s="137"/>
      <c r="P29" s="138"/>
      <c r="Q29" s="28"/>
      <c r="R29" s="28"/>
      <c r="S29" s="29" t="s">
        <v>9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</row>
    <row r="30" spans="1:171" s="17" customFormat="1" ht="27" customHeight="1">
      <c r="A30" s="25"/>
      <c r="B30" s="34" t="s">
        <v>32</v>
      </c>
      <c r="C30" s="35"/>
      <c r="D30" s="141">
        <v>0.5</v>
      </c>
      <c r="E30" s="142"/>
      <c r="F30" s="143"/>
      <c r="G30" s="141">
        <v>0.8</v>
      </c>
      <c r="H30" s="142"/>
      <c r="I30" s="143"/>
      <c r="J30" s="141">
        <v>0</v>
      </c>
      <c r="K30" s="142"/>
      <c r="L30" s="143"/>
      <c r="M30" s="99" t="s">
        <v>14</v>
      </c>
      <c r="N30" s="141">
        <v>0.1</v>
      </c>
      <c r="O30" s="160"/>
      <c r="P30" s="161"/>
      <c r="Q30" s="36"/>
      <c r="R30" s="37" t="s">
        <v>33</v>
      </c>
      <c r="S30" s="3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</row>
    <row r="31" spans="1:171" s="17" customFormat="1" ht="27" customHeight="1" thickBot="1">
      <c r="A31" s="25"/>
      <c r="B31" s="54" t="s">
        <v>48</v>
      </c>
      <c r="C31" s="70"/>
      <c r="D31" s="144">
        <v>-1</v>
      </c>
      <c r="E31" s="145"/>
      <c r="F31" s="146"/>
      <c r="G31" s="144">
        <v>-0.2</v>
      </c>
      <c r="H31" s="145"/>
      <c r="I31" s="146"/>
      <c r="J31" s="144">
        <v>0.6</v>
      </c>
      <c r="K31" s="145"/>
      <c r="L31" s="146"/>
      <c r="M31" s="99" t="s">
        <v>14</v>
      </c>
      <c r="N31" s="144">
        <v>1.2</v>
      </c>
      <c r="O31" s="145"/>
      <c r="P31" s="146"/>
      <c r="Q31" s="40"/>
      <c r="R31" s="41" t="s">
        <v>35</v>
      </c>
      <c r="S31" s="3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</row>
    <row r="32" spans="1:171" s="17" customFormat="1" ht="30" customHeight="1" thickBot="1">
      <c r="A32" s="25"/>
      <c r="B32" s="16"/>
      <c r="C32" s="16"/>
      <c r="D32" s="162" t="s">
        <v>39</v>
      </c>
      <c r="E32" s="121"/>
      <c r="F32" s="121"/>
      <c r="G32" s="121" t="s">
        <v>78</v>
      </c>
      <c r="H32" s="121"/>
      <c r="I32" s="121"/>
      <c r="J32" s="162" t="s">
        <v>78</v>
      </c>
      <c r="K32" s="121"/>
      <c r="L32" s="121"/>
      <c r="M32" s="121"/>
      <c r="N32" s="121" t="s">
        <v>77</v>
      </c>
      <c r="O32" s="121"/>
      <c r="P32" s="121"/>
      <c r="Q32" s="31"/>
      <c r="R32" s="31"/>
      <c r="S32" s="3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</row>
    <row r="33" spans="1:171" s="17" customFormat="1" ht="27" customHeight="1" thickBot="1">
      <c r="A33" s="71" t="s">
        <v>22</v>
      </c>
      <c r="B33" s="72"/>
      <c r="C33" s="72"/>
      <c r="D33" s="136">
        <f>SUM(D9+D11-D15-D25-D29)</f>
        <v>233.4</v>
      </c>
      <c r="E33" s="137"/>
      <c r="F33" s="138"/>
      <c r="G33" s="136">
        <f>SUM(G9+G11-G15-G25-G29)</f>
        <v>393.2</v>
      </c>
      <c r="H33" s="137"/>
      <c r="I33" s="138"/>
      <c r="J33" s="136">
        <f>SUM(J9+J11-J15-J25-J29)</f>
        <v>393.19999999999993</v>
      </c>
      <c r="K33" s="137"/>
      <c r="L33" s="138"/>
      <c r="M33" s="27">
        <f>ROUND(J33-N33,2)/N33*100</f>
        <v>-22.092332078462455</v>
      </c>
      <c r="N33" s="136">
        <f>SUM(N9+N11-N15-N25-N29)</f>
        <v>504.69999999999993</v>
      </c>
      <c r="O33" s="137"/>
      <c r="P33" s="138"/>
      <c r="Q33" s="74"/>
      <c r="R33" s="74"/>
      <c r="S33" s="75" t="s">
        <v>69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</row>
    <row r="34" spans="1:171" s="17" customFormat="1" ht="9" customHeight="1" thickBot="1">
      <c r="A34" s="76"/>
      <c r="B34" s="23"/>
      <c r="C34" s="23"/>
      <c r="D34" s="90"/>
      <c r="E34" s="90"/>
      <c r="F34" s="90"/>
      <c r="G34" s="90"/>
      <c r="H34" s="90"/>
      <c r="I34" s="90"/>
      <c r="J34" s="90"/>
      <c r="K34" s="90"/>
      <c r="L34" s="90"/>
      <c r="M34" s="30"/>
      <c r="N34" s="90"/>
      <c r="O34" s="90"/>
      <c r="P34" s="90"/>
      <c r="Q34" s="163"/>
      <c r="R34" s="163"/>
      <c r="S34" s="3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</row>
    <row r="35" spans="1:171" s="17" customFormat="1" ht="27" customHeight="1" thickBot="1">
      <c r="A35" s="69" t="s">
        <v>49</v>
      </c>
      <c r="B35" s="26"/>
      <c r="C35" s="26"/>
      <c r="D35" s="136">
        <f>SUM(D36:F37)</f>
        <v>233.4</v>
      </c>
      <c r="E35" s="137"/>
      <c r="F35" s="138"/>
      <c r="G35" s="136">
        <f>SUM(G36:I37)</f>
        <v>393.2</v>
      </c>
      <c r="H35" s="137"/>
      <c r="I35" s="138"/>
      <c r="J35" s="136">
        <f>SUM(J36:L37)</f>
        <v>393.2</v>
      </c>
      <c r="K35" s="137"/>
      <c r="L35" s="138"/>
      <c r="M35" s="98">
        <f>ROUND(J35-N35,2)/N35*100</f>
        <v>-22.092332078462455</v>
      </c>
      <c r="N35" s="136">
        <f>SUM(N36:P37)</f>
        <v>504.7</v>
      </c>
      <c r="O35" s="137"/>
      <c r="P35" s="138"/>
      <c r="Q35" s="28"/>
      <c r="R35" s="28"/>
      <c r="S35" s="29" t="s">
        <v>50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</row>
    <row r="36" spans="1:171" s="17" customFormat="1" ht="27" customHeight="1">
      <c r="A36" s="77"/>
      <c r="B36" s="34" t="s">
        <v>10</v>
      </c>
      <c r="C36" s="35"/>
      <c r="D36" s="141">
        <v>207.9</v>
      </c>
      <c r="E36" s="142"/>
      <c r="F36" s="143"/>
      <c r="G36" s="141">
        <v>363</v>
      </c>
      <c r="H36" s="142"/>
      <c r="I36" s="143"/>
      <c r="J36" s="141">
        <v>363</v>
      </c>
      <c r="K36" s="142"/>
      <c r="L36" s="143"/>
      <c r="M36" s="88">
        <f>ROUND(J36-N36,2)/N36*100</f>
        <v>-22.23650385604113</v>
      </c>
      <c r="N36" s="141">
        <v>466.8</v>
      </c>
      <c r="O36" s="142"/>
      <c r="P36" s="143"/>
      <c r="Q36" s="36"/>
      <c r="R36" s="37" t="s">
        <v>11</v>
      </c>
      <c r="S36" s="32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</row>
    <row r="37" spans="1:171" s="17" customFormat="1" ht="27" customHeight="1" thickBot="1">
      <c r="A37" s="77"/>
      <c r="B37" s="54" t="s">
        <v>12</v>
      </c>
      <c r="C37" s="70"/>
      <c r="D37" s="144">
        <v>25.5</v>
      </c>
      <c r="E37" s="145"/>
      <c r="F37" s="146"/>
      <c r="G37" s="144">
        <v>30.2</v>
      </c>
      <c r="H37" s="145"/>
      <c r="I37" s="146"/>
      <c r="J37" s="144">
        <v>30.2</v>
      </c>
      <c r="K37" s="145"/>
      <c r="L37" s="146"/>
      <c r="M37" s="109">
        <f>ROUND(J37-N37,2)/N37*100</f>
        <v>-20.316622691292878</v>
      </c>
      <c r="N37" s="144">
        <v>37.9</v>
      </c>
      <c r="O37" s="145"/>
      <c r="P37" s="146"/>
      <c r="Q37" s="40"/>
      <c r="R37" s="41" t="s">
        <v>13</v>
      </c>
      <c r="S37" s="3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</row>
    <row r="38" spans="1:171" s="17" customFormat="1" ht="9" customHeight="1" thickBot="1">
      <c r="A38" s="71"/>
      <c r="B38" s="72"/>
      <c r="C38" s="72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74"/>
      <c r="R38" s="74"/>
      <c r="S38" s="78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</row>
    <row r="39" spans="1:171" s="17" customFormat="1" ht="30">
      <c r="A39" s="85" t="s">
        <v>70</v>
      </c>
      <c r="B39" s="84"/>
      <c r="C39" s="84"/>
      <c r="D39" s="84"/>
      <c r="E39" s="84"/>
      <c r="F39" s="84"/>
      <c r="G39" s="84"/>
      <c r="H39" s="84"/>
      <c r="I39" s="84"/>
      <c r="K39" s="193" t="s">
        <v>54</v>
      </c>
      <c r="L39" s="193"/>
      <c r="M39" s="83"/>
      <c r="N39" s="83"/>
      <c r="O39" s="83"/>
      <c r="P39" s="83"/>
      <c r="Q39" s="83"/>
      <c r="R39" s="83"/>
      <c r="S39" s="111" t="s">
        <v>72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</row>
    <row r="40" spans="1:171" s="17" customFormat="1" ht="30">
      <c r="A40" s="85" t="s">
        <v>71</v>
      </c>
      <c r="B40" s="84"/>
      <c r="C40" s="84"/>
      <c r="D40" s="84"/>
      <c r="E40" s="84"/>
      <c r="F40" s="84"/>
      <c r="G40" s="84"/>
      <c r="H40" s="84"/>
      <c r="I40" s="84"/>
      <c r="J40" s="110"/>
      <c r="K40" s="16"/>
      <c r="L40" s="83"/>
      <c r="M40" s="83"/>
      <c r="N40" s="83"/>
      <c r="O40" s="83"/>
      <c r="P40" s="83"/>
      <c r="Q40" s="83"/>
      <c r="R40" s="83"/>
      <c r="S40" s="111" t="s">
        <v>73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</row>
    <row r="41" spans="1:171" s="17" customFormat="1" ht="30">
      <c r="A41" s="85" t="s">
        <v>55</v>
      </c>
      <c r="B41" s="84"/>
      <c r="C41" s="84"/>
      <c r="D41" s="84"/>
      <c r="E41" s="84"/>
      <c r="F41" s="84"/>
      <c r="G41" s="84"/>
      <c r="H41" s="84"/>
      <c r="J41" s="103" t="s">
        <v>64</v>
      </c>
      <c r="K41" s="31" t="s">
        <v>53</v>
      </c>
      <c r="L41" s="82" t="s">
        <v>21</v>
      </c>
      <c r="M41" s="106" t="s">
        <v>67</v>
      </c>
      <c r="N41" s="83"/>
      <c r="O41" s="83"/>
      <c r="P41" s="83"/>
      <c r="Q41" s="83"/>
      <c r="R41" s="83"/>
      <c r="S41" s="111" t="s">
        <v>60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</row>
    <row r="42" spans="1:171" s="17" customFormat="1" ht="30">
      <c r="A42" s="177"/>
      <c r="B42" s="178"/>
      <c r="C42" s="178"/>
      <c r="D42" s="102"/>
      <c r="E42" s="102"/>
      <c r="F42" s="16"/>
      <c r="G42" s="103"/>
      <c r="H42" s="81"/>
      <c r="J42" s="103" t="s">
        <v>65</v>
      </c>
      <c r="K42" s="31" t="s">
        <v>66</v>
      </c>
      <c r="L42" s="82" t="s">
        <v>21</v>
      </c>
      <c r="M42" s="106" t="s">
        <v>68</v>
      </c>
      <c r="N42" s="104"/>
      <c r="O42" s="104"/>
      <c r="P42" s="118"/>
      <c r="Q42" s="118"/>
      <c r="R42" s="118"/>
      <c r="S42" s="119"/>
      <c r="T42" s="82"/>
      <c r="U42" s="82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</row>
    <row r="43" spans="1:171" s="17" customFormat="1" ht="30">
      <c r="A43" s="177"/>
      <c r="B43" s="178"/>
      <c r="C43" s="178"/>
      <c r="D43" s="102"/>
      <c r="E43" s="102"/>
      <c r="F43" s="16"/>
      <c r="G43" s="81"/>
      <c r="H43" s="81"/>
      <c r="J43" s="81" t="s">
        <v>83</v>
      </c>
      <c r="K43" s="31" t="s">
        <v>85</v>
      </c>
      <c r="L43" s="82" t="s">
        <v>21</v>
      </c>
      <c r="M43" s="107" t="s">
        <v>84</v>
      </c>
      <c r="N43" s="104"/>
      <c r="O43" s="80"/>
      <c r="P43" s="83"/>
      <c r="Q43" s="83"/>
      <c r="R43" s="83"/>
      <c r="S43" s="111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</row>
    <row r="44" spans="1:171" s="17" customFormat="1" ht="11.25" customHeight="1" thickBot="1">
      <c r="A44" s="179"/>
      <c r="B44" s="180"/>
      <c r="C44" s="180"/>
      <c r="D44" s="112"/>
      <c r="E44" s="112"/>
      <c r="F44" s="79"/>
      <c r="G44" s="112"/>
      <c r="H44" s="79"/>
      <c r="I44" s="79"/>
      <c r="J44" s="79"/>
      <c r="K44" s="79"/>
      <c r="L44" s="79"/>
      <c r="M44" s="113"/>
      <c r="N44" s="113"/>
      <c r="O44" s="113"/>
      <c r="P44" s="114"/>
      <c r="Q44" s="114"/>
      <c r="R44" s="114"/>
      <c r="S44" s="1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</row>
    <row r="45" spans="1:161" s="7" customFormat="1" ht="21" customHeight="1">
      <c r="A45" s="5"/>
      <c r="B45" s="6"/>
      <c r="C45" s="11"/>
      <c r="D45" s="6"/>
      <c r="E45" s="6"/>
      <c r="F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6" spans="1:8" s="7" customFormat="1" ht="21" customHeight="1">
      <c r="A46" s="5"/>
      <c r="B46" s="9"/>
      <c r="D46" s="6"/>
      <c r="G46" s="6"/>
      <c r="H46" s="6"/>
    </row>
    <row r="47" spans="1:18" ht="21" customHeight="1">
      <c r="A47" s="10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0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72:256" s="1" customFormat="1" ht="21" customHeight="1"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72:256" s="1" customFormat="1" ht="21" customHeight="1"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="1" customFormat="1" ht="21" customHeight="1"/>
    <row r="61" s="1" customFormat="1" ht="21" customHeight="1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pans="8:14" s="1" customFormat="1" ht="12.75">
      <c r="H1089" s="2"/>
      <c r="I1089" s="2"/>
      <c r="J1089" s="2"/>
      <c r="K1089" s="2"/>
      <c r="L1089" s="2"/>
      <c r="M1089" s="2"/>
      <c r="N1089" s="2"/>
    </row>
  </sheetData>
  <mergeCells count="120">
    <mergeCell ref="Q1:S4"/>
    <mergeCell ref="Q5:S6"/>
    <mergeCell ref="A43:C43"/>
    <mergeCell ref="A44:C44"/>
    <mergeCell ref="A42:C42"/>
    <mergeCell ref="A1:C6"/>
    <mergeCell ref="D1:P1"/>
    <mergeCell ref="K39:L39"/>
    <mergeCell ref="D2:P2"/>
    <mergeCell ref="D3:P3"/>
    <mergeCell ref="D4:P4"/>
    <mergeCell ref="D37:F37"/>
    <mergeCell ref="G37:I37"/>
    <mergeCell ref="J37:L37"/>
    <mergeCell ref="N37:P37"/>
    <mergeCell ref="D36:F36"/>
    <mergeCell ref="G36:I36"/>
    <mergeCell ref="J36:L36"/>
    <mergeCell ref="N36:P36"/>
    <mergeCell ref="D33:F33"/>
    <mergeCell ref="Q34:R34"/>
    <mergeCell ref="D35:F35"/>
    <mergeCell ref="G35:I35"/>
    <mergeCell ref="J35:L35"/>
    <mergeCell ref="N35:P35"/>
    <mergeCell ref="G33:I33"/>
    <mergeCell ref="J33:L33"/>
    <mergeCell ref="N33:P33"/>
    <mergeCell ref="D32:F32"/>
    <mergeCell ref="G32:I32"/>
    <mergeCell ref="J32:M32"/>
    <mergeCell ref="N32:P32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7:F27"/>
    <mergeCell ref="G27:I27"/>
    <mergeCell ref="J27:L27"/>
    <mergeCell ref="N27:P27"/>
    <mergeCell ref="D26:F26"/>
    <mergeCell ref="G26:I26"/>
    <mergeCell ref="J26:L26"/>
    <mergeCell ref="N26:P26"/>
    <mergeCell ref="D25:F25"/>
    <mergeCell ref="G25:I25"/>
    <mergeCell ref="J25:L25"/>
    <mergeCell ref="N25:P25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6:F16"/>
    <mergeCell ref="G16:I16"/>
    <mergeCell ref="J16:L16"/>
    <mergeCell ref="N16:P16"/>
    <mergeCell ref="D15:F15"/>
    <mergeCell ref="G15:I15"/>
    <mergeCell ref="J15:L15"/>
    <mergeCell ref="N15:P15"/>
    <mergeCell ref="D13:F13"/>
    <mergeCell ref="G13:I13"/>
    <mergeCell ref="J13:L13"/>
    <mergeCell ref="N13:P13"/>
    <mergeCell ref="D12:F12"/>
    <mergeCell ref="G12:I12"/>
    <mergeCell ref="J12:L12"/>
    <mergeCell ref="N12:P12"/>
    <mergeCell ref="D11:F11"/>
    <mergeCell ref="G11:I11"/>
    <mergeCell ref="J11:L11"/>
    <mergeCell ref="N11:P11"/>
    <mergeCell ref="D10:F10"/>
    <mergeCell ref="G10:I10"/>
    <mergeCell ref="J10:L10"/>
    <mergeCell ref="N10:P10"/>
    <mergeCell ref="D9:F9"/>
    <mergeCell ref="G9:I9"/>
    <mergeCell ref="J9:L9"/>
    <mergeCell ref="N9:P9"/>
    <mergeCell ref="D8:F8"/>
    <mergeCell ref="G8:I8"/>
    <mergeCell ref="J8:L8"/>
    <mergeCell ref="N8:P8"/>
    <mergeCell ref="D6:F6"/>
    <mergeCell ref="G6:I6"/>
    <mergeCell ref="J6:L6"/>
    <mergeCell ref="N6:P6"/>
    <mergeCell ref="D5:F5"/>
    <mergeCell ref="G5:I5"/>
    <mergeCell ref="J5:L5"/>
    <mergeCell ref="N5:P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2004-06-28T06:10:33Z</cp:lastPrinted>
  <dcterms:created xsi:type="dcterms:W3CDTF">2002-02-15T09:17:36Z</dcterms:created>
  <dcterms:modified xsi:type="dcterms:W3CDTF">2004-06-28T06:11:18Z</dcterms:modified>
  <cp:category/>
  <cp:version/>
  <cp:contentType/>
  <cp:contentStatus/>
</cp:coreProperties>
</file>