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6" activeTab="0"/>
  </bookViews>
  <sheets>
    <sheet name="Sojaboon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<sst xmlns="http://schemas.openxmlformats.org/spreadsheetml/2006/main" count="94" uniqueCount="83">
  <si>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%</t>
  </si>
  <si>
    <t>(b) Acquisition</t>
  </si>
  <si>
    <t>(b) Verkryging</t>
  </si>
  <si>
    <t>(c) Utilisation</t>
  </si>
  <si>
    <t>(c) Aanwending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</si>
  <si>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</si>
  <si>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</si>
  <si>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</si>
  <si>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</si>
  <si>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</si>
  <si>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</si>
  <si>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</si>
  <si>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</si>
  <si>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</si>
  <si>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</si>
  <si>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</si>
  <si>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</si>
  <si>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</si>
  <si>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</si>
  <si>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</si>
  <si>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</si>
  <si>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</si>
  <si>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</si>
  <si>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</si>
  <si>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</si>
  <si>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</si>
  <si>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</si>
  <si>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</si>
  <si>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</si>
  <si>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</si>
  <si>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</si>
  <si>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</si>
  <si>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</si>
  <si>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 xml:space="preserve">Surplus(-)/Deficit(+) </t>
  </si>
  <si>
    <t>Gepers vir olie en oliekoek</t>
  </si>
  <si>
    <t>Apr 2004</t>
  </si>
  <si>
    <t>1 Apr 2004</t>
  </si>
  <si>
    <t>30 Apr 2004</t>
  </si>
  <si>
    <t>Preliminary/Voorlopig</t>
  </si>
  <si>
    <t>Imports destined for RSA</t>
  </si>
  <si>
    <t>Human consumption</t>
  </si>
  <si>
    <t>1 Jan 2004</t>
  </si>
  <si>
    <t>1 Jan 2003</t>
  </si>
  <si>
    <t xml:space="preserve"> Menslike verbruik </t>
  </si>
  <si>
    <t xml:space="preserve">Animal feed  </t>
  </si>
  <si>
    <t xml:space="preserve">Dierevoer </t>
  </si>
  <si>
    <t>Full-fat soya</t>
  </si>
  <si>
    <t xml:space="preserve">Volvet soja </t>
  </si>
  <si>
    <t xml:space="preserve">Withdrawn by producers  </t>
  </si>
  <si>
    <t xml:space="preserve">Onttrek deur produsente </t>
  </si>
  <si>
    <t>Whole soybeans</t>
  </si>
  <si>
    <t>Heelsojabone</t>
  </si>
  <si>
    <t xml:space="preserve">Surplus(-)/Tekort(+) </t>
  </si>
  <si>
    <t>1 234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</si>
  <si>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</si>
  <si>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</si>
  <si>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</si>
  <si>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</si>
  <si>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</si>
  <si>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</si>
  <si>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</si>
  <si>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</si>
  <si>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Produsentelewerings direk vanaf plase</t>
  </si>
  <si>
    <t>Monthly announcement of information / Maandelikse bekendmaking van inligting (1)</t>
  </si>
  <si>
    <t>2004 Year (Jan - Dec) / 2004 Jaar (Jan - Des) (2)</t>
  </si>
  <si>
    <t>November 2003 (On request of the industry)</t>
  </si>
  <si>
    <t>December 2003</t>
  </si>
  <si>
    <t>November 2003 (Op versoek van die bedryf)</t>
  </si>
  <si>
    <t>Desember 2003</t>
  </si>
  <si>
    <t>SOYBEANS / SOJABONE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</si>
  <si>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</si>
  <si>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SMI-062004</t>
  </si>
  <si>
    <t>May/Mei 2004</t>
  </si>
  <si>
    <t>1 May/Mei 2004</t>
  </si>
  <si>
    <t>31 May/Mei 2004</t>
  </si>
  <si>
    <t>January - May 2004</t>
  </si>
  <si>
    <t>Januarie - Mei 2004</t>
  </si>
  <si>
    <t>Prog. Jan - May/Mei 2004</t>
  </si>
  <si>
    <t>Jan - May/Mei 2004</t>
  </si>
  <si>
    <t>Jan - May/Mei 2003</t>
  </si>
  <si>
    <t>Prog. Jan - May/Mei 2003</t>
  </si>
  <si>
    <t>31 May/Mei 2003</t>
  </si>
  <si>
    <t>190 986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</si>
</sst>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0000"/>
    <numFmt numFmtId="177" formatCode="00"/>
  </numFmts>
  <fonts count="13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sz val="17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6"/>
      <name val="Arial Narro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72" fontId="5" fillId="0" borderId="5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5" fillId="0" borderId="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 quotePrefix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5" fillId="0" borderId="23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7" fillId="0" borderId="0" xfId="0" applyNumberFormat="1" applyFont="1" applyFill="1" applyBorder="1" applyAlignment="1" quotePrefix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7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2" fontId="5" fillId="0" borderId="2" xfId="0" applyNumberFormat="1" applyFont="1" applyFill="1" applyBorder="1" applyAlignment="1" quotePrefix="1">
      <alignment horizontal="center" vertical="center"/>
    </xf>
    <xf numFmtId="172" fontId="5" fillId="0" borderId="15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 quotePrefix="1">
      <alignment horizontal="center" vertical="center"/>
    </xf>
    <xf numFmtId="172" fontId="5" fillId="0" borderId="24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right"/>
    </xf>
    <xf numFmtId="172" fontId="8" fillId="0" borderId="0" xfId="0" applyNumberFormat="1" applyFont="1" applyFill="1" applyBorder="1" applyAlignment="1" quotePrefix="1">
      <alignment horizontal="left"/>
    </xf>
    <xf numFmtId="1" fontId="5" fillId="0" borderId="12" xfId="0" applyNumberFormat="1" applyFont="1" applyFill="1" applyBorder="1" applyAlignment="1">
      <alignment/>
    </xf>
    <xf numFmtId="0" fontId="5" fillId="0" borderId="27" xfId="0" applyNumberFormat="1" applyFont="1" applyFill="1" applyBorder="1" applyAlignment="1" quotePrefix="1">
      <alignment horizontal="center" vertical="center"/>
    </xf>
    <xf numFmtId="172" fontId="5" fillId="0" borderId="26" xfId="0" applyNumberFormat="1" applyFont="1" applyFill="1" applyBorder="1" applyAlignment="1">
      <alignment horizontal="right" vertical="center"/>
    </xf>
    <xf numFmtId="172" fontId="5" fillId="0" borderId="27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28" xfId="0" applyNumberFormat="1" applyFont="1" applyFill="1" applyBorder="1" applyAlignment="1" quotePrefix="1">
      <alignment horizontal="center" vertical="center"/>
    </xf>
    <xf numFmtId="172" fontId="5" fillId="0" borderId="29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 vertical="center"/>
    </xf>
    <xf numFmtId="172" fontId="5" fillId="0" borderId="32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2" fontId="5" fillId="0" borderId="33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2" fontId="5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2" fontId="5" fillId="0" borderId="3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 quotePrefix="1">
      <alignment horizont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323850</xdr:rowOff>
    </xdr:from>
    <xdr:to>
      <xdr:col>2</xdr:col>
      <xdr:colOff>2381250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23850"/>
          <a:ext cx="2400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8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8.421875" style="2" customWidth="1"/>
    <col min="2" max="2" width="2.8515625" style="2" customWidth="1"/>
    <col min="3" max="3" width="47.140625" style="2" customWidth="1"/>
    <col min="4" max="9" width="13.7109375" style="2" customWidth="1"/>
    <col min="10" max="10" width="18.8515625" style="2" customWidth="1"/>
    <col min="11" max="11" width="19.421875" style="2" customWidth="1"/>
    <col min="12" max="12" width="19.7109375" style="2" customWidth="1"/>
    <col min="13" max="13" width="15.421875" style="2" customWidth="1"/>
    <col min="14" max="14" width="18.8515625" style="2" customWidth="1"/>
    <col min="15" max="15" width="19.421875" style="2" customWidth="1"/>
    <col min="16" max="16" width="19.7109375" style="2" customWidth="1"/>
    <col min="17" max="17" width="57.140625" style="2" customWidth="1"/>
    <col min="18" max="18" width="2.8515625" style="2" customWidth="1"/>
    <col min="19" max="19" width="2.7109375" style="1" customWidth="1"/>
    <col min="20" max="20" width="4.421875" style="1" customWidth="1"/>
    <col min="21" max="171" width="7.8515625" style="1" customWidth="1"/>
    <col min="172" max="16384" width="7.8515625" style="2" customWidth="1"/>
  </cols>
  <sheetData>
    <row r="1" spans="1:171" s="8" customFormat="1" ht="33" customHeight="1">
      <c r="A1" s="137"/>
      <c r="B1" s="138"/>
      <c r="C1" s="139"/>
      <c r="D1" s="152" t="s">
        <v>69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146" t="s">
        <v>71</v>
      </c>
      <c r="R1" s="147"/>
      <c r="S1" s="14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</row>
    <row r="2" spans="1:171" s="8" customFormat="1" ht="33" customHeight="1">
      <c r="A2" s="140"/>
      <c r="B2" s="141"/>
      <c r="C2" s="142"/>
      <c r="D2" s="155" t="s">
        <v>63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49"/>
      <c r="R2" s="150"/>
      <c r="S2" s="15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</row>
    <row r="3" spans="1:171" s="8" customFormat="1" ht="33" customHeight="1">
      <c r="A3" s="140"/>
      <c r="B3" s="141"/>
      <c r="C3" s="142"/>
      <c r="D3" s="155" t="s">
        <v>64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49"/>
      <c r="R3" s="150"/>
      <c r="S3" s="151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</row>
    <row r="4" spans="1:171" s="4" customFormat="1" ht="27" customHeight="1" thickBot="1">
      <c r="A4" s="140"/>
      <c r="B4" s="141"/>
      <c r="C4" s="142"/>
      <c r="D4" s="156" t="s">
        <v>28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49"/>
      <c r="R4" s="150"/>
      <c r="S4" s="15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1" s="74" customFormat="1" ht="30" customHeight="1">
      <c r="A5" s="140"/>
      <c r="B5" s="141"/>
      <c r="C5" s="142"/>
      <c r="D5" s="191" t="s">
        <v>35</v>
      </c>
      <c r="E5" s="192"/>
      <c r="F5" s="193"/>
      <c r="G5" s="191" t="s">
        <v>72</v>
      </c>
      <c r="H5" s="192"/>
      <c r="I5" s="193"/>
      <c r="J5" s="194" t="s">
        <v>29</v>
      </c>
      <c r="K5" s="195"/>
      <c r="L5" s="195"/>
      <c r="M5" s="77" t="s">
        <v>0</v>
      </c>
      <c r="N5" s="194" t="s">
        <v>29</v>
      </c>
      <c r="O5" s="195"/>
      <c r="P5" s="196"/>
      <c r="Q5" s="134">
        <v>38166</v>
      </c>
      <c r="R5" s="135"/>
      <c r="S5" s="13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s="74" customFormat="1" ht="30" customHeight="1" thickBot="1">
      <c r="A6" s="131"/>
      <c r="B6" s="132"/>
      <c r="C6" s="133"/>
      <c r="D6" s="157"/>
      <c r="E6" s="157"/>
      <c r="F6" s="158"/>
      <c r="G6" s="159" t="s">
        <v>38</v>
      </c>
      <c r="H6" s="157"/>
      <c r="I6" s="158"/>
      <c r="J6" s="159" t="s">
        <v>78</v>
      </c>
      <c r="K6" s="157"/>
      <c r="L6" s="157"/>
      <c r="M6" s="106" t="s">
        <v>22</v>
      </c>
      <c r="N6" s="159" t="s">
        <v>79</v>
      </c>
      <c r="O6" s="157"/>
      <c r="P6" s="157"/>
      <c r="Q6" s="143"/>
      <c r="R6" s="144"/>
      <c r="S6" s="14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s="74" customFormat="1" ht="9" customHeight="1" thickBot="1">
      <c r="A7" s="93"/>
      <c r="B7" s="93"/>
      <c r="C7" s="93"/>
      <c r="D7" s="96"/>
      <c r="E7" s="95"/>
      <c r="F7" s="95"/>
      <c r="G7" s="96"/>
      <c r="H7" s="95"/>
      <c r="I7" s="95"/>
      <c r="J7" s="96"/>
      <c r="K7" s="95"/>
      <c r="L7" s="97"/>
      <c r="M7" s="95"/>
      <c r="N7" s="96"/>
      <c r="O7" s="95"/>
      <c r="P7" s="95"/>
      <c r="Q7" s="93"/>
      <c r="R7" s="9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1:171" s="74" customFormat="1" ht="30" customHeight="1" thickBot="1">
      <c r="A8" s="11"/>
      <c r="B8" s="12"/>
      <c r="C8" s="12"/>
      <c r="D8" s="197" t="s">
        <v>36</v>
      </c>
      <c r="E8" s="171"/>
      <c r="F8" s="198"/>
      <c r="G8" s="197" t="s">
        <v>73</v>
      </c>
      <c r="H8" s="171"/>
      <c r="I8" s="198"/>
      <c r="J8" s="197" t="s">
        <v>41</v>
      </c>
      <c r="K8" s="171"/>
      <c r="L8" s="198"/>
      <c r="M8" s="71"/>
      <c r="N8" s="197" t="s">
        <v>42</v>
      </c>
      <c r="O8" s="171"/>
      <c r="P8" s="198"/>
      <c r="Q8" s="12"/>
      <c r="R8" s="12"/>
      <c r="S8" s="72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 s="74" customFormat="1" ht="27" customHeight="1" thickBot="1">
      <c r="A9" s="29" t="s">
        <v>21</v>
      </c>
      <c r="B9" s="27"/>
      <c r="C9" s="27"/>
      <c r="D9" s="167">
        <v>25.3</v>
      </c>
      <c r="E9" s="168"/>
      <c r="F9" s="169"/>
      <c r="G9" s="167">
        <f>+D34</f>
        <v>77.7</v>
      </c>
      <c r="H9" s="168"/>
      <c r="I9" s="169"/>
      <c r="J9" s="167">
        <v>48.7</v>
      </c>
      <c r="K9" s="168"/>
      <c r="L9" s="169"/>
      <c r="M9" s="73">
        <f>ROUND(J9-N9,2)/N9*100</f>
        <v>-53.61904761904762</v>
      </c>
      <c r="N9" s="167">
        <v>105</v>
      </c>
      <c r="O9" s="168"/>
      <c r="P9" s="169"/>
      <c r="Q9" s="28"/>
      <c r="S9" s="16" t="s">
        <v>16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s="74" customFormat="1" ht="30" customHeight="1" thickBot="1">
      <c r="A10" s="29"/>
      <c r="B10" s="15"/>
      <c r="C10" s="15"/>
      <c r="D10" s="188"/>
      <c r="E10" s="188"/>
      <c r="F10" s="188"/>
      <c r="G10" s="188"/>
      <c r="H10" s="188"/>
      <c r="I10" s="188"/>
      <c r="J10" s="189" t="s">
        <v>77</v>
      </c>
      <c r="K10" s="189"/>
      <c r="L10" s="189"/>
      <c r="M10" s="38"/>
      <c r="N10" s="189" t="s">
        <v>80</v>
      </c>
      <c r="O10" s="189"/>
      <c r="P10" s="189"/>
      <c r="Q10" s="18"/>
      <c r="R10" s="18"/>
      <c r="S10" s="19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</row>
    <row r="11" spans="1:171" s="74" customFormat="1" ht="27" customHeight="1" thickBot="1">
      <c r="A11" s="29" t="s">
        <v>1</v>
      </c>
      <c r="B11" s="58"/>
      <c r="C11" s="58"/>
      <c r="D11" s="167">
        <f>SUM(D12:F13)</f>
        <v>63.3</v>
      </c>
      <c r="E11" s="168"/>
      <c r="F11" s="169"/>
      <c r="G11" s="167">
        <f>SUM(G12:I13)</f>
        <v>126.3</v>
      </c>
      <c r="H11" s="168"/>
      <c r="I11" s="169"/>
      <c r="J11" s="167">
        <f>SUM(J12:L13)</f>
        <v>195.8</v>
      </c>
      <c r="K11" s="168"/>
      <c r="L11" s="169"/>
      <c r="M11" s="98" t="s">
        <v>13</v>
      </c>
      <c r="N11" s="167">
        <f>SUM(N12:P13)</f>
        <v>117</v>
      </c>
      <c r="O11" s="168"/>
      <c r="P11" s="169"/>
      <c r="Q11" s="28"/>
      <c r="R11" s="28"/>
      <c r="S11" s="16" t="s">
        <v>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</row>
    <row r="12" spans="1:171" s="74" customFormat="1" ht="27" customHeight="1">
      <c r="A12" s="29"/>
      <c r="B12" s="30" t="s">
        <v>58</v>
      </c>
      <c r="C12" s="31"/>
      <c r="D12" s="163">
        <v>63.3</v>
      </c>
      <c r="E12" s="164"/>
      <c r="F12" s="165"/>
      <c r="G12" s="163">
        <v>126.3</v>
      </c>
      <c r="H12" s="164"/>
      <c r="I12" s="165"/>
      <c r="J12" s="163">
        <v>191</v>
      </c>
      <c r="K12" s="164"/>
      <c r="L12" s="165"/>
      <c r="M12" s="107">
        <f>ROUND(J12-N12,2)/N12*100</f>
        <v>77.01575532900833</v>
      </c>
      <c r="N12" s="163">
        <v>107.9</v>
      </c>
      <c r="O12" s="164"/>
      <c r="P12" s="165"/>
      <c r="Q12" s="32"/>
      <c r="R12" s="33" t="s">
        <v>59</v>
      </c>
      <c r="S12" s="19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</row>
    <row r="13" spans="1:171" s="74" customFormat="1" ht="27" customHeight="1" thickBot="1">
      <c r="A13" s="29"/>
      <c r="B13" s="75" t="s">
        <v>39</v>
      </c>
      <c r="C13" s="76"/>
      <c r="D13" s="160">
        <v>0</v>
      </c>
      <c r="E13" s="161"/>
      <c r="F13" s="162"/>
      <c r="G13" s="160">
        <v>0</v>
      </c>
      <c r="H13" s="161"/>
      <c r="I13" s="162"/>
      <c r="J13" s="160">
        <v>4.8</v>
      </c>
      <c r="K13" s="161"/>
      <c r="L13" s="162"/>
      <c r="M13" s="99" t="s">
        <v>13</v>
      </c>
      <c r="N13" s="160">
        <v>9.1</v>
      </c>
      <c r="O13" s="161"/>
      <c r="P13" s="162"/>
      <c r="Q13" s="36"/>
      <c r="R13" s="37" t="s">
        <v>32</v>
      </c>
      <c r="S13" s="19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</row>
    <row r="14" spans="1:171" s="74" customFormat="1" ht="9" customHeight="1" thickBot="1">
      <c r="A14" s="29"/>
      <c r="B14" s="15"/>
      <c r="C14" s="15"/>
      <c r="D14" s="100"/>
      <c r="E14" s="100"/>
      <c r="F14" s="100"/>
      <c r="G14" s="100"/>
      <c r="H14" s="100"/>
      <c r="I14" s="100"/>
      <c r="J14" s="100"/>
      <c r="K14" s="100"/>
      <c r="L14" s="100"/>
      <c r="M14" s="45"/>
      <c r="N14" s="45"/>
      <c r="O14" s="45"/>
      <c r="P14" s="45"/>
      <c r="Q14" s="18"/>
      <c r="R14" s="18"/>
      <c r="S14" s="19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</row>
    <row r="15" spans="1:171" s="74" customFormat="1" ht="27" customHeight="1" thickBot="1">
      <c r="A15" s="29" t="s">
        <v>3</v>
      </c>
      <c r="B15" s="57"/>
      <c r="C15" s="58"/>
      <c r="D15" s="167">
        <f>SUM(D17:F23)</f>
        <v>10.6</v>
      </c>
      <c r="E15" s="168"/>
      <c r="F15" s="169"/>
      <c r="G15" s="167">
        <f>SUM(G17:I23)</f>
        <v>15.1</v>
      </c>
      <c r="H15" s="168"/>
      <c r="I15" s="169"/>
      <c r="J15" s="167">
        <f>SUM(J17:L23)</f>
        <v>53.7</v>
      </c>
      <c r="K15" s="168"/>
      <c r="L15" s="169"/>
      <c r="M15" s="73">
        <f aca="true" t="shared" si="0" ref="M15:M23">ROUND(J15-N15,2)/N15*100</f>
        <v>-35.611510791366904</v>
      </c>
      <c r="N15" s="167">
        <f>SUM(N17:P23)</f>
        <v>83.4</v>
      </c>
      <c r="O15" s="168"/>
      <c r="P15" s="169"/>
      <c r="Q15" s="28"/>
      <c r="R15" s="28"/>
      <c r="S15" s="16" t="s">
        <v>4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s="74" customFormat="1" ht="27" customHeight="1">
      <c r="A16" s="29"/>
      <c r="B16" s="48" t="s">
        <v>14</v>
      </c>
      <c r="C16" s="59"/>
      <c r="D16" s="185">
        <f>SUM(D17:F20)</f>
        <v>10.4</v>
      </c>
      <c r="E16" s="186"/>
      <c r="F16" s="187"/>
      <c r="G16" s="185">
        <f>SUM(G17:I20)</f>
        <v>13.6</v>
      </c>
      <c r="H16" s="186"/>
      <c r="I16" s="187"/>
      <c r="J16" s="185">
        <f>SUM(J17:L20)</f>
        <v>51.6</v>
      </c>
      <c r="K16" s="186"/>
      <c r="L16" s="187"/>
      <c r="M16" s="122">
        <f t="shared" si="0"/>
        <v>-34.68354430379746</v>
      </c>
      <c r="N16" s="185">
        <f>SUM(N17:P20)</f>
        <v>79</v>
      </c>
      <c r="O16" s="186"/>
      <c r="P16" s="187"/>
      <c r="Q16" s="60"/>
      <c r="R16" s="49" t="s">
        <v>15</v>
      </c>
      <c r="S16" s="16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</row>
    <row r="17" spans="1:171" s="74" customFormat="1" ht="27" customHeight="1">
      <c r="A17" s="29"/>
      <c r="B17" s="61"/>
      <c r="C17" s="30" t="s">
        <v>40</v>
      </c>
      <c r="D17" s="179">
        <v>2.7</v>
      </c>
      <c r="E17" s="180"/>
      <c r="F17" s="181"/>
      <c r="G17" s="179">
        <v>3.4</v>
      </c>
      <c r="H17" s="180"/>
      <c r="I17" s="181"/>
      <c r="J17" s="179">
        <v>14.1</v>
      </c>
      <c r="K17" s="180"/>
      <c r="L17" s="181"/>
      <c r="M17" s="66">
        <f t="shared" si="0"/>
        <v>-18.497109826589593</v>
      </c>
      <c r="N17" s="179">
        <v>17.3</v>
      </c>
      <c r="O17" s="180"/>
      <c r="P17" s="181"/>
      <c r="Q17" s="33" t="s">
        <v>43</v>
      </c>
      <c r="R17" s="62"/>
      <c r="S17" s="19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</row>
    <row r="18" spans="1:171" s="74" customFormat="1" ht="27" customHeight="1">
      <c r="A18" s="29"/>
      <c r="B18" s="63"/>
      <c r="C18" s="64" t="s">
        <v>44</v>
      </c>
      <c r="D18" s="172">
        <v>0</v>
      </c>
      <c r="E18" s="178"/>
      <c r="F18" s="174"/>
      <c r="G18" s="172">
        <v>0</v>
      </c>
      <c r="H18" s="178"/>
      <c r="I18" s="174"/>
      <c r="J18" s="172">
        <v>0</v>
      </c>
      <c r="K18" s="178"/>
      <c r="L18" s="174"/>
      <c r="M18" s="41">
        <v>0</v>
      </c>
      <c r="N18" s="172">
        <v>0</v>
      </c>
      <c r="O18" s="178"/>
      <c r="P18" s="174"/>
      <c r="Q18" s="52" t="s">
        <v>45</v>
      </c>
      <c r="R18" s="62"/>
      <c r="S18" s="19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</row>
    <row r="19" spans="1:171" s="74" customFormat="1" ht="27" customHeight="1">
      <c r="A19" s="29"/>
      <c r="B19" s="63"/>
      <c r="C19" s="64" t="s">
        <v>46</v>
      </c>
      <c r="D19" s="172">
        <v>6.7</v>
      </c>
      <c r="E19" s="178"/>
      <c r="F19" s="174"/>
      <c r="G19" s="172">
        <v>9.1</v>
      </c>
      <c r="H19" s="178"/>
      <c r="I19" s="174"/>
      <c r="J19" s="172">
        <v>32.7</v>
      </c>
      <c r="K19" s="178"/>
      <c r="L19" s="174"/>
      <c r="M19" s="41">
        <f t="shared" si="0"/>
        <v>-44.19795221843003</v>
      </c>
      <c r="N19" s="172">
        <v>58.6</v>
      </c>
      <c r="O19" s="178"/>
      <c r="P19" s="174"/>
      <c r="Q19" s="52" t="s">
        <v>47</v>
      </c>
      <c r="R19" s="62"/>
      <c r="S19" s="19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</row>
    <row r="20" spans="1:171" s="74" customFormat="1" ht="27" customHeight="1">
      <c r="A20" s="29"/>
      <c r="B20" s="63"/>
      <c r="C20" s="34" t="s">
        <v>27</v>
      </c>
      <c r="D20" s="182">
        <v>1</v>
      </c>
      <c r="E20" s="183"/>
      <c r="F20" s="184"/>
      <c r="G20" s="182">
        <v>1.1</v>
      </c>
      <c r="H20" s="183"/>
      <c r="I20" s="184"/>
      <c r="J20" s="182">
        <v>4.8</v>
      </c>
      <c r="K20" s="183"/>
      <c r="L20" s="184"/>
      <c r="M20" s="65">
        <f t="shared" si="0"/>
        <v>54.83870967741935</v>
      </c>
      <c r="N20" s="182">
        <v>3.1</v>
      </c>
      <c r="O20" s="183"/>
      <c r="P20" s="184"/>
      <c r="Q20" s="54" t="s">
        <v>34</v>
      </c>
      <c r="R20" s="56"/>
      <c r="S20" s="19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</row>
    <row r="21" spans="1:171" s="74" customFormat="1" ht="27" customHeight="1">
      <c r="A21" s="29"/>
      <c r="B21" s="55" t="s">
        <v>48</v>
      </c>
      <c r="C21" s="14"/>
      <c r="D21" s="179">
        <v>0.1</v>
      </c>
      <c r="E21" s="180"/>
      <c r="F21" s="181"/>
      <c r="G21" s="179">
        <v>0.5</v>
      </c>
      <c r="H21" s="180"/>
      <c r="I21" s="181"/>
      <c r="J21" s="179">
        <v>0.8</v>
      </c>
      <c r="K21" s="180"/>
      <c r="L21" s="181"/>
      <c r="M21" s="66">
        <f t="shared" si="0"/>
        <v>-66.66666666666667</v>
      </c>
      <c r="N21" s="179">
        <v>2.4</v>
      </c>
      <c r="O21" s="180"/>
      <c r="P21" s="181"/>
      <c r="Q21" s="18"/>
      <c r="R21" s="56" t="s">
        <v>49</v>
      </c>
      <c r="S21" s="1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</row>
    <row r="22" spans="1:171" s="74" customFormat="1" ht="27" customHeight="1">
      <c r="A22" s="29"/>
      <c r="B22" s="55" t="s">
        <v>5</v>
      </c>
      <c r="C22" s="14"/>
      <c r="D22" s="172">
        <v>0.1</v>
      </c>
      <c r="E22" s="178"/>
      <c r="F22" s="174"/>
      <c r="G22" s="172">
        <v>1</v>
      </c>
      <c r="H22" s="178"/>
      <c r="I22" s="174"/>
      <c r="J22" s="172">
        <v>1.2</v>
      </c>
      <c r="K22" s="178"/>
      <c r="L22" s="174"/>
      <c r="M22" s="41">
        <f t="shared" si="0"/>
        <v>-36.84210526315789</v>
      </c>
      <c r="N22" s="172">
        <v>1.9</v>
      </c>
      <c r="O22" s="178"/>
      <c r="P22" s="174"/>
      <c r="Q22" s="94"/>
      <c r="R22" s="56" t="s">
        <v>6</v>
      </c>
      <c r="S22" s="19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</row>
    <row r="23" spans="1:171" s="74" customFormat="1" ht="27" customHeight="1" thickBot="1">
      <c r="A23" s="29"/>
      <c r="B23" s="67" t="s">
        <v>17</v>
      </c>
      <c r="C23" s="68"/>
      <c r="D23" s="160">
        <v>0</v>
      </c>
      <c r="E23" s="161"/>
      <c r="F23" s="162"/>
      <c r="G23" s="160">
        <v>0</v>
      </c>
      <c r="H23" s="161"/>
      <c r="I23" s="162"/>
      <c r="J23" s="160">
        <v>0.1</v>
      </c>
      <c r="K23" s="161"/>
      <c r="L23" s="162"/>
      <c r="M23" s="108">
        <f t="shared" si="0"/>
        <v>0</v>
      </c>
      <c r="N23" s="160">
        <v>0.1</v>
      </c>
      <c r="O23" s="161"/>
      <c r="P23" s="162"/>
      <c r="Q23" s="69"/>
      <c r="R23" s="70" t="s">
        <v>18</v>
      </c>
      <c r="S23" s="1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</row>
    <row r="24" spans="1:171" s="74" customFormat="1" ht="9" customHeight="1">
      <c r="A24" s="29"/>
      <c r="B24" s="27"/>
      <c r="C24" s="27"/>
      <c r="D24" s="100"/>
      <c r="E24" s="100"/>
      <c r="F24" s="100"/>
      <c r="G24" s="100"/>
      <c r="H24" s="100"/>
      <c r="I24" s="100"/>
      <c r="J24" s="100"/>
      <c r="K24" s="100"/>
      <c r="L24" s="100"/>
      <c r="M24" s="45"/>
      <c r="N24" s="100"/>
      <c r="O24" s="100"/>
      <c r="P24" s="100"/>
      <c r="Q24" s="28"/>
      <c r="R24" s="28"/>
      <c r="S24" s="16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</row>
    <row r="25" spans="1:171" s="74" customFormat="1" ht="27" customHeight="1" thickBot="1">
      <c r="A25" s="29" t="s">
        <v>60</v>
      </c>
      <c r="B25" s="58"/>
      <c r="C25" s="58"/>
      <c r="D25" s="177"/>
      <c r="E25" s="161"/>
      <c r="F25" s="161"/>
      <c r="G25" s="177"/>
      <c r="H25" s="161"/>
      <c r="I25" s="161"/>
      <c r="J25" s="177"/>
      <c r="K25" s="161"/>
      <c r="L25" s="161"/>
      <c r="M25" s="109"/>
      <c r="N25" s="177"/>
      <c r="O25" s="177"/>
      <c r="P25" s="177"/>
      <c r="Q25" s="15"/>
      <c r="R25" s="15"/>
      <c r="S25" s="47" t="s">
        <v>61</v>
      </c>
      <c r="T25" s="15"/>
      <c r="U25" s="18"/>
      <c r="V25" s="28"/>
      <c r="W25" s="28"/>
      <c r="X25" s="28"/>
      <c r="Y25" s="28"/>
      <c r="Z25" s="28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</row>
    <row r="26" spans="1:171" s="74" customFormat="1" ht="27" customHeight="1" thickBot="1">
      <c r="A26" s="29"/>
      <c r="B26" s="48" t="s">
        <v>50</v>
      </c>
      <c r="C26" s="123"/>
      <c r="D26" s="167">
        <f>SUM(D27:F28)</f>
        <v>0</v>
      </c>
      <c r="E26" s="168"/>
      <c r="F26" s="169"/>
      <c r="G26" s="167">
        <f>SUM(G27:I28)</f>
        <v>0.4</v>
      </c>
      <c r="H26" s="168"/>
      <c r="I26" s="169"/>
      <c r="J26" s="167">
        <f>SUM(J27:L28)</f>
        <v>1.5</v>
      </c>
      <c r="K26" s="168"/>
      <c r="L26" s="169"/>
      <c r="M26" s="110" t="s">
        <v>13</v>
      </c>
      <c r="N26" s="167">
        <f>SUM(N27:P28)</f>
        <v>0.8</v>
      </c>
      <c r="O26" s="175"/>
      <c r="P26" s="176"/>
      <c r="Q26" s="32"/>
      <c r="R26" s="49" t="s">
        <v>51</v>
      </c>
      <c r="S26" s="16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</row>
    <row r="27" spans="1:171" s="74" customFormat="1" ht="27" customHeight="1">
      <c r="A27" s="29"/>
      <c r="B27" s="124"/>
      <c r="C27" s="50" t="s">
        <v>23</v>
      </c>
      <c r="D27" s="172">
        <v>0</v>
      </c>
      <c r="E27" s="173"/>
      <c r="F27" s="174"/>
      <c r="G27" s="172">
        <v>0.4</v>
      </c>
      <c r="H27" s="173"/>
      <c r="I27" s="174"/>
      <c r="J27" s="172">
        <v>1.5</v>
      </c>
      <c r="K27" s="173"/>
      <c r="L27" s="174"/>
      <c r="M27" s="111" t="s">
        <v>13</v>
      </c>
      <c r="N27" s="172">
        <v>0.6</v>
      </c>
      <c r="O27" s="173"/>
      <c r="P27" s="174"/>
      <c r="Q27" s="51" t="s">
        <v>25</v>
      </c>
      <c r="R27" s="52"/>
      <c r="S27" s="16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</row>
    <row r="28" spans="1:171" s="74" customFormat="1" ht="27" customHeight="1" thickBot="1">
      <c r="A28" s="29"/>
      <c r="B28" s="127"/>
      <c r="C28" s="53" t="s">
        <v>24</v>
      </c>
      <c r="D28" s="160">
        <v>0</v>
      </c>
      <c r="E28" s="161"/>
      <c r="F28" s="162"/>
      <c r="G28" s="160">
        <v>0</v>
      </c>
      <c r="H28" s="161"/>
      <c r="I28" s="162"/>
      <c r="J28" s="160">
        <v>0</v>
      </c>
      <c r="K28" s="161"/>
      <c r="L28" s="162"/>
      <c r="M28" s="129" t="s">
        <v>13</v>
      </c>
      <c r="N28" s="160">
        <v>0.2</v>
      </c>
      <c r="O28" s="161"/>
      <c r="P28" s="162"/>
      <c r="Q28" s="54" t="s">
        <v>26</v>
      </c>
      <c r="R28" s="128"/>
      <c r="S28" s="1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</row>
    <row r="29" spans="1:171" s="74" customFormat="1" ht="9" customHeight="1" thickBot="1">
      <c r="A29" s="29"/>
      <c r="B29" s="92"/>
      <c r="C29" s="113"/>
      <c r="D29" s="100"/>
      <c r="E29" s="15"/>
      <c r="F29" s="15"/>
      <c r="G29" s="100"/>
      <c r="H29" s="15"/>
      <c r="I29" s="15"/>
      <c r="J29" s="100"/>
      <c r="K29" s="15"/>
      <c r="L29" s="15"/>
      <c r="M29" s="112"/>
      <c r="N29" s="100"/>
      <c r="O29" s="15"/>
      <c r="P29" s="15"/>
      <c r="Q29" s="86"/>
      <c r="R29" s="86"/>
      <c r="S29" s="1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</row>
    <row r="30" spans="1:171" s="74" customFormat="1" ht="27" customHeight="1" thickBot="1">
      <c r="A30" s="13" t="s">
        <v>7</v>
      </c>
      <c r="B30" s="27"/>
      <c r="C30" s="27"/>
      <c r="D30" s="167">
        <f>SUM(D31:F32)</f>
        <v>0.3</v>
      </c>
      <c r="E30" s="168"/>
      <c r="F30" s="169"/>
      <c r="G30" s="167">
        <f>SUM(G31:I32)</f>
        <v>-0.3</v>
      </c>
      <c r="H30" s="168"/>
      <c r="I30" s="169"/>
      <c r="J30" s="167">
        <f>SUM(J31:L32)</f>
        <v>0.5</v>
      </c>
      <c r="K30" s="168"/>
      <c r="L30" s="169"/>
      <c r="M30" s="102" t="s">
        <v>13</v>
      </c>
      <c r="N30" s="167">
        <f>SUM(N31:P32)</f>
        <v>-0.09999999999999998</v>
      </c>
      <c r="O30" s="168"/>
      <c r="P30" s="169"/>
      <c r="Q30" s="28"/>
      <c r="R30" s="28"/>
      <c r="S30" s="16" t="s">
        <v>8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</row>
    <row r="31" spans="1:171" s="74" customFormat="1" ht="27" customHeight="1">
      <c r="A31" s="29"/>
      <c r="B31" s="30" t="s">
        <v>30</v>
      </c>
      <c r="C31" s="31"/>
      <c r="D31" s="163">
        <v>0</v>
      </c>
      <c r="E31" s="164"/>
      <c r="F31" s="165"/>
      <c r="G31" s="163">
        <v>0</v>
      </c>
      <c r="H31" s="164"/>
      <c r="I31" s="165"/>
      <c r="J31" s="163">
        <v>0</v>
      </c>
      <c r="K31" s="164"/>
      <c r="L31" s="165"/>
      <c r="M31" s="17" t="s">
        <v>13</v>
      </c>
      <c r="N31" s="163">
        <v>0.2</v>
      </c>
      <c r="O31" s="164"/>
      <c r="P31" s="165"/>
      <c r="Q31" s="32"/>
      <c r="R31" s="33" t="s">
        <v>31</v>
      </c>
      <c r="S31" s="19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</row>
    <row r="32" spans="1:171" s="74" customFormat="1" ht="27" customHeight="1" thickBot="1">
      <c r="A32" s="29"/>
      <c r="B32" s="34" t="s">
        <v>33</v>
      </c>
      <c r="C32" s="35"/>
      <c r="D32" s="160">
        <v>0.3</v>
      </c>
      <c r="E32" s="161"/>
      <c r="F32" s="162"/>
      <c r="G32" s="160">
        <v>-0.3</v>
      </c>
      <c r="H32" s="161"/>
      <c r="I32" s="162"/>
      <c r="J32" s="160">
        <v>0.5</v>
      </c>
      <c r="K32" s="161"/>
      <c r="L32" s="162"/>
      <c r="M32" s="101" t="s">
        <v>13</v>
      </c>
      <c r="N32" s="160">
        <v>-0.3</v>
      </c>
      <c r="O32" s="161"/>
      <c r="P32" s="162"/>
      <c r="Q32" s="36"/>
      <c r="R32" s="37" t="s">
        <v>52</v>
      </c>
      <c r="S32" s="19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</row>
    <row r="33" spans="1:171" s="74" customFormat="1" ht="30" customHeight="1" thickBot="1">
      <c r="A33" s="29"/>
      <c r="B33" s="15"/>
      <c r="C33" s="15"/>
      <c r="D33" s="170" t="s">
        <v>37</v>
      </c>
      <c r="E33" s="171"/>
      <c r="F33" s="171"/>
      <c r="G33" s="170" t="s">
        <v>74</v>
      </c>
      <c r="H33" s="171"/>
      <c r="I33" s="171"/>
      <c r="J33" s="170" t="s">
        <v>74</v>
      </c>
      <c r="K33" s="171"/>
      <c r="L33" s="171"/>
      <c r="M33" s="125"/>
      <c r="N33" s="170" t="s">
        <v>81</v>
      </c>
      <c r="O33" s="171"/>
      <c r="P33" s="171"/>
      <c r="Q33" s="18"/>
      <c r="R33" s="18"/>
      <c r="S33" s="1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</row>
    <row r="34" spans="1:171" s="74" customFormat="1" ht="27" customHeight="1" thickBot="1">
      <c r="A34" s="39" t="s">
        <v>20</v>
      </c>
      <c r="B34" s="40"/>
      <c r="C34" s="40"/>
      <c r="D34" s="167">
        <f>SUM(D9+D11-D15-D26-D30)</f>
        <v>77.7</v>
      </c>
      <c r="E34" s="168"/>
      <c r="F34" s="169"/>
      <c r="G34" s="167">
        <f>SUM(G9+G11-G15-G26-G30)</f>
        <v>188.8</v>
      </c>
      <c r="H34" s="168"/>
      <c r="I34" s="169"/>
      <c r="J34" s="167">
        <f>SUM(J9+J11-J15-J26-J30)</f>
        <v>188.8</v>
      </c>
      <c r="K34" s="168"/>
      <c r="L34" s="169"/>
      <c r="M34" s="73">
        <f>ROUND(J34-N34,2)/N34*100</f>
        <v>36.9108049311095</v>
      </c>
      <c r="N34" s="167">
        <f>SUM(N9+N11-N15-N26-N30)</f>
        <v>137.89999999999998</v>
      </c>
      <c r="O34" s="168"/>
      <c r="P34" s="169"/>
      <c r="Q34" s="42"/>
      <c r="R34" s="42"/>
      <c r="S34" s="43" t="s">
        <v>70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</row>
    <row r="35" spans="1:171" s="74" customFormat="1" ht="9" customHeight="1" thickBot="1">
      <c r="A35" s="44"/>
      <c r="B35" s="12"/>
      <c r="C35" s="12"/>
      <c r="D35" s="100"/>
      <c r="E35" s="100"/>
      <c r="F35" s="100"/>
      <c r="G35" s="100"/>
      <c r="H35" s="100"/>
      <c r="I35" s="100"/>
      <c r="J35" s="100"/>
      <c r="K35" s="100"/>
      <c r="L35" s="100"/>
      <c r="M35" s="38"/>
      <c r="N35" s="100"/>
      <c r="O35" s="100"/>
      <c r="P35" s="100"/>
      <c r="Q35" s="166"/>
      <c r="R35" s="166"/>
      <c r="S35" s="19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</row>
    <row r="36" spans="1:171" s="74" customFormat="1" ht="27" customHeight="1" thickBot="1">
      <c r="A36" s="13" t="s">
        <v>54</v>
      </c>
      <c r="B36" s="27"/>
      <c r="C36" s="27"/>
      <c r="D36" s="167">
        <f>SUM(D37:F38)</f>
        <v>77.7</v>
      </c>
      <c r="E36" s="168"/>
      <c r="F36" s="169"/>
      <c r="G36" s="167">
        <f>SUM(G37:I38)</f>
        <v>188.79999999999998</v>
      </c>
      <c r="H36" s="168"/>
      <c r="I36" s="169"/>
      <c r="J36" s="167">
        <f>SUM(J37:L38)</f>
        <v>188.79999999999998</v>
      </c>
      <c r="K36" s="168"/>
      <c r="L36" s="169"/>
      <c r="M36" s="73">
        <f>ROUND(J36-N36,2)/N36*100</f>
        <v>36.910804931109496</v>
      </c>
      <c r="N36" s="167">
        <f>SUM(N37:P38)</f>
        <v>137.9</v>
      </c>
      <c r="O36" s="168"/>
      <c r="P36" s="169"/>
      <c r="Q36" s="28"/>
      <c r="R36" s="28"/>
      <c r="S36" s="16" t="s">
        <v>55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</row>
    <row r="37" spans="1:171" s="74" customFormat="1" ht="27" customHeight="1">
      <c r="A37" s="46"/>
      <c r="B37" s="30" t="s">
        <v>9</v>
      </c>
      <c r="C37" s="31"/>
      <c r="D37" s="163">
        <v>65.3</v>
      </c>
      <c r="E37" s="164"/>
      <c r="F37" s="165"/>
      <c r="G37" s="163">
        <v>172.2</v>
      </c>
      <c r="H37" s="164"/>
      <c r="I37" s="165"/>
      <c r="J37" s="163">
        <v>172.2</v>
      </c>
      <c r="K37" s="164"/>
      <c r="L37" s="165"/>
      <c r="M37" s="107">
        <f>ROUND(J37-N37,2)/N37*100</f>
        <v>43.859649122807014</v>
      </c>
      <c r="N37" s="163">
        <v>119.7</v>
      </c>
      <c r="O37" s="164"/>
      <c r="P37" s="165"/>
      <c r="Q37" s="32"/>
      <c r="R37" s="33" t="s">
        <v>10</v>
      </c>
      <c r="S37" s="19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</row>
    <row r="38" spans="1:171" s="74" customFormat="1" ht="27" customHeight="1" thickBot="1">
      <c r="A38" s="46"/>
      <c r="B38" s="34" t="s">
        <v>11</v>
      </c>
      <c r="C38" s="35"/>
      <c r="D38" s="160">
        <v>12.4</v>
      </c>
      <c r="E38" s="161"/>
      <c r="F38" s="162"/>
      <c r="G38" s="160">
        <v>16.6</v>
      </c>
      <c r="H38" s="161"/>
      <c r="I38" s="162"/>
      <c r="J38" s="160">
        <v>16.6</v>
      </c>
      <c r="K38" s="161"/>
      <c r="L38" s="162"/>
      <c r="M38" s="126">
        <f>ROUND(J38-N38,2)/N38*100</f>
        <v>-8.791208791208792</v>
      </c>
      <c r="N38" s="160">
        <v>18.2</v>
      </c>
      <c r="O38" s="161"/>
      <c r="P38" s="162"/>
      <c r="Q38" s="36"/>
      <c r="R38" s="37" t="s">
        <v>12</v>
      </c>
      <c r="S38" s="19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</row>
    <row r="39" spans="1:171" s="8" customFormat="1" ht="9" customHeight="1" thickBot="1">
      <c r="A39" s="79"/>
      <c r="B39" s="80"/>
      <c r="C39" s="80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81"/>
      <c r="R39" s="81"/>
      <c r="S39" s="83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</row>
    <row r="40" spans="1:171" s="8" customFormat="1" ht="27" customHeight="1">
      <c r="A40" s="25" t="s">
        <v>57</v>
      </c>
      <c r="B40" s="24"/>
      <c r="C40" s="24"/>
      <c r="D40" s="24"/>
      <c r="E40" s="24"/>
      <c r="F40" s="24"/>
      <c r="G40" s="24"/>
      <c r="H40" s="24"/>
      <c r="J40" s="24"/>
      <c r="K40" s="190" t="s">
        <v>56</v>
      </c>
      <c r="L40" s="190"/>
      <c r="M40" s="22"/>
      <c r="N40" s="22"/>
      <c r="O40" s="22"/>
      <c r="P40" s="22"/>
      <c r="Q40" s="22"/>
      <c r="R40" s="22"/>
      <c r="S40" s="84" t="s">
        <v>62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</row>
    <row r="41" spans="1:171" s="8" customFormat="1" ht="27" customHeight="1">
      <c r="A41" s="87"/>
      <c r="B41" s="88"/>
      <c r="C41" s="88"/>
      <c r="D41" s="89"/>
      <c r="E41" s="9"/>
      <c r="F41" s="85"/>
      <c r="G41" s="85"/>
      <c r="H41" s="85"/>
      <c r="J41" s="85" t="s">
        <v>65</v>
      </c>
      <c r="K41" s="26" t="s">
        <v>53</v>
      </c>
      <c r="L41" s="78" t="s">
        <v>19</v>
      </c>
      <c r="M41" s="23" t="s">
        <v>67</v>
      </c>
      <c r="N41" s="23"/>
      <c r="O41" s="23"/>
      <c r="P41" s="90"/>
      <c r="Q41" s="90"/>
      <c r="R41" s="90"/>
      <c r="S41" s="91"/>
      <c r="T41" s="78"/>
      <c r="U41" s="7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</row>
    <row r="42" spans="1:171" s="8" customFormat="1" ht="27" customHeight="1">
      <c r="A42" s="87"/>
      <c r="B42" s="88"/>
      <c r="C42" s="88"/>
      <c r="D42" s="89"/>
      <c r="E42" s="89"/>
      <c r="F42" s="9"/>
      <c r="G42" s="21"/>
      <c r="H42" s="21"/>
      <c r="J42" s="85" t="s">
        <v>66</v>
      </c>
      <c r="K42" s="103">
        <v>95</v>
      </c>
      <c r="L42" s="78" t="s">
        <v>19</v>
      </c>
      <c r="M42" s="104" t="s">
        <v>68</v>
      </c>
      <c r="N42" s="23"/>
      <c r="O42" s="20"/>
      <c r="P42" s="22"/>
      <c r="Q42" s="22"/>
      <c r="R42" s="22"/>
      <c r="S42" s="8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</row>
    <row r="43" spans="1:171" s="8" customFormat="1" ht="27" customHeight="1">
      <c r="A43" s="87"/>
      <c r="B43" s="88"/>
      <c r="C43" s="88"/>
      <c r="D43" s="21"/>
      <c r="E43" s="21"/>
      <c r="F43" s="9"/>
      <c r="G43" s="21"/>
      <c r="H43" s="21"/>
      <c r="I43" s="9"/>
      <c r="J43" s="21" t="s">
        <v>75</v>
      </c>
      <c r="K43" s="26" t="s">
        <v>82</v>
      </c>
      <c r="L43" s="130" t="s">
        <v>19</v>
      </c>
      <c r="M43" s="20" t="s">
        <v>76</v>
      </c>
      <c r="N43" s="20"/>
      <c r="O43" s="20"/>
      <c r="P43" s="22"/>
      <c r="Q43" s="22"/>
      <c r="R43" s="22"/>
      <c r="S43" s="8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</row>
    <row r="44" spans="1:171" s="8" customFormat="1" ht="10.5" customHeight="1" thickBot="1">
      <c r="A44" s="114"/>
      <c r="B44" s="115"/>
      <c r="C44" s="115"/>
      <c r="D44" s="116"/>
      <c r="E44" s="116"/>
      <c r="F44" s="117"/>
      <c r="G44" s="116"/>
      <c r="H44" s="116"/>
      <c r="I44" s="117"/>
      <c r="J44" s="116"/>
      <c r="K44" s="82"/>
      <c r="L44" s="118"/>
      <c r="M44" s="119"/>
      <c r="N44" s="119"/>
      <c r="O44" s="119"/>
      <c r="P44" s="120"/>
      <c r="Q44" s="120"/>
      <c r="R44" s="120"/>
      <c r="S44" s="121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</row>
    <row r="45" spans="1:18" ht="18">
      <c r="A45" s="5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8"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56" s="1" customFormat="1" ht="18">
      <c r="A47" s="7"/>
      <c r="B47" s="6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8">
      <c r="A48" s="7"/>
      <c r="B48" s="6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pans="8:14" s="1" customFormat="1" ht="12.75">
      <c r="H1078" s="2"/>
      <c r="I1078" s="2"/>
      <c r="J1078" s="2"/>
      <c r="K1078" s="2"/>
      <c r="L1078" s="2"/>
      <c r="M1078" s="2"/>
      <c r="N1078" s="2"/>
    </row>
  </sheetData>
  <mergeCells count="125">
    <mergeCell ref="K40:L40"/>
    <mergeCell ref="N6:P6"/>
    <mergeCell ref="D5:F5"/>
    <mergeCell ref="G5:I5"/>
    <mergeCell ref="J5:L5"/>
    <mergeCell ref="N5:P5"/>
    <mergeCell ref="D8:F8"/>
    <mergeCell ref="G8:I8"/>
    <mergeCell ref="J8:L8"/>
    <mergeCell ref="N8:P8"/>
    <mergeCell ref="D9:F9"/>
    <mergeCell ref="G9:I9"/>
    <mergeCell ref="J9:L9"/>
    <mergeCell ref="N9:P9"/>
    <mergeCell ref="D10:F10"/>
    <mergeCell ref="G10:I10"/>
    <mergeCell ref="J10:L10"/>
    <mergeCell ref="N10:P10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5:F15"/>
    <mergeCell ref="G15:I15"/>
    <mergeCell ref="J15:L15"/>
    <mergeCell ref="N15:P15"/>
    <mergeCell ref="D16:F16"/>
    <mergeCell ref="G16:I16"/>
    <mergeCell ref="J16:L16"/>
    <mergeCell ref="N16:P16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5:F25"/>
    <mergeCell ref="G25:I25"/>
    <mergeCell ref="J25:L25"/>
    <mergeCell ref="N25:P25"/>
    <mergeCell ref="D26:F26"/>
    <mergeCell ref="G26:I26"/>
    <mergeCell ref="J26:L26"/>
    <mergeCell ref="N26:P26"/>
    <mergeCell ref="D27:F27"/>
    <mergeCell ref="G27:I27"/>
    <mergeCell ref="J27:L27"/>
    <mergeCell ref="N27:P27"/>
    <mergeCell ref="D28:F28"/>
    <mergeCell ref="G28:I28"/>
    <mergeCell ref="J28:L28"/>
    <mergeCell ref="N28:P28"/>
    <mergeCell ref="D30:F30"/>
    <mergeCell ref="G30:I30"/>
    <mergeCell ref="J30:L30"/>
    <mergeCell ref="N30:P30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Q35:R35"/>
    <mergeCell ref="D36:F36"/>
    <mergeCell ref="G36:I36"/>
    <mergeCell ref="J36:L36"/>
    <mergeCell ref="N36:P36"/>
    <mergeCell ref="D37:F37"/>
    <mergeCell ref="G37:I37"/>
    <mergeCell ref="J37:L37"/>
    <mergeCell ref="N37:P37"/>
    <mergeCell ref="D38:F38"/>
    <mergeCell ref="G38:I38"/>
    <mergeCell ref="J38:L38"/>
    <mergeCell ref="N38:P38"/>
    <mergeCell ref="A1:C6"/>
    <mergeCell ref="Q5:S6"/>
    <mergeCell ref="Q1:S4"/>
    <mergeCell ref="D1:P1"/>
    <mergeCell ref="D2:P2"/>
    <mergeCell ref="D3:P3"/>
    <mergeCell ref="D4:P4"/>
    <mergeCell ref="D6:F6"/>
    <mergeCell ref="G6:I6"/>
    <mergeCell ref="J6:L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2004-06-28T06:34:14Z</cp:lastPrinted>
  <dcterms:created xsi:type="dcterms:W3CDTF">2002-02-15T09:17:36Z</dcterms:created>
  <dcterms:modified xsi:type="dcterms:W3CDTF">2004-06-28T06:34:47Z</dcterms:modified>
  <cp:category/>
  <cp:version/>
  <cp:contentType/>
  <cp:contentStatus/>
</cp:coreProperties>
</file>