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sember" sheetId="1" r:id="rId1"/>
  </sheets>
  <definedNames/>
  <calcPr fullCalcOnLoad="1"/>
</workbook>
</file>

<file path=xl/sharedStrings.xml><?xml version="1.0" encoding="utf-8"?>
<sst xmlns="http://schemas.openxmlformats.org/spreadsheetml/2006/main" count="117" uniqueCount="104">
  <si>
    <t>Monthly announcement of information / Maandelikse bekendmaking van inligting (1)</t>
  </si>
  <si>
    <t>SOYBEANS / SOJABONE - 2001 Year (Jan - Dec) / 2001 Jaar (Jan - Des) (2)</t>
  </si>
  <si>
    <t>'000t</t>
  </si>
  <si>
    <t>Progressive/Progressief</t>
  </si>
  <si>
    <t>%</t>
  </si>
  <si>
    <t>(Preliminary/Voorlopig)</t>
  </si>
  <si>
    <t>1 Jan 2001</t>
  </si>
  <si>
    <t>1 Jan 2000</t>
  </si>
  <si>
    <t>(b) Acquisition</t>
  </si>
  <si>
    <t>(b) Verkryging</t>
  </si>
  <si>
    <t xml:space="preserve">Imports destined for RSA </t>
  </si>
  <si>
    <t xml:space="preserve">Invoere bestem vir RSA </t>
  </si>
  <si>
    <t>(c) Utilisation</t>
  </si>
  <si>
    <t>(c) Aanwending</t>
  </si>
  <si>
    <t>Processed for local market:</t>
  </si>
  <si>
    <t>Verwerk vir binnelandse mark:</t>
  </si>
  <si>
    <t>Human consumption</t>
  </si>
  <si>
    <t xml:space="preserve">  Menslike verbruik</t>
  </si>
  <si>
    <t>Animal feed</t>
  </si>
  <si>
    <t xml:space="preserve"> Dierevoer</t>
  </si>
  <si>
    <t>Full fat soya</t>
  </si>
  <si>
    <t>Volvet soja</t>
  </si>
  <si>
    <t>Crushed for oil and oilcake</t>
  </si>
  <si>
    <t>Gepers vir olie en oliekoek</t>
  </si>
  <si>
    <t>Withdrawn by producers</t>
  </si>
  <si>
    <t>Onttrek deur produsente</t>
  </si>
  <si>
    <t>Released to end-consumer(s)</t>
  </si>
  <si>
    <t>Vrygestel aan eindverbruiker(s)</t>
  </si>
  <si>
    <t>Seed for planting purposes</t>
  </si>
  <si>
    <t>Saad vir plantdoeleindes</t>
  </si>
  <si>
    <t>(d) Exports</t>
  </si>
  <si>
    <t>(d) Uitvoere</t>
  </si>
  <si>
    <t>(e)</t>
  </si>
  <si>
    <t>Sundries</t>
  </si>
  <si>
    <t>(e) Diverse</t>
  </si>
  <si>
    <t>Net dispatches(+)/receipts(-)</t>
  </si>
  <si>
    <t xml:space="preserve">Netto versendings(+)/ontvangstes(-) </t>
  </si>
  <si>
    <t xml:space="preserve">(f) Unutilised stock (a+b-c-d-e) </t>
  </si>
  <si>
    <t>(f) Onaangewende voorraad (a+b-c-d-e)</t>
  </si>
  <si>
    <t>Storers, traders</t>
  </si>
  <si>
    <t>Opbergers, handelaars</t>
  </si>
  <si>
    <t>Processors</t>
  </si>
  <si>
    <t>Verwerkers</t>
  </si>
  <si>
    <t xml:space="preserve">(h) Imports destined for exports not </t>
  </si>
  <si>
    <t>(h) Invoere bestem vir uitvoere nie</t>
  </si>
  <si>
    <t xml:space="preserve">      included in the above information </t>
  </si>
  <si>
    <t xml:space="preserve">ingesluit in inligting hierbo nie </t>
  </si>
  <si>
    <t>Opening stock</t>
  </si>
  <si>
    <t>Beginvoorraad</t>
  </si>
  <si>
    <t>Imported</t>
  </si>
  <si>
    <t>Ingevoer</t>
  </si>
  <si>
    <t>Exported</t>
  </si>
  <si>
    <t>Uitgevoer</t>
  </si>
  <si>
    <t xml:space="preserve">Stock </t>
  </si>
  <si>
    <t xml:space="preserve">Voorraad </t>
  </si>
  <si>
    <t>(1)</t>
  </si>
  <si>
    <t>(2)</t>
  </si>
  <si>
    <t>(3)</t>
  </si>
  <si>
    <t>(4)</t>
  </si>
  <si>
    <t xml:space="preserve">Producer deliveries directly from farms./Produsentelewerings direk vanaf plase:   </t>
  </si>
  <si>
    <t>Dec/Des 2000</t>
  </si>
  <si>
    <t>ton</t>
  </si>
  <si>
    <t>(6)</t>
  </si>
  <si>
    <t xml:space="preserve">As declared by collaborators. Although everything has been done to ensure the accuracy of the information, neither SAGIS nor any of its directors or employees take any responsibility for actions or losses that </t>
  </si>
  <si>
    <t xml:space="preserve">might occur as a result of the usage of this information./Soos verskaf deur medewerkers. Alhoewel  alles gedoen is om te verseker dat die inligting korrek is, aanvaar nie SAGIS of enige van sy direkteure of werknemers </t>
  </si>
  <si>
    <t xml:space="preserve">verantwoordelikheid vir enige aksies of verliese as gevolg van die inligting wat gebruik is nie. </t>
  </si>
  <si>
    <t>(a) Opening stock</t>
  </si>
  <si>
    <t>Deliveries directly from farms (3)</t>
  </si>
  <si>
    <t>Lewerings direk vanaf plase (3)</t>
  </si>
  <si>
    <t>(a) Beginvoorraad</t>
  </si>
  <si>
    <t>+/-(4)</t>
  </si>
  <si>
    <t xml:space="preserve">Total percentage increase(+)/decrease(-) against the same period the previous year./Totale persentasie toename(+)/afname(-) teenoor dieselfde periode die vorige jaar. </t>
  </si>
  <si>
    <t xml:space="preserve">Physical stock is verified regularly on a random basis by SAGIS' Audit Inspection Division. / Fisiese voorraad word gereeld op 'n steekproefbasis deur SAGIS se Oudit Inspeksie Afdeling geverifieer. </t>
  </si>
  <si>
    <t>(7)</t>
  </si>
  <si>
    <t>Figures not comparable / Syfers nie vergelykbaar nie.</t>
  </si>
  <si>
    <t xml:space="preserve">The information reports only on the actual movement of soybeans in commercial structures, and must under no circumstances be construed as confirmation or an indication of ownership. / </t>
  </si>
  <si>
    <t>Nov 2001</t>
  </si>
  <si>
    <t>1 Nov 2001</t>
  </si>
  <si>
    <t>30 Nov 2001</t>
  </si>
  <si>
    <t>Die inligtingstelsel rapporteer slegs oor die fisiese beweging van sojabone in kommersiële strukture, en moet geensins as 'n bevestiging of aanduiding van eiendomsreg geag word nie.</t>
  </si>
  <si>
    <t>RSA exports - whole soybeans</t>
  </si>
  <si>
    <t>RSA uitvoere - heel sojabone</t>
  </si>
  <si>
    <t>Dec/Des 2001</t>
  </si>
  <si>
    <t>Jan - Dec/Des 2001</t>
  </si>
  <si>
    <t>Prog. Jan - Dec/Des 2001</t>
  </si>
  <si>
    <t>1 Dec/Des 2001</t>
  </si>
  <si>
    <t>31 Dec/Des 2001</t>
  </si>
  <si>
    <t>31 Dec/Des 2000</t>
  </si>
  <si>
    <t>Prog. Jan - Dec/Des 2000</t>
  </si>
  <si>
    <t>Jan - Dec/Des 2000</t>
  </si>
  <si>
    <t>SMI-012002</t>
  </si>
  <si>
    <t>30/01/2002</t>
  </si>
  <si>
    <t>225 878</t>
  </si>
  <si>
    <t>Jan - Nov 2001</t>
  </si>
  <si>
    <t xml:space="preserve">Stock surplus(-)/deficit(+) </t>
  </si>
  <si>
    <t>Voorraad surplus(-)/tekort(+)</t>
  </si>
  <si>
    <t>(5)</t>
  </si>
  <si>
    <t xml:space="preserve">According to revised information received, 2 900 t soybeans were incorrectly declared in the 2000 year as imports for RSA instead of imports destined for  Africa. An amendment is made by </t>
  </si>
  <si>
    <t xml:space="preserve">means of a deficit in RSA stocks and a surplus for imports destined for Africa. (h)/Volgens gewysigde inligting ontvang, is 2 900 t sojabone foutiewelik in die  2000 jaar deur 'n medewerker </t>
  </si>
  <si>
    <t>getoon as invoere bestem vir RSA in plaas van invoere bestem vir Afrika. Dit word reggestel by wyse van 'n tekort in die RSA voorrade en 'n surplus by invoere bestem vir Afrika. (h)</t>
  </si>
  <si>
    <t>Surplus(-)/Deficit(+) (5)</t>
  </si>
  <si>
    <t>Surplus(-)/Tekort(+) (5)</t>
  </si>
  <si>
    <t>(g) Stock stored at: (6)</t>
  </si>
  <si>
    <t>(g) Voorraad geberg by: (6)</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</si>
</sst>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s>
  <fonts count="12">
    <font>
      <sz val="10"/>
      <name val="Arial"/>
      <family val="0"/>
    </font>
    <font>
      <b/>
      <sz val="14"/>
      <name val="Arial"/>
      <family val="2"/>
    </font>
    <font>
      <sz val="14"/>
      <name val="Arial"/>
      <family val="2"/>
    </font>
    <font>
      <sz val="13"/>
      <name val="Arial"/>
      <family val="2"/>
    </font>
    <font>
      <sz val="12"/>
      <name val="Arial"/>
      <family val="2"/>
    </font>
    <font>
      <b/>
      <sz val="13"/>
      <name val="Arial"/>
      <family val="2"/>
    </font>
    <font>
      <b/>
      <sz val="12"/>
      <name val="Arial"/>
      <family val="2"/>
    </font>
    <font>
      <sz val="12"/>
      <color indexed="12"/>
      <name val="Arial"/>
      <family val="2"/>
    </font>
    <font>
      <i/>
      <sz val="12"/>
      <name val="Arial"/>
      <family val="2"/>
    </font>
    <font>
      <sz val="14"/>
      <color indexed="12"/>
      <name val="Arial"/>
      <family val="2"/>
    </font>
    <font>
      <sz val="8"/>
      <name val="Arial"/>
      <family val="2"/>
    </font>
    <font>
      <i/>
      <sz val="10"/>
      <name val="Arial"/>
      <family val="2"/>
    </font>
  </fonts>
  <fills count="2">
    <fill>
      <patternFill/>
    </fill>
    <fill>
      <patternFill patternType="gray125"/>
    </fill>
  </fills>
  <borders count="47">
    <border>
      <left/>
      <right/>
      <top/>
      <bottom/>
      <diagonal/>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color indexed="63"/>
      </top>
      <bottom>
        <color indexed="63"/>
      </bottom>
    </border>
    <border>
      <left style="medium"/>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color indexed="63"/>
      </top>
      <bottom style="medium"/>
    </border>
    <border>
      <left style="medium"/>
      <right style="thin"/>
      <top style="thin"/>
      <bottom style="medium"/>
    </border>
    <border>
      <left>
        <color indexed="63"/>
      </left>
      <right>
        <color indexed="63"/>
      </right>
      <top style="thin"/>
      <bottom style="medium"/>
    </border>
    <border>
      <left>
        <color indexed="63"/>
      </left>
      <right style="medium"/>
      <top style="medium"/>
      <bottom style="medium"/>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1" fillId="0" borderId="0" xfId="0" applyFont="1" applyBorder="1" applyAlignment="1">
      <alignment horizontal="left"/>
    </xf>
    <xf numFmtId="0" fontId="1" fillId="0" borderId="0" xfId="0" applyFont="1" applyBorder="1" applyAlignment="1" quotePrefix="1">
      <alignment horizontal="right"/>
    </xf>
    <xf numFmtId="0" fontId="2" fillId="0" borderId="0" xfId="0" applyFont="1" applyAlignment="1">
      <alignment/>
    </xf>
    <xf numFmtId="0" fontId="3" fillId="0" borderId="0" xfId="0" applyFont="1" applyAlignment="1">
      <alignment/>
    </xf>
    <xf numFmtId="49" fontId="4" fillId="0" borderId="1" xfId="0" applyNumberFormat="1" applyFont="1" applyBorder="1" applyAlignment="1">
      <alignment horizontal="center"/>
    </xf>
    <xf numFmtId="49" fontId="4" fillId="0" borderId="2" xfId="0" applyNumberFormat="1" applyFont="1" applyBorder="1" applyAlignment="1">
      <alignment horizontal="center"/>
    </xf>
    <xf numFmtId="0" fontId="4" fillId="0" borderId="0" xfId="0" applyFont="1" applyAlignment="1">
      <alignment/>
    </xf>
    <xf numFmtId="0" fontId="4" fillId="0" borderId="3" xfId="0" applyFont="1" applyBorder="1" applyAlignment="1">
      <alignment horizontal="center"/>
    </xf>
    <xf numFmtId="0" fontId="4" fillId="0" borderId="4" xfId="0" applyFont="1" applyBorder="1" applyAlignment="1" quotePrefix="1">
      <alignment horizontal="center"/>
    </xf>
    <xf numFmtId="0" fontId="4" fillId="0" borderId="5" xfId="0" applyFont="1" applyBorder="1" applyAlignment="1">
      <alignment/>
    </xf>
    <xf numFmtId="0" fontId="4" fillId="0" borderId="5" xfId="0" applyFont="1" applyBorder="1" applyAlignment="1">
      <alignment horizontal="center"/>
    </xf>
    <xf numFmtId="0" fontId="6"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49" fontId="4" fillId="0" borderId="8" xfId="0" applyNumberFormat="1" applyFont="1" applyBorder="1" applyAlignment="1">
      <alignment horizontal="center"/>
    </xf>
    <xf numFmtId="0" fontId="6" fillId="0" borderId="9" xfId="0" applyFont="1" applyBorder="1" applyAlignment="1">
      <alignment/>
    </xf>
    <xf numFmtId="0" fontId="4" fillId="0" borderId="0" xfId="0" applyFont="1" applyBorder="1" applyAlignment="1">
      <alignment/>
    </xf>
    <xf numFmtId="173" fontId="4" fillId="0" borderId="8" xfId="0" applyNumberFormat="1" applyFont="1" applyBorder="1" applyAlignment="1">
      <alignment horizontal="right"/>
    </xf>
    <xf numFmtId="173" fontId="4" fillId="0" borderId="10" xfId="0" applyNumberFormat="1" applyFont="1" applyBorder="1" applyAlignment="1">
      <alignment horizontal="right"/>
    </xf>
    <xf numFmtId="1" fontId="4" fillId="0" borderId="0" xfId="0" applyNumberFormat="1" applyFont="1" applyBorder="1" applyAlignment="1">
      <alignment horizontal="center"/>
    </xf>
    <xf numFmtId="173" fontId="4" fillId="0" borderId="0" xfId="0" applyNumberFormat="1" applyFont="1" applyBorder="1" applyAlignment="1">
      <alignment horizontal="center"/>
    </xf>
    <xf numFmtId="1" fontId="4" fillId="0" borderId="5" xfId="0" applyNumberFormat="1" applyFont="1" applyBorder="1" applyAlignment="1">
      <alignment horizontal="center"/>
    </xf>
    <xf numFmtId="0" fontId="6" fillId="0" borderId="0" xfId="0" applyFont="1" applyBorder="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4" fillId="0" borderId="11" xfId="0" applyFont="1" applyBorder="1" applyAlignment="1">
      <alignment/>
    </xf>
    <xf numFmtId="0" fontId="4" fillId="0" borderId="0" xfId="0" applyFont="1" applyAlignment="1">
      <alignment/>
    </xf>
    <xf numFmtId="173" fontId="7" fillId="0" borderId="6" xfId="0" applyNumberFormat="1" applyFont="1" applyBorder="1" applyAlignment="1">
      <alignment horizontal="right"/>
    </xf>
    <xf numFmtId="0" fontId="6" fillId="0" borderId="11" xfId="0" applyFont="1" applyBorder="1" applyAlignment="1">
      <alignment horizontal="right"/>
    </xf>
    <xf numFmtId="0" fontId="8"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173" fontId="4" fillId="0" borderId="1" xfId="0" applyNumberFormat="1" applyFont="1" applyBorder="1" applyAlignment="1">
      <alignment horizontal="right"/>
    </xf>
    <xf numFmtId="173" fontId="4" fillId="0" borderId="15" xfId="0" applyNumberFormat="1" applyFont="1" applyBorder="1" applyAlignment="1" quotePrefix="1">
      <alignment horizontal="right"/>
    </xf>
    <xf numFmtId="0" fontId="8" fillId="0" borderId="16" xfId="0" applyFont="1" applyBorder="1" applyAlignment="1">
      <alignment horizontal="right"/>
    </xf>
    <xf numFmtId="0" fontId="8" fillId="0" borderId="13" xfId="0" applyFont="1" applyBorder="1" applyAlignment="1">
      <alignment horizontal="right"/>
    </xf>
    <xf numFmtId="0" fontId="8" fillId="0" borderId="17" xfId="0" applyFont="1" applyBorder="1" applyAlignment="1">
      <alignment horizontal="right"/>
    </xf>
    <xf numFmtId="0" fontId="8"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173" fontId="4" fillId="0" borderId="21" xfId="0" applyNumberFormat="1" applyFont="1" applyBorder="1" applyAlignment="1">
      <alignment horizontal="right"/>
    </xf>
    <xf numFmtId="173" fontId="4" fillId="0" borderId="22" xfId="0" applyNumberFormat="1" applyFont="1" applyBorder="1" applyAlignment="1">
      <alignment horizontal="right"/>
    </xf>
    <xf numFmtId="0" fontId="8" fillId="0" borderId="23" xfId="0" applyFont="1" applyBorder="1" applyAlignment="1">
      <alignment horizontal="right"/>
    </xf>
    <xf numFmtId="0" fontId="8" fillId="0" borderId="19" xfId="0" applyFont="1" applyBorder="1" applyAlignment="1">
      <alignment horizontal="right"/>
    </xf>
    <xf numFmtId="0" fontId="8" fillId="0" borderId="24" xfId="0" applyFont="1" applyBorder="1" applyAlignment="1">
      <alignment horizontal="right"/>
    </xf>
    <xf numFmtId="173" fontId="4" fillId="0" borderId="0" xfId="0" applyNumberFormat="1" applyFont="1" applyBorder="1" applyAlignment="1">
      <alignment horizontal="right"/>
    </xf>
    <xf numFmtId="173" fontId="4" fillId="0" borderId="25" xfId="0" applyNumberFormat="1" applyFont="1" applyBorder="1" applyAlignment="1">
      <alignment horizontal="center"/>
    </xf>
    <xf numFmtId="0" fontId="6" fillId="0" borderId="0" xfId="0" applyFont="1" applyAlignment="1">
      <alignment horizontal="right"/>
    </xf>
    <xf numFmtId="0" fontId="8" fillId="0" borderId="13" xfId="0" applyFont="1" applyBorder="1" applyAlignment="1">
      <alignment/>
    </xf>
    <xf numFmtId="0" fontId="8" fillId="0" borderId="14" xfId="0" applyFont="1" applyBorder="1" applyAlignment="1">
      <alignment/>
    </xf>
    <xf numFmtId="173" fontId="7" fillId="0" borderId="1" xfId="0" applyNumberFormat="1" applyFont="1" applyBorder="1" applyAlignment="1">
      <alignment horizontal="right"/>
    </xf>
    <xf numFmtId="0" fontId="8" fillId="0" borderId="26" xfId="0" applyFont="1" applyBorder="1" applyAlignment="1">
      <alignment horizontal="right"/>
    </xf>
    <xf numFmtId="0" fontId="4" fillId="0" borderId="17" xfId="0" applyFont="1" applyBorder="1" applyAlignment="1">
      <alignment horizontal="right"/>
    </xf>
    <xf numFmtId="0" fontId="4" fillId="0" borderId="11" xfId="0" applyFont="1" applyBorder="1" applyAlignment="1">
      <alignment horizontal="right"/>
    </xf>
    <xf numFmtId="0" fontId="8" fillId="0" borderId="27" xfId="0" applyFont="1" applyBorder="1" applyAlignment="1">
      <alignment/>
    </xf>
    <xf numFmtId="173" fontId="4" fillId="0" borderId="28" xfId="0" applyNumberFormat="1" applyFont="1" applyBorder="1" applyAlignment="1">
      <alignment horizontal="right"/>
    </xf>
    <xf numFmtId="173" fontId="4" fillId="0" borderId="16" xfId="0" applyNumberFormat="1" applyFont="1" applyBorder="1" applyAlignment="1">
      <alignment horizontal="right"/>
    </xf>
    <xf numFmtId="0" fontId="8" fillId="0" borderId="29" xfId="0" applyFont="1" applyBorder="1" applyAlignment="1">
      <alignment horizontal="right"/>
    </xf>
    <xf numFmtId="0" fontId="8" fillId="0" borderId="11" xfId="0" applyFont="1" applyBorder="1" applyAlignment="1">
      <alignment/>
    </xf>
    <xf numFmtId="173" fontId="4" fillId="0" borderId="3" xfId="0" applyNumberFormat="1" applyFont="1" applyBorder="1" applyAlignment="1">
      <alignment horizontal="right"/>
    </xf>
    <xf numFmtId="173" fontId="4" fillId="0" borderId="9" xfId="0" applyNumberFormat="1" applyFont="1" applyBorder="1" applyAlignment="1">
      <alignment horizontal="right"/>
    </xf>
    <xf numFmtId="173" fontId="4" fillId="0" borderId="30" xfId="0" applyNumberFormat="1" applyFont="1" applyBorder="1" applyAlignment="1" quotePrefix="1">
      <alignment horizontal="right"/>
    </xf>
    <xf numFmtId="0" fontId="8" fillId="0" borderId="9" xfId="0" applyFont="1" applyBorder="1" applyAlignment="1">
      <alignment horizontal="right"/>
    </xf>
    <xf numFmtId="0" fontId="8" fillId="0" borderId="0" xfId="0" applyFont="1" applyBorder="1" applyAlignment="1">
      <alignment horizontal="right"/>
    </xf>
    <xf numFmtId="0" fontId="8" fillId="0" borderId="31" xfId="0" applyFont="1" applyBorder="1" applyAlignment="1">
      <alignment horizontal="right"/>
    </xf>
    <xf numFmtId="0" fontId="8" fillId="0" borderId="20" xfId="0" applyFont="1" applyBorder="1" applyAlignment="1">
      <alignment/>
    </xf>
    <xf numFmtId="173" fontId="4" fillId="0" borderId="32" xfId="0" applyNumberFormat="1" applyFont="1" applyBorder="1" applyAlignment="1">
      <alignment horizontal="right"/>
    </xf>
    <xf numFmtId="173" fontId="4" fillId="0" borderId="23" xfId="0" applyNumberFormat="1" applyFont="1" applyBorder="1" applyAlignment="1">
      <alignment horizontal="right"/>
    </xf>
    <xf numFmtId="0" fontId="4" fillId="0" borderId="27" xfId="0" applyFont="1" applyBorder="1" applyAlignment="1">
      <alignment/>
    </xf>
    <xf numFmtId="0" fontId="8" fillId="0" borderId="0" xfId="0" applyFont="1" applyBorder="1" applyAlignment="1">
      <alignment/>
    </xf>
    <xf numFmtId="173" fontId="4" fillId="0" borderId="33" xfId="0" applyNumberFormat="1" applyFont="1" applyBorder="1" applyAlignment="1" quotePrefix="1">
      <alignment horizontal="right"/>
    </xf>
    <xf numFmtId="0" fontId="4" fillId="0" borderId="18" xfId="0" applyFont="1" applyBorder="1" applyAlignment="1">
      <alignment/>
    </xf>
    <xf numFmtId="0" fontId="8" fillId="0" borderId="19" xfId="0" applyFont="1" applyBorder="1" applyAlignment="1">
      <alignment/>
    </xf>
    <xf numFmtId="0" fontId="4" fillId="0" borderId="23" xfId="0" applyFont="1" applyBorder="1" applyAlignment="1">
      <alignment horizontal="right"/>
    </xf>
    <xf numFmtId="0" fontId="4" fillId="0" borderId="19" xfId="0" applyFont="1" applyBorder="1" applyAlignment="1">
      <alignment horizontal="right"/>
    </xf>
    <xf numFmtId="0" fontId="4" fillId="0" borderId="9" xfId="0" applyFont="1" applyBorder="1" applyAlignment="1">
      <alignment/>
    </xf>
    <xf numFmtId="173" fontId="4" fillId="0" borderId="0" xfId="0" applyNumberFormat="1" applyFont="1" applyAlignment="1">
      <alignment horizontal="right"/>
    </xf>
    <xf numFmtId="173" fontId="4" fillId="0" borderId="0" xfId="0" applyNumberFormat="1" applyFont="1" applyAlignment="1">
      <alignment/>
    </xf>
    <xf numFmtId="1" fontId="4" fillId="0" borderId="0" xfId="0" applyNumberFormat="1" applyFont="1" applyAlignment="1">
      <alignment/>
    </xf>
    <xf numFmtId="173" fontId="4" fillId="0" borderId="34" xfId="0" applyNumberFormat="1" applyFont="1" applyBorder="1" applyAlignment="1" quotePrefix="1">
      <alignment horizontal="right"/>
    </xf>
    <xf numFmtId="0" fontId="6" fillId="0" borderId="0" xfId="0" applyFont="1" applyAlignment="1">
      <alignment/>
    </xf>
    <xf numFmtId="0" fontId="6" fillId="0" borderId="16" xfId="0" applyFont="1" applyBorder="1" applyAlignment="1">
      <alignment horizontal="right"/>
    </xf>
    <xf numFmtId="0" fontId="6" fillId="0" borderId="13" xfId="0" applyFont="1" applyBorder="1" applyAlignment="1">
      <alignment horizontal="right"/>
    </xf>
    <xf numFmtId="0" fontId="4" fillId="0" borderId="13" xfId="0" applyFont="1" applyBorder="1" applyAlignment="1">
      <alignment horizontal="right"/>
    </xf>
    <xf numFmtId="173" fontId="4" fillId="0" borderId="35" xfId="0" applyNumberFormat="1" applyFont="1" applyBorder="1" applyAlignment="1" quotePrefix="1">
      <alignment horizontal="right"/>
    </xf>
    <xf numFmtId="173" fontId="7" fillId="0" borderId="10" xfId="0" applyNumberFormat="1" applyFont="1" applyBorder="1" applyAlignment="1">
      <alignment horizontal="right"/>
    </xf>
    <xf numFmtId="0" fontId="6" fillId="0" borderId="6" xfId="0" applyFont="1" applyBorder="1" applyAlignment="1">
      <alignment/>
    </xf>
    <xf numFmtId="0" fontId="4" fillId="0" borderId="2" xfId="0" applyFont="1" applyBorder="1" applyAlignment="1">
      <alignment/>
    </xf>
    <xf numFmtId="0" fontId="6" fillId="0" borderId="9" xfId="0" applyFont="1" applyBorder="1" applyAlignment="1">
      <alignment horizontal="left"/>
    </xf>
    <xf numFmtId="0" fontId="6" fillId="0" borderId="0" xfId="0" applyFont="1" applyBorder="1" applyAlignment="1">
      <alignment/>
    </xf>
    <xf numFmtId="0" fontId="4" fillId="0" borderId="16" xfId="0" applyFont="1" applyBorder="1" applyAlignment="1">
      <alignment horizontal="right"/>
    </xf>
    <xf numFmtId="0" fontId="6" fillId="0" borderId="6" xfId="0" applyFont="1" applyBorder="1" applyAlignment="1">
      <alignment horizontal="left"/>
    </xf>
    <xf numFmtId="0" fontId="6" fillId="0" borderId="7" xfId="0" applyFont="1" applyBorder="1" applyAlignment="1">
      <alignment horizontal="left"/>
    </xf>
    <xf numFmtId="1" fontId="2" fillId="0" borderId="1" xfId="0" applyNumberFormat="1" applyFont="1" applyBorder="1" applyAlignment="1">
      <alignment/>
    </xf>
    <xf numFmtId="173" fontId="4" fillId="0" borderId="2" xfId="0" applyNumberFormat="1" applyFont="1" applyBorder="1" applyAlignment="1" quotePrefix="1">
      <alignment horizontal="center"/>
    </xf>
    <xf numFmtId="1" fontId="9" fillId="0" borderId="6" xfId="0" applyNumberFormat="1" applyFont="1" applyBorder="1" applyAlignment="1">
      <alignment/>
    </xf>
    <xf numFmtId="1" fontId="2" fillId="0" borderId="7" xfId="0" applyNumberFormat="1"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1" fillId="0" borderId="0" xfId="0" applyFont="1" applyBorder="1" applyAlignment="1">
      <alignment horizontal="right"/>
    </xf>
    <xf numFmtId="0" fontId="6" fillId="0" borderId="0" xfId="0" applyFont="1" applyBorder="1" applyAlignment="1">
      <alignment horizontal="left"/>
    </xf>
    <xf numFmtId="1" fontId="2" fillId="0" borderId="3" xfId="0" applyNumberFormat="1" applyFont="1" applyBorder="1" applyAlignment="1">
      <alignment/>
    </xf>
    <xf numFmtId="1" fontId="4" fillId="0" borderId="11" xfId="0" applyNumberFormat="1" applyFont="1" applyBorder="1" applyAlignment="1">
      <alignment/>
    </xf>
    <xf numFmtId="1" fontId="2" fillId="0" borderId="0" xfId="0" applyNumberFormat="1" applyFont="1" applyBorder="1" applyAlignment="1">
      <alignment/>
    </xf>
    <xf numFmtId="1" fontId="9" fillId="0" borderId="9" xfId="0" applyNumberFormat="1" applyFont="1" applyBorder="1" applyAlignment="1">
      <alignment/>
    </xf>
    <xf numFmtId="173" fontId="4" fillId="0" borderId="3" xfId="0" applyNumberFormat="1" applyFont="1" applyBorder="1" applyAlignment="1">
      <alignment/>
    </xf>
    <xf numFmtId="173" fontId="4" fillId="0" borderId="0" xfId="0" applyNumberFormat="1" applyFont="1" applyBorder="1" applyAlignment="1">
      <alignment/>
    </xf>
    <xf numFmtId="0" fontId="2" fillId="0" borderId="11" xfId="0" applyFont="1" applyBorder="1" applyAlignment="1">
      <alignment/>
    </xf>
    <xf numFmtId="0" fontId="4" fillId="0" borderId="0" xfId="0" applyFont="1" applyBorder="1" applyAlignment="1">
      <alignment/>
    </xf>
    <xf numFmtId="173" fontId="4" fillId="0" borderId="11" xfId="0" applyNumberFormat="1" applyFont="1" applyBorder="1" applyAlignment="1">
      <alignment horizontal="right"/>
    </xf>
    <xf numFmtId="1" fontId="9" fillId="0" borderId="0" xfId="0" applyNumberFormat="1" applyFont="1" applyBorder="1" applyAlignment="1">
      <alignment/>
    </xf>
    <xf numFmtId="173" fontId="4" fillId="0" borderId="32" xfId="0" applyNumberFormat="1" applyFont="1" applyBorder="1" applyAlignment="1">
      <alignment/>
    </xf>
    <xf numFmtId="0" fontId="6" fillId="0" borderId="22" xfId="0" applyFont="1" applyBorder="1" applyAlignment="1">
      <alignment horizontal="left"/>
    </xf>
    <xf numFmtId="0" fontId="4" fillId="0" borderId="25" xfId="0" applyFont="1" applyBorder="1" applyAlignment="1">
      <alignment/>
    </xf>
    <xf numFmtId="0" fontId="6" fillId="0" borderId="25" xfId="0" applyFont="1" applyBorder="1" applyAlignment="1">
      <alignment horizontal="left"/>
    </xf>
    <xf numFmtId="0" fontId="4" fillId="0" borderId="25" xfId="0" applyFont="1" applyBorder="1" applyAlignment="1">
      <alignment/>
    </xf>
    <xf numFmtId="173" fontId="4" fillId="0" borderId="36" xfId="0" applyNumberFormat="1" applyFont="1" applyBorder="1" applyAlignment="1">
      <alignment/>
    </xf>
    <xf numFmtId="173" fontId="4" fillId="0" borderId="37" xfId="0" applyNumberFormat="1" applyFont="1" applyBorder="1" applyAlignment="1">
      <alignment/>
    </xf>
    <xf numFmtId="1" fontId="9" fillId="0" borderId="22" xfId="0" applyNumberFormat="1" applyFont="1" applyBorder="1" applyAlignment="1">
      <alignment/>
    </xf>
    <xf numFmtId="1" fontId="9" fillId="0" borderId="25" xfId="0" applyNumberFormat="1" applyFont="1" applyBorder="1" applyAlignment="1">
      <alignment/>
    </xf>
    <xf numFmtId="0" fontId="6" fillId="0" borderId="25" xfId="0" applyFont="1" applyBorder="1" applyAlignment="1">
      <alignment horizontal="right"/>
    </xf>
    <xf numFmtId="0" fontId="4" fillId="0" borderId="25" xfId="0" applyFont="1" applyBorder="1" applyAlignment="1">
      <alignment horizontal="right"/>
    </xf>
    <xf numFmtId="0" fontId="2" fillId="0" borderId="4" xfId="0" applyFont="1" applyBorder="1" applyAlignment="1">
      <alignment/>
    </xf>
    <xf numFmtId="0" fontId="4" fillId="0" borderId="0" xfId="0" applyFont="1" applyFill="1" applyAlignment="1" quotePrefix="1">
      <alignment horizontal="left"/>
    </xf>
    <xf numFmtId="0" fontId="4" fillId="0" borderId="0" xfId="0" applyFont="1" applyFill="1" applyAlignment="1">
      <alignment horizontal="left"/>
    </xf>
    <xf numFmtId="174" fontId="4" fillId="0" borderId="0" xfId="0" applyNumberFormat="1" applyFont="1" applyBorder="1" applyAlignment="1">
      <alignment horizontal="center"/>
    </xf>
    <xf numFmtId="0" fontId="4" fillId="0" borderId="0" xfId="0" applyFont="1" applyAlignment="1" quotePrefix="1">
      <alignment horizontal="left"/>
    </xf>
    <xf numFmtId="0" fontId="4" fillId="0" borderId="0" xfId="0" applyFont="1" applyAlignment="1">
      <alignment horizontal="left"/>
    </xf>
    <xf numFmtId="174" fontId="4" fillId="0" borderId="0" xfId="0" applyNumberFormat="1" applyFont="1" applyBorder="1" applyAlignment="1">
      <alignment horizontal="left"/>
    </xf>
    <xf numFmtId="1" fontId="4" fillId="0" borderId="0" xfId="0" applyNumberFormat="1" applyFont="1" applyBorder="1" applyAlignment="1">
      <alignment horizontal="right"/>
    </xf>
    <xf numFmtId="0" fontId="4" fillId="0" borderId="0" xfId="0" applyFont="1" applyAlignment="1" quotePrefix="1">
      <alignment/>
    </xf>
    <xf numFmtId="0" fontId="4" fillId="0" borderId="0" xfId="0" applyFont="1" applyAlignment="1">
      <alignment horizontal="center"/>
    </xf>
    <xf numFmtId="17" fontId="4" fillId="0" borderId="0" xfId="0" applyNumberFormat="1" applyFont="1" applyAlignment="1">
      <alignment horizontal="left"/>
    </xf>
    <xf numFmtId="0" fontId="4" fillId="0" borderId="0" xfId="0" applyNumberFormat="1" applyFont="1" applyBorder="1" applyAlignment="1">
      <alignment horizontal="right"/>
    </xf>
    <xf numFmtId="0" fontId="4" fillId="0" borderId="0" xfId="0" applyFont="1" applyAlignment="1" quotePrefix="1">
      <alignment horizontal="right"/>
    </xf>
    <xf numFmtId="3" fontId="4" fillId="0" borderId="0" xfId="0" applyNumberFormat="1" applyFont="1" applyAlignment="1" quotePrefix="1">
      <alignment horizontal="right"/>
    </xf>
    <xf numFmtId="3" fontId="4" fillId="0" borderId="0" xfId="0" applyNumberFormat="1" applyFont="1" applyAlignment="1">
      <alignment/>
    </xf>
    <xf numFmtId="3" fontId="4" fillId="0" borderId="0" xfId="0" applyNumberFormat="1" applyFont="1" applyBorder="1" applyAlignment="1" quotePrefix="1">
      <alignment/>
    </xf>
    <xf numFmtId="3" fontId="4" fillId="0" borderId="0" xfId="0" applyNumberFormat="1" applyFont="1" applyBorder="1" applyAlignment="1">
      <alignment/>
    </xf>
    <xf numFmtId="0" fontId="4" fillId="0" borderId="21" xfId="0" applyFont="1" applyBorder="1" applyAlignment="1">
      <alignment horizontal="center"/>
    </xf>
    <xf numFmtId="49" fontId="4" fillId="0" borderId="38" xfId="0" applyNumberFormat="1" applyFont="1" applyBorder="1" applyAlignment="1" quotePrefix="1">
      <alignment horizontal="center"/>
    </xf>
    <xf numFmtId="173" fontId="4" fillId="0" borderId="38" xfId="0" applyNumberFormat="1" applyFont="1" applyBorder="1" applyAlignment="1">
      <alignment horizontal="right"/>
    </xf>
    <xf numFmtId="173" fontId="4" fillId="0" borderId="4" xfId="0" applyNumberFormat="1" applyFont="1" applyBorder="1" applyAlignment="1">
      <alignment horizontal="right"/>
    </xf>
    <xf numFmtId="173" fontId="7" fillId="0" borderId="39" xfId="0" applyNumberFormat="1" applyFont="1" applyFill="1" applyBorder="1" applyAlignment="1" quotePrefix="1">
      <alignment horizontal="right"/>
    </xf>
    <xf numFmtId="173" fontId="4" fillId="0" borderId="14" xfId="0" applyNumberFormat="1" applyFont="1" applyBorder="1" applyAlignment="1">
      <alignment horizontal="right"/>
    </xf>
    <xf numFmtId="173" fontId="4" fillId="0" borderId="20" xfId="0" applyNumberFormat="1" applyFont="1" applyBorder="1" applyAlignment="1">
      <alignment horizontal="right"/>
    </xf>
    <xf numFmtId="173" fontId="4" fillId="0" borderId="2" xfId="0" applyNumberFormat="1" applyFont="1" applyBorder="1" applyAlignment="1">
      <alignment horizontal="right"/>
    </xf>
    <xf numFmtId="173" fontId="7" fillId="0" borderId="8" xfId="0" applyNumberFormat="1" applyFont="1" applyBorder="1" applyAlignment="1">
      <alignment horizontal="right"/>
    </xf>
    <xf numFmtId="1" fontId="9" fillId="0" borderId="1" xfId="0" applyNumberFormat="1" applyFont="1" applyBorder="1" applyAlignment="1">
      <alignment/>
    </xf>
    <xf numFmtId="1" fontId="9" fillId="0" borderId="3" xfId="0" applyNumberFormat="1" applyFont="1" applyBorder="1" applyAlignment="1">
      <alignment/>
    </xf>
    <xf numFmtId="173" fontId="4" fillId="0" borderId="40" xfId="0" applyNumberFormat="1" applyFont="1" applyBorder="1" applyAlignment="1">
      <alignment/>
    </xf>
    <xf numFmtId="173" fontId="4" fillId="0" borderId="8" xfId="0" applyNumberFormat="1" applyFont="1" applyBorder="1" applyAlignment="1" quotePrefix="1">
      <alignment horizontal="center"/>
    </xf>
    <xf numFmtId="173" fontId="4" fillId="0" borderId="5" xfId="0" applyNumberFormat="1" applyFont="1" applyBorder="1" applyAlignment="1" quotePrefix="1">
      <alignment horizontal="center"/>
    </xf>
    <xf numFmtId="173" fontId="4" fillId="0" borderId="5" xfId="0" applyNumberFormat="1" applyFont="1" applyBorder="1" applyAlignment="1">
      <alignment horizontal="center"/>
    </xf>
    <xf numFmtId="173" fontId="4" fillId="0" borderId="11" xfId="0" applyNumberFormat="1" applyFont="1" applyBorder="1" applyAlignment="1" quotePrefix="1">
      <alignment horizontal="center"/>
    </xf>
    <xf numFmtId="173" fontId="4" fillId="0" borderId="4" xfId="0" applyNumberFormat="1" applyFont="1" applyBorder="1" applyAlignment="1" quotePrefix="1">
      <alignment horizontal="center"/>
    </xf>
    <xf numFmtId="173" fontId="7" fillId="0" borderId="38" xfId="0" applyNumberFormat="1" applyFont="1" applyFill="1" applyBorder="1" applyAlignment="1" quotePrefix="1">
      <alignment horizontal="center"/>
    </xf>
    <xf numFmtId="173" fontId="4" fillId="0" borderId="38" xfId="0" applyNumberFormat="1" applyFont="1" applyBorder="1" applyAlignment="1" quotePrefix="1">
      <alignment horizontal="center"/>
    </xf>
    <xf numFmtId="173" fontId="4" fillId="0" borderId="41" xfId="0" applyNumberFormat="1" applyFont="1" applyBorder="1" applyAlignment="1" quotePrefix="1">
      <alignment horizontal="center"/>
    </xf>
    <xf numFmtId="0" fontId="10" fillId="0" borderId="30" xfId="0" applyFont="1" applyBorder="1" applyAlignment="1">
      <alignment horizontal="right" wrapText="1"/>
    </xf>
    <xf numFmtId="0" fontId="8" fillId="0" borderId="17" xfId="0" applyFont="1" applyBorder="1" applyAlignment="1">
      <alignment horizontal="right"/>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4" fillId="0" borderId="23" xfId="0" applyFont="1" applyBorder="1" applyAlignment="1">
      <alignment horizontal="right"/>
    </xf>
    <xf numFmtId="0" fontId="4" fillId="0" borderId="19" xfId="0" applyFont="1" applyBorder="1" applyAlignment="1">
      <alignment horizontal="right"/>
    </xf>
    <xf numFmtId="0" fontId="4" fillId="0" borderId="24" xfId="0" applyFont="1" applyBorder="1" applyAlignment="1">
      <alignment horizontal="right"/>
    </xf>
    <xf numFmtId="0" fontId="8" fillId="0" borderId="0" xfId="0" applyFont="1" applyBorder="1" applyAlignment="1">
      <alignment horizontal="right"/>
    </xf>
    <xf numFmtId="0" fontId="8" fillId="0" borderId="31" xfId="0" applyFont="1" applyBorder="1" applyAlignment="1">
      <alignment horizontal="right"/>
    </xf>
    <xf numFmtId="0" fontId="4" fillId="0" borderId="7" xfId="0" applyFont="1" applyBorder="1" applyAlignment="1">
      <alignment horizontal="center"/>
    </xf>
    <xf numFmtId="0" fontId="4" fillId="0" borderId="2" xfId="0" applyFont="1" applyBorder="1" applyAlignment="1">
      <alignment horizontal="center"/>
    </xf>
    <xf numFmtId="0" fontId="6" fillId="0" borderId="9" xfId="0" applyFont="1" applyFill="1" applyBorder="1" applyAlignment="1">
      <alignment horizontal="right"/>
    </xf>
    <xf numFmtId="0" fontId="6" fillId="0" borderId="0" xfId="0" applyFont="1" applyFill="1" applyBorder="1" applyAlignment="1">
      <alignment horizontal="right"/>
    </xf>
    <xf numFmtId="0" fontId="6" fillId="0" borderId="11" xfId="0" applyFont="1" applyFill="1" applyBorder="1" applyAlignment="1">
      <alignment horizontal="right"/>
    </xf>
    <xf numFmtId="0" fontId="8" fillId="0" borderId="16" xfId="0" applyFont="1" applyBorder="1" applyAlignment="1">
      <alignment horizontal="right"/>
    </xf>
    <xf numFmtId="0" fontId="8" fillId="0" borderId="13" xfId="0" applyFont="1" applyBorder="1" applyAlignment="1">
      <alignment horizontal="right"/>
    </xf>
    <xf numFmtId="0" fontId="8" fillId="0" borderId="42" xfId="0" applyFont="1" applyBorder="1" applyAlignment="1">
      <alignment horizontal="left" wrapText="1"/>
    </xf>
    <xf numFmtId="0" fontId="11" fillId="0" borderId="43" xfId="0" applyFont="1" applyBorder="1" applyAlignment="1">
      <alignment/>
    </xf>
    <xf numFmtId="0" fontId="11" fillId="0" borderId="44" xfId="0" applyFont="1" applyBorder="1" applyAlignment="1">
      <alignment/>
    </xf>
    <xf numFmtId="0" fontId="8" fillId="0" borderId="45" xfId="0" applyFont="1" applyBorder="1" applyAlignment="1">
      <alignment horizontal="right" wrapText="1"/>
    </xf>
    <xf numFmtId="0" fontId="8" fillId="0" borderId="26" xfId="0" applyFont="1" applyBorder="1" applyAlignment="1">
      <alignment/>
    </xf>
    <xf numFmtId="0" fontId="8" fillId="0" borderId="46" xfId="0" applyFont="1" applyBorder="1" applyAlignment="1">
      <alignment/>
    </xf>
    <xf numFmtId="0" fontId="8" fillId="0" borderId="18" xfId="0" applyFont="1" applyBorder="1" applyAlignment="1">
      <alignment horizontal="left"/>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right"/>
    </xf>
    <xf numFmtId="0" fontId="8" fillId="0" borderId="19" xfId="0" applyFont="1" applyBorder="1" applyAlignment="1">
      <alignment horizontal="right"/>
    </xf>
    <xf numFmtId="0" fontId="8" fillId="0" borderId="24" xfId="0" applyFont="1" applyBorder="1" applyAlignment="1">
      <alignment horizontal="right"/>
    </xf>
    <xf numFmtId="0" fontId="6" fillId="0" borderId="0" xfId="0" applyFont="1" applyBorder="1" applyAlignment="1">
      <alignment horizontal="right"/>
    </xf>
    <xf numFmtId="0" fontId="6" fillId="0" borderId="11" xfId="0" applyFont="1" applyBorder="1" applyAlignment="1">
      <alignment horizontal="right"/>
    </xf>
    <xf numFmtId="0" fontId="6" fillId="0" borderId="22" xfId="0" applyFont="1" applyBorder="1" applyAlignment="1">
      <alignment horizontal="left"/>
    </xf>
    <xf numFmtId="0" fontId="6" fillId="0" borderId="25" xfId="0" applyFont="1" applyBorder="1" applyAlignment="1">
      <alignment horizontal="left"/>
    </xf>
    <xf numFmtId="0" fontId="6" fillId="0" borderId="4" xfId="0" applyFont="1" applyBorder="1" applyAlignment="1">
      <alignment horizontal="left"/>
    </xf>
    <xf numFmtId="0" fontId="6" fillId="0" borderId="22" xfId="0" applyFont="1" applyBorder="1" applyAlignment="1">
      <alignment horizontal="right"/>
    </xf>
    <xf numFmtId="0" fontId="6" fillId="0" borderId="25" xfId="0" applyFont="1" applyBorder="1" applyAlignment="1">
      <alignment horizontal="right"/>
    </xf>
    <xf numFmtId="0" fontId="6" fillId="0" borderId="4" xfId="0" applyFont="1" applyBorder="1" applyAlignment="1">
      <alignment horizontal="right"/>
    </xf>
    <xf numFmtId="0" fontId="6" fillId="0" borderId="9" xfId="0" applyFont="1" applyBorder="1" applyAlignment="1">
      <alignment horizontal="right"/>
    </xf>
    <xf numFmtId="0" fontId="6" fillId="0" borderId="7" xfId="0" applyFont="1" applyBorder="1" applyAlignment="1">
      <alignment horizontal="right"/>
    </xf>
    <xf numFmtId="0" fontId="6" fillId="0" borderId="2" xfId="0" applyFont="1" applyBorder="1" applyAlignment="1">
      <alignment horizontal="right"/>
    </xf>
    <xf numFmtId="0" fontId="4" fillId="0" borderId="9" xfId="0" applyFont="1" applyBorder="1" applyAlignment="1">
      <alignment horizontal="right"/>
    </xf>
    <xf numFmtId="0" fontId="4" fillId="0" borderId="0" xfId="0" applyFont="1" applyBorder="1" applyAlignment="1">
      <alignment horizontal="right"/>
    </xf>
    <xf numFmtId="0" fontId="4" fillId="0" borderId="31" xfId="0" applyFont="1" applyBorder="1" applyAlignment="1">
      <alignment horizontal="right"/>
    </xf>
    <xf numFmtId="0" fontId="5" fillId="0" borderId="22" xfId="0" applyFont="1" applyBorder="1" applyAlignment="1">
      <alignment horizontal="center"/>
    </xf>
    <xf numFmtId="0" fontId="5" fillId="0" borderId="25" xfId="0" applyFont="1" applyBorder="1" applyAlignment="1">
      <alignment horizontal="center"/>
    </xf>
    <xf numFmtId="0" fontId="5" fillId="0" borderId="4" xfId="0" applyFont="1" applyBorder="1" applyAlignment="1">
      <alignment horizontal="center"/>
    </xf>
    <xf numFmtId="0" fontId="1" fillId="0" borderId="0" xfId="0" applyFont="1" applyBorder="1" applyAlignment="1">
      <alignment horizontal="center"/>
    </xf>
    <xf numFmtId="0" fontId="1" fillId="0" borderId="0" xfId="0" applyFont="1" applyBorder="1" applyAlignment="1" quotePrefix="1">
      <alignment horizontal="right"/>
    </xf>
    <xf numFmtId="0" fontId="3" fillId="0" borderId="25" xfId="0" applyFont="1" applyBorder="1" applyAlignment="1" quotePrefix="1">
      <alignment horizontal="center"/>
    </xf>
    <xf numFmtId="0" fontId="3" fillId="0" borderId="2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67"/>
  <sheetViews>
    <sheetView tabSelected="1" zoomScale="75" zoomScaleNormal="75" workbookViewId="0" topLeftCell="A1">
      <selection activeCell="A3" sqref="A3:S3"/>
    </sheetView>
  </sheetViews>
  <sheetFormatPr defaultColWidth="9.140625" defaultRowHeight="12.75"/>
  <cols>
    <col min="1" max="1" width="4.28125" style="7" customWidth="1"/>
    <col min="2" max="2" width="4.421875" style="7" customWidth="1"/>
    <col min="3" max="3" width="17.8515625" style="7" customWidth="1"/>
    <col min="4" max="4" width="15.57421875" style="7" customWidth="1"/>
    <col min="5" max="6" width="25.421875" style="7" customWidth="1"/>
    <col min="7" max="7" width="27.57421875" style="7" customWidth="1"/>
    <col min="8" max="8" width="13.421875" style="7" customWidth="1"/>
    <col min="9" max="9" width="27.57421875" style="7" customWidth="1"/>
    <col min="10" max="10" width="6.8515625" style="7" customWidth="1"/>
    <col min="11" max="11" width="4.140625" style="7" customWidth="1"/>
    <col min="12" max="12" width="3.7109375" style="7" customWidth="1"/>
    <col min="13" max="13" width="7.140625" style="7" customWidth="1"/>
    <col min="14" max="14" width="2.8515625" style="7" customWidth="1"/>
    <col min="15" max="15" width="4.00390625" style="7" customWidth="1"/>
    <col min="16" max="16" width="5.7109375" style="7" customWidth="1"/>
    <col min="17" max="17" width="5.00390625" style="7" customWidth="1"/>
    <col min="18" max="19" width="4.421875" style="7" customWidth="1"/>
    <col min="20" max="23" width="9.140625" style="7" customWidth="1"/>
    <col min="24" max="24" width="13.140625" style="7" customWidth="1"/>
    <col min="25" max="16384" width="9.140625" style="7" customWidth="1"/>
  </cols>
  <sheetData>
    <row r="1" spans="1:19" s="3" customFormat="1" ht="18.75" customHeight="1">
      <c r="A1" s="1" t="s">
        <v>90</v>
      </c>
      <c r="B1" s="1"/>
      <c r="C1" s="1"/>
      <c r="D1" s="1"/>
      <c r="E1" s="207" t="s">
        <v>0</v>
      </c>
      <c r="F1" s="207"/>
      <c r="G1" s="207"/>
      <c r="H1" s="207"/>
      <c r="I1" s="207"/>
      <c r="J1" s="208" t="s">
        <v>91</v>
      </c>
      <c r="K1" s="208"/>
      <c r="L1" s="208"/>
      <c r="M1" s="208"/>
      <c r="N1" s="208"/>
      <c r="O1" s="208"/>
      <c r="P1" s="208"/>
      <c r="Q1" s="208"/>
      <c r="R1" s="208"/>
      <c r="S1" s="208"/>
    </row>
    <row r="2" spans="1:19" s="3" customFormat="1" ht="18.75" customHeight="1">
      <c r="A2" s="207" t="s">
        <v>1</v>
      </c>
      <c r="B2" s="207"/>
      <c r="C2" s="207"/>
      <c r="D2" s="207"/>
      <c r="E2" s="207"/>
      <c r="F2" s="207"/>
      <c r="G2" s="207"/>
      <c r="H2" s="207"/>
      <c r="I2" s="207"/>
      <c r="J2" s="207"/>
      <c r="K2" s="207"/>
      <c r="L2" s="207"/>
      <c r="M2" s="207"/>
      <c r="N2" s="207"/>
      <c r="O2" s="207"/>
      <c r="P2" s="207"/>
      <c r="Q2" s="207"/>
      <c r="R2" s="207"/>
      <c r="S2" s="207"/>
    </row>
    <row r="3" spans="1:19" s="4" customFormat="1" ht="18.75" customHeight="1" thickBot="1">
      <c r="A3" s="209" t="s">
        <v>2</v>
      </c>
      <c r="B3" s="210"/>
      <c r="C3" s="210"/>
      <c r="D3" s="210"/>
      <c r="E3" s="210"/>
      <c r="F3" s="210"/>
      <c r="G3" s="210"/>
      <c r="H3" s="210"/>
      <c r="I3" s="210"/>
      <c r="J3" s="210"/>
      <c r="K3" s="210"/>
      <c r="L3" s="210"/>
      <c r="M3" s="210"/>
      <c r="N3" s="210"/>
      <c r="O3" s="210"/>
      <c r="P3" s="210"/>
      <c r="Q3" s="210"/>
      <c r="R3" s="210"/>
      <c r="S3" s="210"/>
    </row>
    <row r="4" spans="1:19" ht="18">
      <c r="A4" s="163"/>
      <c r="B4" s="164"/>
      <c r="C4" s="164"/>
      <c r="D4" s="165"/>
      <c r="E4" s="5" t="s">
        <v>76</v>
      </c>
      <c r="F4" s="5" t="s">
        <v>82</v>
      </c>
      <c r="G4" s="5" t="s">
        <v>3</v>
      </c>
      <c r="H4" s="6" t="s">
        <v>4</v>
      </c>
      <c r="I4" s="6" t="s">
        <v>3</v>
      </c>
      <c r="J4" s="163"/>
      <c r="K4" s="164"/>
      <c r="L4" s="164"/>
      <c r="M4" s="164"/>
      <c r="N4" s="164"/>
      <c r="O4" s="164"/>
      <c r="P4" s="164"/>
      <c r="Q4" s="164"/>
      <c r="R4" s="164"/>
      <c r="S4" s="165"/>
    </row>
    <row r="5" spans="1:19" ht="17.25" thickBot="1">
      <c r="A5" s="204"/>
      <c r="B5" s="205"/>
      <c r="C5" s="205"/>
      <c r="D5" s="206"/>
      <c r="E5" s="8"/>
      <c r="F5" s="8" t="s">
        <v>5</v>
      </c>
      <c r="G5" s="141" t="s">
        <v>83</v>
      </c>
      <c r="H5" s="9" t="s">
        <v>70</v>
      </c>
      <c r="I5" s="141" t="s">
        <v>89</v>
      </c>
      <c r="J5" s="205"/>
      <c r="K5" s="205"/>
      <c r="L5" s="205"/>
      <c r="M5" s="205"/>
      <c r="N5" s="205"/>
      <c r="O5" s="205"/>
      <c r="P5" s="205"/>
      <c r="Q5" s="205"/>
      <c r="R5" s="205"/>
      <c r="S5" s="206"/>
    </row>
    <row r="6" spans="1:19" ht="6.75" customHeight="1" thickBot="1">
      <c r="A6" s="10"/>
      <c r="B6" s="10"/>
      <c r="C6" s="10"/>
      <c r="D6" s="10"/>
      <c r="E6" s="11"/>
      <c r="F6" s="11"/>
      <c r="G6" s="11"/>
      <c r="H6" s="11"/>
      <c r="I6" s="12"/>
      <c r="J6" s="11"/>
      <c r="K6" s="11"/>
      <c r="L6" s="11"/>
      <c r="M6" s="11"/>
      <c r="N6" s="11"/>
      <c r="O6" s="11"/>
      <c r="P6" s="11"/>
      <c r="Q6" s="11"/>
      <c r="R6" s="11"/>
      <c r="S6" s="11"/>
    </row>
    <row r="7" spans="1:19" ht="16.5" customHeight="1" thickBot="1">
      <c r="A7" s="13"/>
      <c r="B7" s="14"/>
      <c r="C7" s="14"/>
      <c r="D7" s="14"/>
      <c r="E7" s="153" t="s">
        <v>77</v>
      </c>
      <c r="F7" s="153" t="s">
        <v>85</v>
      </c>
      <c r="G7" s="15" t="s">
        <v>6</v>
      </c>
      <c r="H7" s="142"/>
      <c r="I7" s="15" t="s">
        <v>7</v>
      </c>
      <c r="J7" s="171"/>
      <c r="K7" s="171"/>
      <c r="L7" s="171"/>
      <c r="M7" s="171"/>
      <c r="N7" s="171"/>
      <c r="O7" s="171"/>
      <c r="P7" s="171"/>
      <c r="Q7" s="171"/>
      <c r="R7" s="171"/>
      <c r="S7" s="172"/>
    </row>
    <row r="8" spans="1:19" ht="16.5" customHeight="1" thickBot="1">
      <c r="A8" s="16" t="s">
        <v>66</v>
      </c>
      <c r="B8" s="17"/>
      <c r="E8" s="18">
        <v>88.2</v>
      </c>
      <c r="F8" s="18">
        <f>E33</f>
        <v>72.2</v>
      </c>
      <c r="G8" s="18">
        <v>56.5</v>
      </c>
      <c r="H8" s="143">
        <f>ROUND(G8-I8,1)/I8*100</f>
        <v>34.204275534441805</v>
      </c>
      <c r="I8" s="19">
        <v>42.1</v>
      </c>
      <c r="J8" s="173" t="s">
        <v>69</v>
      </c>
      <c r="K8" s="174"/>
      <c r="L8" s="174"/>
      <c r="M8" s="174"/>
      <c r="N8" s="174"/>
      <c r="O8" s="174"/>
      <c r="P8" s="174"/>
      <c r="Q8" s="174"/>
      <c r="R8" s="174"/>
      <c r="S8" s="175"/>
    </row>
    <row r="9" spans="1:19" ht="16.5" customHeight="1" thickBot="1">
      <c r="A9" s="16"/>
      <c r="E9" s="20"/>
      <c r="F9" s="20"/>
      <c r="G9" s="22" t="s">
        <v>84</v>
      </c>
      <c r="H9" s="21"/>
      <c r="I9" s="22" t="s">
        <v>88</v>
      </c>
      <c r="J9" s="23"/>
      <c r="K9" s="24"/>
      <c r="L9" s="25"/>
      <c r="M9" s="25"/>
      <c r="N9" s="25"/>
      <c r="O9" s="25"/>
      <c r="P9" s="25"/>
      <c r="Q9" s="25"/>
      <c r="R9" s="25"/>
      <c r="S9" s="26"/>
    </row>
    <row r="10" spans="1:19" ht="16.5" customHeight="1" thickBot="1">
      <c r="A10" s="16" t="s">
        <v>8</v>
      </c>
      <c r="B10" s="27"/>
      <c r="C10" s="27"/>
      <c r="E10" s="28">
        <f>SUM(E11:E12)</f>
        <v>1.1</v>
      </c>
      <c r="F10" s="28">
        <f>SUM(F11:F12)</f>
        <v>1.1</v>
      </c>
      <c r="G10" s="51">
        <f>SUM(G11:G12)</f>
        <v>240.4</v>
      </c>
      <c r="H10" s="158" t="s">
        <v>73</v>
      </c>
      <c r="I10" s="28">
        <f>SUM(I11:I12)</f>
        <v>245.8</v>
      </c>
      <c r="J10" s="198" t="s">
        <v>9</v>
      </c>
      <c r="K10" s="190"/>
      <c r="L10" s="190"/>
      <c r="M10" s="190"/>
      <c r="N10" s="190"/>
      <c r="O10" s="190"/>
      <c r="P10" s="190"/>
      <c r="Q10" s="190"/>
      <c r="R10" s="190"/>
      <c r="S10" s="191"/>
    </row>
    <row r="11" spans="1:19" ht="16.5" customHeight="1">
      <c r="A11" s="16"/>
      <c r="B11" s="30" t="s">
        <v>67</v>
      </c>
      <c r="C11" s="31"/>
      <c r="D11" s="32"/>
      <c r="E11" s="33">
        <v>1.1</v>
      </c>
      <c r="F11" s="33">
        <v>0.7</v>
      </c>
      <c r="G11" s="33">
        <v>226.5</v>
      </c>
      <c r="H11" s="111">
        <f>ROUND(G11-I11,1)/I11*100</f>
        <v>47.17348927875243</v>
      </c>
      <c r="I11" s="34">
        <v>153.9</v>
      </c>
      <c r="J11" s="176" t="s">
        <v>68</v>
      </c>
      <c r="K11" s="177"/>
      <c r="L11" s="177"/>
      <c r="M11" s="177"/>
      <c r="N11" s="177"/>
      <c r="O11" s="177"/>
      <c r="P11" s="177"/>
      <c r="Q11" s="177"/>
      <c r="R11" s="162"/>
      <c r="S11" s="26"/>
    </row>
    <row r="12" spans="1:19" ht="16.5" customHeight="1" thickBot="1">
      <c r="A12" s="16"/>
      <c r="B12" s="38" t="s">
        <v>10</v>
      </c>
      <c r="C12" s="39"/>
      <c r="D12" s="40"/>
      <c r="E12" s="41">
        <v>0</v>
      </c>
      <c r="F12" s="41">
        <v>0.4</v>
      </c>
      <c r="G12" s="41">
        <v>13.9</v>
      </c>
      <c r="H12" s="157" t="s">
        <v>73</v>
      </c>
      <c r="I12" s="42">
        <v>91.9</v>
      </c>
      <c r="J12" s="187" t="s">
        <v>11</v>
      </c>
      <c r="K12" s="188"/>
      <c r="L12" s="188"/>
      <c r="M12" s="188"/>
      <c r="N12" s="188"/>
      <c r="O12" s="188"/>
      <c r="P12" s="188"/>
      <c r="Q12" s="188"/>
      <c r="R12" s="189"/>
      <c r="S12" s="26"/>
    </row>
    <row r="13" spans="1:19" ht="9.75" customHeight="1" thickBot="1">
      <c r="A13" s="16"/>
      <c r="E13" s="46"/>
      <c r="F13" s="46"/>
      <c r="G13" s="46"/>
      <c r="H13" s="47"/>
      <c r="I13" s="20"/>
      <c r="J13" s="48"/>
      <c r="K13" s="25"/>
      <c r="L13" s="25"/>
      <c r="M13" s="25"/>
      <c r="N13" s="25"/>
      <c r="O13" s="25"/>
      <c r="P13" s="25"/>
      <c r="Q13" s="25"/>
      <c r="R13" s="25"/>
      <c r="S13" s="26"/>
    </row>
    <row r="14" spans="1:19" ht="16.5" customHeight="1" thickBot="1">
      <c r="A14" s="16" t="s">
        <v>12</v>
      </c>
      <c r="E14" s="28">
        <f>+E15+E20+E21+E22</f>
        <v>16.5</v>
      </c>
      <c r="F14" s="28">
        <f>+F15+F20+F21+F22</f>
        <v>13.499999999999998</v>
      </c>
      <c r="G14" s="51">
        <f>+G15+G20+G21+G22</f>
        <v>222.40000000000003</v>
      </c>
      <c r="H14" s="145">
        <f>ROUND(((G14-I14)/I14)*100,2)</f>
        <v>-1.33</v>
      </c>
      <c r="I14" s="28">
        <f>+I15+I20+I21+I22</f>
        <v>225.4</v>
      </c>
      <c r="J14" s="198" t="s">
        <v>13</v>
      </c>
      <c r="K14" s="190"/>
      <c r="L14" s="190"/>
      <c r="M14" s="190"/>
      <c r="N14" s="190"/>
      <c r="O14" s="190"/>
      <c r="P14" s="190"/>
      <c r="Q14" s="190"/>
      <c r="R14" s="190"/>
      <c r="S14" s="191"/>
    </row>
    <row r="15" spans="1:19" ht="16.5" customHeight="1">
      <c r="A15" s="16"/>
      <c r="B15" s="30" t="s">
        <v>14</v>
      </c>
      <c r="C15" s="49"/>
      <c r="D15" s="50"/>
      <c r="E15" s="51">
        <f>+E16+E17+E18+E19</f>
        <v>16</v>
      </c>
      <c r="F15" s="51">
        <f>+F16+F17+F18+F19</f>
        <v>13</v>
      </c>
      <c r="G15" s="51">
        <f>+G16+G17+G18+G19</f>
        <v>215.20000000000002</v>
      </c>
      <c r="H15" s="145">
        <f>ROUND(((G15-I15)/I15)*100,2)</f>
        <v>-1.19</v>
      </c>
      <c r="I15" s="28">
        <f>+I16+I17+I18+I19</f>
        <v>217.8</v>
      </c>
      <c r="J15" s="35"/>
      <c r="K15" s="36"/>
      <c r="L15" s="36"/>
      <c r="M15" s="36"/>
      <c r="N15" s="36"/>
      <c r="O15" s="36"/>
      <c r="P15" s="52"/>
      <c r="Q15" s="52"/>
      <c r="R15" s="53" t="s">
        <v>15</v>
      </c>
      <c r="S15" s="54"/>
    </row>
    <row r="16" spans="1:19" ht="16.5" customHeight="1">
      <c r="A16" s="16"/>
      <c r="B16" s="55"/>
      <c r="C16" s="30" t="s">
        <v>16</v>
      </c>
      <c r="D16" s="50"/>
      <c r="E16" s="56">
        <v>4.4</v>
      </c>
      <c r="F16" s="56">
        <v>2.6</v>
      </c>
      <c r="G16" s="56">
        <v>38.6</v>
      </c>
      <c r="H16" s="146">
        <f>ROUND(G16-I16,1)/I16*100</f>
        <v>4.891304347826087</v>
      </c>
      <c r="I16" s="57">
        <v>36.8</v>
      </c>
      <c r="J16" s="35"/>
      <c r="K16" s="36"/>
      <c r="L16" s="36"/>
      <c r="M16" s="36"/>
      <c r="N16" s="36"/>
      <c r="O16" s="36"/>
      <c r="P16" s="36"/>
      <c r="Q16" s="37" t="s">
        <v>17</v>
      </c>
      <c r="R16" s="58"/>
      <c r="S16" s="26"/>
    </row>
    <row r="17" spans="1:19" ht="16.5" customHeight="1">
      <c r="A17" s="16"/>
      <c r="B17" s="55"/>
      <c r="C17" s="55" t="s">
        <v>18</v>
      </c>
      <c r="D17" s="59"/>
      <c r="E17" s="60">
        <v>0.3</v>
      </c>
      <c r="F17" s="60">
        <v>0.2</v>
      </c>
      <c r="G17" s="60">
        <v>4.3</v>
      </c>
      <c r="H17" s="111">
        <f>ROUND(G17-I17,1)/I17*100</f>
        <v>186.66666666666666</v>
      </c>
      <c r="I17" s="62">
        <v>1.5</v>
      </c>
      <c r="J17" s="63"/>
      <c r="K17" s="64"/>
      <c r="L17" s="64"/>
      <c r="M17" s="64"/>
      <c r="N17" s="64"/>
      <c r="O17" s="64"/>
      <c r="P17" s="64"/>
      <c r="Q17" s="65" t="s">
        <v>19</v>
      </c>
      <c r="R17" s="58"/>
      <c r="S17" s="26"/>
    </row>
    <row r="18" spans="1:19" ht="16.5" customHeight="1">
      <c r="A18" s="16"/>
      <c r="B18" s="55"/>
      <c r="C18" s="55" t="s">
        <v>20</v>
      </c>
      <c r="D18" s="59"/>
      <c r="E18" s="60">
        <v>10</v>
      </c>
      <c r="F18" s="60">
        <v>9.5</v>
      </c>
      <c r="G18" s="60">
        <v>142</v>
      </c>
      <c r="H18" s="111">
        <f>ROUND(G18-I18,1)/I18*100</f>
        <v>11.372549019607844</v>
      </c>
      <c r="I18" s="61">
        <v>127.5</v>
      </c>
      <c r="J18" s="63"/>
      <c r="K18" s="169" t="s">
        <v>21</v>
      </c>
      <c r="L18" s="169"/>
      <c r="M18" s="169"/>
      <c r="N18" s="169"/>
      <c r="O18" s="169"/>
      <c r="P18" s="169"/>
      <c r="Q18" s="170"/>
      <c r="R18" s="58"/>
      <c r="S18" s="26"/>
    </row>
    <row r="19" spans="1:19" ht="16.5" customHeight="1">
      <c r="A19" s="16"/>
      <c r="B19" s="55"/>
      <c r="C19" s="38" t="s">
        <v>22</v>
      </c>
      <c r="D19" s="66"/>
      <c r="E19" s="67">
        <v>1.3</v>
      </c>
      <c r="F19" s="67">
        <v>0.7</v>
      </c>
      <c r="G19" s="67">
        <v>30.3</v>
      </c>
      <c r="H19" s="147">
        <f>ROUND(((G19-I19)/I19)*100,2)</f>
        <v>-41.73</v>
      </c>
      <c r="I19" s="68">
        <v>52</v>
      </c>
      <c r="J19" s="43"/>
      <c r="K19" s="44"/>
      <c r="L19" s="44"/>
      <c r="M19" s="44"/>
      <c r="N19" s="44"/>
      <c r="O19" s="44"/>
      <c r="P19" s="44"/>
      <c r="Q19" s="45" t="s">
        <v>23</v>
      </c>
      <c r="R19" s="58"/>
      <c r="S19" s="26"/>
    </row>
    <row r="20" spans="1:19" ht="16.5" customHeight="1">
      <c r="A20" s="16"/>
      <c r="B20" s="69" t="s">
        <v>24</v>
      </c>
      <c r="C20" s="70"/>
      <c r="D20" s="59"/>
      <c r="E20" s="60">
        <v>0.1</v>
      </c>
      <c r="F20" s="60">
        <v>0.2</v>
      </c>
      <c r="G20" s="60">
        <v>1.9</v>
      </c>
      <c r="H20" s="111">
        <f>ROUND(((G20-I20)/I20)*100,2)</f>
        <v>-64.15</v>
      </c>
      <c r="I20" s="71">
        <v>5.3</v>
      </c>
      <c r="J20" s="201" t="s">
        <v>25</v>
      </c>
      <c r="K20" s="202"/>
      <c r="L20" s="202"/>
      <c r="M20" s="202"/>
      <c r="N20" s="202"/>
      <c r="O20" s="202"/>
      <c r="P20" s="202"/>
      <c r="Q20" s="202"/>
      <c r="R20" s="203"/>
      <c r="S20" s="54"/>
    </row>
    <row r="21" spans="1:19" ht="16.5" customHeight="1">
      <c r="A21" s="16"/>
      <c r="B21" s="69" t="s">
        <v>26</v>
      </c>
      <c r="C21" s="70"/>
      <c r="D21" s="59"/>
      <c r="E21" s="60">
        <v>0.2</v>
      </c>
      <c r="F21" s="60">
        <v>0.2</v>
      </c>
      <c r="G21" s="60">
        <v>4.4</v>
      </c>
      <c r="H21" s="111">
        <f>ROUND(((G21-I21)/I21)*100,2)</f>
        <v>300</v>
      </c>
      <c r="I21" s="62">
        <v>1.1</v>
      </c>
      <c r="J21" s="201" t="s">
        <v>27</v>
      </c>
      <c r="K21" s="202"/>
      <c r="L21" s="202"/>
      <c r="M21" s="202"/>
      <c r="N21" s="202"/>
      <c r="O21" s="202"/>
      <c r="P21" s="202"/>
      <c r="Q21" s="202"/>
      <c r="R21" s="203"/>
      <c r="S21" s="54"/>
    </row>
    <row r="22" spans="1:19" ht="16.5" customHeight="1" thickBot="1">
      <c r="A22" s="16"/>
      <c r="B22" s="72" t="s">
        <v>28</v>
      </c>
      <c r="C22" s="73"/>
      <c r="D22" s="66"/>
      <c r="E22" s="41">
        <v>0.2</v>
      </c>
      <c r="F22" s="41">
        <v>0.1</v>
      </c>
      <c r="G22" s="41">
        <v>0.9</v>
      </c>
      <c r="H22" s="144">
        <f>ROUND(((G22-I22)/I22)*100,2)</f>
        <v>-25</v>
      </c>
      <c r="I22" s="42">
        <v>1.2</v>
      </c>
      <c r="J22" s="166" t="s">
        <v>29</v>
      </c>
      <c r="K22" s="167"/>
      <c r="L22" s="167"/>
      <c r="M22" s="167"/>
      <c r="N22" s="167"/>
      <c r="O22" s="167"/>
      <c r="P22" s="167"/>
      <c r="Q22" s="167"/>
      <c r="R22" s="168"/>
      <c r="S22" s="54"/>
    </row>
    <row r="23" spans="1:19" ht="9.75" customHeight="1">
      <c r="A23" s="76"/>
      <c r="E23" s="77"/>
      <c r="F23" s="77"/>
      <c r="G23" s="77"/>
      <c r="H23" s="78"/>
      <c r="I23" s="79"/>
      <c r="M23" s="17"/>
      <c r="N23" s="17"/>
      <c r="O23" s="17"/>
      <c r="P23" s="17"/>
      <c r="Q23" s="17"/>
      <c r="R23" s="17"/>
      <c r="S23" s="26"/>
    </row>
    <row r="24" spans="1:19" ht="16.5" customHeight="1" thickBot="1">
      <c r="A24" s="16" t="s">
        <v>30</v>
      </c>
      <c r="E24" s="77"/>
      <c r="F24" s="77"/>
      <c r="G24" s="77"/>
      <c r="H24" s="78"/>
      <c r="I24" s="79"/>
      <c r="J24" s="190" t="s">
        <v>31</v>
      </c>
      <c r="K24" s="190"/>
      <c r="L24" s="190"/>
      <c r="M24" s="190"/>
      <c r="N24" s="190"/>
      <c r="O24" s="190"/>
      <c r="P24" s="190"/>
      <c r="Q24" s="190"/>
      <c r="R24" s="190"/>
      <c r="S24" s="191"/>
    </row>
    <row r="25" spans="1:19" ht="16.5" customHeight="1" thickBot="1">
      <c r="A25" s="16"/>
      <c r="B25" s="178" t="s">
        <v>80</v>
      </c>
      <c r="C25" s="179"/>
      <c r="D25" s="180"/>
      <c r="E25" s="18">
        <v>0</v>
      </c>
      <c r="F25" s="18">
        <v>0</v>
      </c>
      <c r="G25" s="18">
        <v>1.4</v>
      </c>
      <c r="H25" s="159" t="s">
        <v>73</v>
      </c>
      <c r="I25" s="80">
        <v>2.8</v>
      </c>
      <c r="J25" s="181" t="s">
        <v>81</v>
      </c>
      <c r="K25" s="182"/>
      <c r="L25" s="182"/>
      <c r="M25" s="182"/>
      <c r="N25" s="182"/>
      <c r="O25" s="182"/>
      <c r="P25" s="182"/>
      <c r="Q25" s="182"/>
      <c r="R25" s="183"/>
      <c r="S25" s="161"/>
    </row>
    <row r="26" spans="1:19" ht="9.75" customHeight="1" thickBot="1">
      <c r="A26" s="76"/>
      <c r="E26" s="77"/>
      <c r="F26" s="77"/>
      <c r="G26" s="77"/>
      <c r="H26" s="78"/>
      <c r="I26" s="79"/>
      <c r="M26" s="17"/>
      <c r="N26" s="17"/>
      <c r="O26" s="17"/>
      <c r="P26" s="17"/>
      <c r="Q26" s="17"/>
      <c r="R26" s="17"/>
      <c r="S26" s="26"/>
    </row>
    <row r="27" spans="1:19" ht="16.5" customHeight="1" thickBot="1">
      <c r="A27" s="16" t="s">
        <v>32</v>
      </c>
      <c r="B27" s="81" t="s">
        <v>33</v>
      </c>
      <c r="E27" s="28">
        <f>E28+E29</f>
        <v>0.6</v>
      </c>
      <c r="F27" s="28">
        <f>F28+F29</f>
        <v>-1.1</v>
      </c>
      <c r="G27" s="51">
        <f>G28+G29</f>
        <v>12.2</v>
      </c>
      <c r="H27" s="143">
        <f>ROUND(((G27-I27)/I27)*100,2)</f>
        <v>281.25</v>
      </c>
      <c r="I27" s="28">
        <f>I28+I29</f>
        <v>3.2</v>
      </c>
      <c r="J27" s="198" t="s">
        <v>34</v>
      </c>
      <c r="K27" s="190"/>
      <c r="L27" s="190"/>
      <c r="M27" s="190"/>
      <c r="N27" s="190"/>
      <c r="O27" s="190"/>
      <c r="P27" s="190"/>
      <c r="Q27" s="190"/>
      <c r="R27" s="190"/>
      <c r="S27" s="191"/>
    </row>
    <row r="28" spans="1:19" ht="16.5" customHeight="1">
      <c r="A28" s="16"/>
      <c r="B28" s="30" t="s">
        <v>35</v>
      </c>
      <c r="C28" s="31"/>
      <c r="D28" s="32"/>
      <c r="E28" s="33">
        <v>0.6</v>
      </c>
      <c r="F28" s="33">
        <v>-1.1</v>
      </c>
      <c r="G28" s="33">
        <v>7.7</v>
      </c>
      <c r="H28" s="111">
        <v>600</v>
      </c>
      <c r="I28" s="34">
        <v>1.1</v>
      </c>
      <c r="J28" s="82"/>
      <c r="K28" s="83"/>
      <c r="L28" s="83"/>
      <c r="M28" s="84"/>
      <c r="N28" s="83"/>
      <c r="O28" s="83"/>
      <c r="P28" s="83"/>
      <c r="Q28" s="83"/>
      <c r="R28" s="37" t="s">
        <v>36</v>
      </c>
      <c r="S28" s="29"/>
    </row>
    <row r="29" spans="1:19" ht="16.5" customHeight="1" thickBot="1">
      <c r="A29" s="16"/>
      <c r="B29" s="184" t="s">
        <v>100</v>
      </c>
      <c r="C29" s="185"/>
      <c r="D29" s="186"/>
      <c r="E29" s="41">
        <v>0</v>
      </c>
      <c r="F29" s="41">
        <v>0</v>
      </c>
      <c r="G29" s="41">
        <v>4.5</v>
      </c>
      <c r="H29" s="41">
        <f>ROUND(((G29-I29)/I29)*100,2)</f>
        <v>114.29</v>
      </c>
      <c r="I29" s="85">
        <v>2.1</v>
      </c>
      <c r="J29" s="187" t="s">
        <v>101</v>
      </c>
      <c r="K29" s="188"/>
      <c r="L29" s="188"/>
      <c r="M29" s="188"/>
      <c r="N29" s="188"/>
      <c r="O29" s="188"/>
      <c r="P29" s="188"/>
      <c r="Q29" s="188"/>
      <c r="R29" s="189"/>
      <c r="S29" s="26"/>
    </row>
    <row r="30" spans="1:19" ht="16.5" customHeight="1" thickBot="1">
      <c r="A30" s="16"/>
      <c r="B30" s="17"/>
      <c r="C30" s="17"/>
      <c r="D30" s="17"/>
      <c r="E30" s="154" t="s">
        <v>78</v>
      </c>
      <c r="F30" s="154" t="s">
        <v>86</v>
      </c>
      <c r="G30" s="154" t="s">
        <v>86</v>
      </c>
      <c r="H30" s="155"/>
      <c r="I30" s="154" t="s">
        <v>87</v>
      </c>
      <c r="J30" s="24"/>
      <c r="K30" s="24"/>
      <c r="L30" s="24"/>
      <c r="M30" s="24"/>
      <c r="N30" s="24"/>
      <c r="O30" s="24"/>
      <c r="P30" s="24"/>
      <c r="Q30" s="24"/>
      <c r="R30" s="24"/>
      <c r="S30" s="26"/>
    </row>
    <row r="31" spans="1:19" ht="16.5" customHeight="1" thickBot="1">
      <c r="A31" s="192" t="s">
        <v>37</v>
      </c>
      <c r="B31" s="193"/>
      <c r="C31" s="193"/>
      <c r="D31" s="194"/>
      <c r="E31" s="86">
        <f>+E8+E10-E14-E25-E27</f>
        <v>72.2</v>
      </c>
      <c r="F31" s="86">
        <f>+F8+F10-F14-F25-F27</f>
        <v>60.9</v>
      </c>
      <c r="G31" s="149">
        <f>+G8+G10-G14-G25-G27</f>
        <v>60.899999999999935</v>
      </c>
      <c r="H31" s="143">
        <f>ROUND(G31-I31,2)/I31*100</f>
        <v>7.7876106194690236</v>
      </c>
      <c r="I31" s="149">
        <f>+I8+I10-I14-I25-I27</f>
        <v>56.50000000000003</v>
      </c>
      <c r="J31" s="195" t="s">
        <v>38</v>
      </c>
      <c r="K31" s="196"/>
      <c r="L31" s="196"/>
      <c r="M31" s="196"/>
      <c r="N31" s="196"/>
      <c r="O31" s="196"/>
      <c r="P31" s="196"/>
      <c r="Q31" s="196"/>
      <c r="R31" s="196"/>
      <c r="S31" s="197"/>
    </row>
    <row r="32" spans="1:19" ht="9.75" customHeight="1" thickBot="1">
      <c r="A32" s="87"/>
      <c r="B32" s="17"/>
      <c r="C32" s="17"/>
      <c r="D32" s="17"/>
      <c r="E32" s="46"/>
      <c r="F32" s="46"/>
      <c r="G32" s="46"/>
      <c r="H32" s="21"/>
      <c r="I32" s="20"/>
      <c r="J32" s="23"/>
      <c r="K32" s="24"/>
      <c r="L32" s="24"/>
      <c r="M32" s="24"/>
      <c r="N32" s="24"/>
      <c r="O32" s="24"/>
      <c r="P32" s="24"/>
      <c r="Q32" s="24"/>
      <c r="R32" s="24"/>
      <c r="S32" s="88"/>
    </row>
    <row r="33" spans="1:19" ht="16.5" customHeight="1" thickBot="1">
      <c r="A33" s="89" t="s">
        <v>102</v>
      </c>
      <c r="B33" s="90"/>
      <c r="C33" s="90"/>
      <c r="D33" s="90"/>
      <c r="E33" s="28">
        <f>SUM(E34:E35)</f>
        <v>72.2</v>
      </c>
      <c r="F33" s="28">
        <f>SUM(F34:F35)</f>
        <v>60.9</v>
      </c>
      <c r="G33" s="51">
        <f>SUM(G34:G35)</f>
        <v>60.9</v>
      </c>
      <c r="H33" s="143">
        <f>ROUND(G33-I33,2)/I33*100</f>
        <v>7.787610619469028</v>
      </c>
      <c r="I33" s="28">
        <f>SUM(I34:I35)</f>
        <v>56.5</v>
      </c>
      <c r="J33" s="198" t="s">
        <v>103</v>
      </c>
      <c r="K33" s="190"/>
      <c r="L33" s="190"/>
      <c r="M33" s="190"/>
      <c r="N33" s="190"/>
      <c r="O33" s="190"/>
      <c r="P33" s="190"/>
      <c r="Q33" s="190"/>
      <c r="R33" s="190"/>
      <c r="S33" s="191"/>
    </row>
    <row r="34" spans="1:19" ht="16.5" customHeight="1">
      <c r="A34" s="76"/>
      <c r="B34" s="30" t="s">
        <v>39</v>
      </c>
      <c r="C34" s="49"/>
      <c r="D34" s="32"/>
      <c r="E34" s="33">
        <v>59.3</v>
      </c>
      <c r="F34" s="33">
        <v>50.4</v>
      </c>
      <c r="G34" s="33">
        <v>50.4</v>
      </c>
      <c r="H34" s="148">
        <f>ROUND(((G34-I34)/I34)*100,2)</f>
        <v>3.7</v>
      </c>
      <c r="I34" s="34">
        <v>48.6</v>
      </c>
      <c r="J34" s="91"/>
      <c r="K34" s="84"/>
      <c r="L34" s="84"/>
      <c r="M34" s="36"/>
      <c r="N34" s="36"/>
      <c r="O34" s="36"/>
      <c r="P34" s="36"/>
      <c r="Q34" s="37"/>
      <c r="R34" s="37" t="s">
        <v>40</v>
      </c>
      <c r="S34" s="26"/>
    </row>
    <row r="35" spans="1:19" ht="16.5" customHeight="1" thickBot="1">
      <c r="A35" s="76"/>
      <c r="B35" s="38" t="s">
        <v>41</v>
      </c>
      <c r="C35" s="73"/>
      <c r="D35" s="40"/>
      <c r="E35" s="41">
        <v>12.9</v>
      </c>
      <c r="F35" s="41">
        <v>10.5</v>
      </c>
      <c r="G35" s="41">
        <v>10.5</v>
      </c>
      <c r="H35" s="144">
        <f>ROUND(G35-I35,1)/I35*100</f>
        <v>32.91139240506329</v>
      </c>
      <c r="I35" s="85">
        <v>7.9</v>
      </c>
      <c r="J35" s="74"/>
      <c r="K35" s="75"/>
      <c r="L35" s="75"/>
      <c r="M35" s="44"/>
      <c r="N35" s="44"/>
      <c r="O35" s="44"/>
      <c r="P35" s="44"/>
      <c r="Q35" s="45"/>
      <c r="R35" s="45" t="s">
        <v>42</v>
      </c>
      <c r="S35" s="26"/>
    </row>
    <row r="36" spans="8:19" ht="6.75" customHeight="1" thickBot="1">
      <c r="H36" s="117"/>
      <c r="S36" s="26"/>
    </row>
    <row r="37" spans="1:76" s="98" customFormat="1" ht="18.75" customHeight="1">
      <c r="A37" s="92" t="s">
        <v>43</v>
      </c>
      <c r="B37" s="93"/>
      <c r="C37" s="93"/>
      <c r="D37" s="93"/>
      <c r="E37" s="94"/>
      <c r="F37" s="94"/>
      <c r="G37" s="150"/>
      <c r="H37" s="111"/>
      <c r="I37" s="95"/>
      <c r="J37" s="96"/>
      <c r="K37" s="97"/>
      <c r="L37" s="199" t="s">
        <v>44</v>
      </c>
      <c r="M37" s="199"/>
      <c r="N37" s="199"/>
      <c r="O37" s="199"/>
      <c r="P37" s="199"/>
      <c r="Q37" s="199"/>
      <c r="R37" s="199"/>
      <c r="S37" s="200"/>
      <c r="Y37" s="99"/>
      <c r="Z37" s="100"/>
      <c r="AA37" s="100"/>
      <c r="AB37" s="100"/>
      <c r="AC37" s="2"/>
      <c r="AD37" s="99"/>
      <c r="AE37" s="99"/>
      <c r="AF37" s="99"/>
      <c r="AG37" s="99"/>
      <c r="AH37" s="99"/>
      <c r="AI37" s="99"/>
      <c r="AJ37" s="99"/>
      <c r="AK37" s="101"/>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row>
    <row r="38" spans="1:76" s="98" customFormat="1" ht="18.75" customHeight="1">
      <c r="A38" s="89" t="s">
        <v>45</v>
      </c>
      <c r="B38" s="102"/>
      <c r="C38" s="102"/>
      <c r="D38" s="102"/>
      <c r="E38" s="103"/>
      <c r="F38" s="103"/>
      <c r="G38" s="151"/>
      <c r="H38" s="104"/>
      <c r="I38" s="105"/>
      <c r="J38" s="106"/>
      <c r="K38" s="105"/>
      <c r="L38" s="190" t="s">
        <v>46</v>
      </c>
      <c r="M38" s="190"/>
      <c r="N38" s="190"/>
      <c r="O38" s="190"/>
      <c r="P38" s="190"/>
      <c r="Q38" s="190"/>
      <c r="R38" s="190"/>
      <c r="S38" s="191"/>
      <c r="Y38" s="99"/>
      <c r="Z38" s="100"/>
      <c r="AA38" s="100"/>
      <c r="AB38" s="100"/>
      <c r="AC38" s="2"/>
      <c r="AD38" s="99"/>
      <c r="AE38" s="99"/>
      <c r="AF38" s="99"/>
      <c r="AG38" s="99"/>
      <c r="AH38" s="99"/>
      <c r="AI38" s="99"/>
      <c r="AJ38" s="99"/>
      <c r="AK38" s="101"/>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row>
    <row r="39" spans="1:76" s="98" customFormat="1" ht="18.75" customHeight="1">
      <c r="A39" s="89"/>
      <c r="B39" s="17" t="s">
        <v>47</v>
      </c>
      <c r="C39" s="102"/>
      <c r="D39" s="17"/>
      <c r="E39" s="107">
        <v>0</v>
      </c>
      <c r="F39" s="107">
        <v>0</v>
      </c>
      <c r="G39" s="107">
        <v>6.5</v>
      </c>
      <c r="H39" s="156" t="s">
        <v>73</v>
      </c>
      <c r="I39" s="108">
        <v>0</v>
      </c>
      <c r="J39" s="106"/>
      <c r="K39" s="105"/>
      <c r="L39" s="23"/>
      <c r="M39" s="23"/>
      <c r="N39" s="23"/>
      <c r="O39" s="23"/>
      <c r="P39" s="23"/>
      <c r="Q39" s="7"/>
      <c r="R39" s="24" t="s">
        <v>48</v>
      </c>
      <c r="S39" s="109"/>
      <c r="Y39" s="99"/>
      <c r="Z39" s="100"/>
      <c r="AA39" s="100"/>
      <c r="AB39" s="100"/>
      <c r="AC39" s="2"/>
      <c r="AD39" s="99"/>
      <c r="AE39" s="99"/>
      <c r="AF39" s="99"/>
      <c r="AG39" s="99"/>
      <c r="AH39" s="99"/>
      <c r="AI39" s="99"/>
      <c r="AJ39" s="99"/>
      <c r="AK39" s="101"/>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row>
    <row r="40" spans="1:76" s="98" customFormat="1" ht="18.75" customHeight="1">
      <c r="A40" s="89"/>
      <c r="B40" s="110" t="s">
        <v>49</v>
      </c>
      <c r="C40" s="102"/>
      <c r="D40" s="17"/>
      <c r="E40" s="107">
        <v>0</v>
      </c>
      <c r="F40" s="107">
        <v>0</v>
      </c>
      <c r="G40" s="107">
        <v>0.1</v>
      </c>
      <c r="H40" s="156" t="s">
        <v>73</v>
      </c>
      <c r="I40" s="108">
        <v>11.4</v>
      </c>
      <c r="J40" s="106"/>
      <c r="K40" s="112"/>
      <c r="L40" s="23"/>
      <c r="M40" s="23"/>
      <c r="N40" s="23"/>
      <c r="O40" s="23"/>
      <c r="P40" s="23"/>
      <c r="Q40" s="7"/>
      <c r="R40" s="24" t="s">
        <v>50</v>
      </c>
      <c r="S40" s="109"/>
      <c r="Y40" s="99"/>
      <c r="Z40" s="100"/>
      <c r="AA40" s="100"/>
      <c r="AB40" s="100"/>
      <c r="AC40" s="2"/>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row>
    <row r="41" spans="1:76" s="98" customFormat="1" ht="18.75" customHeight="1">
      <c r="A41" s="89"/>
      <c r="B41" s="110" t="s">
        <v>51</v>
      </c>
      <c r="C41" s="102"/>
      <c r="D41" s="17"/>
      <c r="E41" s="107">
        <v>0</v>
      </c>
      <c r="F41" s="107">
        <v>0</v>
      </c>
      <c r="G41" s="107">
        <v>9.5</v>
      </c>
      <c r="H41" s="156" t="s">
        <v>73</v>
      </c>
      <c r="I41" s="108">
        <v>4.9</v>
      </c>
      <c r="J41" s="106"/>
      <c r="K41" s="112"/>
      <c r="L41" s="23"/>
      <c r="M41" s="23"/>
      <c r="N41" s="23"/>
      <c r="O41" s="23"/>
      <c r="P41" s="23"/>
      <c r="Q41" s="7"/>
      <c r="R41" s="24" t="s">
        <v>52</v>
      </c>
      <c r="S41" s="109"/>
      <c r="Y41" s="99"/>
      <c r="Z41" s="100"/>
      <c r="AA41" s="100"/>
      <c r="AB41" s="100"/>
      <c r="AC41" s="2"/>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row>
    <row r="42" spans="1:76" s="98" customFormat="1" ht="18.75" customHeight="1">
      <c r="A42" s="89"/>
      <c r="B42" s="110" t="s">
        <v>94</v>
      </c>
      <c r="C42" s="102"/>
      <c r="D42" s="17"/>
      <c r="E42" s="113">
        <v>0</v>
      </c>
      <c r="F42" s="113">
        <v>0</v>
      </c>
      <c r="G42" s="113">
        <v>-2.9</v>
      </c>
      <c r="H42" s="156" t="s">
        <v>73</v>
      </c>
      <c r="I42" s="108">
        <v>0</v>
      </c>
      <c r="J42" s="106"/>
      <c r="K42" s="112"/>
      <c r="L42" s="23"/>
      <c r="M42" s="23"/>
      <c r="N42" s="23"/>
      <c r="O42" s="23"/>
      <c r="P42" s="23"/>
      <c r="Q42" s="7"/>
      <c r="R42" s="24" t="s">
        <v>95</v>
      </c>
      <c r="S42" s="109"/>
      <c r="Y42" s="99"/>
      <c r="Z42" s="100"/>
      <c r="AA42" s="100"/>
      <c r="AB42" s="100"/>
      <c r="AC42" s="2"/>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row>
    <row r="43" spans="1:76" s="98" customFormat="1" ht="18.75" customHeight="1" thickBot="1">
      <c r="A43" s="114"/>
      <c r="B43" s="115" t="s">
        <v>53</v>
      </c>
      <c r="C43" s="116"/>
      <c r="D43" s="117"/>
      <c r="E43" s="118">
        <f>+E39+E40-E41-E42</f>
        <v>0</v>
      </c>
      <c r="F43" s="118">
        <f>+F39+F40-F41-F42</f>
        <v>0</v>
      </c>
      <c r="G43" s="152">
        <f>+G39+G40-G41-G42</f>
        <v>0</v>
      </c>
      <c r="H43" s="160" t="s">
        <v>73</v>
      </c>
      <c r="I43" s="119">
        <f>+I39+I40-I41</f>
        <v>6.5</v>
      </c>
      <c r="J43" s="120"/>
      <c r="K43" s="121"/>
      <c r="L43" s="122"/>
      <c r="M43" s="122"/>
      <c r="N43" s="122"/>
      <c r="O43" s="122"/>
      <c r="P43" s="122"/>
      <c r="Q43" s="117"/>
      <c r="R43" s="123" t="s">
        <v>54</v>
      </c>
      <c r="S43" s="124"/>
      <c r="Y43" s="99"/>
      <c r="Z43" s="100"/>
      <c r="AA43" s="100"/>
      <c r="AB43" s="100"/>
      <c r="AC43" s="2"/>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row>
    <row r="44" spans="1:19" ht="17.25" customHeight="1">
      <c r="A44" s="125" t="s">
        <v>55</v>
      </c>
      <c r="B44" s="140" t="s">
        <v>75</v>
      </c>
      <c r="C44" s="70"/>
      <c r="D44" s="17"/>
      <c r="E44" s="127"/>
      <c r="F44" s="127"/>
      <c r="G44" s="127"/>
      <c r="H44" s="127"/>
      <c r="I44" s="127"/>
      <c r="J44" s="24"/>
      <c r="K44" s="24"/>
      <c r="L44" s="24"/>
      <c r="M44" s="64"/>
      <c r="N44" s="64"/>
      <c r="O44" s="64"/>
      <c r="P44" s="64"/>
      <c r="Q44" s="64"/>
      <c r="R44" s="64"/>
      <c r="S44" s="17"/>
    </row>
    <row r="45" spans="1:19" ht="17.25" customHeight="1">
      <c r="A45" s="125"/>
      <c r="B45" s="140" t="s">
        <v>79</v>
      </c>
      <c r="C45" s="70"/>
      <c r="D45" s="17"/>
      <c r="E45" s="127"/>
      <c r="F45" s="127"/>
      <c r="G45" s="127"/>
      <c r="H45" s="127"/>
      <c r="I45" s="127"/>
      <c r="J45" s="24"/>
      <c r="K45" s="24"/>
      <c r="L45" s="24"/>
      <c r="M45" s="64"/>
      <c r="N45" s="64"/>
      <c r="O45" s="64"/>
      <c r="P45" s="64"/>
      <c r="Q45" s="64"/>
      <c r="R45" s="64"/>
      <c r="S45" s="17"/>
    </row>
    <row r="46" spans="1:19" ht="17.25" customHeight="1">
      <c r="A46" s="128" t="s">
        <v>56</v>
      </c>
      <c r="B46" s="129" t="s">
        <v>63</v>
      </c>
      <c r="C46" s="70"/>
      <c r="D46" s="17"/>
      <c r="E46" s="17"/>
      <c r="F46" s="127"/>
      <c r="G46" s="127"/>
      <c r="H46" s="127"/>
      <c r="I46" s="127"/>
      <c r="J46" s="24"/>
      <c r="K46" s="24"/>
      <c r="L46" s="24"/>
      <c r="M46" s="64"/>
      <c r="N46" s="64"/>
      <c r="O46" s="64"/>
      <c r="P46" s="64"/>
      <c r="Q46" s="64"/>
      <c r="R46" s="64"/>
      <c r="S46" s="17"/>
    </row>
    <row r="47" spans="1:19" ht="17.25" customHeight="1">
      <c r="A47" s="126"/>
      <c r="B47" s="126" t="s">
        <v>64</v>
      </c>
      <c r="C47" s="70"/>
      <c r="D47" s="17"/>
      <c r="E47" s="17"/>
      <c r="F47" s="127"/>
      <c r="G47" s="127"/>
      <c r="H47" s="127"/>
      <c r="I47" s="127"/>
      <c r="J47" s="24"/>
      <c r="K47" s="24"/>
      <c r="L47" s="24"/>
      <c r="M47" s="64"/>
      <c r="N47" s="64"/>
      <c r="O47" s="64"/>
      <c r="P47" s="64"/>
      <c r="Q47" s="64"/>
      <c r="R47" s="64"/>
      <c r="S47" s="17"/>
    </row>
    <row r="48" spans="1:19" ht="17.25" customHeight="1">
      <c r="A48" s="126"/>
      <c r="B48" s="126" t="s">
        <v>65</v>
      </c>
      <c r="C48" s="70"/>
      <c r="D48" s="17"/>
      <c r="E48" s="17"/>
      <c r="F48" s="127"/>
      <c r="G48" s="127"/>
      <c r="H48" s="127"/>
      <c r="I48" s="127"/>
      <c r="J48" s="24"/>
      <c r="K48" s="24"/>
      <c r="L48" s="24"/>
      <c r="M48" s="64"/>
      <c r="N48" s="64"/>
      <c r="O48" s="64"/>
      <c r="P48" s="64"/>
      <c r="Q48" s="64"/>
      <c r="R48" s="64"/>
      <c r="S48" s="17"/>
    </row>
    <row r="49" spans="1:19" ht="17.25" customHeight="1">
      <c r="A49" s="125" t="s">
        <v>57</v>
      </c>
      <c r="B49" s="126" t="s">
        <v>59</v>
      </c>
      <c r="C49" s="70"/>
      <c r="D49" s="17"/>
      <c r="E49" s="127"/>
      <c r="F49" s="127"/>
      <c r="G49" s="130" t="s">
        <v>60</v>
      </c>
      <c r="H49" s="131">
        <v>216</v>
      </c>
      <c r="I49" s="130" t="s">
        <v>61</v>
      </c>
      <c r="J49" s="24"/>
      <c r="K49" s="24"/>
      <c r="L49" s="24"/>
      <c r="M49" s="64"/>
      <c r="N49" s="64"/>
      <c r="O49" s="64"/>
      <c r="P49" s="64"/>
      <c r="Q49" s="64"/>
      <c r="R49" s="64"/>
      <c r="S49" s="17"/>
    </row>
    <row r="50" spans="1:19" ht="17.25" customHeight="1">
      <c r="A50" s="125"/>
      <c r="B50" s="126"/>
      <c r="C50" s="70"/>
      <c r="D50" s="17"/>
      <c r="E50" s="127"/>
      <c r="F50" s="127"/>
      <c r="G50" s="130" t="s">
        <v>93</v>
      </c>
      <c r="H50" s="131" t="s">
        <v>92</v>
      </c>
      <c r="I50" s="130" t="s">
        <v>61</v>
      </c>
      <c r="J50" s="24"/>
      <c r="K50" s="24"/>
      <c r="L50" s="24"/>
      <c r="M50" s="64"/>
      <c r="N50" s="64"/>
      <c r="O50" s="64"/>
      <c r="P50" s="64"/>
      <c r="Q50" s="64"/>
      <c r="R50" s="64"/>
      <c r="S50" s="17"/>
    </row>
    <row r="51" spans="1:19" ht="17.25" customHeight="1">
      <c r="A51" s="125"/>
      <c r="B51" s="126"/>
      <c r="C51" s="70"/>
      <c r="D51" s="17"/>
      <c r="E51" s="127"/>
      <c r="F51" s="127"/>
      <c r="G51" s="130" t="s">
        <v>82</v>
      </c>
      <c r="H51" s="131">
        <v>655</v>
      </c>
      <c r="I51" s="130" t="s">
        <v>61</v>
      </c>
      <c r="J51" s="24"/>
      <c r="K51" s="24"/>
      <c r="L51" s="24"/>
      <c r="M51" s="64"/>
      <c r="N51" s="64"/>
      <c r="O51" s="64"/>
      <c r="P51" s="64"/>
      <c r="Q51" s="64"/>
      <c r="R51" s="64"/>
      <c r="S51" s="17"/>
    </row>
    <row r="52" spans="1:18" ht="17.25" customHeight="1">
      <c r="A52" s="132" t="s">
        <v>58</v>
      </c>
      <c r="B52" s="7" t="s">
        <v>71</v>
      </c>
      <c r="D52" s="129"/>
      <c r="E52" s="129"/>
      <c r="F52" s="129"/>
      <c r="G52" s="129"/>
      <c r="H52" s="129"/>
      <c r="I52" s="129"/>
      <c r="J52" s="133"/>
      <c r="K52" s="133"/>
      <c r="L52" s="133"/>
      <c r="M52" s="133"/>
      <c r="N52" s="133"/>
      <c r="O52" s="133"/>
      <c r="P52" s="133"/>
      <c r="Q52" s="133"/>
      <c r="R52" s="133"/>
    </row>
    <row r="53" spans="1:18" ht="17.25" customHeight="1">
      <c r="A53" s="132" t="s">
        <v>96</v>
      </c>
      <c r="B53" s="17" t="s">
        <v>97</v>
      </c>
      <c r="D53" s="126"/>
      <c r="E53" s="129"/>
      <c r="F53" s="129"/>
      <c r="G53" s="129"/>
      <c r="J53" s="129"/>
      <c r="K53" s="129"/>
      <c r="L53" s="129"/>
      <c r="M53" s="129"/>
      <c r="N53" s="129"/>
      <c r="O53" s="129"/>
      <c r="P53" s="129"/>
      <c r="Q53" s="129"/>
      <c r="R53" s="129"/>
    </row>
    <row r="54" spans="1:18" ht="17.25" customHeight="1">
      <c r="A54" s="132"/>
      <c r="B54" s="17" t="s">
        <v>98</v>
      </c>
      <c r="D54" s="126"/>
      <c r="E54" s="129"/>
      <c r="F54" s="129"/>
      <c r="G54" s="129"/>
      <c r="J54" s="129"/>
      <c r="K54" s="129"/>
      <c r="L54" s="129"/>
      <c r="M54" s="129"/>
      <c r="N54" s="129"/>
      <c r="O54" s="129"/>
      <c r="P54" s="129"/>
      <c r="Q54" s="129"/>
      <c r="R54" s="129"/>
    </row>
    <row r="55" spans="1:18" ht="17.25" customHeight="1">
      <c r="A55" s="132"/>
      <c r="B55" s="17" t="s">
        <v>99</v>
      </c>
      <c r="D55" s="126"/>
      <c r="E55" s="129"/>
      <c r="F55" s="129"/>
      <c r="G55" s="129"/>
      <c r="J55" s="129"/>
      <c r="K55" s="129"/>
      <c r="L55" s="129"/>
      <c r="M55" s="129"/>
      <c r="N55" s="129"/>
      <c r="O55" s="129"/>
      <c r="P55" s="129"/>
      <c r="Q55" s="129"/>
      <c r="R55" s="129"/>
    </row>
    <row r="56" spans="1:18" ht="15">
      <c r="A56" s="139" t="s">
        <v>62</v>
      </c>
      <c r="B56" s="7" t="s">
        <v>72</v>
      </c>
      <c r="D56" s="126"/>
      <c r="E56" s="129"/>
      <c r="F56" s="129"/>
      <c r="G56" s="129"/>
      <c r="H56" s="129"/>
      <c r="I56" s="129"/>
      <c r="J56" s="129"/>
      <c r="K56" s="129"/>
      <c r="L56" s="129"/>
      <c r="M56" s="129"/>
      <c r="N56" s="129"/>
      <c r="O56" s="129"/>
      <c r="P56" s="129"/>
      <c r="Q56" s="129"/>
      <c r="R56" s="129"/>
    </row>
    <row r="57" spans="1:19" ht="15">
      <c r="A57" s="139" t="s">
        <v>73</v>
      </c>
      <c r="B57" s="129" t="s">
        <v>74</v>
      </c>
      <c r="D57" s="129"/>
      <c r="E57" s="129"/>
      <c r="F57" s="129"/>
      <c r="G57" s="129"/>
      <c r="H57" s="129"/>
      <c r="I57" s="129"/>
      <c r="J57" s="129"/>
      <c r="K57" s="129"/>
      <c r="L57" s="129"/>
      <c r="M57" s="129"/>
      <c r="N57" s="129"/>
      <c r="O57" s="129"/>
      <c r="P57" s="129"/>
      <c r="Q57" s="129"/>
      <c r="R57" s="129"/>
      <c r="S57" s="129"/>
    </row>
    <row r="58" spans="1:19" ht="15">
      <c r="A58" s="139"/>
      <c r="B58" s="129"/>
      <c r="C58" s="129"/>
      <c r="D58" s="129"/>
      <c r="E58" s="129"/>
      <c r="F58" s="129"/>
      <c r="G58" s="129"/>
      <c r="H58" s="129"/>
      <c r="I58" s="129"/>
      <c r="J58" s="129"/>
      <c r="K58" s="129"/>
      <c r="L58" s="129"/>
      <c r="M58" s="129"/>
      <c r="N58" s="129"/>
      <c r="O58" s="129"/>
      <c r="P58" s="129"/>
      <c r="Q58" s="129"/>
      <c r="R58" s="129"/>
      <c r="S58" s="129"/>
    </row>
    <row r="59" spans="2:19" ht="15">
      <c r="B59" s="129"/>
      <c r="C59" s="134"/>
      <c r="D59" s="129"/>
      <c r="E59" s="135"/>
      <c r="F59" s="135"/>
      <c r="G59" s="135"/>
      <c r="H59" s="135"/>
      <c r="I59" s="135"/>
      <c r="J59" s="129"/>
      <c r="K59" s="129"/>
      <c r="L59" s="129"/>
      <c r="M59" s="129"/>
      <c r="N59" s="129"/>
      <c r="O59" s="129"/>
      <c r="P59" s="129"/>
      <c r="Q59" s="129"/>
      <c r="R59" s="129"/>
      <c r="S59" s="129"/>
    </row>
    <row r="60" spans="2:19" ht="15">
      <c r="B60" s="129"/>
      <c r="C60" s="134"/>
      <c r="D60" s="129"/>
      <c r="E60" s="135"/>
      <c r="F60" s="135"/>
      <c r="G60" s="135"/>
      <c r="H60" s="135"/>
      <c r="I60" s="135"/>
      <c r="J60" s="129"/>
      <c r="K60" s="129"/>
      <c r="L60" s="129"/>
      <c r="M60" s="129"/>
      <c r="N60" s="129"/>
      <c r="O60" s="129"/>
      <c r="P60" s="129"/>
      <c r="Q60" s="129"/>
      <c r="R60" s="129"/>
      <c r="S60" s="129"/>
    </row>
    <row r="64" spans="6:24" ht="15">
      <c r="F64" s="136"/>
      <c r="X64" s="137"/>
    </row>
    <row r="65" spans="6:24" ht="15">
      <c r="F65" s="136"/>
      <c r="X65" s="137"/>
    </row>
    <row r="66" spans="6:24" ht="15">
      <c r="F66" s="136"/>
      <c r="X66" s="137"/>
    </row>
    <row r="67" ht="15">
      <c r="X67" s="138"/>
    </row>
  </sheetData>
  <mergeCells count="29">
    <mergeCell ref="E1:I1"/>
    <mergeCell ref="J1:S1"/>
    <mergeCell ref="A2:S2"/>
    <mergeCell ref="A3:S3"/>
    <mergeCell ref="A4:D4"/>
    <mergeCell ref="J4:S4"/>
    <mergeCell ref="A5:D5"/>
    <mergeCell ref="J5:S5"/>
    <mergeCell ref="J7:S7"/>
    <mergeCell ref="J8:S8"/>
    <mergeCell ref="J10:S10"/>
    <mergeCell ref="J11:R11"/>
    <mergeCell ref="J12:R12"/>
    <mergeCell ref="J14:S14"/>
    <mergeCell ref="K18:Q18"/>
    <mergeCell ref="J20:R20"/>
    <mergeCell ref="J21:R21"/>
    <mergeCell ref="J22:R22"/>
    <mergeCell ref="J24:S24"/>
    <mergeCell ref="J27:S27"/>
    <mergeCell ref="L38:S38"/>
    <mergeCell ref="A31:D31"/>
    <mergeCell ref="J31:S31"/>
    <mergeCell ref="J33:S33"/>
    <mergeCell ref="L37:S37"/>
    <mergeCell ref="B25:D25"/>
    <mergeCell ref="J25:R25"/>
    <mergeCell ref="B29:D29"/>
    <mergeCell ref="J29:R29"/>
  </mergeCells>
  <printOptions horizontalCentered="1" verticalCentered="1"/>
  <pageMargins left="0.3937007874015748" right="0.3937007874015748" top="0.3937007874015748" bottom="0.3937007874015748" header="0.3937007874015748" footer="0.3937007874015748"/>
  <pageSetup horizontalDpi="600" verticalDpi="600" orientation="landscape" paperSize="9" scale="60" r:id="rId3"/>
  <legacyDrawing r:id="rId2"/>
  <oleObjects>
    <oleObject progId="CDraw5" shapeId="6379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Helenas</dc:creator>
  <cp:keywords/>
  <dc:description/>
  <cp:lastModifiedBy>Madeliedj</cp:lastModifiedBy>
  <cp:lastPrinted>2002-01-28T09:42:37Z</cp:lastPrinted>
  <dcterms:created xsi:type="dcterms:W3CDTF">2001-06-25T14:39:00Z</dcterms:created>
  <dcterms:modified xsi:type="dcterms:W3CDTF">2002-01-30T10:06:47Z</dcterms:modified>
  <cp:category/>
  <cp:version/>
  <cp:contentType/>
  <cp:contentStatus/>
</cp:coreProperties>
</file>