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<sst xmlns="http://schemas.openxmlformats.org/spreadsheetml/2006/main" count="98" uniqueCount="83">
  <si>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ISOYBEANS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</si>
  <si>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</si>
  <si>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</si>
  <si>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</si>
  <si>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</si>
  <si>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</si>
  <si>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</si>
  <si>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</si>
  <si>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</si>
  <si>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</si>
  <si>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</si>
  <si>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</si>
  <si>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</si>
  <si>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</si>
  <si>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</si>
  <si>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</si>
  <si>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</si>
  <si>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</si>
  <si>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</si>
  <si>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</si>
  <si>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</si>
  <si>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</si>
  <si>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</si>
  <si>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</si>
  <si>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</si>
  <si>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</si>
  <si>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</si>
  <si>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</si>
  <si>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</si>
  <si>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</si>
  <si>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</si>
  <si>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</si>
  <si>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</si>
  <si>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</si>
  <si>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</si>
  <si>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</si>
  <si>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</si>
  <si>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</si>
  <si>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</si>
  <si>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</si>
  <si>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</si>
  <si>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</si>
  <si>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</si>
  <si>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</si>
  <si>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</si>
  <si>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</si>
  <si>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</si>
  <si>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</si>
  <si>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</si>
  <si>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</si>
  <si>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</si>
  <si>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</si>
  <si>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Released to end-consumers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</si>
  <si>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</si>
  <si>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</si>
  <si>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</si>
  <si>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</si>
  <si>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</si>
  <si>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</si>
  <si>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>Okusele okuthunyelwayo(+)/Okwemukelwayo(-)</t>
  </si>
  <si>
    <t>(i)</t>
  </si>
  <si>
    <t>Deliveries directly from farms (i)</t>
  </si>
  <si>
    <t>Impahla esuka emapulazini (i)</t>
  </si>
  <si>
    <t>30 November/KuNovemba 2004</t>
  </si>
  <si>
    <t>1 November/KuNovemba 2004</t>
  </si>
  <si>
    <t>KuNovemba 2004</t>
  </si>
  <si>
    <t xml:space="preserve">November 2004 </t>
  </si>
  <si>
    <t xml:space="preserve">Producer deliveries regarding the previous marketing period will no longer be </t>
  </si>
  <si>
    <t xml:space="preserve">included in the footnote as the industry considers only producer deliveries within a </t>
  </si>
  <si>
    <t>specific marketing period as the total crop.</t>
  </si>
  <si>
    <t>Isitokwe esinikezwe abakhiqizi ngesikhathi sokumaketha isidlule asisazokungena</t>
  </si>
  <si>
    <t>kufootnote ngoba abasebenzi bokudla okuzinhlamvana babheka okunikezwe</t>
  </si>
  <si>
    <t>ngesikhathi esithile sokumaketha bathi yiso isivuno sonke saleso sikhathi.</t>
  </si>
  <si>
    <t>31 December/KuDisemba 2004</t>
  </si>
  <si>
    <t>1 December/KuDisemba 2004</t>
  </si>
  <si>
    <t>KuDisemba 2004</t>
  </si>
  <si>
    <t xml:space="preserve">December 2004 </t>
  </si>
  <si>
    <t>January - December 2004</t>
  </si>
  <si>
    <t>KuJanuwari - KuDisemba 2004</t>
  </si>
  <si>
    <t>31 December/KuDisemba 2003</t>
  </si>
  <si>
    <t>KuJanuwari - KuDisemba 2003</t>
  </si>
  <si>
    <t>January - December 2003</t>
  </si>
  <si>
    <t>SMI-012005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</si>
</sst>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72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72" fontId="3" fillId="0" borderId="2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right"/>
    </xf>
    <xf numFmtId="1" fontId="9" fillId="0" borderId="3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" fontId="9" fillId="0" borderId="3" xfId="0" applyNumberFormat="1" applyFont="1" applyFill="1" applyBorder="1" applyAlignment="1">
      <alignment horizontal="left"/>
    </xf>
    <xf numFmtId="172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72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172" fontId="3" fillId="0" borderId="2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8" fillId="0" borderId="38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3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72" fontId="3" fillId="0" borderId="5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8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171450</xdr:rowOff>
    </xdr:from>
    <xdr:to>
      <xdr:col>2</xdr:col>
      <xdr:colOff>2038350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3"/>
  <sheetViews>
    <sheetView tabSelected="1" zoomScale="75" zoomScaleNormal="75" workbookViewId="0" topLeftCell="D1">
      <selection activeCell="D1" sqref="D1:P1"/>
    </sheetView>
  </sheetViews>
  <sheetFormatPr defaultColWidth="9.140625" defaultRowHeight="12.75"/>
  <cols>
    <col min="1" max="1" width="3.7109375" style="88" customWidth="1"/>
    <col min="2" max="2" width="2.8515625" style="88" customWidth="1"/>
    <col min="3" max="3" width="38.28125" style="88" customWidth="1"/>
    <col min="4" max="5" width="13.140625" style="88" customWidth="1"/>
    <col min="6" max="6" width="15.421875" style="88" customWidth="1"/>
    <col min="7" max="7" width="13.00390625" style="88" customWidth="1"/>
    <col min="8" max="8" width="13.140625" style="88" customWidth="1"/>
    <col min="9" max="9" width="15.8515625" style="88" customWidth="1"/>
    <col min="10" max="10" width="14.421875" style="88" customWidth="1"/>
    <col min="11" max="11" width="13.421875" style="88" customWidth="1"/>
    <col min="12" max="12" width="15.00390625" style="88" customWidth="1"/>
    <col min="13" max="13" width="9.28125" style="88" bestFit="1" customWidth="1"/>
    <col min="14" max="14" width="14.00390625" style="88" customWidth="1"/>
    <col min="15" max="15" width="13.421875" style="88" customWidth="1"/>
    <col min="16" max="16" width="16.57421875" style="88" customWidth="1"/>
    <col min="17" max="17" width="66.140625" style="88" customWidth="1"/>
    <col min="18" max="18" width="1.28515625" style="88" customWidth="1"/>
    <col min="19" max="19" width="1.7109375" style="87" customWidth="1"/>
    <col min="20" max="20" width="0.85546875" style="87" customWidth="1"/>
    <col min="21" max="21" width="28.421875" style="87" customWidth="1"/>
    <col min="22" max="171" width="7.8515625" style="87" customWidth="1"/>
    <col min="172" max="16384" width="7.8515625" style="88" customWidth="1"/>
  </cols>
  <sheetData>
    <row r="1" spans="1:20" s="2" customFormat="1" ht="21" customHeight="1">
      <c r="A1" s="229"/>
      <c r="B1" s="230"/>
      <c r="C1" s="231"/>
      <c r="D1" s="235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16" t="s">
        <v>82</v>
      </c>
      <c r="R1" s="217"/>
      <c r="S1" s="218"/>
      <c r="T1" s="1"/>
    </row>
    <row r="2" spans="1:20" s="2" customFormat="1" ht="21" customHeight="1">
      <c r="A2" s="232"/>
      <c r="B2" s="233"/>
      <c r="C2" s="234"/>
      <c r="D2" s="237" t="s">
        <v>47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19"/>
      <c r="R2" s="220"/>
      <c r="S2" s="221"/>
      <c r="T2" s="1"/>
    </row>
    <row r="3" spans="1:20" s="2" customFormat="1" ht="21" customHeight="1" thickBot="1">
      <c r="A3" s="232"/>
      <c r="B3" s="233"/>
      <c r="C3" s="234"/>
      <c r="D3" s="239" t="s">
        <v>55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19"/>
      <c r="R3" s="220"/>
      <c r="S3" s="221"/>
      <c r="T3" s="3"/>
    </row>
    <row r="4" spans="1:20" s="6" customFormat="1" ht="21" customHeight="1">
      <c r="A4" s="232"/>
      <c r="B4" s="233"/>
      <c r="C4" s="234"/>
      <c r="D4" s="241" t="s">
        <v>66</v>
      </c>
      <c r="E4" s="207"/>
      <c r="F4" s="208"/>
      <c r="G4" s="241" t="s">
        <v>76</v>
      </c>
      <c r="H4" s="207"/>
      <c r="I4" s="208"/>
      <c r="J4" s="242" t="s">
        <v>1</v>
      </c>
      <c r="K4" s="191"/>
      <c r="L4" s="191"/>
      <c r="M4" s="4"/>
      <c r="N4" s="242" t="s">
        <v>1</v>
      </c>
      <c r="O4" s="191"/>
      <c r="P4" s="191"/>
      <c r="Q4" s="222">
        <v>38378</v>
      </c>
      <c r="R4" s="223"/>
      <c r="S4" s="224"/>
      <c r="T4" s="5"/>
    </row>
    <row r="5" spans="1:20" s="6" customFormat="1" ht="21" customHeight="1">
      <c r="A5" s="232"/>
      <c r="B5" s="233"/>
      <c r="C5" s="234"/>
      <c r="D5" s="214" t="s">
        <v>65</v>
      </c>
      <c r="E5" s="193"/>
      <c r="F5" s="192"/>
      <c r="G5" s="214" t="s">
        <v>75</v>
      </c>
      <c r="H5" s="193"/>
      <c r="I5" s="192"/>
      <c r="J5" s="215" t="s">
        <v>77</v>
      </c>
      <c r="K5" s="193"/>
      <c r="L5" s="192"/>
      <c r="M5" s="7" t="s">
        <v>2</v>
      </c>
      <c r="N5" s="215" t="s">
        <v>81</v>
      </c>
      <c r="O5" s="193"/>
      <c r="P5" s="192"/>
      <c r="Q5" s="225"/>
      <c r="R5" s="223"/>
      <c r="S5" s="224"/>
      <c r="T5" s="5"/>
    </row>
    <row r="6" spans="1:20" s="2" customFormat="1" ht="21" customHeight="1" thickBot="1">
      <c r="A6" s="232"/>
      <c r="B6" s="233"/>
      <c r="C6" s="234"/>
      <c r="D6" s="210"/>
      <c r="E6" s="211"/>
      <c r="F6" s="211"/>
      <c r="G6" s="210" t="s">
        <v>3</v>
      </c>
      <c r="H6" s="212"/>
      <c r="I6" s="211"/>
      <c r="J6" s="213" t="s">
        <v>78</v>
      </c>
      <c r="K6" s="190"/>
      <c r="L6" s="189"/>
      <c r="M6" s="9" t="s">
        <v>4</v>
      </c>
      <c r="N6" s="213" t="s">
        <v>80</v>
      </c>
      <c r="O6" s="190"/>
      <c r="P6" s="189"/>
      <c r="Q6" s="226"/>
      <c r="R6" s="227"/>
      <c r="S6" s="228"/>
      <c r="T6" s="3"/>
    </row>
    <row r="7" spans="1:20" s="11" customFormat="1" ht="24" thickBot="1">
      <c r="A7" s="196" t="s">
        <v>58</v>
      </c>
      <c r="B7" s="197"/>
      <c r="C7" s="198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  <c r="Q7" s="196" t="s">
        <v>5</v>
      </c>
      <c r="R7" s="197"/>
      <c r="S7" s="198"/>
      <c r="T7" s="10"/>
    </row>
    <row r="8" spans="1:171" s="2" customFormat="1" ht="21" customHeight="1" thickBot="1">
      <c r="A8" s="202" t="s">
        <v>6</v>
      </c>
      <c r="B8" s="203"/>
      <c r="C8" s="203"/>
      <c r="D8" s="204" t="s">
        <v>64</v>
      </c>
      <c r="E8" s="205"/>
      <c r="F8" s="206"/>
      <c r="G8" s="204" t="s">
        <v>74</v>
      </c>
      <c r="H8" s="205"/>
      <c r="I8" s="206"/>
      <c r="J8" s="204" t="s">
        <v>53</v>
      </c>
      <c r="K8" s="205"/>
      <c r="L8" s="206"/>
      <c r="M8" s="12"/>
      <c r="N8" s="204" t="s">
        <v>54</v>
      </c>
      <c r="O8" s="205"/>
      <c r="P8" s="206"/>
      <c r="Q8" s="207" t="s">
        <v>7</v>
      </c>
      <c r="R8" s="208"/>
      <c r="S8" s="20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8</v>
      </c>
      <c r="B9" s="1"/>
      <c r="C9" s="1"/>
      <c r="D9" s="158">
        <v>130.2</v>
      </c>
      <c r="E9" s="159"/>
      <c r="F9" s="160"/>
      <c r="G9" s="158">
        <f>+D37</f>
        <v>113.09999999999997</v>
      </c>
      <c r="H9" s="194"/>
      <c r="I9" s="195"/>
      <c r="J9" s="158">
        <v>48.7</v>
      </c>
      <c r="K9" s="159"/>
      <c r="L9" s="160"/>
      <c r="M9" s="93">
        <f>ROUND(J9-N9,2)/N9*100</f>
        <v>-53.61904761904762</v>
      </c>
      <c r="N9" s="158">
        <v>105</v>
      </c>
      <c r="O9" s="159"/>
      <c r="P9" s="160"/>
      <c r="Q9" s="14"/>
      <c r="S9" s="15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91" t="s">
        <v>1</v>
      </c>
      <c r="K10" s="191"/>
      <c r="L10" s="191"/>
      <c r="M10" s="18"/>
      <c r="N10" s="191" t="s">
        <v>1</v>
      </c>
      <c r="O10" s="191"/>
      <c r="P10" s="191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92" t="s">
        <v>77</v>
      </c>
      <c r="K11" s="193"/>
      <c r="L11" s="192"/>
      <c r="M11" s="21"/>
      <c r="N11" s="192" t="s">
        <v>81</v>
      </c>
      <c r="O11" s="193"/>
      <c r="P11" s="192"/>
      <c r="Q11" s="1"/>
      <c r="S11" s="15"/>
    </row>
    <row r="12" spans="1:171" s="2" customFormat="1" ht="21" customHeight="1" thickBot="1">
      <c r="A12" s="13"/>
      <c r="B12" s="3"/>
      <c r="C12" s="3"/>
      <c r="D12" s="188"/>
      <c r="E12" s="188"/>
      <c r="F12" s="188"/>
      <c r="G12" s="188"/>
      <c r="H12" s="188"/>
      <c r="I12" s="188"/>
      <c r="J12" s="189" t="s">
        <v>78</v>
      </c>
      <c r="K12" s="190"/>
      <c r="L12" s="189"/>
      <c r="M12" s="22"/>
      <c r="N12" s="189" t="s">
        <v>80</v>
      </c>
      <c r="O12" s="190"/>
      <c r="P12" s="189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10</v>
      </c>
      <c r="B13" s="26"/>
      <c r="C13" s="26"/>
      <c r="D13" s="155">
        <f>SUM(D14:F15)</f>
        <v>1.7</v>
      </c>
      <c r="E13" s="156"/>
      <c r="F13" s="157"/>
      <c r="G13" s="155">
        <f>SUM(G14:I15)</f>
        <v>4.9</v>
      </c>
      <c r="H13" s="156"/>
      <c r="I13" s="157"/>
      <c r="J13" s="155">
        <f>SUM(J14:L15)</f>
        <v>235</v>
      </c>
      <c r="K13" s="156"/>
      <c r="L13" s="157"/>
      <c r="M13" s="27" t="s">
        <v>11</v>
      </c>
      <c r="N13" s="155">
        <f>N14+N15</f>
        <v>150.6</v>
      </c>
      <c r="O13" s="156"/>
      <c r="P13" s="157"/>
      <c r="Q13" s="14"/>
      <c r="R13" s="14"/>
      <c r="S13" s="15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61</v>
      </c>
      <c r="C14" s="29"/>
      <c r="D14" s="148">
        <v>1.7</v>
      </c>
      <c r="E14" s="149"/>
      <c r="F14" s="150"/>
      <c r="G14" s="148">
        <v>1.1</v>
      </c>
      <c r="H14" s="149"/>
      <c r="I14" s="150"/>
      <c r="J14" s="148">
        <v>217</v>
      </c>
      <c r="K14" s="149"/>
      <c r="L14" s="150"/>
      <c r="M14" s="86">
        <f>ROUND(J14-N14,2)/N14*100</f>
        <v>70.59748427672956</v>
      </c>
      <c r="N14" s="148">
        <v>127.2</v>
      </c>
      <c r="O14" s="149"/>
      <c r="P14" s="150"/>
      <c r="Q14" s="30"/>
      <c r="R14" s="31" t="s">
        <v>62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13</v>
      </c>
      <c r="C15" s="33"/>
      <c r="D15" s="173">
        <v>0</v>
      </c>
      <c r="E15" s="174"/>
      <c r="F15" s="175"/>
      <c r="G15" s="173">
        <v>3.8</v>
      </c>
      <c r="H15" s="174"/>
      <c r="I15" s="175"/>
      <c r="J15" s="173">
        <v>18</v>
      </c>
      <c r="K15" s="174"/>
      <c r="L15" s="175"/>
      <c r="M15" s="76" t="s">
        <v>11</v>
      </c>
      <c r="N15" s="173">
        <v>23.4</v>
      </c>
      <c r="O15" s="174"/>
      <c r="P15" s="175"/>
      <c r="Q15" s="34"/>
      <c r="R15" s="35" t="s">
        <v>14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0"/>
      <c r="O16" s="60"/>
      <c r="P16" s="60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15</v>
      </c>
      <c r="B17" s="38"/>
      <c r="C17" s="26"/>
      <c r="D17" s="171">
        <f>+D18+D23+D24+D25</f>
        <v>18.400000000000002</v>
      </c>
      <c r="E17" s="172"/>
      <c r="F17" s="139"/>
      <c r="G17" s="171">
        <f>+G18+G23+G24+G25</f>
        <v>17</v>
      </c>
      <c r="H17" s="172"/>
      <c r="I17" s="139"/>
      <c r="J17" s="171">
        <f>+J18+J23+J24+J25</f>
        <v>179.1</v>
      </c>
      <c r="K17" s="172"/>
      <c r="L17" s="139"/>
      <c r="M17" s="93">
        <f aca="true" t="shared" si="0" ref="M17:M25">ROUND(J17-N17,2)/N17*100</f>
        <v>-11.686390532544378</v>
      </c>
      <c r="N17" s="171">
        <f>N18+N23+N24+N25</f>
        <v>202.8</v>
      </c>
      <c r="O17" s="172"/>
      <c r="P17" s="139"/>
      <c r="Q17" s="14"/>
      <c r="R17" s="14"/>
      <c r="S17" s="15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17</v>
      </c>
      <c r="C18" s="40"/>
      <c r="D18" s="185">
        <f>SUM(D19:F22)</f>
        <v>17.6</v>
      </c>
      <c r="E18" s="186"/>
      <c r="F18" s="187"/>
      <c r="G18" s="185">
        <f>SUM(G19:I22)</f>
        <v>16.9</v>
      </c>
      <c r="H18" s="186"/>
      <c r="I18" s="187"/>
      <c r="J18" s="185">
        <f>SUM(J19:L22)</f>
        <v>172.2</v>
      </c>
      <c r="K18" s="186"/>
      <c r="L18" s="187"/>
      <c r="M18" s="94">
        <f t="shared" si="0"/>
        <v>-11.237113402061857</v>
      </c>
      <c r="N18" s="185">
        <f>N19+N20+N21+N22</f>
        <v>194</v>
      </c>
      <c r="O18" s="186"/>
      <c r="P18" s="187"/>
      <c r="Q18" s="41"/>
      <c r="R18" s="42" t="s">
        <v>18</v>
      </c>
      <c r="S18" s="15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4"/>
      <c r="C19" s="28" t="s">
        <v>19</v>
      </c>
      <c r="D19" s="148">
        <v>2.8</v>
      </c>
      <c r="E19" s="149"/>
      <c r="F19" s="150"/>
      <c r="G19" s="148">
        <v>2</v>
      </c>
      <c r="H19" s="149"/>
      <c r="I19" s="150"/>
      <c r="J19" s="148">
        <v>35.1</v>
      </c>
      <c r="K19" s="149"/>
      <c r="L19" s="150"/>
      <c r="M19" s="86">
        <f t="shared" si="0"/>
        <v>-21.82628062360802</v>
      </c>
      <c r="N19" s="148">
        <v>44.9</v>
      </c>
      <c r="O19" s="149"/>
      <c r="P19" s="150"/>
      <c r="Q19" s="31" t="s">
        <v>20</v>
      </c>
      <c r="R19" s="45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6"/>
      <c r="C20" s="47" t="s">
        <v>21</v>
      </c>
      <c r="D20" s="145">
        <v>0</v>
      </c>
      <c r="E20" s="178"/>
      <c r="F20" s="147"/>
      <c r="G20" s="145">
        <v>0</v>
      </c>
      <c r="H20" s="178"/>
      <c r="I20" s="147"/>
      <c r="J20" s="145">
        <v>0</v>
      </c>
      <c r="K20" s="178"/>
      <c r="L20" s="147"/>
      <c r="M20" s="49">
        <v>0</v>
      </c>
      <c r="N20" s="145">
        <v>0</v>
      </c>
      <c r="O20" s="178"/>
      <c r="P20" s="147"/>
      <c r="Q20" s="97" t="s">
        <v>56</v>
      </c>
      <c r="R20" s="45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6"/>
      <c r="C21" s="47" t="s">
        <v>22</v>
      </c>
      <c r="D21" s="182">
        <v>13.5</v>
      </c>
      <c r="E21" s="183"/>
      <c r="F21" s="184"/>
      <c r="G21" s="182">
        <v>13.6</v>
      </c>
      <c r="H21" s="183"/>
      <c r="I21" s="184"/>
      <c r="J21" s="182">
        <v>125.6</v>
      </c>
      <c r="K21" s="183"/>
      <c r="L21" s="184"/>
      <c r="M21" s="49">
        <f t="shared" si="0"/>
        <v>-11.299435028248588</v>
      </c>
      <c r="N21" s="182">
        <v>141.6</v>
      </c>
      <c r="O21" s="183"/>
      <c r="P21" s="184"/>
      <c r="Q21" s="48" t="s">
        <v>23</v>
      </c>
      <c r="R21" s="45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6"/>
      <c r="C22" s="98" t="s">
        <v>24</v>
      </c>
      <c r="D22" s="179">
        <v>1.3</v>
      </c>
      <c r="E22" s="180"/>
      <c r="F22" s="181"/>
      <c r="G22" s="179">
        <v>1.3</v>
      </c>
      <c r="H22" s="180"/>
      <c r="I22" s="181"/>
      <c r="J22" s="179">
        <v>11.5</v>
      </c>
      <c r="K22" s="180"/>
      <c r="L22" s="181"/>
      <c r="M22" s="99">
        <f>ROUND(J22-N22,2)/N22*100</f>
        <v>53.333333333333336</v>
      </c>
      <c r="N22" s="179">
        <v>7.5</v>
      </c>
      <c r="O22" s="180"/>
      <c r="P22" s="181"/>
      <c r="Q22" s="100" t="s">
        <v>57</v>
      </c>
      <c r="R22" s="45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3" t="s">
        <v>25</v>
      </c>
      <c r="C23" s="54"/>
      <c r="D23" s="148">
        <v>0.1</v>
      </c>
      <c r="E23" s="149"/>
      <c r="F23" s="150"/>
      <c r="G23" s="148">
        <v>0</v>
      </c>
      <c r="H23" s="149"/>
      <c r="I23" s="150"/>
      <c r="J23" s="148">
        <v>2.3</v>
      </c>
      <c r="K23" s="149"/>
      <c r="L23" s="150"/>
      <c r="M23" s="90">
        <f t="shared" si="0"/>
        <v>-39.473684210526315</v>
      </c>
      <c r="N23" s="148">
        <v>3.8</v>
      </c>
      <c r="O23" s="149"/>
      <c r="P23" s="150"/>
      <c r="Q23" s="24"/>
      <c r="R23" s="52" t="s">
        <v>26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3" t="s">
        <v>52</v>
      </c>
      <c r="C24" s="54"/>
      <c r="D24" s="145">
        <v>0.4</v>
      </c>
      <c r="E24" s="178"/>
      <c r="F24" s="147"/>
      <c r="G24" s="145">
        <v>0</v>
      </c>
      <c r="H24" s="178"/>
      <c r="I24" s="147"/>
      <c r="J24" s="145">
        <v>2.1</v>
      </c>
      <c r="K24" s="178"/>
      <c r="L24" s="147"/>
      <c r="M24" s="49">
        <f t="shared" si="0"/>
        <v>-8.695652173913045</v>
      </c>
      <c r="N24" s="145">
        <v>2.3</v>
      </c>
      <c r="O24" s="178"/>
      <c r="P24" s="147"/>
      <c r="Q24" s="55"/>
      <c r="R24" s="52" t="s">
        <v>27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6" t="s">
        <v>28</v>
      </c>
      <c r="C25" s="57"/>
      <c r="D25" s="163">
        <v>0.3</v>
      </c>
      <c r="E25" s="164"/>
      <c r="F25" s="165"/>
      <c r="G25" s="163">
        <v>0.1</v>
      </c>
      <c r="H25" s="164"/>
      <c r="I25" s="165"/>
      <c r="J25" s="163">
        <v>2.5</v>
      </c>
      <c r="K25" s="164"/>
      <c r="L25" s="165"/>
      <c r="M25" s="95">
        <f t="shared" si="0"/>
        <v>-7.4074074074074066</v>
      </c>
      <c r="N25" s="163">
        <v>2.7</v>
      </c>
      <c r="O25" s="164"/>
      <c r="P25" s="165"/>
      <c r="Q25" s="58"/>
      <c r="R25" s="59" t="s">
        <v>29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0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48</v>
      </c>
      <c r="B27" s="26"/>
      <c r="C27" s="26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1"/>
      <c r="O27" s="61"/>
      <c r="P27" s="61"/>
      <c r="Q27" s="43"/>
      <c r="R27" s="43"/>
      <c r="S27" s="63" t="s">
        <v>49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30</v>
      </c>
      <c r="C28" s="64"/>
      <c r="D28" s="171">
        <f>SUM(D29:F30)</f>
        <v>0</v>
      </c>
      <c r="E28" s="172"/>
      <c r="F28" s="139"/>
      <c r="G28" s="171">
        <f>SUM(G29:I30)</f>
        <v>0</v>
      </c>
      <c r="H28" s="172"/>
      <c r="I28" s="139"/>
      <c r="J28" s="171">
        <f>SUM(J29:L30)</f>
        <v>2.2</v>
      </c>
      <c r="K28" s="172"/>
      <c r="L28" s="139"/>
      <c r="M28" s="27" t="s">
        <v>11</v>
      </c>
      <c r="N28" s="171">
        <f>SUM(N29:P30)</f>
        <v>5.1000000000000005</v>
      </c>
      <c r="O28" s="172"/>
      <c r="P28" s="139"/>
      <c r="Q28" s="65"/>
      <c r="R28" s="42" t="s">
        <v>31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6"/>
      <c r="C29" s="67" t="s">
        <v>32</v>
      </c>
      <c r="D29" s="168">
        <v>0</v>
      </c>
      <c r="E29" s="176"/>
      <c r="F29" s="177"/>
      <c r="G29" s="168">
        <v>0</v>
      </c>
      <c r="H29" s="176"/>
      <c r="I29" s="177"/>
      <c r="J29" s="168">
        <v>2.2</v>
      </c>
      <c r="K29" s="176"/>
      <c r="L29" s="177"/>
      <c r="M29" s="108" t="s">
        <v>11</v>
      </c>
      <c r="N29" s="168">
        <v>4.9</v>
      </c>
      <c r="O29" s="176"/>
      <c r="P29" s="177"/>
      <c r="Q29" s="68" t="s">
        <v>33</v>
      </c>
      <c r="R29" s="69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6"/>
      <c r="C30" s="70" t="s">
        <v>34</v>
      </c>
      <c r="D30" s="173">
        <v>0</v>
      </c>
      <c r="E30" s="174"/>
      <c r="F30" s="175"/>
      <c r="G30" s="173">
        <v>0</v>
      </c>
      <c r="H30" s="174"/>
      <c r="I30" s="175"/>
      <c r="J30" s="173">
        <v>0</v>
      </c>
      <c r="K30" s="174"/>
      <c r="L30" s="175"/>
      <c r="M30" s="76" t="s">
        <v>11</v>
      </c>
      <c r="N30" s="173">
        <v>0.2</v>
      </c>
      <c r="O30" s="174"/>
      <c r="P30" s="175"/>
      <c r="Q30" s="51" t="s">
        <v>35</v>
      </c>
      <c r="R30" s="69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1"/>
      <c r="D31" s="140"/>
      <c r="E31" s="141"/>
      <c r="F31" s="142"/>
      <c r="G31" s="140"/>
      <c r="H31" s="143"/>
      <c r="I31" s="138"/>
      <c r="J31" s="101"/>
      <c r="K31" s="102"/>
      <c r="L31" s="103"/>
      <c r="M31" s="72"/>
      <c r="N31" s="104"/>
      <c r="O31" s="105"/>
      <c r="P31" s="106"/>
      <c r="Q31" s="73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4"/>
      <c r="C32" s="54"/>
      <c r="D32" s="36"/>
      <c r="E32" s="36"/>
      <c r="F32" s="36"/>
      <c r="G32" s="36"/>
      <c r="H32" s="36"/>
      <c r="I32" s="36"/>
      <c r="J32" s="36"/>
      <c r="K32" s="36"/>
      <c r="L32" s="36"/>
      <c r="M32" s="60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4" t="s">
        <v>36</v>
      </c>
      <c r="B33" s="1"/>
      <c r="C33" s="1"/>
      <c r="D33" s="171">
        <f>SUM(D34:F35)</f>
        <v>0.4</v>
      </c>
      <c r="E33" s="172"/>
      <c r="F33" s="139"/>
      <c r="G33" s="171">
        <f>SUM(G34:I35)</f>
        <v>0.30000000000000004</v>
      </c>
      <c r="H33" s="172"/>
      <c r="I33" s="139"/>
      <c r="J33" s="171">
        <f>SUM(J34:L35)</f>
        <v>1.7000000000000002</v>
      </c>
      <c r="K33" s="172"/>
      <c r="L33" s="139"/>
      <c r="M33" s="109" t="s">
        <v>11</v>
      </c>
      <c r="N33" s="171">
        <f>SUM(N34:P35)</f>
        <v>-1</v>
      </c>
      <c r="O33" s="172"/>
      <c r="P33" s="139"/>
      <c r="Q33" s="14"/>
      <c r="R33" s="14"/>
      <c r="S33" s="15" t="s">
        <v>37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38</v>
      </c>
      <c r="C34" s="29"/>
      <c r="D34" s="148">
        <v>0.4</v>
      </c>
      <c r="E34" s="149"/>
      <c r="F34" s="150"/>
      <c r="G34" s="168">
        <v>0.2</v>
      </c>
      <c r="H34" s="169"/>
      <c r="I34" s="170"/>
      <c r="J34" s="148">
        <v>0.1</v>
      </c>
      <c r="K34" s="149"/>
      <c r="L34" s="150"/>
      <c r="M34" s="107" t="s">
        <v>11</v>
      </c>
      <c r="N34" s="148">
        <v>0.2</v>
      </c>
      <c r="O34" s="149"/>
      <c r="P34" s="150"/>
      <c r="Q34" s="30"/>
      <c r="R34" s="31" t="s">
        <v>59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0" t="s">
        <v>39</v>
      </c>
      <c r="C35" s="75"/>
      <c r="D35" s="163">
        <v>0</v>
      </c>
      <c r="E35" s="164"/>
      <c r="F35" s="165"/>
      <c r="G35" s="163">
        <v>0.1</v>
      </c>
      <c r="H35" s="166"/>
      <c r="I35" s="167"/>
      <c r="J35" s="163">
        <v>1.6</v>
      </c>
      <c r="K35" s="164"/>
      <c r="L35" s="165"/>
      <c r="M35" s="72" t="s">
        <v>11</v>
      </c>
      <c r="N35" s="163">
        <v>-1.2</v>
      </c>
      <c r="O35" s="164"/>
      <c r="P35" s="165"/>
      <c r="Q35" s="34"/>
      <c r="R35" s="35" t="s">
        <v>40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7"/>
      <c r="B36" s="5"/>
      <c r="C36" s="5"/>
      <c r="D36" s="161" t="s">
        <v>63</v>
      </c>
      <c r="E36" s="162"/>
      <c r="F36" s="162"/>
      <c r="G36" s="161" t="s">
        <v>73</v>
      </c>
      <c r="H36" s="162"/>
      <c r="I36" s="162"/>
      <c r="J36" s="161" t="s">
        <v>73</v>
      </c>
      <c r="K36" s="162"/>
      <c r="L36" s="162"/>
      <c r="M36" s="8"/>
      <c r="N36" s="161" t="s">
        <v>79</v>
      </c>
      <c r="O36" s="162"/>
      <c r="P36" s="162"/>
      <c r="Q36" s="79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0" t="s">
        <v>41</v>
      </c>
      <c r="B37" s="81"/>
      <c r="C37" s="81"/>
      <c r="D37" s="158">
        <f>SUM(D9+D13-D17-D28-D33)</f>
        <v>113.09999999999997</v>
      </c>
      <c r="E37" s="159"/>
      <c r="F37" s="160"/>
      <c r="G37" s="158">
        <f>SUM(G9+G13-G17-G28-G33)</f>
        <v>100.69999999999997</v>
      </c>
      <c r="H37" s="159"/>
      <c r="I37" s="160"/>
      <c r="J37" s="158">
        <f>SUM(J9+J13-J17-J28-J33)</f>
        <v>100.69999999999999</v>
      </c>
      <c r="K37" s="159"/>
      <c r="L37" s="160"/>
      <c r="M37" s="49">
        <f>ROUND(J37-N37,2)/N37*100</f>
        <v>106.776180698152</v>
      </c>
      <c r="N37" s="158">
        <f>SUM(N9+N13-N17-N28-N33)</f>
        <v>48.69999999999998</v>
      </c>
      <c r="O37" s="159"/>
      <c r="P37" s="160"/>
      <c r="Q37" s="151" t="s">
        <v>42</v>
      </c>
      <c r="R37" s="152"/>
      <c r="S37" s="15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2"/>
      <c r="B38" s="83"/>
      <c r="C38" s="83"/>
      <c r="D38" s="36"/>
      <c r="E38" s="36"/>
      <c r="F38" s="36"/>
      <c r="G38" s="36"/>
      <c r="H38" s="36"/>
      <c r="I38" s="36"/>
      <c r="J38" s="36"/>
      <c r="K38" s="36"/>
      <c r="L38" s="36"/>
      <c r="M38" s="84"/>
      <c r="N38" s="36"/>
      <c r="O38" s="36"/>
      <c r="P38" s="36"/>
      <c r="Q38" s="154"/>
      <c r="R38" s="15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4" t="s">
        <v>50</v>
      </c>
      <c r="B39" s="1"/>
      <c r="C39" s="1"/>
      <c r="D39" s="155">
        <f>SUM(D40:F41)</f>
        <v>113.10000000000001</v>
      </c>
      <c r="E39" s="156"/>
      <c r="F39" s="157"/>
      <c r="G39" s="155">
        <f>SUM(G40:I41)</f>
        <v>100.69999999999999</v>
      </c>
      <c r="H39" s="156"/>
      <c r="I39" s="157"/>
      <c r="J39" s="155">
        <f>SUM(J40:L41)</f>
        <v>100.69999999999999</v>
      </c>
      <c r="K39" s="156"/>
      <c r="L39" s="157"/>
      <c r="M39" s="96">
        <f>ROUND(J39-N39,2)/N39*100</f>
        <v>106.77618069815193</v>
      </c>
      <c r="N39" s="155">
        <f>SUM(N40:P41)</f>
        <v>48.7</v>
      </c>
      <c r="O39" s="156"/>
      <c r="P39" s="157"/>
      <c r="Q39" s="14"/>
      <c r="R39" s="14"/>
      <c r="S39" s="15" t="s">
        <v>51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5"/>
      <c r="B40" s="28" t="s">
        <v>43</v>
      </c>
      <c r="C40" s="29"/>
      <c r="D40" s="148">
        <v>99.2</v>
      </c>
      <c r="E40" s="149"/>
      <c r="F40" s="150"/>
      <c r="G40" s="148">
        <v>87.6</v>
      </c>
      <c r="H40" s="149"/>
      <c r="I40" s="150"/>
      <c r="J40" s="148">
        <v>87.6</v>
      </c>
      <c r="K40" s="149"/>
      <c r="L40" s="150"/>
      <c r="M40" s="49">
        <f>ROUND(J40-N40,2)/N40*100</f>
        <v>126.3565891472868</v>
      </c>
      <c r="N40" s="148">
        <v>38.7</v>
      </c>
      <c r="O40" s="149"/>
      <c r="P40" s="150"/>
      <c r="Q40" s="30"/>
      <c r="R40" s="31" t="s">
        <v>44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5"/>
      <c r="B41" s="47" t="s">
        <v>45</v>
      </c>
      <c r="C41" s="3"/>
      <c r="D41" s="145">
        <v>13.9</v>
      </c>
      <c r="E41" s="146"/>
      <c r="F41" s="147"/>
      <c r="G41" s="145">
        <v>13.1</v>
      </c>
      <c r="H41" s="146"/>
      <c r="I41" s="147"/>
      <c r="J41" s="145">
        <v>13.1</v>
      </c>
      <c r="K41" s="146"/>
      <c r="L41" s="147"/>
      <c r="M41" s="49">
        <f>ROUND(J41-N41,2)/N41*100</f>
        <v>31</v>
      </c>
      <c r="N41" s="145">
        <v>10</v>
      </c>
      <c r="O41" s="146"/>
      <c r="P41" s="147"/>
      <c r="Q41" s="78"/>
      <c r="R41" s="48" t="s">
        <v>46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0"/>
      <c r="B42" s="91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89"/>
      <c r="R42" s="89"/>
      <c r="S42" s="111"/>
      <c r="T42" s="85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33" t="s">
        <v>67</v>
      </c>
      <c r="B43" s="134"/>
      <c r="C43" s="134"/>
      <c r="D43" s="134"/>
      <c r="E43" s="134"/>
      <c r="F43" s="134"/>
      <c r="G43" s="134"/>
      <c r="H43" s="134"/>
      <c r="I43" s="134"/>
      <c r="K43" s="112" t="s">
        <v>60</v>
      </c>
      <c r="L43" s="113"/>
      <c r="M43" s="113"/>
      <c r="N43" s="113"/>
      <c r="O43" s="113"/>
      <c r="P43" s="113"/>
      <c r="Q43" s="113"/>
      <c r="R43" s="113"/>
      <c r="S43" s="114" t="s">
        <v>70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33" t="s">
        <v>68</v>
      </c>
      <c r="B44" s="127"/>
      <c r="C44" s="127"/>
      <c r="D44" s="127"/>
      <c r="E44" s="127"/>
      <c r="F44" s="127"/>
      <c r="G44" s="127"/>
      <c r="H44" s="127"/>
      <c r="I44" s="127"/>
      <c r="J44" s="115"/>
      <c r="K44" s="113"/>
      <c r="L44" s="113"/>
      <c r="M44" s="113"/>
      <c r="N44" s="113"/>
      <c r="O44" s="113"/>
      <c r="P44" s="113"/>
      <c r="Q44" s="113"/>
      <c r="R44" s="113"/>
      <c r="S44" s="114" t="s">
        <v>71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33" t="s">
        <v>69</v>
      </c>
      <c r="B45" s="127"/>
      <c r="C45" s="127"/>
      <c r="D45" s="116"/>
      <c r="E45" s="135"/>
      <c r="F45" s="135"/>
      <c r="G45" s="135"/>
      <c r="H45" s="135"/>
      <c r="I45" s="135"/>
      <c r="J45" s="117"/>
      <c r="K45" s="129"/>
      <c r="L45" s="129"/>
      <c r="M45" s="129"/>
      <c r="N45" s="129"/>
      <c r="O45" s="129"/>
      <c r="P45" s="136"/>
      <c r="Q45" s="136"/>
      <c r="R45" s="136"/>
      <c r="S45" s="137" t="s">
        <v>72</v>
      </c>
      <c r="T45" s="118"/>
      <c r="U45" s="11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6"/>
      <c r="B46" s="127"/>
      <c r="C46" s="127"/>
      <c r="D46" s="116"/>
      <c r="E46" s="116"/>
      <c r="F46" s="128"/>
      <c r="G46" s="78"/>
      <c r="H46" s="78"/>
      <c r="I46" s="78"/>
      <c r="J46" s="119"/>
      <c r="K46" s="129"/>
      <c r="L46" s="129"/>
      <c r="M46" s="129"/>
      <c r="N46" s="129"/>
      <c r="O46" s="120"/>
      <c r="P46" s="113"/>
      <c r="Q46" s="113"/>
      <c r="R46" s="113"/>
      <c r="S46" s="11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30"/>
      <c r="B47" s="131"/>
      <c r="C47" s="131"/>
      <c r="D47" s="121"/>
      <c r="E47" s="121"/>
      <c r="F47" s="132"/>
      <c r="G47" s="132"/>
      <c r="H47" s="132"/>
      <c r="I47" s="132"/>
      <c r="J47" s="122"/>
      <c r="K47" s="144"/>
      <c r="L47" s="144"/>
      <c r="M47" s="144"/>
      <c r="N47" s="144"/>
      <c r="O47" s="123"/>
      <c r="P47" s="124"/>
      <c r="Q47" s="124"/>
      <c r="R47" s="124"/>
      <c r="S47" s="12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  <row r="505" s="87" customFormat="1" ht="12.75"/>
    <row r="506" s="87" customFormat="1" ht="12.75"/>
    <row r="507" s="87" customFormat="1" ht="12.75"/>
    <row r="508" s="87" customFormat="1" ht="12.75"/>
    <row r="509" s="87" customFormat="1" ht="12.75"/>
    <row r="510" s="87" customFormat="1" ht="12.75"/>
    <row r="511" s="87" customFormat="1" ht="12.75"/>
    <row r="512" s="87" customFormat="1" ht="12.75"/>
    <row r="513" s="87" customFormat="1" ht="12.75"/>
    <row r="514" s="87" customFormat="1" ht="12.75"/>
    <row r="515" s="87" customFormat="1" ht="12.75"/>
    <row r="516" s="87" customFormat="1" ht="12.75"/>
    <row r="517" s="87" customFormat="1" ht="12.75"/>
    <row r="518" s="87" customFormat="1" ht="12.75"/>
    <row r="519" s="87" customFormat="1" ht="12.75"/>
    <row r="520" s="87" customFormat="1" ht="12.75"/>
    <row r="521" s="87" customFormat="1" ht="12.75"/>
    <row r="522" s="87" customFormat="1" ht="12.75"/>
    <row r="523" s="87" customFormat="1" ht="12.75"/>
    <row r="524" s="87" customFormat="1" ht="12.75"/>
    <row r="525" s="87" customFormat="1" ht="12.75"/>
    <row r="526" s="87" customFormat="1" ht="12.75"/>
    <row r="527" s="87" customFormat="1" ht="12.75"/>
    <row r="528" s="87" customFormat="1" ht="12.75"/>
    <row r="529" s="87" customFormat="1" ht="12.75"/>
    <row r="530" s="87" customFormat="1" ht="12.75"/>
    <row r="531" s="87" customFormat="1" ht="12.75"/>
    <row r="532" s="87" customFormat="1" ht="12.75"/>
    <row r="533" s="87" customFormat="1" ht="12.75"/>
    <row r="534" s="87" customFormat="1" ht="12.75"/>
    <row r="535" s="87" customFormat="1" ht="12.75"/>
    <row r="536" s="87" customFormat="1" ht="12.75"/>
    <row r="537" s="87" customFormat="1" ht="12.75"/>
    <row r="538" s="87" customFormat="1" ht="12.75"/>
    <row r="539" s="87" customFormat="1" ht="12.75"/>
    <row r="540" s="87" customFormat="1" ht="12.75"/>
    <row r="541" s="87" customFormat="1" ht="12.75"/>
    <row r="542" s="87" customFormat="1" ht="12.75"/>
    <row r="543" s="87" customFormat="1" ht="12.75"/>
    <row r="544" s="87" customFormat="1" ht="12.75"/>
    <row r="545" s="87" customFormat="1" ht="12.75"/>
    <row r="546" s="87" customFormat="1" ht="12.75"/>
    <row r="547" s="87" customFormat="1" ht="12.75"/>
    <row r="548" s="87" customFormat="1" ht="12.75"/>
    <row r="549" s="87" customFormat="1" ht="12.75"/>
    <row r="550" s="87" customFormat="1" ht="12.75"/>
    <row r="551" s="87" customFormat="1" ht="12.75"/>
    <row r="552" s="87" customFormat="1" ht="12.75"/>
    <row r="553" s="87" customFormat="1" ht="12.75"/>
    <row r="554" s="87" customFormat="1" ht="12.75"/>
    <row r="555" s="87" customFormat="1" ht="12.75"/>
    <row r="556" s="87" customFormat="1" ht="12.75"/>
    <row r="557" s="87" customFormat="1" ht="12.75"/>
    <row r="558" s="87" customFormat="1" ht="12.75"/>
    <row r="559" s="87" customFormat="1" ht="12.75"/>
    <row r="560" s="87" customFormat="1" ht="12.75"/>
    <row r="561" s="87" customFormat="1" ht="12.75"/>
    <row r="562" s="87" customFormat="1" ht="12.75"/>
    <row r="563" s="87" customFormat="1" ht="12.75"/>
    <row r="564" s="87" customFormat="1" ht="12.75"/>
    <row r="565" s="87" customFormat="1" ht="12.75"/>
    <row r="566" s="87" customFormat="1" ht="12.75"/>
    <row r="567" s="87" customFormat="1" ht="12.75"/>
    <row r="568" s="87" customFormat="1" ht="12.75"/>
    <row r="569" s="87" customFormat="1" ht="12.75"/>
    <row r="570" s="87" customFormat="1" ht="12.75"/>
    <row r="571" s="87" customFormat="1" ht="12.75"/>
    <row r="572" s="87" customFormat="1" ht="12.75"/>
    <row r="573" s="87" customFormat="1" ht="12.75"/>
    <row r="574" s="87" customFormat="1" ht="12.75"/>
    <row r="575" s="87" customFormat="1" ht="12.75"/>
    <row r="576" s="87" customFormat="1" ht="12.75"/>
    <row r="577" s="87" customFormat="1" ht="12.75"/>
    <row r="578" s="87" customFormat="1" ht="12.75"/>
    <row r="579" s="87" customFormat="1" ht="12.75"/>
    <row r="580" s="87" customFormat="1" ht="12.75"/>
    <row r="581" s="87" customFormat="1" ht="12.75"/>
    <row r="582" s="87" customFormat="1" ht="12.75"/>
    <row r="583" s="87" customFormat="1" ht="12.75"/>
    <row r="584" s="87" customFormat="1" ht="12.75"/>
    <row r="585" s="87" customFormat="1" ht="12.75"/>
    <row r="586" s="87" customFormat="1" ht="12.75"/>
    <row r="587" s="87" customFormat="1" ht="12.75"/>
    <row r="588" s="87" customFormat="1" ht="12.75"/>
    <row r="589" s="87" customFormat="1" ht="12.75"/>
    <row r="590" s="87" customFormat="1" ht="12.75"/>
    <row r="591" s="87" customFormat="1" ht="12.75"/>
    <row r="592" s="87" customFormat="1" ht="12.75"/>
    <row r="593" s="87" customFormat="1" ht="12.75"/>
    <row r="594" s="87" customFormat="1" ht="12.75"/>
    <row r="595" s="87" customFormat="1" ht="12.75"/>
    <row r="596" s="87" customFormat="1" ht="12.75"/>
    <row r="597" s="87" customFormat="1" ht="12.75"/>
    <row r="598" s="87" customFormat="1" ht="12.75"/>
    <row r="599" s="87" customFormat="1" ht="12.75"/>
    <row r="600" s="87" customFormat="1" ht="12.75"/>
    <row r="601" s="87" customFormat="1" ht="12.75"/>
    <row r="602" s="87" customFormat="1" ht="12.75"/>
    <row r="603" s="87" customFormat="1" ht="12.75"/>
    <row r="604" s="87" customFormat="1" ht="12.75"/>
    <row r="605" s="87" customFormat="1" ht="12.75"/>
    <row r="606" s="87" customFormat="1" ht="12.75"/>
    <row r="607" s="87" customFormat="1" ht="12.75"/>
    <row r="608" s="87" customFormat="1" ht="12.75"/>
    <row r="609" s="87" customFormat="1" ht="12.75"/>
    <row r="610" s="87" customFormat="1" ht="12.75"/>
    <row r="611" s="87" customFormat="1" ht="12.75"/>
    <row r="612" s="87" customFormat="1" ht="12.75"/>
    <row r="613" s="87" customFormat="1" ht="12.75"/>
    <row r="614" s="87" customFormat="1" ht="12.75"/>
    <row r="615" s="87" customFormat="1" ht="12.75"/>
    <row r="616" s="87" customFormat="1" ht="12.75"/>
    <row r="617" s="87" customFormat="1" ht="12.75"/>
    <row r="618" s="87" customFormat="1" ht="12.75"/>
    <row r="619" s="87" customFormat="1" ht="12.75"/>
    <row r="620" s="87" customFormat="1" ht="12.75"/>
    <row r="621" s="87" customFormat="1" ht="12.75"/>
    <row r="622" s="87" customFormat="1" ht="12.75"/>
    <row r="623" s="87" customFormat="1" ht="12.75"/>
    <row r="624" s="87" customFormat="1" ht="12.75"/>
    <row r="625" s="87" customFormat="1" ht="12.75"/>
    <row r="626" s="87" customFormat="1" ht="12.75"/>
    <row r="627" s="87" customFormat="1" ht="12.75"/>
    <row r="628" s="87" customFormat="1" ht="12.75"/>
    <row r="629" s="87" customFormat="1" ht="12.75"/>
    <row r="630" s="87" customFormat="1" ht="12.75"/>
    <row r="631" s="87" customFormat="1" ht="12.75"/>
    <row r="632" s="87" customFormat="1" ht="12.75"/>
    <row r="633" s="87" customFormat="1" ht="12.75"/>
    <row r="634" s="87" customFormat="1" ht="12.75"/>
    <row r="635" s="87" customFormat="1" ht="12.75"/>
    <row r="636" s="87" customFormat="1" ht="12.75"/>
    <row r="637" s="87" customFormat="1" ht="12.75"/>
    <row r="638" s="87" customFormat="1" ht="12.75"/>
    <row r="639" s="87" customFormat="1" ht="12.75"/>
    <row r="640" s="87" customFormat="1" ht="12.75"/>
    <row r="641" s="87" customFormat="1" ht="12.75"/>
    <row r="642" s="87" customFormat="1" ht="12.75"/>
    <row r="643" s="87" customFormat="1" ht="12.75"/>
    <row r="644" s="87" customFormat="1" ht="12.75"/>
    <row r="645" s="87" customFormat="1" ht="12.75"/>
    <row r="646" s="87" customFormat="1" ht="12.75"/>
    <row r="647" s="87" customFormat="1" ht="12.75"/>
    <row r="648" s="87" customFormat="1" ht="12.75"/>
    <row r="649" s="87" customFormat="1" ht="12.75"/>
    <row r="650" s="87" customFormat="1" ht="12.75"/>
    <row r="651" s="87" customFormat="1" ht="12.75"/>
    <row r="652" s="87" customFormat="1" ht="12.75"/>
    <row r="653" s="87" customFormat="1" ht="12.75"/>
    <row r="654" s="87" customFormat="1" ht="12.75"/>
    <row r="655" s="87" customFormat="1" ht="12.75"/>
    <row r="656" s="87" customFormat="1" ht="12.75"/>
    <row r="657" s="87" customFormat="1" ht="12.75"/>
    <row r="658" s="87" customFormat="1" ht="12.75"/>
    <row r="659" s="87" customFormat="1" ht="12.75"/>
    <row r="660" s="87" customFormat="1" ht="12.75"/>
    <row r="661" s="87" customFormat="1" ht="12.75"/>
    <row r="662" s="87" customFormat="1" ht="12.75"/>
    <row r="663" s="87" customFormat="1" ht="12.75"/>
    <row r="664" s="87" customFormat="1" ht="12.75"/>
    <row r="665" s="87" customFormat="1" ht="12.75"/>
    <row r="666" s="87" customFormat="1" ht="12.75"/>
    <row r="667" s="87" customFormat="1" ht="12.75"/>
    <row r="668" s="87" customFormat="1" ht="12.75"/>
    <row r="669" s="87" customFormat="1" ht="12.75"/>
    <row r="670" s="87" customFormat="1" ht="12.75"/>
    <row r="671" s="87" customFormat="1" ht="12.75"/>
    <row r="672" s="87" customFormat="1" ht="12.75"/>
    <row r="673" s="87" customFormat="1" ht="12.75"/>
    <row r="674" s="87" customFormat="1" ht="12.75"/>
    <row r="675" s="87" customFormat="1" ht="12.75"/>
    <row r="676" s="87" customFormat="1" ht="12.75"/>
    <row r="677" s="87" customFormat="1" ht="12.75"/>
    <row r="678" s="87" customFormat="1" ht="12.75"/>
    <row r="679" s="87" customFormat="1" ht="12.75"/>
    <row r="680" s="87" customFormat="1" ht="12.75"/>
    <row r="681" s="87" customFormat="1" ht="12.75"/>
    <row r="682" s="87" customFormat="1" ht="12.75"/>
    <row r="683" s="87" customFormat="1" ht="12.75"/>
    <row r="684" s="87" customFormat="1" ht="12.75"/>
    <row r="685" s="87" customFormat="1" ht="12.75"/>
    <row r="686" s="87" customFormat="1" ht="12.75"/>
    <row r="687" s="87" customFormat="1" ht="12.75"/>
    <row r="688" s="87" customFormat="1" ht="12.75"/>
    <row r="689" s="87" customFormat="1" ht="12.75"/>
    <row r="690" s="87" customFormat="1" ht="12.75"/>
    <row r="691" s="87" customFormat="1" ht="12.75"/>
    <row r="692" s="87" customFormat="1" ht="12.75"/>
    <row r="693" s="87" customFormat="1" ht="12.75"/>
    <row r="694" s="87" customFormat="1" ht="12.75"/>
    <row r="695" s="87" customFormat="1" ht="12.75"/>
    <row r="696" s="87" customFormat="1" ht="12.75"/>
    <row r="697" s="87" customFormat="1" ht="12.75"/>
    <row r="698" s="87" customFormat="1" ht="12.75"/>
    <row r="699" s="87" customFormat="1" ht="12.75"/>
    <row r="700" s="87" customFormat="1" ht="12.75"/>
    <row r="701" s="87" customFormat="1" ht="12.75"/>
    <row r="702" s="87" customFormat="1" ht="12.75"/>
    <row r="703" s="87" customFormat="1" ht="12.75"/>
    <row r="704" s="87" customFormat="1" ht="12.75"/>
    <row r="705" s="87" customFormat="1" ht="12.75"/>
    <row r="706" s="87" customFormat="1" ht="12.75"/>
    <row r="707" s="87" customFormat="1" ht="12.75"/>
    <row r="708" s="87" customFormat="1" ht="12.75"/>
    <row r="709" s="87" customFormat="1" ht="12.75"/>
    <row r="710" s="87" customFormat="1" ht="12.75"/>
    <row r="711" s="87" customFormat="1" ht="12.75"/>
    <row r="712" s="87" customFormat="1" ht="12.75"/>
    <row r="713" s="87" customFormat="1" ht="12.75"/>
    <row r="714" s="87" customFormat="1" ht="12.75"/>
    <row r="715" s="87" customFormat="1" ht="12.75"/>
    <row r="716" s="87" customFormat="1" ht="12.75"/>
    <row r="717" s="87" customFormat="1" ht="12.75"/>
    <row r="718" s="87" customFormat="1" ht="12.75"/>
    <row r="719" s="87" customFormat="1" ht="12.75"/>
    <row r="720" s="87" customFormat="1" ht="12.75"/>
    <row r="721" s="87" customFormat="1" ht="12.75"/>
    <row r="722" s="87" customFormat="1" ht="12.75"/>
    <row r="723" s="87" customFormat="1" ht="12.75"/>
    <row r="724" s="87" customFormat="1" ht="12.75"/>
    <row r="725" s="87" customFormat="1" ht="12.75"/>
    <row r="726" s="87" customFormat="1" ht="12.75"/>
    <row r="727" s="87" customFormat="1" ht="12.75"/>
    <row r="728" s="87" customFormat="1" ht="12.75"/>
    <row r="729" s="87" customFormat="1" ht="12.75"/>
    <row r="730" s="87" customFormat="1" ht="12.75"/>
    <row r="731" s="87" customFormat="1" ht="12.75"/>
    <row r="732" s="87" customFormat="1" ht="12.75"/>
    <row r="733" s="87" customFormat="1" ht="12.75"/>
    <row r="734" s="87" customFormat="1" ht="12.75"/>
    <row r="735" s="87" customFormat="1" ht="12.75"/>
    <row r="736" s="87" customFormat="1" ht="12.75"/>
    <row r="737" s="87" customFormat="1" ht="12.75"/>
    <row r="738" s="87" customFormat="1" ht="12.75"/>
    <row r="739" s="87" customFormat="1" ht="12.75"/>
    <row r="740" s="87" customFormat="1" ht="12.75"/>
    <row r="741" s="87" customFormat="1" ht="12.75"/>
    <row r="742" s="87" customFormat="1" ht="12.75"/>
    <row r="743" s="87" customFormat="1" ht="12.75"/>
    <row r="744" s="87" customFormat="1" ht="12.75"/>
    <row r="745" s="87" customFormat="1" ht="12.75"/>
    <row r="746" s="87" customFormat="1" ht="12.75"/>
    <row r="747" s="87" customFormat="1" ht="12.75"/>
    <row r="748" s="87" customFormat="1" ht="12.75"/>
    <row r="749" s="87" customFormat="1" ht="12.75"/>
    <row r="750" s="87" customFormat="1" ht="12.75"/>
    <row r="751" s="87" customFormat="1" ht="12.75"/>
    <row r="752" s="87" customFormat="1" ht="12.75"/>
    <row r="753" s="87" customFormat="1" ht="12.75"/>
    <row r="754" s="87" customFormat="1" ht="12.75"/>
    <row r="755" s="87" customFormat="1" ht="12.75"/>
    <row r="756" s="87" customFormat="1" ht="12.75"/>
    <row r="757" s="87" customFormat="1" ht="12.75"/>
    <row r="758" s="87" customFormat="1" ht="12.75"/>
    <row r="759" s="87" customFormat="1" ht="12.75"/>
    <row r="760" s="87" customFormat="1" ht="12.75"/>
    <row r="761" s="87" customFormat="1" ht="12.75"/>
    <row r="762" s="87" customFormat="1" ht="12.75"/>
    <row r="763" s="87" customFormat="1" ht="12.75"/>
    <row r="764" s="87" customFormat="1" ht="12.75"/>
    <row r="765" s="87" customFormat="1" ht="12.75"/>
    <row r="766" s="87" customFormat="1" ht="12.75"/>
    <row r="767" s="87" customFormat="1" ht="12.75"/>
    <row r="768" s="87" customFormat="1" ht="12.75"/>
    <row r="769" s="87" customFormat="1" ht="12.75"/>
    <row r="770" s="87" customFormat="1" ht="12.75"/>
    <row r="771" s="87" customFormat="1" ht="12.75"/>
    <row r="772" s="87" customFormat="1" ht="12.75"/>
    <row r="773" s="87" customFormat="1" ht="12.75"/>
    <row r="774" s="87" customFormat="1" ht="12.75"/>
    <row r="775" s="87" customFormat="1" ht="12.75"/>
    <row r="776" s="87" customFormat="1" ht="12.75"/>
    <row r="777" s="87" customFormat="1" ht="12.75"/>
    <row r="778" s="87" customFormat="1" ht="12.75"/>
    <row r="779" s="87" customFormat="1" ht="12.75"/>
    <row r="780" s="87" customFormat="1" ht="12.75"/>
    <row r="781" s="87" customFormat="1" ht="12.75"/>
    <row r="782" s="87" customFormat="1" ht="12.75"/>
    <row r="783" s="87" customFormat="1" ht="12.75"/>
    <row r="784" s="87" customFormat="1" ht="12.75"/>
    <row r="785" s="87" customFormat="1" ht="12.75"/>
    <row r="786" s="87" customFormat="1" ht="12.75"/>
    <row r="787" s="87" customFormat="1" ht="12.75"/>
    <row r="788" s="87" customFormat="1" ht="12.75"/>
    <row r="789" s="87" customFormat="1" ht="12.75"/>
    <row r="790" s="87" customFormat="1" ht="12.75"/>
    <row r="791" s="87" customFormat="1" ht="12.75"/>
    <row r="792" s="87" customFormat="1" ht="12.75"/>
    <row r="793" s="87" customFormat="1" ht="12.75"/>
    <row r="794" s="87" customFormat="1" ht="12.75"/>
    <row r="795" s="87" customFormat="1" ht="12.75"/>
    <row r="796" s="87" customFormat="1" ht="12.75"/>
    <row r="797" s="87" customFormat="1" ht="12.75"/>
    <row r="798" s="87" customFormat="1" ht="12.75"/>
    <row r="799" s="87" customFormat="1" ht="12.75"/>
    <row r="800" s="87" customFormat="1" ht="12.75"/>
    <row r="801" s="87" customFormat="1" ht="12.75"/>
    <row r="802" s="87" customFormat="1" ht="12.75"/>
    <row r="803" s="87" customFormat="1" ht="12.75"/>
    <row r="804" s="87" customFormat="1" ht="12.75"/>
    <row r="805" s="87" customFormat="1" ht="12.75"/>
    <row r="806" s="87" customFormat="1" ht="12.75"/>
    <row r="807" s="87" customFormat="1" ht="12.75"/>
    <row r="808" s="87" customFormat="1" ht="12.75"/>
    <row r="809" s="87" customFormat="1" ht="12.75"/>
    <row r="810" s="87" customFormat="1" ht="12.75"/>
    <row r="811" s="87" customFormat="1" ht="12.75"/>
    <row r="812" s="87" customFormat="1" ht="12.75"/>
    <row r="813" s="87" customFormat="1" ht="12.75"/>
    <row r="814" s="87" customFormat="1" ht="12.75"/>
    <row r="815" s="87" customFormat="1" ht="12.75"/>
    <row r="816" s="87" customFormat="1" ht="12.75"/>
    <row r="817" s="87" customFormat="1" ht="12.75"/>
    <row r="818" s="87" customFormat="1" ht="12.75"/>
    <row r="819" s="87" customFormat="1" ht="12.75"/>
    <row r="820" s="87" customFormat="1" ht="12.75"/>
    <row r="821" s="87" customFormat="1" ht="12.75"/>
    <row r="822" s="87" customFormat="1" ht="12.75"/>
    <row r="823" s="87" customFormat="1" ht="12.75"/>
    <row r="824" s="87" customFormat="1" ht="12.75"/>
    <row r="825" s="87" customFormat="1" ht="12.75"/>
    <row r="826" s="87" customFormat="1" ht="12.75"/>
    <row r="827" s="87" customFormat="1" ht="12.75"/>
    <row r="828" s="87" customFormat="1" ht="12.75"/>
    <row r="829" s="87" customFormat="1" ht="12.75"/>
    <row r="830" s="87" customFormat="1" ht="12.75"/>
    <row r="831" s="87" customFormat="1" ht="12.75"/>
    <row r="832" s="87" customFormat="1" ht="12.75"/>
    <row r="833" s="87" customFormat="1" ht="12.75"/>
    <row r="834" s="87" customFormat="1" ht="12.75"/>
    <row r="835" s="87" customFormat="1" ht="12.75"/>
    <row r="836" s="87" customFormat="1" ht="12.75"/>
    <row r="837" s="87" customFormat="1" ht="12.75"/>
    <row r="838" s="87" customFormat="1" ht="12.75"/>
    <row r="839" s="87" customFormat="1" ht="12.75"/>
    <row r="840" s="87" customFormat="1" ht="12.75"/>
    <row r="841" s="87" customFormat="1" ht="12.75"/>
    <row r="842" s="87" customFormat="1" ht="12.75"/>
    <row r="843" s="87" customFormat="1" ht="12.75"/>
    <row r="844" s="87" customFormat="1" ht="12.75"/>
    <row r="845" s="87" customFormat="1" ht="12.75"/>
    <row r="846" s="87" customFormat="1" ht="12.75"/>
    <row r="847" s="87" customFormat="1" ht="12.75"/>
    <row r="848" s="87" customFormat="1" ht="12.75"/>
    <row r="849" s="87" customFormat="1" ht="12.75"/>
    <row r="850" s="87" customFormat="1" ht="12.75"/>
    <row r="851" s="87" customFormat="1" ht="12.75"/>
    <row r="852" s="87" customFormat="1" ht="12.75"/>
    <row r="853" s="87" customFormat="1" ht="12.75"/>
    <row r="854" s="87" customFormat="1" ht="12.75"/>
    <row r="855" s="87" customFormat="1" ht="12.75"/>
    <row r="856" s="87" customFormat="1" ht="12.75"/>
    <row r="857" s="87" customFormat="1" ht="12.75"/>
    <row r="858" s="87" customFormat="1" ht="12.75"/>
    <row r="859" s="87" customFormat="1" ht="12.75"/>
    <row r="860" s="87" customFormat="1" ht="12.75"/>
    <row r="861" s="87" customFormat="1" ht="12.75"/>
    <row r="862" s="87" customFormat="1" ht="12.75"/>
    <row r="863" s="87" customFormat="1" ht="12.75"/>
    <row r="864" s="87" customFormat="1" ht="12.75"/>
    <row r="865" s="87" customFormat="1" ht="12.75"/>
    <row r="866" s="87" customFormat="1" ht="12.75"/>
    <row r="867" s="87" customFormat="1" ht="12.75"/>
    <row r="868" s="87" customFormat="1" ht="12.75"/>
    <row r="869" s="87" customFormat="1" ht="12.75"/>
    <row r="870" s="87" customFormat="1" ht="12.75"/>
    <row r="871" s="87" customFormat="1" ht="12.75"/>
    <row r="872" s="87" customFormat="1" ht="12.75"/>
    <row r="873" s="87" customFormat="1" ht="12.75"/>
    <row r="874" s="87" customFormat="1" ht="12.75"/>
    <row r="875" s="87" customFormat="1" ht="12.75"/>
    <row r="876" s="87" customFormat="1" ht="12.75"/>
    <row r="877" s="87" customFormat="1" ht="12.75"/>
    <row r="878" s="87" customFormat="1" ht="12.75"/>
    <row r="879" s="87" customFormat="1" ht="12.75"/>
    <row r="880" s="87" customFormat="1" ht="12.75"/>
    <row r="881" s="87" customFormat="1" ht="12.75"/>
    <row r="882" s="87" customFormat="1" ht="12.75"/>
    <row r="883" s="87" customFormat="1" ht="12.75"/>
    <row r="884" s="87" customFormat="1" ht="12.75"/>
    <row r="885" s="87" customFormat="1" ht="12.75"/>
    <row r="886" s="87" customFormat="1" ht="12.75"/>
    <row r="887" s="87" customFormat="1" ht="12.75"/>
    <row r="888" s="87" customFormat="1" ht="12.75"/>
    <row r="889" s="87" customFormat="1" ht="12.75"/>
    <row r="890" s="87" customFormat="1" ht="12.75"/>
    <row r="891" s="87" customFormat="1" ht="12.75"/>
    <row r="892" s="87" customFormat="1" ht="12.75"/>
    <row r="893" s="87" customFormat="1" ht="12.75"/>
    <row r="894" s="87" customFormat="1" ht="12.75"/>
    <row r="895" s="87" customFormat="1" ht="12.75"/>
    <row r="896" s="87" customFormat="1" ht="12.75"/>
    <row r="897" s="87" customFormat="1" ht="12.75"/>
    <row r="898" s="87" customFormat="1" ht="12.75"/>
    <row r="899" s="87" customFormat="1" ht="12.75"/>
    <row r="900" s="87" customFormat="1" ht="12.75"/>
    <row r="901" s="87" customFormat="1" ht="12.75"/>
    <row r="902" s="87" customFormat="1" ht="12.75"/>
    <row r="903" s="87" customFormat="1" ht="12.75"/>
    <row r="904" s="87" customFormat="1" ht="12.75"/>
    <row r="905" s="87" customFormat="1" ht="12.75"/>
    <row r="906" s="87" customFormat="1" ht="12.75"/>
    <row r="907" s="87" customFormat="1" ht="12.75"/>
    <row r="908" s="87" customFormat="1" ht="12.75"/>
    <row r="909" s="87" customFormat="1" ht="12.75"/>
    <row r="910" s="87" customFormat="1" ht="12.75"/>
    <row r="911" s="87" customFormat="1" ht="12.75"/>
    <row r="912" s="87" customFormat="1" ht="12.75"/>
    <row r="913" s="87" customFormat="1" ht="12.75"/>
    <row r="914" s="87" customFormat="1" ht="12.75"/>
    <row r="915" s="87" customFormat="1" ht="12.75"/>
    <row r="916" s="87" customFormat="1" ht="12.75"/>
    <row r="917" s="87" customFormat="1" ht="12.75"/>
    <row r="918" s="87" customFormat="1" ht="12.75"/>
    <row r="919" s="87" customFormat="1" ht="12.75"/>
    <row r="920" s="87" customFormat="1" ht="12.75"/>
    <row r="921" s="87" customFormat="1" ht="12.75"/>
    <row r="922" s="87" customFormat="1" ht="12.75"/>
    <row r="923" s="87" customFormat="1" ht="12.75"/>
    <row r="924" s="87" customFormat="1" ht="12.75"/>
    <row r="925" s="87" customFormat="1" ht="12.75"/>
    <row r="926" s="87" customFormat="1" ht="12.75"/>
    <row r="927" s="87" customFormat="1" ht="12.75"/>
    <row r="928" s="87" customFormat="1" ht="12.75"/>
    <row r="929" s="87" customFormat="1" ht="12.75"/>
    <row r="930" s="87" customFormat="1" ht="12.75"/>
    <row r="931" s="87" customFormat="1" ht="12.75"/>
    <row r="932" s="87" customFormat="1" ht="12.75"/>
    <row r="933" s="87" customFormat="1" ht="12.75"/>
    <row r="934" s="87" customFormat="1" ht="12.75"/>
    <row r="935" s="87" customFormat="1" ht="12.75"/>
    <row r="936" s="87" customFormat="1" ht="12.75"/>
    <row r="937" s="87" customFormat="1" ht="12.75"/>
    <row r="938" s="87" customFormat="1" ht="12.75"/>
    <row r="939" s="87" customFormat="1" ht="12.75"/>
    <row r="940" s="87" customFormat="1" ht="12.75"/>
    <row r="941" s="87" customFormat="1" ht="12.75"/>
    <row r="942" s="87" customFormat="1" ht="12.75"/>
    <row r="943" s="87" customFormat="1" ht="12.75"/>
    <row r="944" s="87" customFormat="1" ht="12.75"/>
    <row r="945" s="87" customFormat="1" ht="12.75"/>
    <row r="946" s="87" customFormat="1" ht="12.75"/>
    <row r="947" s="87" customFormat="1" ht="12.75"/>
    <row r="948" s="87" customFormat="1" ht="12.75"/>
    <row r="949" s="87" customFormat="1" ht="12.75"/>
    <row r="950" s="87" customFormat="1" ht="12.75"/>
    <row r="951" s="87" customFormat="1" ht="12.75"/>
    <row r="952" s="87" customFormat="1" ht="12.75"/>
    <row r="953" s="87" customFormat="1" ht="12.75"/>
    <row r="954" s="87" customFormat="1" ht="12.75"/>
    <row r="955" s="87" customFormat="1" ht="12.75"/>
    <row r="956" s="87" customFormat="1" ht="12.75"/>
    <row r="957" s="87" customFormat="1" ht="12.75"/>
    <row r="958" s="87" customFormat="1" ht="12.75"/>
    <row r="959" s="87" customFormat="1" ht="12.75"/>
    <row r="960" s="87" customFormat="1" ht="12.75"/>
    <row r="961" s="87" customFormat="1" ht="12.75"/>
    <row r="962" s="87" customFormat="1" ht="12.75"/>
    <row r="963" s="87" customFormat="1" ht="12.75"/>
    <row r="964" s="87" customFormat="1" ht="12.75"/>
    <row r="965" s="87" customFormat="1" ht="12.75"/>
    <row r="966" s="87" customFormat="1" ht="12.75"/>
    <row r="967" s="87" customFormat="1" ht="12.75"/>
    <row r="968" s="87" customFormat="1" ht="12.75"/>
    <row r="969" s="87" customFormat="1" ht="12.75"/>
    <row r="970" s="87" customFormat="1" ht="12.75"/>
    <row r="971" s="87" customFormat="1" ht="12.75"/>
    <row r="972" s="87" customFormat="1" ht="12.75"/>
    <row r="973" s="87" customFormat="1" ht="12.75"/>
    <row r="974" s="87" customFormat="1" ht="12.75"/>
    <row r="975" s="87" customFormat="1" ht="12.75"/>
    <row r="976" s="87" customFormat="1" ht="12.75"/>
    <row r="977" s="87" customFormat="1" ht="12.75"/>
    <row r="978" s="87" customFormat="1" ht="12.75"/>
    <row r="979" s="87" customFormat="1" ht="12.75"/>
    <row r="980" s="87" customFormat="1" ht="12.75"/>
    <row r="981" s="87" customFormat="1" ht="12.75"/>
    <row r="982" s="87" customFormat="1" ht="12.75"/>
    <row r="983" s="87" customFormat="1" ht="12.75"/>
    <row r="984" s="87" customFormat="1" ht="12.75"/>
    <row r="985" s="87" customFormat="1" ht="12.75"/>
    <row r="986" s="87" customFormat="1" ht="12.75"/>
    <row r="987" s="87" customFormat="1" ht="12.75"/>
    <row r="988" s="87" customFormat="1" ht="12.75"/>
    <row r="989" s="87" customFormat="1" ht="12.75"/>
    <row r="990" s="87" customFormat="1" ht="12.75"/>
    <row r="991" s="87" customFormat="1" ht="12.75"/>
    <row r="992" s="87" customFormat="1" ht="12.75"/>
    <row r="993" spans="1:18" ht="12.7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</row>
    <row r="994" spans="1:18" ht="12.7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</row>
    <row r="995" spans="1:18" ht="12.7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</row>
    <row r="996" spans="1:18" ht="12.7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</row>
    <row r="997" spans="1:18" ht="12.7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</row>
    <row r="998" spans="1:18" ht="12.7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</row>
    <row r="999" spans="1:18" ht="12.7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</row>
    <row r="1000" spans="1:18" ht="12.7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</row>
    <row r="1001" spans="1:18" ht="12.75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</row>
    <row r="1002" spans="1:18" ht="12.7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</row>
    <row r="1003" spans="1:18" ht="12.75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</row>
    <row r="1004" spans="1:18" ht="12.75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</row>
    <row r="1005" spans="1:18" ht="12.75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</row>
    <row r="1006" spans="1:18" ht="12.75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</row>
    <row r="1007" spans="1:18" ht="12.75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</row>
    <row r="1008" spans="1:18" ht="12.75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</row>
    <row r="1009" spans="1:18" ht="12.75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</row>
    <row r="1010" spans="1:18" ht="12.75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</row>
    <row r="1011" spans="1:18" ht="12.75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</row>
    <row r="1012" spans="1:18" ht="12.75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</row>
    <row r="1013" spans="1:18" ht="12.75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</row>
    <row r="1014" spans="1:18" ht="12.75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</row>
    <row r="1015" spans="1:18" ht="12.75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</row>
    <row r="1016" spans="1:18" ht="12.75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</row>
    <row r="1017" spans="1:18" ht="12.75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</row>
    <row r="1018" spans="1:18" ht="12.75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</row>
    <row r="1019" spans="1:18" ht="12.75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</row>
    <row r="1020" spans="1:18" ht="12.75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</row>
    <row r="1021" spans="1:18" ht="12.75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</row>
    <row r="1022" spans="1:18" ht="12.75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</row>
    <row r="1023" spans="1:18" ht="12.75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</row>
    <row r="1024" spans="1:18" ht="12.75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</row>
    <row r="1025" spans="1:18" ht="12.75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</row>
    <row r="1026" spans="1:18" ht="12.75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</row>
    <row r="1027" spans="1:18" ht="12.75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</row>
    <row r="1028" spans="1:18" ht="12.75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</row>
    <row r="1029" spans="1:18" ht="12.75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</row>
    <row r="1030" spans="1:18" ht="12.75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</row>
    <row r="1031" spans="1:18" ht="12.75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</row>
    <row r="1032" spans="1:18" ht="12.75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</row>
    <row r="1033" spans="1:18" ht="12.75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</row>
    <row r="1034" spans="1:18" ht="12.75">
      <c r="A1034" s="87"/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</row>
    <row r="1035" spans="1:18" ht="12.75">
      <c r="A1035" s="87"/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</row>
    <row r="1036" spans="1:18" ht="12.75">
      <c r="A1036" s="87"/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</row>
    <row r="1037" spans="1:18" ht="12.75">
      <c r="A1037" s="87"/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</row>
    <row r="1038" spans="1:18" ht="12.75">
      <c r="A1038" s="87"/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</row>
    <row r="1039" spans="1:18" ht="12.75">
      <c r="A1039" s="87"/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</row>
    <row r="1040" spans="1:18" ht="12.75">
      <c r="A1040" s="87"/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</row>
    <row r="1041" spans="1:18" ht="12.75">
      <c r="A1041" s="87"/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</row>
    <row r="1042" spans="1:18" ht="12.75">
      <c r="A1042" s="87"/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</row>
    <row r="1043" spans="1:18" ht="12.75">
      <c r="A1043" s="87"/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</row>
    <row r="1044" spans="1:18" ht="12.75">
      <c r="A1044" s="87"/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</row>
    <row r="1045" spans="1:18" ht="12.75">
      <c r="A1045" s="87"/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</row>
    <row r="1046" spans="1:18" ht="12.75">
      <c r="A1046" s="87"/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</row>
    <row r="1047" spans="1:18" ht="12.75">
      <c r="A1047" s="87"/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</row>
    <row r="1048" spans="1:18" ht="12.75">
      <c r="A1048" s="87"/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</row>
    <row r="1049" spans="1:18" ht="12.75">
      <c r="A1049" s="87"/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</row>
    <row r="1050" spans="1:18" ht="12.75">
      <c r="A1050" s="87"/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</row>
    <row r="1051" spans="1:18" ht="12.75">
      <c r="A1051" s="87"/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</row>
    <row r="1052" spans="1:18" ht="12.75">
      <c r="A1052" s="87"/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</row>
    <row r="1053" spans="1:18" ht="12.75">
      <c r="A1053" s="87"/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</row>
    <row r="1054" spans="1:18" ht="12.75">
      <c r="A1054" s="87"/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</row>
    <row r="1055" spans="1:18" ht="12.75">
      <c r="A1055" s="87"/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</row>
    <row r="1056" spans="1:18" ht="12.75">
      <c r="A1056" s="87"/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</row>
    <row r="1057" spans="1:18" ht="12.75">
      <c r="A1057" s="87"/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</row>
    <row r="1058" spans="1:18" ht="12.75">
      <c r="A1058" s="87"/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</row>
    <row r="1059" spans="1:18" ht="12.75">
      <c r="A1059" s="87"/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</row>
    <row r="1060" spans="1:18" ht="12.75">
      <c r="A1060" s="87"/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</row>
    <row r="1061" spans="1:18" ht="12.75">
      <c r="A1061" s="87"/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</row>
    <row r="1062" spans="1:18" ht="12.75">
      <c r="A1062" s="8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</row>
    <row r="1063" spans="1:18" ht="12.75">
      <c r="A1063" s="87"/>
      <c r="B1063" s="87"/>
      <c r="C1063" s="87"/>
      <c r="D1063" s="87"/>
      <c r="E1063" s="87"/>
      <c r="F1063" s="87"/>
      <c r="G1063" s="87"/>
      <c r="O1063" s="87"/>
      <c r="P1063" s="87"/>
      <c r="Q1063" s="87"/>
      <c r="R1063" s="87"/>
    </row>
  </sheetData>
  <mergeCells count="136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K47:N47"/>
    <mergeCell ref="D41:F41"/>
    <mergeCell ref="G41:I41"/>
    <mergeCell ref="J41:L41"/>
    <mergeCell ref="N41:P4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2005-01-26T07:08:24Z</cp:lastPrinted>
  <dcterms:created xsi:type="dcterms:W3CDTF">2004-05-24T06:05:55Z</dcterms:created>
  <dcterms:modified xsi:type="dcterms:W3CDTF">2005-01-26T07:09:39Z</dcterms:modified>
  <cp:category/>
  <cp:version/>
  <cp:contentType/>
  <cp:contentStatus/>
</cp:coreProperties>
</file>