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100" windowHeight="5325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<sst xmlns="http://schemas.openxmlformats.org/spreadsheetml/2006/main" count="103" uniqueCount="86">
  <si>
    <t>SOYBEANS / DINAWA TSA SOYA</t>
  </si>
  <si>
    <t>Progressive/Tswelelang pele</t>
  </si>
  <si>
    <t>%</t>
  </si>
  <si>
    <t>(Preliminary/Tsa matseno)</t>
  </si>
  <si>
    <t>+/- (3)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</si>
  <si>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</si>
  <si>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</si>
  <si>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</si>
  <si>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</si>
  <si>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</si>
  <si>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</si>
  <si>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</si>
  <si>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</si>
  <si>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</si>
  <si>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Ditswantle tse di totisitsweng Repabolki ya Aforika Borwa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</si>
  <si>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</si>
  <si>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</si>
  <si>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</si>
  <si>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</si>
  <si>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</si>
  <si>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</si>
  <si>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Animal feed</t>
  </si>
  <si>
    <t>Furu ya diphologolo</t>
  </si>
  <si>
    <t>Full-fat soya</t>
  </si>
  <si>
    <t>Crushed for oil and oilcake</t>
  </si>
  <si>
    <t xml:space="preserve"> Sitswe go dira oli le kuku ya oli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</si>
  <si>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</si>
  <si>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</si>
  <si>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</si>
  <si>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</si>
  <si>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</si>
  <si>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Whole soybeans</t>
  </si>
  <si>
    <t>Dinawa tsa soya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</si>
  <si>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</si>
  <si>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</si>
  <si>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</si>
  <si>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</si>
  <si>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</si>
  <si>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</si>
  <si>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</si>
  <si>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Dithomelo(+)/dikamogelo gotlhegotlhe( -)</t>
  </si>
  <si>
    <t>Surplus(-)/Deficit(+)</t>
  </si>
  <si>
    <t>Difetiso(-)/Tlhaelo(+)</t>
  </si>
  <si>
    <t>(f) Unutilised stock (a+b-c-d-e)</t>
  </si>
  <si>
    <t>(f) Dithoto tse di sa dirisiwang (a+b-c-d-e)</t>
  </si>
  <si>
    <t>Storers, traders</t>
  </si>
  <si>
    <t>Processors</t>
  </si>
  <si>
    <t>Badiradikuno</t>
  </si>
  <si>
    <t>Producer deliveries directly from farms.</t>
  </si>
  <si>
    <t>Kgorosodithoto ya bantshadikuno go tswa dipolaseng ka tlhamalalo.</t>
  </si>
  <si>
    <t>ton / tono</t>
  </si>
  <si>
    <t>December 2003</t>
  </si>
  <si>
    <t>Sedimonthole 2003</t>
  </si>
  <si>
    <t>Monthly announcement of information / Kitsiso ya kgwedi le kgwedi  ya tshedimosetso (1)</t>
  </si>
  <si>
    <t>2004 Year (January - December) / Ngwaga wa 2004 (Ferikgong - Sedimonthole) (2)</t>
  </si>
  <si>
    <t>Kgorosodithoto ka tlhamalalo go tswa dipolaseng (i)</t>
  </si>
  <si>
    <t>Deliveries directly from farms (i)</t>
  </si>
  <si>
    <t>Released to end-consumers</t>
  </si>
  <si>
    <t>(d) RSA Exports (5)</t>
  </si>
  <si>
    <t>(g) Stock stored at: (6)</t>
  </si>
  <si>
    <t>(d) Diromelwantle tsa Repaboliki ya Aforika Borwa (5)</t>
  </si>
  <si>
    <t>(g) Dithoto tse di beilweng kwa: (6)</t>
  </si>
  <si>
    <t>(i)</t>
  </si>
  <si>
    <t>1 234</t>
  </si>
  <si>
    <t>1 January/Ferikgong 2004</t>
  </si>
  <si>
    <t>1 January/Ferikgong 2003</t>
  </si>
  <si>
    <t>Babolokadithoto, bagwebi</t>
  </si>
  <si>
    <t>Soya ya mafura a a tletseng</t>
  </si>
  <si>
    <t>English</t>
  </si>
  <si>
    <t>31 July/Phukwi 2004</t>
  </si>
  <si>
    <t>1 July/Phukwi 2004</t>
  </si>
  <si>
    <t xml:space="preserve">July 2004 </t>
  </si>
  <si>
    <t>Phukwi 2004</t>
  </si>
  <si>
    <t>SMI-092004</t>
  </si>
  <si>
    <t>January - August 2004</t>
  </si>
  <si>
    <t>Ferikgong - Phatwe 2004</t>
  </si>
  <si>
    <t>31 August/Phatwe 2004</t>
  </si>
  <si>
    <t>1 August/Phatwe 2004</t>
  </si>
  <si>
    <t>Phatwe 2004</t>
  </si>
  <si>
    <t xml:space="preserve">August 2004 </t>
  </si>
  <si>
    <t>31 August/Phatwe 2003</t>
  </si>
  <si>
    <t>Ferikgong - Phatwe 2003</t>
  </si>
  <si>
    <t>January - August 2003</t>
  </si>
  <si>
    <t>210 860</t>
  </si>
  <si>
    <t>November 2003 (On request of the industry.)</t>
  </si>
  <si>
    <t>Ngwanatseele 2003 (Ka kopo ya intaseteri.)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</si>
</sst>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5">
    <font>
      <sz val="10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i/>
      <sz val="15"/>
      <color indexed="10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 quotePrefix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172" fontId="4" fillId="0" borderId="3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172" fontId="8" fillId="0" borderId="6" xfId="0" applyNumberFormat="1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172" fontId="4" fillId="0" borderId="6" xfId="0" applyNumberFormat="1" applyFont="1" applyFill="1" applyBorder="1" applyAlignment="1">
      <alignment vertical="center"/>
    </xf>
    <xf numFmtId="172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 vertical="center"/>
    </xf>
    <xf numFmtId="0" fontId="4" fillId="0" borderId="7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center"/>
    </xf>
    <xf numFmtId="172" fontId="4" fillId="0" borderId="9" xfId="0" applyNumberFormat="1" applyFont="1" applyFill="1" applyBorder="1" applyAlignment="1" quotePrefix="1">
      <alignment horizontal="center" vertical="center"/>
    </xf>
    <xf numFmtId="0" fontId="9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172" fontId="4" fillId="0" borderId="2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172" fontId="4" fillId="0" borderId="15" xfId="0" applyNumberFormat="1" applyFont="1" applyFill="1" applyBorder="1" applyAlignment="1" quotePrefix="1">
      <alignment horizontal="center" vertical="center"/>
    </xf>
    <xf numFmtId="0" fontId="9" fillId="0" borderId="8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right" vertical="center"/>
    </xf>
    <xf numFmtId="1" fontId="8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1" fillId="0" borderId="8" xfId="0" applyFont="1" applyFill="1" applyBorder="1" applyAlignment="1" quotePrefix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 quotePrefix="1">
      <alignment horizontal="left" vertical="center"/>
    </xf>
    <xf numFmtId="172" fontId="4" fillId="0" borderId="6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vertical="center"/>
    </xf>
    <xf numFmtId="172" fontId="4" fillId="0" borderId="18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21" xfId="0" applyFont="1" applyFill="1" applyBorder="1" applyAlignment="1">
      <alignment horizontal="right" vertical="center"/>
    </xf>
    <xf numFmtId="172" fontId="4" fillId="0" borderId="0" xfId="0" applyNumberFormat="1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172" fontId="4" fillId="0" borderId="22" xfId="0" applyNumberFormat="1" applyFont="1" applyFill="1" applyBorder="1" applyAlignment="1">
      <alignment horizontal="right" vertical="center"/>
    </xf>
    <xf numFmtId="0" fontId="9" fillId="0" borderId="23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172" fontId="4" fillId="0" borderId="7" xfId="0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172" fontId="4" fillId="0" borderId="7" xfId="0" applyNumberFormat="1" applyFont="1" applyFill="1" applyBorder="1" applyAlignment="1">
      <alignment vertical="center"/>
    </xf>
    <xf numFmtId="172" fontId="4" fillId="0" borderId="7" xfId="0" applyNumberFormat="1" applyFont="1" applyFill="1" applyBorder="1" applyAlignment="1" quotePrefix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9" fillId="0" borderId="24" xfId="0" applyFont="1" applyFill="1" applyBorder="1" applyAlignment="1" quotePrefix="1">
      <alignment horizontal="left" vertical="center"/>
    </xf>
    <xf numFmtId="172" fontId="4" fillId="0" borderId="6" xfId="0" applyNumberFormat="1" applyFont="1" applyFill="1" applyBorder="1" applyAlignment="1" quotePrefix="1">
      <alignment horizontal="center" vertical="center"/>
    </xf>
    <xf numFmtId="0" fontId="10" fillId="0" borderId="11" xfId="0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vertical="center"/>
    </xf>
    <xf numFmtId="172" fontId="4" fillId="0" borderId="18" xfId="0" applyNumberFormat="1" applyFont="1" applyFill="1" applyBorder="1" applyAlignment="1" quotePrefix="1">
      <alignment horizontal="center" vertical="center"/>
    </xf>
    <xf numFmtId="0" fontId="9" fillId="0" borderId="26" xfId="0" applyFont="1" applyFill="1" applyBorder="1" applyAlignment="1">
      <alignment horizontal="right" vertical="center"/>
    </xf>
    <xf numFmtId="0" fontId="9" fillId="0" borderId="27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left" vertical="center"/>
    </xf>
    <xf numFmtId="1" fontId="9" fillId="0" borderId="0" xfId="0" applyNumberFormat="1" applyFont="1" applyFill="1" applyBorder="1" applyAlignment="1">
      <alignment horizontal="right" vertical="center"/>
    </xf>
    <xf numFmtId="1" fontId="9" fillId="0" borderId="5" xfId="0" applyNumberFormat="1" applyFont="1" applyFill="1" applyBorder="1" applyAlignment="1">
      <alignment horizontal="right" vertical="center"/>
    </xf>
    <xf numFmtId="0" fontId="9" fillId="0" borderId="27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left" vertical="center"/>
    </xf>
    <xf numFmtId="172" fontId="4" fillId="0" borderId="2" xfId="0" applyNumberFormat="1" applyFont="1" applyFill="1" applyBorder="1" applyAlignment="1" quotePrefix="1">
      <alignment horizontal="center" vertical="center"/>
    </xf>
    <xf numFmtId="0" fontId="1" fillId="0" borderId="4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 vertical="center"/>
    </xf>
    <xf numFmtId="0" fontId="1" fillId="0" borderId="29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vertical="center"/>
    </xf>
    <xf numFmtId="1" fontId="4" fillId="0" borderId="3" xfId="0" applyNumberFormat="1" applyFont="1" applyFill="1" applyBorder="1" applyAlignment="1">
      <alignment horizontal="center" vertical="center"/>
    </xf>
    <xf numFmtId="172" fontId="4" fillId="0" borderId="9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172" fontId="4" fillId="0" borderId="15" xfId="0" applyNumberFormat="1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right" vertical="center"/>
    </xf>
    <xf numFmtId="0" fontId="9" fillId="0" borderId="32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172" fontId="5" fillId="0" borderId="0" xfId="0" applyNumberFormat="1" applyFont="1" applyFill="1" applyBorder="1" applyAlignment="1" quotePrefix="1">
      <alignment horizontal="center" vertical="center"/>
    </xf>
    <xf numFmtId="172" fontId="11" fillId="0" borderId="0" xfId="0" applyNumberFormat="1" applyFont="1" applyFill="1" applyBorder="1" applyAlignment="1">
      <alignment horizontal="center" vertical="center"/>
    </xf>
    <xf numFmtId="17" fontId="12" fillId="0" borderId="0" xfId="0" applyNumberFormat="1" applyFont="1" applyFill="1" applyBorder="1" applyAlignment="1" quotePrefix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172" fontId="14" fillId="0" borderId="0" xfId="0" applyNumberFormat="1" applyFont="1" applyFill="1" applyBorder="1" applyAlignment="1">
      <alignment horizontal="right" vertical="center"/>
    </xf>
    <xf numFmtId="172" fontId="14" fillId="0" borderId="5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 quotePrefix="1">
      <alignment horizontal="right" vertical="center"/>
    </xf>
    <xf numFmtId="1" fontId="9" fillId="0" borderId="0" xfId="0" applyNumberFormat="1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right" vertical="center"/>
    </xf>
    <xf numFmtId="0" fontId="13" fillId="0" borderId="7" xfId="0" applyFont="1" applyFill="1" applyBorder="1" applyAlignment="1">
      <alignment horizontal="right" vertical="center"/>
    </xf>
    <xf numFmtId="1" fontId="9" fillId="0" borderId="7" xfId="0" applyNumberFormat="1" applyFont="1" applyFill="1" applyBorder="1" applyAlignment="1">
      <alignment horizontal="left" vertical="center"/>
    </xf>
    <xf numFmtId="1" fontId="9" fillId="0" borderId="7" xfId="0" applyNumberFormat="1" applyFont="1" applyFill="1" applyBorder="1" applyAlignment="1">
      <alignment horizontal="right" vertical="center"/>
    </xf>
    <xf numFmtId="1" fontId="9" fillId="0" borderId="14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14" fontId="2" fillId="0" borderId="14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14" fontId="2" fillId="0" borderId="5" xfId="0" applyNumberFormat="1" applyFont="1" applyFill="1" applyBorder="1" applyAlignment="1">
      <alignment horizontal="center" vertical="center"/>
    </xf>
    <xf numFmtId="14" fontId="2" fillId="0" borderId="29" xfId="0" applyNumberFormat="1" applyFont="1" applyFill="1" applyBorder="1" applyAlignment="1">
      <alignment horizontal="center" vertical="center"/>
    </xf>
    <xf numFmtId="14" fontId="2" fillId="0" borderId="7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17" fontId="6" fillId="0" borderId="30" xfId="0" applyNumberFormat="1" applyFont="1" applyFill="1" applyBorder="1" applyAlignment="1" quotePrefix="1">
      <alignment horizontal="center" vertical="center"/>
    </xf>
    <xf numFmtId="0" fontId="6" fillId="0" borderId="6" xfId="0" applyNumberFormat="1" applyFont="1" applyFill="1" applyBorder="1" applyAlignment="1" quotePrefix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17" fontId="6" fillId="0" borderId="4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 quotePrefix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17" fontId="7" fillId="0" borderId="34" xfId="0" applyNumberFormat="1" applyFont="1" applyFill="1" applyBorder="1" applyAlignment="1">
      <alignment horizontal="center" vertical="center"/>
    </xf>
    <xf numFmtId="17" fontId="7" fillId="0" borderId="3" xfId="0" applyNumberFormat="1" applyFont="1" applyFill="1" applyBorder="1" applyAlignment="1">
      <alignment horizontal="center" vertical="center"/>
    </xf>
    <xf numFmtId="17" fontId="7" fillId="0" borderId="35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 quotePrefix="1">
      <alignment horizontal="center" vertical="center"/>
    </xf>
    <xf numFmtId="0" fontId="0" fillId="0" borderId="6" xfId="0" applyFill="1" applyBorder="1" applyAlignment="1">
      <alignment vertical="center"/>
    </xf>
    <xf numFmtId="49" fontId="4" fillId="0" borderId="34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 quotePrefix="1">
      <alignment horizontal="center" vertical="center"/>
    </xf>
    <xf numFmtId="49" fontId="4" fillId="0" borderId="35" xfId="0" applyNumberFormat="1" applyFont="1" applyFill="1" applyBorder="1" applyAlignment="1" quotePrefix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 quotePrefix="1">
      <alignment horizontal="center" vertical="center"/>
    </xf>
    <xf numFmtId="0" fontId="4" fillId="0" borderId="33" xfId="0" applyNumberFormat="1" applyFont="1" applyFill="1" applyBorder="1" applyAlignment="1" quotePrefix="1">
      <alignment horizontal="center" vertical="center"/>
    </xf>
    <xf numFmtId="172" fontId="4" fillId="0" borderId="34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172" fontId="4" fillId="0" borderId="3" xfId="0" applyNumberFormat="1" applyFont="1" applyFill="1" applyBorder="1" applyAlignment="1">
      <alignment vertical="center"/>
    </xf>
    <xf numFmtId="172" fontId="4" fillId="0" borderId="7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 quotePrefix="1">
      <alignment horizontal="center" vertical="center"/>
    </xf>
    <xf numFmtId="172" fontId="8" fillId="0" borderId="34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35" xfId="0" applyFont="1" applyFill="1" applyBorder="1" applyAlignment="1">
      <alignment vertical="center"/>
    </xf>
    <xf numFmtId="172" fontId="8" fillId="0" borderId="3" xfId="0" applyNumberFormat="1" applyFont="1" applyFill="1" applyBorder="1" applyAlignment="1">
      <alignment vertical="center"/>
    </xf>
    <xf numFmtId="172" fontId="4" fillId="0" borderId="36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172" fontId="4" fillId="0" borderId="29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172" fontId="8" fillId="0" borderId="38" xfId="0" applyNumberFormat="1" applyFont="1" applyFill="1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0" fontId="8" fillId="0" borderId="40" xfId="0" applyFont="1" applyFill="1" applyBorder="1" applyAlignment="1">
      <alignment vertical="center"/>
    </xf>
    <xf numFmtId="172" fontId="4" fillId="0" borderId="4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5" xfId="0" applyFont="1" applyFill="1" applyBorder="1" applyAlignment="1">
      <alignment vertical="center"/>
    </xf>
    <xf numFmtId="172" fontId="4" fillId="0" borderId="4" xfId="0" applyNumberFormat="1" applyFont="1" applyFill="1" applyBorder="1" applyAlignment="1">
      <alignment horizontal="right" vertical="center"/>
    </xf>
    <xf numFmtId="172" fontId="4" fillId="0" borderId="0" xfId="0" applyNumberFormat="1" applyFont="1" applyFill="1" applyBorder="1" applyAlignment="1">
      <alignment horizontal="right" vertical="center"/>
    </xf>
    <xf numFmtId="172" fontId="4" fillId="0" borderId="5" xfId="0" applyNumberFormat="1" applyFont="1" applyFill="1" applyBorder="1" applyAlignment="1">
      <alignment horizontal="right" vertical="center"/>
    </xf>
    <xf numFmtId="172" fontId="4" fillId="0" borderId="41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172" fontId="4" fillId="0" borderId="30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172" fontId="4" fillId="0" borderId="6" xfId="0" applyNumberFormat="1" applyFont="1" applyFill="1" applyBorder="1" applyAlignment="1">
      <alignment vertical="center"/>
    </xf>
    <xf numFmtId="172" fontId="4" fillId="0" borderId="33" xfId="0" applyNumberFormat="1" applyFont="1" applyFill="1" applyBorder="1" applyAlignment="1">
      <alignment vertical="center"/>
    </xf>
    <xf numFmtId="172" fontId="4" fillId="0" borderId="30" xfId="0" applyNumberFormat="1" applyFont="1" applyFill="1" applyBorder="1" applyAlignment="1">
      <alignment horizontal="right" vertical="center"/>
    </xf>
    <xf numFmtId="172" fontId="4" fillId="0" borderId="6" xfId="0" applyNumberFormat="1" applyFont="1" applyFill="1" applyBorder="1" applyAlignment="1">
      <alignment horizontal="right" vertical="center"/>
    </xf>
    <xf numFmtId="172" fontId="4" fillId="0" borderId="33" xfId="0" applyNumberFormat="1" applyFont="1" applyFill="1" applyBorder="1" applyAlignment="1">
      <alignment horizontal="right" vertical="center"/>
    </xf>
    <xf numFmtId="172" fontId="4" fillId="0" borderId="7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>
      <alignment vertical="center"/>
    </xf>
    <xf numFmtId="172" fontId="4" fillId="0" borderId="29" xfId="0" applyNumberFormat="1" applyFont="1" applyFill="1" applyBorder="1" applyAlignment="1">
      <alignment horizontal="right" vertical="center"/>
    </xf>
    <xf numFmtId="172" fontId="4" fillId="0" borderId="7" xfId="0" applyNumberFormat="1" applyFont="1" applyFill="1" applyBorder="1" applyAlignment="1">
      <alignment horizontal="right" vertical="center"/>
    </xf>
    <xf numFmtId="172" fontId="4" fillId="0" borderId="14" xfId="0" applyNumberFormat="1" applyFont="1" applyFill="1" applyBorder="1" applyAlignment="1">
      <alignment horizontal="right" vertical="center"/>
    </xf>
    <xf numFmtId="0" fontId="1" fillId="0" borderId="29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right" vertical="center"/>
    </xf>
    <xf numFmtId="172" fontId="8" fillId="0" borderId="35" xfId="0" applyNumberFormat="1" applyFont="1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72" fontId="14" fillId="0" borderId="0" xfId="0" applyNumberFormat="1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" fontId="9" fillId="0" borderId="0" xfId="0" applyNumberFormat="1" applyFont="1" applyFill="1" applyBorder="1" applyAlignment="1">
      <alignment horizontal="right" vertical="center"/>
    </xf>
    <xf numFmtId="1" fontId="9" fillId="0" borderId="5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 quotePrefix="1">
      <alignment horizontal="right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right" vertical="center"/>
    </xf>
    <xf numFmtId="1" fontId="9" fillId="0" borderId="7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 quotePrefix="1">
      <alignment horizontal="right" vertical="center"/>
    </xf>
    <xf numFmtId="0" fontId="9" fillId="0" borderId="0" xfId="0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2</xdr:col>
      <xdr:colOff>990600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71675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0</xdr:row>
      <xdr:rowOff>171450</xdr:rowOff>
    </xdr:from>
    <xdr:to>
      <xdr:col>2</xdr:col>
      <xdr:colOff>2028825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71450"/>
          <a:ext cx="19716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46</xdr:row>
      <xdr:rowOff>0</xdr:rowOff>
    </xdr:from>
    <xdr:to>
      <xdr:col>12</xdr:col>
      <xdr:colOff>590550</xdr:colOff>
      <xdr:row>46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91875" y="1158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46</xdr:row>
      <xdr:rowOff>0</xdr:rowOff>
    </xdr:from>
    <xdr:to>
      <xdr:col>12</xdr:col>
      <xdr:colOff>590550</xdr:colOff>
      <xdr:row>46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91875" y="1158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158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158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158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158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158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158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158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158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158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158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158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158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65"/>
  <sheetViews>
    <sheetView tabSelected="1" zoomScale="75" zoomScaleNormal="75" workbookViewId="0" topLeftCell="E1">
      <selection activeCell="D1" sqref="D1:P1"/>
    </sheetView>
  </sheetViews>
  <sheetFormatPr defaultColWidth="9.140625" defaultRowHeight="12.75"/>
  <cols>
    <col min="1" max="1" width="1.57421875" style="7" customWidth="1"/>
    <col min="2" max="2" width="1.28515625" style="7" customWidth="1"/>
    <col min="3" max="3" width="39.00390625" style="7" customWidth="1"/>
    <col min="4" max="4" width="13.140625" style="7" customWidth="1"/>
    <col min="5" max="5" width="12.8515625" style="7" customWidth="1"/>
    <col min="6" max="9" width="12.57421875" style="7" customWidth="1"/>
    <col min="10" max="10" width="14.8515625" style="7" customWidth="1"/>
    <col min="11" max="11" width="14.00390625" style="7" customWidth="1"/>
    <col min="12" max="12" width="11.57421875" style="7" customWidth="1"/>
    <col min="13" max="13" width="9.28125" style="7" customWidth="1"/>
    <col min="14" max="14" width="13.28125" style="7" customWidth="1"/>
    <col min="15" max="15" width="13.421875" style="7" customWidth="1"/>
    <col min="16" max="16" width="15.421875" style="7" customWidth="1"/>
    <col min="17" max="17" width="69.421875" style="7" customWidth="1"/>
    <col min="18" max="18" width="1.28515625" style="7" customWidth="1"/>
    <col min="19" max="19" width="1.7109375" style="6" customWidth="1"/>
    <col min="20" max="20" width="0.85546875" style="6" customWidth="1"/>
    <col min="21" max="21" width="28.421875" style="6" customWidth="1"/>
    <col min="22" max="171" width="7.8515625" style="6" customWidth="1"/>
    <col min="172" max="16384" width="7.8515625" style="7" customWidth="1"/>
  </cols>
  <sheetData>
    <row r="1" spans="1:20" s="2" customFormat="1" ht="26.25" customHeight="1">
      <c r="A1" s="124"/>
      <c r="B1" s="125"/>
      <c r="C1" s="126"/>
      <c r="D1" s="141" t="s">
        <v>0</v>
      </c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39" t="s">
        <v>73</v>
      </c>
      <c r="R1" s="138"/>
      <c r="S1" s="129"/>
      <c r="T1" s="1"/>
    </row>
    <row r="2" spans="1:20" s="2" customFormat="1" ht="21" customHeight="1">
      <c r="A2" s="127"/>
      <c r="B2" s="128"/>
      <c r="C2" s="140"/>
      <c r="D2" s="144" t="s">
        <v>53</v>
      </c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30"/>
      <c r="R2" s="131"/>
      <c r="S2" s="132"/>
      <c r="T2" s="1"/>
    </row>
    <row r="3" spans="1:20" s="2" customFormat="1" ht="21" customHeight="1" thickBot="1">
      <c r="A3" s="127"/>
      <c r="B3" s="128"/>
      <c r="C3" s="140"/>
      <c r="D3" s="146" t="s">
        <v>54</v>
      </c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30"/>
      <c r="R3" s="131"/>
      <c r="S3" s="132"/>
      <c r="T3" s="3"/>
    </row>
    <row r="4" spans="1:20" s="5" customFormat="1" ht="21" customHeight="1">
      <c r="A4" s="127"/>
      <c r="B4" s="128"/>
      <c r="C4" s="140"/>
      <c r="D4" s="148" t="s">
        <v>71</v>
      </c>
      <c r="E4" s="149"/>
      <c r="F4" s="150"/>
      <c r="G4" s="148" t="s">
        <v>79</v>
      </c>
      <c r="H4" s="149"/>
      <c r="I4" s="150"/>
      <c r="J4" s="151" t="s">
        <v>1</v>
      </c>
      <c r="K4" s="152"/>
      <c r="L4" s="152"/>
      <c r="M4" s="8"/>
      <c r="N4" s="151" t="s">
        <v>1</v>
      </c>
      <c r="O4" s="152"/>
      <c r="P4" s="152"/>
      <c r="Q4" s="133">
        <v>38257</v>
      </c>
      <c r="R4" s="134"/>
      <c r="S4" s="135"/>
      <c r="T4" s="4"/>
    </row>
    <row r="5" spans="1:20" s="5" customFormat="1" ht="21" customHeight="1">
      <c r="A5" s="127"/>
      <c r="B5" s="128"/>
      <c r="C5" s="140"/>
      <c r="D5" s="153" t="s">
        <v>72</v>
      </c>
      <c r="E5" s="154"/>
      <c r="F5" s="155"/>
      <c r="G5" s="153" t="s">
        <v>78</v>
      </c>
      <c r="H5" s="154"/>
      <c r="I5" s="155"/>
      <c r="J5" s="156" t="s">
        <v>74</v>
      </c>
      <c r="K5" s="154"/>
      <c r="L5" s="155"/>
      <c r="M5" s="9" t="s">
        <v>2</v>
      </c>
      <c r="N5" s="156" t="s">
        <v>82</v>
      </c>
      <c r="O5" s="154"/>
      <c r="P5" s="155"/>
      <c r="Q5" s="133"/>
      <c r="R5" s="134"/>
      <c r="S5" s="135"/>
      <c r="T5" s="4"/>
    </row>
    <row r="6" spans="1:20" s="2" customFormat="1" ht="21" customHeight="1" thickBot="1">
      <c r="A6" s="127"/>
      <c r="B6" s="128"/>
      <c r="C6" s="140"/>
      <c r="D6" s="157"/>
      <c r="E6" s="158"/>
      <c r="F6" s="158"/>
      <c r="G6" s="157" t="s">
        <v>3</v>
      </c>
      <c r="H6" s="159"/>
      <c r="I6" s="158"/>
      <c r="J6" s="156" t="s">
        <v>75</v>
      </c>
      <c r="K6" s="154"/>
      <c r="L6" s="160"/>
      <c r="M6" s="10" t="s">
        <v>4</v>
      </c>
      <c r="N6" s="156" t="s">
        <v>81</v>
      </c>
      <c r="O6" s="154"/>
      <c r="P6" s="160"/>
      <c r="Q6" s="136"/>
      <c r="R6" s="137"/>
      <c r="S6" s="123"/>
      <c r="T6" s="3"/>
    </row>
    <row r="7" spans="1:20" s="12" customFormat="1" ht="24" thickBot="1">
      <c r="A7" s="161" t="s">
        <v>68</v>
      </c>
      <c r="B7" s="162"/>
      <c r="C7" s="163"/>
      <c r="D7" s="164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6"/>
      <c r="Q7" s="161" t="s">
        <v>5</v>
      </c>
      <c r="R7" s="162"/>
      <c r="S7" s="163"/>
      <c r="T7" s="11"/>
    </row>
    <row r="8" spans="1:171" s="15" customFormat="1" ht="24" customHeight="1" thickBot="1">
      <c r="A8" s="167" t="s">
        <v>6</v>
      </c>
      <c r="B8" s="168"/>
      <c r="C8" s="168"/>
      <c r="D8" s="169" t="s">
        <v>70</v>
      </c>
      <c r="E8" s="170"/>
      <c r="F8" s="171"/>
      <c r="G8" s="172" t="s">
        <v>77</v>
      </c>
      <c r="H8" s="170"/>
      <c r="I8" s="170"/>
      <c r="J8" s="169" t="s">
        <v>64</v>
      </c>
      <c r="K8" s="170"/>
      <c r="L8" s="171"/>
      <c r="M8" s="13"/>
      <c r="N8" s="169" t="s">
        <v>65</v>
      </c>
      <c r="O8" s="170"/>
      <c r="P8" s="171"/>
      <c r="Q8" s="173" t="s">
        <v>7</v>
      </c>
      <c r="R8" s="173"/>
      <c r="S8" s="17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</row>
    <row r="9" spans="1:171" s="15" customFormat="1" ht="21" customHeight="1" thickBot="1">
      <c r="A9" s="16" t="s">
        <v>8</v>
      </c>
      <c r="B9" s="17"/>
      <c r="C9" s="17"/>
      <c r="D9" s="175">
        <v>184.1</v>
      </c>
      <c r="E9" s="176"/>
      <c r="F9" s="177"/>
      <c r="G9" s="178">
        <f>+D36</f>
        <v>174.39999999999998</v>
      </c>
      <c r="H9" s="178"/>
      <c r="I9" s="178"/>
      <c r="J9" s="175">
        <v>48.7</v>
      </c>
      <c r="K9" s="176"/>
      <c r="L9" s="177"/>
      <c r="M9" s="18">
        <f>ROUND(J9-N9,2)/N9*100</f>
        <v>-53.61904761904762</v>
      </c>
      <c r="N9" s="175">
        <v>105</v>
      </c>
      <c r="O9" s="176"/>
      <c r="P9" s="177"/>
      <c r="Q9" s="19"/>
      <c r="S9" s="20" t="s">
        <v>9</v>
      </c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</row>
    <row r="10" spans="1:19" s="14" customFormat="1" ht="21" customHeight="1">
      <c r="A10" s="16"/>
      <c r="B10" s="17"/>
      <c r="C10" s="17"/>
      <c r="D10" s="21"/>
      <c r="E10" s="22"/>
      <c r="F10" s="22"/>
      <c r="G10" s="21"/>
      <c r="H10" s="21"/>
      <c r="I10" s="21"/>
      <c r="J10" s="152" t="s">
        <v>1</v>
      </c>
      <c r="K10" s="152"/>
      <c r="L10" s="152"/>
      <c r="M10" s="23"/>
      <c r="N10" s="152" t="s">
        <v>1</v>
      </c>
      <c r="O10" s="152"/>
      <c r="P10" s="152"/>
      <c r="Q10" s="17"/>
      <c r="S10" s="20"/>
    </row>
    <row r="11" spans="1:19" s="14" customFormat="1" ht="21" customHeight="1">
      <c r="A11" s="16"/>
      <c r="B11" s="17"/>
      <c r="C11" s="17"/>
      <c r="D11" s="24"/>
      <c r="E11" s="25"/>
      <c r="F11" s="25"/>
      <c r="G11" s="24"/>
      <c r="H11" s="24"/>
      <c r="I11" s="24"/>
      <c r="J11" s="155" t="s">
        <v>74</v>
      </c>
      <c r="K11" s="154"/>
      <c r="L11" s="155"/>
      <c r="M11" s="26"/>
      <c r="N11" s="155" t="s">
        <v>82</v>
      </c>
      <c r="O11" s="154"/>
      <c r="P11" s="155"/>
      <c r="Q11" s="17"/>
      <c r="S11" s="20"/>
    </row>
    <row r="12" spans="1:171" s="15" customFormat="1" ht="21" customHeight="1" thickBot="1">
      <c r="A12" s="16"/>
      <c r="B12" s="14"/>
      <c r="C12" s="14"/>
      <c r="D12" s="179"/>
      <c r="E12" s="179"/>
      <c r="F12" s="179"/>
      <c r="G12" s="179"/>
      <c r="H12" s="179"/>
      <c r="I12" s="179"/>
      <c r="J12" s="180" t="s">
        <v>75</v>
      </c>
      <c r="K12" s="181"/>
      <c r="L12" s="180"/>
      <c r="M12" s="27"/>
      <c r="N12" s="180" t="s">
        <v>81</v>
      </c>
      <c r="O12" s="181"/>
      <c r="P12" s="180"/>
      <c r="Q12" s="28"/>
      <c r="R12" s="29"/>
      <c r="S12" s="30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</row>
    <row r="13" spans="1:171" s="15" customFormat="1" ht="21" customHeight="1" thickBot="1">
      <c r="A13" s="16" t="s">
        <v>10</v>
      </c>
      <c r="B13" s="31"/>
      <c r="C13" s="31"/>
      <c r="D13" s="182">
        <f>SUM(D14:F15)</f>
        <v>8.9</v>
      </c>
      <c r="E13" s="183"/>
      <c r="F13" s="184"/>
      <c r="G13" s="185">
        <f>SUM(G14:I15)</f>
        <v>2</v>
      </c>
      <c r="H13" s="183"/>
      <c r="I13" s="183"/>
      <c r="J13" s="182">
        <f>SUM(J14:L15)</f>
        <v>220.70000000000002</v>
      </c>
      <c r="K13" s="183"/>
      <c r="L13" s="184"/>
      <c r="M13" s="32" t="s">
        <v>11</v>
      </c>
      <c r="N13" s="182">
        <f>SUM(N14:P15)</f>
        <v>134.7</v>
      </c>
      <c r="O13" s="183"/>
      <c r="P13" s="184"/>
      <c r="Q13" s="19"/>
      <c r="R13" s="19"/>
      <c r="S13" s="20" t="s">
        <v>12</v>
      </c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</row>
    <row r="14" spans="1:171" s="15" customFormat="1" ht="21" customHeight="1">
      <c r="A14" s="16"/>
      <c r="B14" s="33" t="s">
        <v>56</v>
      </c>
      <c r="C14" s="34"/>
      <c r="D14" s="186">
        <v>3.9</v>
      </c>
      <c r="E14" s="187"/>
      <c r="F14" s="188"/>
      <c r="G14" s="186">
        <v>2</v>
      </c>
      <c r="H14" s="187"/>
      <c r="I14" s="188"/>
      <c r="J14" s="186">
        <v>210.9</v>
      </c>
      <c r="K14" s="187"/>
      <c r="L14" s="188"/>
      <c r="M14" s="35">
        <f>ROUND(J14-N14,2)/N14*100</f>
        <v>70.35541195476574</v>
      </c>
      <c r="N14" s="186">
        <v>123.8</v>
      </c>
      <c r="O14" s="187"/>
      <c r="P14" s="188"/>
      <c r="Q14" s="36"/>
      <c r="R14" s="37" t="s">
        <v>55</v>
      </c>
      <c r="S14" s="30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</row>
    <row r="15" spans="1:171" s="15" customFormat="1" ht="21" customHeight="1" thickBot="1">
      <c r="A15" s="16"/>
      <c r="B15" s="38" t="s">
        <v>13</v>
      </c>
      <c r="C15" s="39"/>
      <c r="D15" s="189">
        <v>5</v>
      </c>
      <c r="E15" s="190"/>
      <c r="F15" s="191"/>
      <c r="G15" s="189">
        <v>0</v>
      </c>
      <c r="H15" s="190"/>
      <c r="I15" s="191"/>
      <c r="J15" s="189">
        <v>9.8</v>
      </c>
      <c r="K15" s="190"/>
      <c r="L15" s="191"/>
      <c r="M15" s="42" t="s">
        <v>11</v>
      </c>
      <c r="N15" s="189">
        <v>10.9</v>
      </c>
      <c r="O15" s="190"/>
      <c r="P15" s="191"/>
      <c r="Q15" s="43"/>
      <c r="R15" s="44" t="s">
        <v>14</v>
      </c>
      <c r="S15" s="30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</row>
    <row r="16" spans="1:171" s="15" customFormat="1" ht="9" customHeight="1" thickBot="1">
      <c r="A16" s="16"/>
      <c r="B16" s="14"/>
      <c r="C16" s="14"/>
      <c r="D16" s="26"/>
      <c r="E16" s="26"/>
      <c r="F16" s="26"/>
      <c r="G16" s="26"/>
      <c r="H16" s="26"/>
      <c r="I16" s="26"/>
      <c r="J16" s="26"/>
      <c r="K16" s="26"/>
      <c r="L16" s="26"/>
      <c r="M16" s="45"/>
      <c r="N16" s="46"/>
      <c r="O16" s="46"/>
      <c r="P16" s="46"/>
      <c r="Q16" s="29"/>
      <c r="R16" s="29"/>
      <c r="S16" s="30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</row>
    <row r="17" spans="1:171" s="15" customFormat="1" ht="21" customHeight="1" thickBot="1">
      <c r="A17" s="16" t="s">
        <v>15</v>
      </c>
      <c r="B17" s="47"/>
      <c r="C17" s="31"/>
      <c r="D17" s="182">
        <f>+D18+D23+D24+D25</f>
        <v>17.800000000000004</v>
      </c>
      <c r="E17" s="183"/>
      <c r="F17" s="184"/>
      <c r="G17" s="182">
        <f>+G18+G23+G24+G25</f>
        <v>18.000000000000004</v>
      </c>
      <c r="H17" s="183"/>
      <c r="I17" s="184"/>
      <c r="J17" s="182">
        <f>+J18+J23+J24+J25</f>
        <v>107.60000000000001</v>
      </c>
      <c r="K17" s="183"/>
      <c r="L17" s="184"/>
      <c r="M17" s="18">
        <f aca="true" t="shared" si="0" ref="M17:M25">ROUND(J17-N17,2)/N17*100</f>
        <v>-24.59705676243868</v>
      </c>
      <c r="N17" s="182">
        <f>+N18+N23+N24+N25</f>
        <v>142.70000000000002</v>
      </c>
      <c r="O17" s="183"/>
      <c r="P17" s="184"/>
      <c r="Q17" s="19"/>
      <c r="R17" s="19"/>
      <c r="S17" s="20" t="s">
        <v>16</v>
      </c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</row>
    <row r="18" spans="1:171" s="15" customFormat="1" ht="21" customHeight="1">
      <c r="A18" s="16"/>
      <c r="B18" s="48" t="s">
        <v>17</v>
      </c>
      <c r="C18" s="49"/>
      <c r="D18" s="192">
        <f>SUM(D19:F22)</f>
        <v>17</v>
      </c>
      <c r="E18" s="193"/>
      <c r="F18" s="194"/>
      <c r="G18" s="192">
        <f>SUM(G19:I22)</f>
        <v>16.8</v>
      </c>
      <c r="H18" s="193"/>
      <c r="I18" s="194"/>
      <c r="J18" s="192">
        <f>SUM(J19:L22)</f>
        <v>102.80000000000001</v>
      </c>
      <c r="K18" s="193"/>
      <c r="L18" s="194"/>
      <c r="M18" s="50">
        <f t="shared" si="0"/>
        <v>-24.300441826215017</v>
      </c>
      <c r="N18" s="192">
        <f>SUM(N19:P22)</f>
        <v>135.8</v>
      </c>
      <c r="O18" s="193"/>
      <c r="P18" s="194"/>
      <c r="Q18" s="51"/>
      <c r="R18" s="52" t="s">
        <v>18</v>
      </c>
      <c r="S18" s="20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</row>
    <row r="19" spans="1:171" s="15" customFormat="1" ht="21" customHeight="1">
      <c r="A19" s="16"/>
      <c r="B19" s="53"/>
      <c r="C19" s="33" t="s">
        <v>19</v>
      </c>
      <c r="D19" s="186">
        <v>3.3</v>
      </c>
      <c r="E19" s="187"/>
      <c r="F19" s="188"/>
      <c r="G19" s="186">
        <v>2.8</v>
      </c>
      <c r="H19" s="187"/>
      <c r="I19" s="188"/>
      <c r="J19" s="186">
        <v>24.2</v>
      </c>
      <c r="K19" s="187"/>
      <c r="L19" s="188"/>
      <c r="M19" s="54">
        <f t="shared" si="0"/>
        <v>-17.406143344709896</v>
      </c>
      <c r="N19" s="186">
        <v>29.3</v>
      </c>
      <c r="O19" s="187"/>
      <c r="P19" s="188"/>
      <c r="Q19" s="37" t="s">
        <v>20</v>
      </c>
      <c r="R19" s="55"/>
      <c r="S19" s="30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</row>
    <row r="20" spans="1:171" s="15" customFormat="1" ht="21" customHeight="1">
      <c r="A20" s="16"/>
      <c r="B20" s="56"/>
      <c r="C20" s="57" t="s">
        <v>21</v>
      </c>
      <c r="D20" s="195">
        <v>0</v>
      </c>
      <c r="E20" s="196"/>
      <c r="F20" s="197"/>
      <c r="G20" s="195">
        <v>0</v>
      </c>
      <c r="H20" s="196"/>
      <c r="I20" s="197"/>
      <c r="J20" s="195">
        <v>0</v>
      </c>
      <c r="K20" s="196"/>
      <c r="L20" s="197"/>
      <c r="M20" s="35">
        <v>0</v>
      </c>
      <c r="N20" s="195">
        <v>0</v>
      </c>
      <c r="O20" s="196"/>
      <c r="P20" s="197"/>
      <c r="Q20" s="58" t="s">
        <v>22</v>
      </c>
      <c r="R20" s="55"/>
      <c r="S20" s="30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</row>
    <row r="21" spans="1:171" s="15" customFormat="1" ht="21" customHeight="1">
      <c r="A21" s="16"/>
      <c r="B21" s="56"/>
      <c r="C21" s="57" t="s">
        <v>23</v>
      </c>
      <c r="D21" s="198">
        <v>12.9</v>
      </c>
      <c r="E21" s="199"/>
      <c r="F21" s="200"/>
      <c r="G21" s="198">
        <v>13</v>
      </c>
      <c r="H21" s="199"/>
      <c r="I21" s="200"/>
      <c r="J21" s="198">
        <v>71.2</v>
      </c>
      <c r="K21" s="199"/>
      <c r="L21" s="200"/>
      <c r="M21" s="35">
        <f t="shared" si="0"/>
        <v>-29.783037475345164</v>
      </c>
      <c r="N21" s="198">
        <v>101.4</v>
      </c>
      <c r="O21" s="199"/>
      <c r="P21" s="200"/>
      <c r="Q21" s="60" t="s">
        <v>67</v>
      </c>
      <c r="R21" s="55"/>
      <c r="S21" s="30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</row>
    <row r="22" spans="1:171" s="15" customFormat="1" ht="21" customHeight="1">
      <c r="A22" s="16"/>
      <c r="B22" s="56"/>
      <c r="C22" s="61" t="s">
        <v>24</v>
      </c>
      <c r="D22" s="201">
        <v>0.8</v>
      </c>
      <c r="E22" s="202"/>
      <c r="F22" s="203"/>
      <c r="G22" s="201">
        <v>1</v>
      </c>
      <c r="H22" s="202"/>
      <c r="I22" s="203"/>
      <c r="J22" s="201">
        <v>7.4</v>
      </c>
      <c r="K22" s="202"/>
      <c r="L22" s="203"/>
      <c r="M22" s="63">
        <f t="shared" si="0"/>
        <v>45.09803921568628</v>
      </c>
      <c r="N22" s="201">
        <v>5.1</v>
      </c>
      <c r="O22" s="202"/>
      <c r="P22" s="203"/>
      <c r="Q22" s="64" t="s">
        <v>25</v>
      </c>
      <c r="R22" s="65"/>
      <c r="S22" s="30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</row>
    <row r="23" spans="1:171" s="15" customFormat="1" ht="21" customHeight="1">
      <c r="A23" s="16"/>
      <c r="B23" s="66" t="s">
        <v>26</v>
      </c>
      <c r="C23" s="67"/>
      <c r="D23" s="186">
        <v>0.1</v>
      </c>
      <c r="E23" s="187"/>
      <c r="F23" s="188"/>
      <c r="G23" s="186">
        <v>0.3</v>
      </c>
      <c r="H23" s="187"/>
      <c r="I23" s="188"/>
      <c r="J23" s="186">
        <v>2.1</v>
      </c>
      <c r="K23" s="187"/>
      <c r="L23" s="188"/>
      <c r="M23" s="59">
        <f t="shared" si="0"/>
        <v>-36.36363636363637</v>
      </c>
      <c r="N23" s="186">
        <v>3.3</v>
      </c>
      <c r="O23" s="187"/>
      <c r="P23" s="188"/>
      <c r="Q23" s="29"/>
      <c r="R23" s="65" t="s">
        <v>27</v>
      </c>
      <c r="S23" s="30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</row>
    <row r="24" spans="1:171" s="15" customFormat="1" ht="21" customHeight="1">
      <c r="A24" s="16"/>
      <c r="B24" s="66" t="s">
        <v>57</v>
      </c>
      <c r="C24" s="67"/>
      <c r="D24" s="195">
        <v>0.1</v>
      </c>
      <c r="E24" s="196"/>
      <c r="F24" s="197"/>
      <c r="G24" s="195">
        <v>0.3</v>
      </c>
      <c r="H24" s="196"/>
      <c r="I24" s="197"/>
      <c r="J24" s="195">
        <v>1.3</v>
      </c>
      <c r="K24" s="196"/>
      <c r="L24" s="197"/>
      <c r="M24" s="35">
        <f t="shared" si="0"/>
        <v>-38.095238095238095</v>
      </c>
      <c r="N24" s="195">
        <v>2.1</v>
      </c>
      <c r="O24" s="196"/>
      <c r="P24" s="197"/>
      <c r="Q24" s="68"/>
      <c r="R24" s="65" t="s">
        <v>28</v>
      </c>
      <c r="S24" s="30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</row>
    <row r="25" spans="1:171" s="15" customFormat="1" ht="21" customHeight="1" thickBot="1">
      <c r="A25" s="16"/>
      <c r="B25" s="69" t="s">
        <v>29</v>
      </c>
      <c r="C25" s="70"/>
      <c r="D25" s="189">
        <v>0.6</v>
      </c>
      <c r="E25" s="190"/>
      <c r="F25" s="191"/>
      <c r="G25" s="189">
        <v>0.6</v>
      </c>
      <c r="H25" s="190"/>
      <c r="I25" s="191"/>
      <c r="J25" s="189">
        <v>1.4</v>
      </c>
      <c r="K25" s="190"/>
      <c r="L25" s="191"/>
      <c r="M25" s="71">
        <f t="shared" si="0"/>
        <v>-6.666666666666667</v>
      </c>
      <c r="N25" s="189">
        <v>1.5</v>
      </c>
      <c r="O25" s="190"/>
      <c r="P25" s="191"/>
      <c r="Q25" s="72"/>
      <c r="R25" s="73" t="s">
        <v>30</v>
      </c>
      <c r="S25" s="30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</row>
    <row r="26" spans="1:171" s="15" customFormat="1" ht="9" customHeight="1">
      <c r="A26" s="16"/>
      <c r="B26" s="17"/>
      <c r="C26" s="17"/>
      <c r="D26" s="26"/>
      <c r="E26" s="26"/>
      <c r="F26" s="26"/>
      <c r="G26" s="26"/>
      <c r="H26" s="26"/>
      <c r="I26" s="26"/>
      <c r="J26" s="26"/>
      <c r="K26" s="26"/>
      <c r="L26" s="26"/>
      <c r="M26" s="46"/>
      <c r="N26" s="26"/>
      <c r="O26" s="26"/>
      <c r="P26" s="26"/>
      <c r="Q26" s="19"/>
      <c r="R26" s="19"/>
      <c r="S26" s="20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</row>
    <row r="27" spans="1:171" s="15" customFormat="1" ht="21" customHeight="1" thickBot="1">
      <c r="A27" s="16" t="s">
        <v>58</v>
      </c>
      <c r="B27" s="31"/>
      <c r="C27" s="31"/>
      <c r="D27" s="74"/>
      <c r="E27" s="74"/>
      <c r="F27" s="74"/>
      <c r="G27" s="74"/>
      <c r="H27" s="74"/>
      <c r="I27" s="74"/>
      <c r="J27" s="74"/>
      <c r="K27" s="74"/>
      <c r="L27" s="74"/>
      <c r="M27" s="75"/>
      <c r="N27" s="74"/>
      <c r="O27" s="74"/>
      <c r="P27" s="74"/>
      <c r="Q27" s="14"/>
      <c r="R27" s="14"/>
      <c r="S27" s="76" t="s">
        <v>60</v>
      </c>
      <c r="T27" s="14"/>
      <c r="U27" s="29"/>
      <c r="V27" s="19"/>
      <c r="W27" s="19"/>
      <c r="X27" s="19"/>
      <c r="Y27" s="19"/>
      <c r="Z27" s="19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</row>
    <row r="28" spans="1:171" s="15" customFormat="1" ht="21" customHeight="1" thickBot="1">
      <c r="A28" s="16"/>
      <c r="B28" s="48" t="s">
        <v>31</v>
      </c>
      <c r="C28" s="77"/>
      <c r="D28" s="182">
        <f>SUM(D29:F30)</f>
        <v>0.3</v>
      </c>
      <c r="E28" s="183"/>
      <c r="F28" s="184"/>
      <c r="G28" s="182">
        <f>SUM(G29:I30)</f>
        <v>0.1</v>
      </c>
      <c r="H28" s="183"/>
      <c r="I28" s="184"/>
      <c r="J28" s="182">
        <f>SUM(J29:L30)</f>
        <v>2.2</v>
      </c>
      <c r="K28" s="183"/>
      <c r="L28" s="184"/>
      <c r="M28" s="78" t="s">
        <v>11</v>
      </c>
      <c r="N28" s="182">
        <f>SUM(N29:P30)</f>
        <v>3.6</v>
      </c>
      <c r="O28" s="183"/>
      <c r="P28" s="184"/>
      <c r="Q28" s="79"/>
      <c r="R28" s="52" t="s">
        <v>32</v>
      </c>
      <c r="S28" s="20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</row>
    <row r="29" spans="1:171" s="15" customFormat="1" ht="21" customHeight="1">
      <c r="A29" s="16"/>
      <c r="B29" s="80"/>
      <c r="C29" s="81" t="s">
        <v>33</v>
      </c>
      <c r="D29" s="204">
        <v>0.3</v>
      </c>
      <c r="E29" s="205"/>
      <c r="F29" s="206"/>
      <c r="G29" s="204">
        <v>0.1</v>
      </c>
      <c r="H29" s="207"/>
      <c r="I29" s="208"/>
      <c r="J29" s="209">
        <v>2.2</v>
      </c>
      <c r="K29" s="210"/>
      <c r="L29" s="211"/>
      <c r="M29" s="83" t="s">
        <v>11</v>
      </c>
      <c r="N29" s="186">
        <v>3.4</v>
      </c>
      <c r="O29" s="187"/>
      <c r="P29" s="188"/>
      <c r="Q29" s="84" t="s">
        <v>34</v>
      </c>
      <c r="R29" s="60"/>
      <c r="S29" s="20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</row>
    <row r="30" spans="1:171" s="15" customFormat="1" ht="21" customHeight="1" thickBot="1">
      <c r="A30" s="16"/>
      <c r="B30" s="85"/>
      <c r="C30" s="86" t="s">
        <v>35</v>
      </c>
      <c r="D30" s="189">
        <v>0</v>
      </c>
      <c r="E30" s="190"/>
      <c r="F30" s="191"/>
      <c r="G30" s="189">
        <v>0</v>
      </c>
      <c r="H30" s="212"/>
      <c r="I30" s="213"/>
      <c r="J30" s="214">
        <v>0</v>
      </c>
      <c r="K30" s="215"/>
      <c r="L30" s="216"/>
      <c r="M30" s="42" t="s">
        <v>11</v>
      </c>
      <c r="N30" s="189">
        <v>0.2</v>
      </c>
      <c r="O30" s="190"/>
      <c r="P30" s="191"/>
      <c r="Q30" s="64" t="s">
        <v>36</v>
      </c>
      <c r="R30" s="89"/>
      <c r="S30" s="20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</row>
    <row r="31" spans="1:171" s="15" customFormat="1" ht="9" customHeight="1" thickBot="1">
      <c r="A31" s="16"/>
      <c r="B31" s="67"/>
      <c r="C31" s="67"/>
      <c r="D31" s="26"/>
      <c r="E31" s="26"/>
      <c r="F31" s="26"/>
      <c r="G31" s="26"/>
      <c r="H31" s="26"/>
      <c r="I31" s="26"/>
      <c r="J31" s="26"/>
      <c r="K31" s="26"/>
      <c r="L31" s="26"/>
      <c r="M31" s="46"/>
      <c r="N31" s="26"/>
      <c r="O31" s="26"/>
      <c r="P31" s="26"/>
      <c r="Q31" s="29"/>
      <c r="R31" s="29"/>
      <c r="S31" s="30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</row>
    <row r="32" spans="1:171" s="15" customFormat="1" ht="21" customHeight="1" thickBot="1">
      <c r="A32" s="90" t="s">
        <v>37</v>
      </c>
      <c r="B32" s="17"/>
      <c r="C32" s="17"/>
      <c r="D32" s="182">
        <f>SUM(D33:F34)</f>
        <v>0.5</v>
      </c>
      <c r="E32" s="183"/>
      <c r="F32" s="184"/>
      <c r="G32" s="182">
        <f>SUM(G33:I34)</f>
        <v>0</v>
      </c>
      <c r="H32" s="183"/>
      <c r="I32" s="184"/>
      <c r="J32" s="182">
        <f>SUM(J33:L34)</f>
        <v>1.2999999999999998</v>
      </c>
      <c r="K32" s="183"/>
      <c r="L32" s="184"/>
      <c r="M32" s="78" t="s">
        <v>11</v>
      </c>
      <c r="N32" s="182">
        <f>SUM(N33:P34)</f>
        <v>-0.8</v>
      </c>
      <c r="O32" s="183"/>
      <c r="P32" s="184"/>
      <c r="Q32" s="19"/>
      <c r="R32" s="19"/>
      <c r="S32" s="20" t="s">
        <v>38</v>
      </c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</row>
    <row r="33" spans="1:171" s="15" customFormat="1" ht="21" customHeight="1">
      <c r="A33" s="16"/>
      <c r="B33" s="33" t="s">
        <v>39</v>
      </c>
      <c r="C33" s="34"/>
      <c r="D33" s="186">
        <v>0.3</v>
      </c>
      <c r="E33" s="187"/>
      <c r="F33" s="188"/>
      <c r="G33" s="204">
        <v>-0.2</v>
      </c>
      <c r="H33" s="207"/>
      <c r="I33" s="208"/>
      <c r="J33" s="204">
        <v>-0.1</v>
      </c>
      <c r="K33" s="207"/>
      <c r="L33" s="208"/>
      <c r="M33" s="83" t="s">
        <v>11</v>
      </c>
      <c r="N33" s="204">
        <v>0</v>
      </c>
      <c r="O33" s="207"/>
      <c r="P33" s="208"/>
      <c r="Q33" s="36"/>
      <c r="R33" s="37" t="s">
        <v>40</v>
      </c>
      <c r="S33" s="30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</row>
    <row r="34" spans="1:171" s="15" customFormat="1" ht="21" customHeight="1" thickBot="1">
      <c r="A34" s="16"/>
      <c r="B34" s="61" t="s">
        <v>41</v>
      </c>
      <c r="C34" s="62"/>
      <c r="D34" s="201">
        <v>0.2</v>
      </c>
      <c r="E34" s="202"/>
      <c r="F34" s="203"/>
      <c r="G34" s="189">
        <v>0.2</v>
      </c>
      <c r="H34" s="212"/>
      <c r="I34" s="213"/>
      <c r="J34" s="189">
        <v>1.4</v>
      </c>
      <c r="K34" s="212"/>
      <c r="L34" s="213"/>
      <c r="M34" s="91" t="s">
        <v>11</v>
      </c>
      <c r="N34" s="189">
        <v>-0.8</v>
      </c>
      <c r="O34" s="212"/>
      <c r="P34" s="213"/>
      <c r="Q34" s="43"/>
      <c r="R34" s="44" t="s">
        <v>42</v>
      </c>
      <c r="S34" s="30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</row>
    <row r="35" spans="1:171" s="15" customFormat="1" ht="23.25" customHeight="1" thickBot="1">
      <c r="A35" s="92"/>
      <c r="B35" s="93"/>
      <c r="C35" s="93"/>
      <c r="D35" s="172" t="s">
        <v>69</v>
      </c>
      <c r="E35" s="170"/>
      <c r="F35" s="170"/>
      <c r="G35" s="172" t="s">
        <v>76</v>
      </c>
      <c r="H35" s="170"/>
      <c r="I35" s="170"/>
      <c r="J35" s="172" t="s">
        <v>76</v>
      </c>
      <c r="K35" s="170"/>
      <c r="L35" s="170"/>
      <c r="M35" s="94"/>
      <c r="N35" s="172" t="s">
        <v>80</v>
      </c>
      <c r="O35" s="170"/>
      <c r="P35" s="170"/>
      <c r="Q35" s="95"/>
      <c r="R35" s="29"/>
      <c r="S35" s="30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</row>
    <row r="36" spans="1:171" s="15" customFormat="1" ht="21" customHeight="1" thickBot="1">
      <c r="A36" s="96" t="s">
        <v>43</v>
      </c>
      <c r="B36" s="97"/>
      <c r="C36" s="97"/>
      <c r="D36" s="182">
        <f>SUM(D9+D13-D17-D28-D32)</f>
        <v>174.39999999999998</v>
      </c>
      <c r="E36" s="185"/>
      <c r="F36" s="221"/>
      <c r="G36" s="182">
        <f>SUM(G9+G13-G17-G28-G32)</f>
        <v>158.29999999999998</v>
      </c>
      <c r="H36" s="183"/>
      <c r="I36" s="184"/>
      <c r="J36" s="182">
        <f>SUM(J9+J13-J17-J28-J32)</f>
        <v>158.3</v>
      </c>
      <c r="K36" s="183"/>
      <c r="L36" s="184"/>
      <c r="M36" s="35">
        <f>ROUND(J36-N36,2)/N36*100</f>
        <v>68.04670912951168</v>
      </c>
      <c r="N36" s="182">
        <f>SUM(N9+N13-N17-N28-N32)</f>
        <v>94.19999999999997</v>
      </c>
      <c r="O36" s="183"/>
      <c r="P36" s="184"/>
      <c r="Q36" s="217" t="s">
        <v>44</v>
      </c>
      <c r="R36" s="218"/>
      <c r="S36" s="219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</row>
    <row r="37" spans="1:171" s="15" customFormat="1" ht="8.25" customHeight="1" thickBot="1">
      <c r="A37" s="98"/>
      <c r="B37" s="82"/>
      <c r="C37" s="82"/>
      <c r="D37" s="26"/>
      <c r="E37" s="26"/>
      <c r="F37" s="26"/>
      <c r="G37" s="26"/>
      <c r="H37" s="26"/>
      <c r="I37" s="26"/>
      <c r="J37" s="26"/>
      <c r="K37" s="26"/>
      <c r="L37" s="26"/>
      <c r="M37" s="99"/>
      <c r="N37" s="26"/>
      <c r="O37" s="26"/>
      <c r="P37" s="26"/>
      <c r="Q37" s="220"/>
      <c r="R37" s="220"/>
      <c r="S37" s="30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</row>
    <row r="38" spans="1:171" s="15" customFormat="1" ht="21" customHeight="1" thickBot="1">
      <c r="A38" s="90" t="s">
        <v>59</v>
      </c>
      <c r="B38" s="17"/>
      <c r="C38" s="17"/>
      <c r="D38" s="182">
        <f>SUM(D39:F40)</f>
        <v>174.4</v>
      </c>
      <c r="E38" s="185"/>
      <c r="F38" s="221"/>
      <c r="G38" s="182">
        <f>SUM(G39:I40)</f>
        <v>158.29999999999998</v>
      </c>
      <c r="H38" s="183"/>
      <c r="I38" s="184"/>
      <c r="J38" s="182">
        <f>SUM(J39:L40)</f>
        <v>158.29999999999998</v>
      </c>
      <c r="K38" s="183"/>
      <c r="L38" s="184"/>
      <c r="M38" s="100">
        <f>ROUND(J38-N38,2)/N38*100</f>
        <v>68.04670912951167</v>
      </c>
      <c r="N38" s="182">
        <f>SUM(N39:P40)</f>
        <v>94.2</v>
      </c>
      <c r="O38" s="183"/>
      <c r="P38" s="184"/>
      <c r="Q38" s="19"/>
      <c r="R38" s="19"/>
      <c r="S38" s="20" t="s">
        <v>61</v>
      </c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</row>
    <row r="39" spans="1:171" s="15" customFormat="1" ht="21" customHeight="1">
      <c r="A39" s="101"/>
      <c r="B39" s="33" t="s">
        <v>45</v>
      </c>
      <c r="C39" s="34"/>
      <c r="D39" s="186">
        <v>151.5</v>
      </c>
      <c r="E39" s="187"/>
      <c r="F39" s="188"/>
      <c r="G39" s="186">
        <v>141.7</v>
      </c>
      <c r="H39" s="187"/>
      <c r="I39" s="188"/>
      <c r="J39" s="186">
        <v>141.7</v>
      </c>
      <c r="K39" s="187"/>
      <c r="L39" s="188"/>
      <c r="M39" s="35">
        <f>ROUND(J39-N39,2)/N39*100</f>
        <v>84.7457627118644</v>
      </c>
      <c r="N39" s="186">
        <v>76.7</v>
      </c>
      <c r="O39" s="187"/>
      <c r="P39" s="188"/>
      <c r="Q39" s="36"/>
      <c r="R39" s="37" t="s">
        <v>66</v>
      </c>
      <c r="S39" s="30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</row>
    <row r="40" spans="1:171" s="15" customFormat="1" ht="21" customHeight="1" thickBot="1">
      <c r="A40" s="102"/>
      <c r="B40" s="103" t="s">
        <v>46</v>
      </c>
      <c r="C40" s="40"/>
      <c r="D40" s="189">
        <v>22.9</v>
      </c>
      <c r="E40" s="190"/>
      <c r="F40" s="191"/>
      <c r="G40" s="189">
        <v>16.6</v>
      </c>
      <c r="H40" s="190"/>
      <c r="I40" s="191"/>
      <c r="J40" s="189">
        <v>16.6</v>
      </c>
      <c r="K40" s="190"/>
      <c r="L40" s="191"/>
      <c r="M40" s="104">
        <f>ROUND(J40-N40,2)/N40*100</f>
        <v>-5.142857142857142</v>
      </c>
      <c r="N40" s="189">
        <v>17.5</v>
      </c>
      <c r="O40" s="190"/>
      <c r="P40" s="191"/>
      <c r="Q40" s="105"/>
      <c r="R40" s="106" t="s">
        <v>47</v>
      </c>
      <c r="S40" s="41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</row>
    <row r="41" spans="1:171" s="15" customFormat="1" ht="9" customHeight="1">
      <c r="A41" s="101"/>
      <c r="B41" s="122"/>
      <c r="C41" s="14"/>
      <c r="D41" s="26"/>
      <c r="E41" s="14"/>
      <c r="F41" s="14"/>
      <c r="G41" s="26"/>
      <c r="H41" s="14"/>
      <c r="I41" s="14"/>
      <c r="J41" s="26"/>
      <c r="K41" s="14"/>
      <c r="L41" s="14"/>
      <c r="M41" s="59"/>
      <c r="N41" s="26"/>
      <c r="O41" s="14"/>
      <c r="P41" s="14"/>
      <c r="Q41" s="107"/>
      <c r="R41" s="107"/>
      <c r="S41" s="30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</row>
    <row r="42" spans="1:171" s="15" customFormat="1" ht="19.5">
      <c r="A42" s="225" t="s">
        <v>48</v>
      </c>
      <c r="B42" s="226"/>
      <c r="C42" s="226"/>
      <c r="D42" s="226"/>
      <c r="E42" s="226"/>
      <c r="F42" s="226"/>
      <c r="G42" s="226"/>
      <c r="H42" s="226"/>
      <c r="I42" s="226"/>
      <c r="J42" s="108" t="s">
        <v>62</v>
      </c>
      <c r="K42" s="227" t="s">
        <v>49</v>
      </c>
      <c r="L42" s="227"/>
      <c r="M42" s="227"/>
      <c r="N42" s="227"/>
      <c r="O42" s="227"/>
      <c r="P42" s="227"/>
      <c r="Q42" s="227"/>
      <c r="R42" s="227"/>
      <c r="S42" s="228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</row>
    <row r="43" spans="1:171" s="15" customFormat="1" ht="19.5">
      <c r="A43" s="222"/>
      <c r="B43" s="223"/>
      <c r="C43" s="223"/>
      <c r="D43" s="223"/>
      <c r="E43" s="223"/>
      <c r="F43" s="223"/>
      <c r="G43" s="223"/>
      <c r="H43" s="223"/>
      <c r="I43" s="223"/>
      <c r="J43" s="109" t="s">
        <v>50</v>
      </c>
      <c r="K43" s="87"/>
      <c r="L43" s="87"/>
      <c r="M43" s="87"/>
      <c r="N43" s="87"/>
      <c r="O43" s="87"/>
      <c r="P43" s="87"/>
      <c r="Q43" s="87"/>
      <c r="R43" s="87"/>
      <c r="S43" s="88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</row>
    <row r="44" spans="1:171" s="15" customFormat="1" ht="19.5">
      <c r="A44" s="222"/>
      <c r="B44" s="223"/>
      <c r="C44" s="223"/>
      <c r="D44" s="110"/>
      <c r="E44" s="229" t="s">
        <v>84</v>
      </c>
      <c r="F44" s="229"/>
      <c r="G44" s="229"/>
      <c r="H44" s="229"/>
      <c r="I44" s="229"/>
      <c r="J44" s="111" t="s">
        <v>63</v>
      </c>
      <c r="K44" s="224" t="s">
        <v>85</v>
      </c>
      <c r="L44" s="224"/>
      <c r="M44" s="224"/>
      <c r="N44" s="224"/>
      <c r="O44" s="224"/>
      <c r="P44" s="112"/>
      <c r="Q44" s="112"/>
      <c r="R44" s="112"/>
      <c r="S44" s="113"/>
      <c r="T44" s="114"/>
      <c r="U44" s="1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</row>
    <row r="45" spans="1:171" s="15" customFormat="1" ht="19.5">
      <c r="A45" s="222"/>
      <c r="B45" s="223"/>
      <c r="C45" s="223"/>
      <c r="D45" s="110"/>
      <c r="E45" s="110"/>
      <c r="F45" s="234" t="s">
        <v>51</v>
      </c>
      <c r="G45" s="235"/>
      <c r="H45" s="235"/>
      <c r="I45" s="235"/>
      <c r="J45" s="115">
        <v>95</v>
      </c>
      <c r="K45" s="224" t="s">
        <v>52</v>
      </c>
      <c r="L45" s="224"/>
      <c r="M45" s="224"/>
      <c r="N45" s="224"/>
      <c r="O45" s="116"/>
      <c r="P45" s="87"/>
      <c r="Q45" s="87"/>
      <c r="R45" s="87"/>
      <c r="S45" s="88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</row>
    <row r="46" spans="1:171" s="15" customFormat="1" ht="20.25" thickBot="1">
      <c r="A46" s="230"/>
      <c r="B46" s="231"/>
      <c r="C46" s="231"/>
      <c r="D46" s="117"/>
      <c r="E46" s="117"/>
      <c r="F46" s="232" t="s">
        <v>74</v>
      </c>
      <c r="G46" s="232"/>
      <c r="H46" s="232"/>
      <c r="I46" s="232"/>
      <c r="J46" s="118" t="s">
        <v>83</v>
      </c>
      <c r="K46" s="233" t="s">
        <v>75</v>
      </c>
      <c r="L46" s="233"/>
      <c r="M46" s="233"/>
      <c r="N46" s="233"/>
      <c r="O46" s="119"/>
      <c r="P46" s="120"/>
      <c r="Q46" s="120"/>
      <c r="R46" s="120"/>
      <c r="S46" s="121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</row>
    <row r="47" spans="1:18" ht="21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1:18" ht="21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1:18" ht="21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1:18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1:18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1:18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1:18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1:18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1:18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1:18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1:18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1:18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1:18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1:18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1:18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</row>
    <row r="62" spans="1:18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1:18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</row>
    <row r="64" spans="1:18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</row>
    <row r="65" spans="1:18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</row>
    <row r="66" spans="1:18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</row>
    <row r="67" spans="1:18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</row>
    <row r="68" spans="1:18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</row>
    <row r="69" spans="1:18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</row>
    <row r="70" spans="1:18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</row>
    <row r="71" spans="1:18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</row>
    <row r="72" spans="1:18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</row>
    <row r="73" spans="1:18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</row>
    <row r="74" spans="1:18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</row>
    <row r="75" spans="1:18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</row>
    <row r="76" spans="1:18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</row>
    <row r="77" spans="1:18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</row>
    <row r="78" spans="1:18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</row>
    <row r="79" spans="1:18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</row>
    <row r="80" spans="1:18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</row>
    <row r="81" spans="1:18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</row>
    <row r="82" spans="1:18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</row>
    <row r="83" spans="1:18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</row>
    <row r="84" spans="1:18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</row>
    <row r="85" spans="1:18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</row>
    <row r="89" spans="1:18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</row>
    <row r="90" spans="1:18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</row>
    <row r="91" spans="1:18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</row>
    <row r="92" spans="1:18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</row>
    <row r="93" spans="1:18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</row>
    <row r="94" spans="1:18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</row>
    <row r="95" spans="1:18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</row>
    <row r="96" spans="1:18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</row>
    <row r="97" spans="1:18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</row>
    <row r="98" spans="1:18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</row>
    <row r="99" spans="1:18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</row>
    <row r="100" spans="1:18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</row>
    <row r="101" spans="1:18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</row>
    <row r="102" spans="1:18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</row>
    <row r="103" spans="1:18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</row>
    <row r="104" spans="1:18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</row>
    <row r="105" spans="1:18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</row>
    <row r="106" spans="1:18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</row>
    <row r="107" spans="1:18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</row>
    <row r="108" spans="1:18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</row>
    <row r="109" spans="1:18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</row>
    <row r="110" spans="1:18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</row>
    <row r="111" spans="1:18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</row>
    <row r="112" spans="1:18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</row>
    <row r="113" spans="1:18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</row>
    <row r="114" spans="1:18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</row>
    <row r="115" spans="1:18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</row>
    <row r="116" spans="1:18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</row>
    <row r="117" spans="1:18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</row>
    <row r="118" spans="1:18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</row>
    <row r="119" spans="1:18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</row>
    <row r="120" spans="1:18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</row>
    <row r="121" spans="1:18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</row>
    <row r="122" spans="1:18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</row>
    <row r="123" spans="1:18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</row>
    <row r="124" spans="1:18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</row>
    <row r="125" spans="1:18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</row>
    <row r="126" spans="1:18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</row>
    <row r="127" spans="1:18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</row>
    <row r="128" spans="1:18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</row>
    <row r="129" spans="1:18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</row>
    <row r="130" spans="1:18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</row>
    <row r="131" spans="1:18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</row>
    <row r="132" spans="1:18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</row>
    <row r="133" spans="1:18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</row>
    <row r="134" spans="1:18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</row>
    <row r="135" spans="1:18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</row>
    <row r="136" spans="1:18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</row>
    <row r="137" spans="1:18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</row>
    <row r="138" spans="1:18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</row>
    <row r="139" spans="1:18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</row>
    <row r="140" spans="1:18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</row>
    <row r="141" spans="1:18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</row>
    <row r="142" spans="1:18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</row>
    <row r="143" spans="1:18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</row>
    <row r="144" spans="1:18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</row>
    <row r="145" s="6" customFormat="1" ht="12.75"/>
    <row r="146" s="6" customFormat="1" ht="12.75"/>
    <row r="147" s="6" customFormat="1" ht="12.75"/>
    <row r="148" s="6" customFormat="1" ht="12.75"/>
    <row r="149" s="6" customFormat="1" ht="12.75"/>
    <row r="150" s="6" customFormat="1" ht="12.75"/>
    <row r="151" s="6" customFormat="1" ht="12.75"/>
    <row r="152" s="6" customFormat="1" ht="12.75"/>
    <row r="153" s="6" customFormat="1" ht="12.75"/>
    <row r="154" s="6" customFormat="1" ht="12.75"/>
    <row r="155" s="6" customFormat="1" ht="12.75"/>
    <row r="156" s="6" customFormat="1" ht="12.75"/>
    <row r="157" s="6" customFormat="1" ht="12.75"/>
    <row r="158" s="6" customFormat="1" ht="12.75"/>
    <row r="159" s="6" customFormat="1" ht="12.75"/>
    <row r="160" s="6" customFormat="1" ht="12.75"/>
    <row r="161" s="6" customFormat="1" ht="12.75"/>
    <row r="162" s="6" customFormat="1" ht="12.75"/>
    <row r="163" s="6" customFormat="1" ht="12.75"/>
    <row r="164" s="6" customFormat="1" ht="12.75"/>
    <row r="165" s="6" customFormat="1" ht="12.75"/>
    <row r="166" s="6" customFormat="1" ht="12.75"/>
    <row r="167" s="6" customFormat="1" ht="12.75"/>
    <row r="168" s="6" customFormat="1" ht="12.75"/>
    <row r="169" s="6" customFormat="1" ht="12.75"/>
    <row r="170" s="6" customFormat="1" ht="12.75"/>
    <row r="171" s="6" customFormat="1" ht="12.75"/>
    <row r="172" s="6" customFormat="1" ht="12.75"/>
    <row r="173" s="6" customFormat="1" ht="12.75"/>
    <row r="174" s="6" customFormat="1" ht="12.75"/>
    <row r="175" s="6" customFormat="1" ht="12.75"/>
    <row r="176" s="6" customFormat="1" ht="12.75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  <row r="186" s="6" customFormat="1" ht="12.75"/>
    <row r="187" s="6" customFormat="1" ht="12.75"/>
    <row r="188" s="6" customFormat="1" ht="12.75"/>
    <row r="189" s="6" customFormat="1" ht="12.75"/>
    <row r="190" s="6" customFormat="1" ht="12.75"/>
    <row r="191" s="6" customFormat="1" ht="12.75"/>
    <row r="192" s="6" customFormat="1" ht="12.75"/>
    <row r="193" s="6" customFormat="1" ht="12.75"/>
    <row r="194" s="6" customFormat="1" ht="12.75"/>
    <row r="195" s="6" customFormat="1" ht="12.75"/>
    <row r="196" s="6" customFormat="1" ht="12.75"/>
    <row r="197" s="6" customFormat="1" ht="12.75"/>
    <row r="198" s="6" customFormat="1" ht="12.75"/>
    <row r="199" s="6" customFormat="1" ht="12.75"/>
    <row r="200" s="6" customFormat="1" ht="12.75"/>
    <row r="201" s="6" customFormat="1" ht="12.75"/>
    <row r="202" s="6" customFormat="1" ht="12.75"/>
    <row r="203" s="6" customFormat="1" ht="12.75"/>
    <row r="204" s="6" customFormat="1" ht="12.75"/>
    <row r="205" s="6" customFormat="1" ht="12.75"/>
    <row r="206" s="6" customFormat="1" ht="12.75"/>
    <row r="207" s="6" customFormat="1" ht="12.75"/>
    <row r="208" s="6" customFormat="1" ht="12.75"/>
    <row r="209" s="6" customFormat="1" ht="12.75"/>
    <row r="210" s="6" customFormat="1" ht="12.75"/>
    <row r="211" s="6" customFormat="1" ht="12.75"/>
    <row r="212" s="6" customFormat="1" ht="12.75"/>
    <row r="213" s="6" customFormat="1" ht="12.75"/>
    <row r="214" s="6" customFormat="1" ht="12.75"/>
    <row r="215" s="6" customFormat="1" ht="12.75"/>
    <row r="216" s="6" customFormat="1" ht="12.75"/>
    <row r="217" s="6" customFormat="1" ht="12.75"/>
    <row r="218" s="6" customFormat="1" ht="12.75"/>
    <row r="219" s="6" customFormat="1" ht="12.75"/>
    <row r="220" s="6" customFormat="1" ht="12.75"/>
    <row r="221" s="6" customFormat="1" ht="12.75"/>
    <row r="222" s="6" customFormat="1" ht="12.75"/>
    <row r="223" s="6" customFormat="1" ht="12.75"/>
    <row r="224" s="6" customFormat="1" ht="12.75"/>
    <row r="225" s="6" customFormat="1" ht="12.75"/>
    <row r="226" s="6" customFormat="1" ht="12.75"/>
    <row r="227" s="6" customFormat="1" ht="12.75"/>
    <row r="228" s="6" customFormat="1" ht="12.75"/>
    <row r="229" s="6" customFormat="1" ht="12.75"/>
    <row r="230" s="6" customFormat="1" ht="12.75"/>
    <row r="231" s="6" customFormat="1" ht="12.75"/>
    <row r="232" s="6" customFormat="1" ht="12.75"/>
    <row r="233" s="6" customFormat="1" ht="12.75"/>
    <row r="234" s="6" customFormat="1" ht="12.75"/>
    <row r="235" s="6" customFormat="1" ht="12.75"/>
    <row r="236" s="6" customFormat="1" ht="12.75"/>
    <row r="237" s="6" customFormat="1" ht="12.75"/>
    <row r="238" s="6" customFormat="1" ht="12.75"/>
    <row r="239" s="6" customFormat="1" ht="12.75"/>
    <row r="240" s="6" customFormat="1" ht="12.75"/>
    <row r="241" s="6" customFormat="1" ht="12.75"/>
    <row r="242" s="6" customFormat="1" ht="12.75"/>
    <row r="243" s="6" customFormat="1" ht="12.75"/>
    <row r="244" s="6" customFormat="1" ht="12.75"/>
    <row r="245" s="6" customFormat="1" ht="12.75"/>
    <row r="246" s="6" customFormat="1" ht="12.75"/>
    <row r="247" s="6" customFormat="1" ht="12.75"/>
    <row r="248" s="6" customFormat="1" ht="12.75"/>
    <row r="249" s="6" customFormat="1" ht="12.75"/>
    <row r="250" s="6" customFormat="1" ht="12.75"/>
    <row r="251" s="6" customFormat="1" ht="12.75"/>
    <row r="252" s="6" customFormat="1" ht="12.75"/>
    <row r="253" s="6" customFormat="1" ht="12.75"/>
    <row r="254" s="6" customFormat="1" ht="12.75"/>
    <row r="255" s="6" customFormat="1" ht="12.75"/>
    <row r="256" s="6" customFormat="1" ht="12.75"/>
    <row r="257" s="6" customFormat="1" ht="12.75"/>
    <row r="258" s="6" customFormat="1" ht="12.75"/>
    <row r="259" s="6" customFormat="1" ht="12.75"/>
    <row r="260" s="6" customFormat="1" ht="12.75"/>
    <row r="261" s="6" customFormat="1" ht="12.75"/>
    <row r="262" s="6" customFormat="1" ht="12.75"/>
    <row r="263" s="6" customFormat="1" ht="12.75"/>
    <row r="264" s="6" customFormat="1" ht="12.75"/>
    <row r="265" s="6" customFormat="1" ht="12.75"/>
    <row r="266" s="6" customFormat="1" ht="12.75"/>
    <row r="267" s="6" customFormat="1" ht="12.75"/>
    <row r="268" s="6" customFormat="1" ht="12.75"/>
    <row r="269" s="6" customFormat="1" ht="12.75"/>
    <row r="270" s="6" customFormat="1" ht="12.75"/>
    <row r="271" s="6" customFormat="1" ht="12.75"/>
    <row r="272" s="6" customFormat="1" ht="12.75"/>
    <row r="273" s="6" customFormat="1" ht="12.75"/>
    <row r="274" s="6" customFormat="1" ht="12.75"/>
    <row r="275" s="6" customFormat="1" ht="12.75"/>
    <row r="276" s="6" customFormat="1" ht="12.75"/>
    <row r="277" s="6" customFormat="1" ht="12.75"/>
    <row r="278" s="6" customFormat="1" ht="12.75"/>
    <row r="279" s="6" customFormat="1" ht="12.75"/>
    <row r="280" s="6" customFormat="1" ht="12.75"/>
    <row r="281" s="6" customFormat="1" ht="12.75"/>
    <row r="282" s="6" customFormat="1" ht="12.75"/>
    <row r="283" s="6" customFormat="1" ht="12.75"/>
    <row r="284" s="6" customFormat="1" ht="12.75"/>
    <row r="285" s="6" customFormat="1" ht="12.75"/>
    <row r="286" s="6" customFormat="1" ht="12.75"/>
    <row r="287" s="6" customFormat="1" ht="12.75"/>
    <row r="288" s="6" customFormat="1" ht="12.75"/>
    <row r="289" s="6" customFormat="1" ht="12.75"/>
    <row r="290" s="6" customFormat="1" ht="12.75"/>
    <row r="291" s="6" customFormat="1" ht="12.75"/>
    <row r="292" s="6" customFormat="1" ht="12.75"/>
    <row r="293" s="6" customFormat="1" ht="12.75"/>
    <row r="294" s="6" customFormat="1" ht="12.75"/>
    <row r="295" s="6" customFormat="1" ht="12.75"/>
    <row r="296" s="6" customFormat="1" ht="12.75"/>
    <row r="297" s="6" customFormat="1" ht="12.75"/>
    <row r="298" s="6" customFormat="1" ht="12.75"/>
    <row r="299" s="6" customFormat="1" ht="12.75"/>
    <row r="300" s="6" customFormat="1" ht="12.75"/>
    <row r="301" s="6" customFormat="1" ht="12.75"/>
    <row r="302" s="6" customFormat="1" ht="12.75"/>
    <row r="303" s="6" customFormat="1" ht="12.75"/>
    <row r="304" s="6" customFormat="1" ht="12.75"/>
    <row r="305" s="6" customFormat="1" ht="12.75"/>
    <row r="306" s="6" customFormat="1" ht="12.75"/>
    <row r="307" s="6" customFormat="1" ht="12.75"/>
    <row r="308" s="6" customFormat="1" ht="12.75"/>
    <row r="309" s="6" customFormat="1" ht="12.75"/>
    <row r="310" s="6" customFormat="1" ht="12.75"/>
    <row r="311" s="6" customFormat="1" ht="12.75"/>
    <row r="312" s="6" customFormat="1" ht="12.75"/>
    <row r="313" s="6" customFormat="1" ht="12.75"/>
    <row r="314" s="6" customFormat="1" ht="12.75"/>
    <row r="315" s="6" customFormat="1" ht="12.75"/>
    <row r="316" s="6" customFormat="1" ht="12.75"/>
    <row r="317" s="6" customFormat="1" ht="12.75"/>
    <row r="318" s="6" customFormat="1" ht="12.75"/>
    <row r="319" s="6" customFormat="1" ht="12.75"/>
    <row r="320" s="6" customFormat="1" ht="12.75"/>
    <row r="321" s="6" customFormat="1" ht="12.75"/>
    <row r="322" s="6" customFormat="1" ht="12.75"/>
    <row r="323" s="6" customFormat="1" ht="12.75"/>
    <row r="324" s="6" customFormat="1" ht="12.75"/>
    <row r="325" s="6" customFormat="1" ht="12.75"/>
    <row r="326" s="6" customFormat="1" ht="12.75"/>
    <row r="327" s="6" customFormat="1" ht="12.75"/>
    <row r="328" s="6" customFormat="1" ht="12.75"/>
    <row r="329" s="6" customFormat="1" ht="12.75"/>
    <row r="330" s="6" customFormat="1" ht="12.75"/>
    <row r="331" s="6" customFormat="1" ht="12.75"/>
    <row r="332" s="6" customFormat="1" ht="12.75"/>
    <row r="333" s="6" customFormat="1" ht="12.75"/>
    <row r="334" s="6" customFormat="1" ht="12.75"/>
    <row r="335" s="6" customFormat="1" ht="12.75"/>
    <row r="336" s="6" customFormat="1" ht="12.75"/>
    <row r="337" s="6" customFormat="1" ht="12.75"/>
    <row r="338" s="6" customFormat="1" ht="12.75"/>
    <row r="339" s="6" customFormat="1" ht="12.75"/>
    <row r="340" s="6" customFormat="1" ht="12.75"/>
    <row r="341" s="6" customFormat="1" ht="12.75"/>
    <row r="342" s="6" customFormat="1" ht="12.75"/>
    <row r="343" s="6" customFormat="1" ht="12.75"/>
    <row r="344" s="6" customFormat="1" ht="12.75"/>
    <row r="345" s="6" customFormat="1" ht="12.75"/>
    <row r="346" s="6" customFormat="1" ht="12.75"/>
    <row r="347" s="6" customFormat="1" ht="12.75"/>
    <row r="348" s="6" customFormat="1" ht="12.75"/>
    <row r="349" s="6" customFormat="1" ht="12.75"/>
    <row r="350" s="6" customFormat="1" ht="12.75"/>
    <row r="351" s="6" customFormat="1" ht="12.75"/>
    <row r="352" s="6" customFormat="1" ht="12.75"/>
    <row r="353" s="6" customFormat="1" ht="12.75"/>
    <row r="354" s="6" customFormat="1" ht="12.75"/>
    <row r="355" s="6" customFormat="1" ht="12.75"/>
    <row r="356" s="6" customFormat="1" ht="12.75"/>
    <row r="357" s="6" customFormat="1" ht="12.75"/>
    <row r="358" s="6" customFormat="1" ht="12.75"/>
    <row r="359" s="6" customFormat="1" ht="12.75"/>
    <row r="360" s="6" customFormat="1" ht="12.75"/>
    <row r="361" s="6" customFormat="1" ht="12.75"/>
    <row r="362" s="6" customFormat="1" ht="12.75"/>
    <row r="363" s="6" customFormat="1" ht="12.75"/>
    <row r="364" s="6" customFormat="1" ht="12.75"/>
    <row r="365" s="6" customFormat="1" ht="12.75"/>
    <row r="366" s="6" customFormat="1" ht="12.75"/>
    <row r="367" s="6" customFormat="1" ht="12.75"/>
    <row r="368" s="6" customFormat="1" ht="12.75"/>
    <row r="369" s="6" customFormat="1" ht="12.75"/>
    <row r="370" s="6" customFormat="1" ht="12.75"/>
    <row r="371" s="6" customFormat="1" ht="12.75"/>
    <row r="372" s="6" customFormat="1" ht="12.75"/>
    <row r="373" s="6" customFormat="1" ht="12.75"/>
    <row r="374" s="6" customFormat="1" ht="12.75"/>
    <row r="375" s="6" customFormat="1" ht="12.75"/>
    <row r="376" s="6" customFormat="1" ht="12.75"/>
    <row r="377" s="6" customFormat="1" ht="12.75"/>
    <row r="378" s="6" customFormat="1" ht="12.75"/>
    <row r="379" s="6" customFormat="1" ht="12.75"/>
    <row r="380" s="6" customFormat="1" ht="12.75"/>
    <row r="381" s="6" customFormat="1" ht="12.75"/>
    <row r="382" s="6" customFormat="1" ht="12.75"/>
    <row r="383" s="6" customFormat="1" ht="12.75"/>
    <row r="384" s="6" customFormat="1" ht="12.75"/>
    <row r="385" s="6" customFormat="1" ht="12.75"/>
    <row r="386" s="6" customFormat="1" ht="12.75"/>
    <row r="387" s="6" customFormat="1" ht="12.75"/>
    <row r="388" s="6" customFormat="1" ht="12.75"/>
    <row r="389" s="6" customFormat="1" ht="12.75"/>
    <row r="390" s="6" customFormat="1" ht="12.75"/>
    <row r="391" s="6" customFormat="1" ht="12.75"/>
    <row r="392" s="6" customFormat="1" ht="12.75"/>
    <row r="393" s="6" customFormat="1" ht="12.75"/>
    <row r="394" s="6" customFormat="1" ht="12.75"/>
    <row r="395" s="6" customFormat="1" ht="12.75"/>
    <row r="396" s="6" customFormat="1" ht="12.75"/>
    <row r="397" s="6" customFormat="1" ht="12.75"/>
    <row r="398" s="6" customFormat="1" ht="12.75"/>
    <row r="399" s="6" customFormat="1" ht="12.75"/>
    <row r="400" s="6" customFormat="1" ht="12.75"/>
    <row r="401" s="6" customFormat="1" ht="12.75"/>
    <row r="402" s="6" customFormat="1" ht="12.75"/>
    <row r="403" s="6" customFormat="1" ht="12.75"/>
    <row r="404" s="6" customFormat="1" ht="12.75"/>
    <row r="405" s="6" customFormat="1" ht="12.75"/>
    <row r="406" s="6" customFormat="1" ht="12.75"/>
    <row r="407" s="6" customFormat="1" ht="12.75"/>
    <row r="408" s="6" customFormat="1" ht="12.75"/>
    <row r="409" s="6" customFormat="1" ht="12.75"/>
    <row r="410" s="6" customFormat="1" ht="12.75"/>
    <row r="411" s="6" customFormat="1" ht="12.75"/>
    <row r="412" s="6" customFormat="1" ht="12.75"/>
    <row r="413" s="6" customFormat="1" ht="12.75"/>
    <row r="414" s="6" customFormat="1" ht="12.75"/>
    <row r="415" s="6" customFormat="1" ht="12.75"/>
    <row r="416" s="6" customFormat="1" ht="12.75"/>
    <row r="417" s="6" customFormat="1" ht="12.75"/>
    <row r="418" s="6" customFormat="1" ht="12.75"/>
    <row r="419" s="6" customFormat="1" ht="12.75"/>
    <row r="420" s="6" customFormat="1" ht="12.75"/>
    <row r="421" s="6" customFormat="1" ht="12.75"/>
    <row r="422" s="6" customFormat="1" ht="12.75"/>
    <row r="423" s="6" customFormat="1" ht="12.75"/>
    <row r="424" s="6" customFormat="1" ht="12.75"/>
    <row r="425" s="6" customFormat="1" ht="12.75"/>
    <row r="426" s="6" customFormat="1" ht="12.75"/>
    <row r="427" s="6" customFormat="1" ht="12.75"/>
    <row r="428" s="6" customFormat="1" ht="12.75"/>
    <row r="429" s="6" customFormat="1" ht="12.75"/>
    <row r="430" s="6" customFormat="1" ht="12.75"/>
    <row r="431" s="6" customFormat="1" ht="12.75"/>
    <row r="432" s="6" customFormat="1" ht="12.75"/>
    <row r="433" s="6" customFormat="1" ht="12.75"/>
    <row r="434" s="6" customFormat="1" ht="12.75"/>
    <row r="435" s="6" customFormat="1" ht="12.75"/>
    <row r="436" s="6" customFormat="1" ht="12.75"/>
    <row r="437" s="6" customFormat="1" ht="12.75"/>
    <row r="438" s="6" customFormat="1" ht="12.75"/>
    <row r="439" s="6" customFormat="1" ht="12.75"/>
    <row r="440" s="6" customFormat="1" ht="12.75"/>
    <row r="441" s="6" customFormat="1" ht="12.75"/>
    <row r="442" s="6" customFormat="1" ht="12.75"/>
    <row r="443" s="6" customFormat="1" ht="12.75"/>
    <row r="444" s="6" customFormat="1" ht="12.75"/>
    <row r="445" s="6" customFormat="1" ht="12.75"/>
    <row r="446" s="6" customFormat="1" ht="12.75"/>
    <row r="447" s="6" customFormat="1" ht="12.75"/>
    <row r="448" s="6" customFormat="1" ht="12.75"/>
    <row r="449" s="6" customFormat="1" ht="12.75"/>
    <row r="450" s="6" customFormat="1" ht="12.75"/>
    <row r="451" s="6" customFormat="1" ht="12.75"/>
    <row r="452" s="6" customFormat="1" ht="12.75"/>
    <row r="453" s="6" customFormat="1" ht="12.75"/>
    <row r="454" s="6" customFormat="1" ht="12.75"/>
    <row r="455" s="6" customFormat="1" ht="12.75"/>
    <row r="456" s="6" customFormat="1" ht="12.75"/>
    <row r="457" s="6" customFormat="1" ht="12.75"/>
    <row r="458" s="6" customFormat="1" ht="12.75"/>
    <row r="459" s="6" customFormat="1" ht="12.75"/>
    <row r="460" s="6" customFormat="1" ht="12.75"/>
    <row r="461" s="6" customFormat="1" ht="12.75"/>
    <row r="462" s="6" customFormat="1" ht="12.75"/>
    <row r="463" s="6" customFormat="1" ht="12.75"/>
    <row r="464" s="6" customFormat="1" ht="12.75"/>
    <row r="465" s="6" customFormat="1" ht="12.75"/>
    <row r="466" s="6" customFormat="1" ht="12.75"/>
    <row r="467" s="6" customFormat="1" ht="12.75"/>
    <row r="468" s="6" customFormat="1" ht="12.75"/>
    <row r="469" s="6" customFormat="1" ht="12.75"/>
    <row r="470" s="6" customFormat="1" ht="12.75"/>
    <row r="471" s="6" customFormat="1" ht="12.75"/>
    <row r="472" s="6" customFormat="1" ht="12.75"/>
    <row r="473" s="6" customFormat="1" ht="12.75"/>
    <row r="474" s="6" customFormat="1" ht="12.75"/>
    <row r="475" s="6" customFormat="1" ht="12.75"/>
    <row r="476" s="6" customFormat="1" ht="12.75"/>
    <row r="477" s="6" customFormat="1" ht="12.75"/>
    <row r="478" s="6" customFormat="1" ht="12.75"/>
    <row r="479" s="6" customFormat="1" ht="12.75"/>
    <row r="480" s="6" customFormat="1" ht="12.75"/>
    <row r="481" s="6" customFormat="1" ht="12.75"/>
    <row r="482" s="6" customFormat="1" ht="12.75"/>
    <row r="483" s="6" customFormat="1" ht="12.75"/>
    <row r="484" s="6" customFormat="1" ht="12.75"/>
    <row r="485" s="6" customFormat="1" ht="12.75"/>
    <row r="486" s="6" customFormat="1" ht="12.75"/>
    <row r="487" s="6" customFormat="1" ht="12.75"/>
    <row r="488" s="6" customFormat="1" ht="12.75"/>
    <row r="489" s="6" customFormat="1" ht="12.75"/>
    <row r="490" s="6" customFormat="1" ht="12.75"/>
    <row r="491" s="6" customFormat="1" ht="12.75"/>
    <row r="492" s="6" customFormat="1" ht="12.75"/>
    <row r="493" s="6" customFormat="1" ht="12.75"/>
    <row r="494" s="6" customFormat="1" ht="12.75"/>
    <row r="495" s="6" customFormat="1" ht="12.75"/>
    <row r="496" s="6" customFormat="1" ht="12.75"/>
    <row r="497" s="6" customFormat="1" ht="12.75"/>
    <row r="498" s="6" customFormat="1" ht="12.75"/>
    <row r="499" s="6" customFormat="1" ht="12.75"/>
    <row r="500" s="6" customFormat="1" ht="12.75"/>
    <row r="501" s="6" customFormat="1" ht="12.75"/>
    <row r="502" s="6" customFormat="1" ht="12.75"/>
    <row r="503" s="6" customFormat="1" ht="12.75"/>
    <row r="504" s="6" customFormat="1" ht="12.75"/>
    <row r="505" s="6" customFormat="1" ht="12.75"/>
    <row r="506" s="6" customFormat="1" ht="12.75"/>
    <row r="507" s="6" customFormat="1" ht="12.75"/>
    <row r="508" s="6" customFormat="1" ht="12.75"/>
    <row r="509" s="6" customFormat="1" ht="12.75"/>
    <row r="510" s="6" customFormat="1" ht="12.75"/>
    <row r="511" s="6" customFormat="1" ht="12.75"/>
    <row r="512" s="6" customFormat="1" ht="12.75"/>
    <row r="513" s="6" customFormat="1" ht="12.75"/>
    <row r="514" s="6" customFormat="1" ht="12.75"/>
    <row r="515" s="6" customFormat="1" ht="12.75"/>
    <row r="516" s="6" customFormat="1" ht="12.75"/>
    <row r="517" s="6" customFormat="1" ht="12.75"/>
    <row r="518" s="6" customFormat="1" ht="12.75"/>
    <row r="519" s="6" customFormat="1" ht="12.75"/>
    <row r="520" s="6" customFormat="1" ht="12.75"/>
    <row r="521" s="6" customFormat="1" ht="12.75"/>
    <row r="522" s="6" customFormat="1" ht="12.75"/>
    <row r="523" s="6" customFormat="1" ht="12.75"/>
    <row r="524" s="6" customFormat="1" ht="12.75"/>
    <row r="525" s="6" customFormat="1" ht="12.75"/>
    <row r="526" s="6" customFormat="1" ht="12.75"/>
    <row r="527" s="6" customFormat="1" ht="12.75"/>
    <row r="528" s="6" customFormat="1" ht="12.75"/>
    <row r="529" s="6" customFormat="1" ht="12.75"/>
    <row r="530" s="6" customFormat="1" ht="12.75"/>
    <row r="531" s="6" customFormat="1" ht="12.75"/>
    <row r="532" s="6" customFormat="1" ht="12.75"/>
    <row r="533" s="6" customFormat="1" ht="12.75"/>
    <row r="534" s="6" customFormat="1" ht="12.75"/>
    <row r="535" s="6" customFormat="1" ht="12.75"/>
    <row r="536" s="6" customFormat="1" ht="12.75"/>
    <row r="537" s="6" customFormat="1" ht="12.75"/>
    <row r="538" s="6" customFormat="1" ht="12.75"/>
    <row r="539" s="6" customFormat="1" ht="12.75"/>
    <row r="540" s="6" customFormat="1" ht="12.75"/>
    <row r="541" s="6" customFormat="1" ht="12.75"/>
    <row r="542" s="6" customFormat="1" ht="12.75"/>
    <row r="543" s="6" customFormat="1" ht="12.75"/>
    <row r="544" s="6" customFormat="1" ht="12.75"/>
    <row r="545" s="6" customFormat="1" ht="12.75"/>
    <row r="546" s="6" customFormat="1" ht="12.75"/>
    <row r="547" s="6" customFormat="1" ht="12.75"/>
    <row r="548" s="6" customFormat="1" ht="12.75"/>
    <row r="549" s="6" customFormat="1" ht="12.75"/>
    <row r="550" s="6" customFormat="1" ht="12.75"/>
    <row r="551" s="6" customFormat="1" ht="12.75"/>
    <row r="552" s="6" customFormat="1" ht="12.75"/>
    <row r="553" s="6" customFormat="1" ht="12.75"/>
    <row r="554" s="6" customFormat="1" ht="12.75"/>
    <row r="555" s="6" customFormat="1" ht="12.75"/>
    <row r="556" s="6" customFormat="1" ht="12.75"/>
    <row r="557" s="6" customFormat="1" ht="12.75"/>
    <row r="558" s="6" customFormat="1" ht="12.75"/>
    <row r="559" s="6" customFormat="1" ht="12.75"/>
    <row r="560" s="6" customFormat="1" ht="12.75"/>
    <row r="561" s="6" customFormat="1" ht="12.75"/>
    <row r="562" s="6" customFormat="1" ht="12.75"/>
    <row r="563" s="6" customFormat="1" ht="12.75"/>
    <row r="564" s="6" customFormat="1" ht="12.75"/>
    <row r="565" s="6" customFormat="1" ht="12.75"/>
    <row r="566" s="6" customFormat="1" ht="12.75"/>
    <row r="567" s="6" customFormat="1" ht="12.75"/>
    <row r="568" s="6" customFormat="1" ht="12.75"/>
    <row r="569" s="6" customFormat="1" ht="12.75"/>
    <row r="570" s="6" customFormat="1" ht="12.75"/>
    <row r="571" s="6" customFormat="1" ht="12.75"/>
    <row r="572" s="6" customFormat="1" ht="12.75"/>
    <row r="573" s="6" customFormat="1" ht="12.75"/>
    <row r="574" s="6" customFormat="1" ht="12.75"/>
    <row r="575" s="6" customFormat="1" ht="12.75"/>
    <row r="576" s="6" customFormat="1" ht="12.75"/>
    <row r="577" s="6" customFormat="1" ht="12.75"/>
    <row r="578" s="6" customFormat="1" ht="12.75"/>
    <row r="579" s="6" customFormat="1" ht="12.75"/>
    <row r="580" s="6" customFormat="1" ht="12.75"/>
    <row r="581" s="6" customFormat="1" ht="12.75"/>
    <row r="582" s="6" customFormat="1" ht="12.75"/>
    <row r="583" s="6" customFormat="1" ht="12.75"/>
    <row r="584" s="6" customFormat="1" ht="12.75"/>
    <row r="585" s="6" customFormat="1" ht="12.75"/>
    <row r="586" s="6" customFormat="1" ht="12.75"/>
    <row r="587" s="6" customFormat="1" ht="12.75"/>
    <row r="588" s="6" customFormat="1" ht="12.75"/>
    <row r="589" s="6" customFormat="1" ht="12.75"/>
    <row r="590" s="6" customFormat="1" ht="12.75"/>
    <row r="591" s="6" customFormat="1" ht="12.75"/>
    <row r="592" s="6" customFormat="1" ht="12.75"/>
    <row r="593" s="6" customFormat="1" ht="12.75"/>
    <row r="594" s="6" customFormat="1" ht="12.75"/>
    <row r="595" s="6" customFormat="1" ht="12.75"/>
    <row r="596" s="6" customFormat="1" ht="12.75"/>
    <row r="597" s="6" customFormat="1" ht="12.75"/>
    <row r="598" s="6" customFormat="1" ht="12.75"/>
    <row r="599" s="6" customFormat="1" ht="12.75"/>
    <row r="600" s="6" customFormat="1" ht="12.75"/>
    <row r="601" s="6" customFormat="1" ht="12.75"/>
    <row r="602" s="6" customFormat="1" ht="12.75"/>
    <row r="603" s="6" customFormat="1" ht="12.75"/>
    <row r="604" s="6" customFormat="1" ht="12.75"/>
    <row r="605" s="6" customFormat="1" ht="12.75"/>
    <row r="606" s="6" customFormat="1" ht="12.75"/>
    <row r="607" s="6" customFormat="1" ht="12.75"/>
    <row r="608" s="6" customFormat="1" ht="12.75"/>
    <row r="609" s="6" customFormat="1" ht="12.75"/>
    <row r="610" s="6" customFormat="1" ht="12.75"/>
    <row r="611" s="6" customFormat="1" ht="12.75"/>
    <row r="612" s="6" customFormat="1" ht="12.75"/>
    <row r="613" s="6" customFormat="1" ht="12.75"/>
    <row r="614" s="6" customFormat="1" ht="12.75"/>
    <row r="615" s="6" customFormat="1" ht="12.75"/>
    <row r="616" s="6" customFormat="1" ht="12.75"/>
    <row r="617" s="6" customFormat="1" ht="12.75"/>
    <row r="618" s="6" customFormat="1" ht="12.75"/>
    <row r="619" s="6" customFormat="1" ht="12.75"/>
    <row r="620" s="6" customFormat="1" ht="12.75"/>
    <row r="621" s="6" customFormat="1" ht="12.75"/>
    <row r="622" s="6" customFormat="1" ht="12.75"/>
    <row r="623" s="6" customFormat="1" ht="12.75"/>
    <row r="624" s="6" customFormat="1" ht="12.75"/>
    <row r="625" s="6" customFormat="1" ht="12.75"/>
    <row r="626" s="6" customFormat="1" ht="12.75"/>
    <row r="627" s="6" customFormat="1" ht="12.75"/>
    <row r="628" s="6" customFormat="1" ht="12.75"/>
    <row r="629" s="6" customFormat="1" ht="12.75"/>
    <row r="630" s="6" customFormat="1" ht="12.75"/>
    <row r="631" s="6" customFormat="1" ht="12.75"/>
    <row r="632" s="6" customFormat="1" ht="12.75"/>
    <row r="633" s="6" customFormat="1" ht="12.75"/>
    <row r="634" s="6" customFormat="1" ht="12.75"/>
    <row r="635" s="6" customFormat="1" ht="12.75"/>
    <row r="636" s="6" customFormat="1" ht="12.75"/>
    <row r="637" s="6" customFormat="1" ht="12.75"/>
    <row r="638" s="6" customFormat="1" ht="12.75"/>
    <row r="639" s="6" customFormat="1" ht="12.75"/>
    <row r="640" s="6" customFormat="1" ht="12.75"/>
    <row r="641" s="6" customFormat="1" ht="12.75"/>
    <row r="642" s="6" customFormat="1" ht="12.75"/>
    <row r="643" s="6" customFormat="1" ht="12.75"/>
    <row r="644" s="6" customFormat="1" ht="12.75"/>
    <row r="645" s="6" customFormat="1" ht="12.75"/>
    <row r="646" s="6" customFormat="1" ht="12.75"/>
    <row r="647" s="6" customFormat="1" ht="12.75"/>
    <row r="648" s="6" customFormat="1" ht="12.75"/>
    <row r="649" s="6" customFormat="1" ht="12.75"/>
    <row r="650" s="6" customFormat="1" ht="12.75"/>
    <row r="651" s="6" customFormat="1" ht="12.75"/>
    <row r="652" s="6" customFormat="1" ht="12.75"/>
    <row r="653" s="6" customFormat="1" ht="12.75"/>
    <row r="654" s="6" customFormat="1" ht="12.75"/>
    <row r="655" s="6" customFormat="1" ht="12.75"/>
    <row r="656" s="6" customFormat="1" ht="12.75"/>
    <row r="657" s="6" customFormat="1" ht="12.75"/>
    <row r="658" s="6" customFormat="1" ht="12.75"/>
    <row r="659" s="6" customFormat="1" ht="12.75"/>
    <row r="660" s="6" customFormat="1" ht="12.75"/>
    <row r="661" s="6" customFormat="1" ht="12.75"/>
    <row r="662" s="6" customFormat="1" ht="12.75"/>
    <row r="663" s="6" customFormat="1" ht="12.75"/>
    <row r="664" s="6" customFormat="1" ht="12.75"/>
    <row r="665" s="6" customFormat="1" ht="12.75"/>
    <row r="666" s="6" customFormat="1" ht="12.75"/>
    <row r="667" s="6" customFormat="1" ht="12.75"/>
    <row r="668" s="6" customFormat="1" ht="12.75"/>
    <row r="669" s="6" customFormat="1" ht="12.75"/>
    <row r="670" s="6" customFormat="1" ht="12.75"/>
    <row r="671" s="6" customFormat="1" ht="12.75"/>
    <row r="672" s="6" customFormat="1" ht="12.75"/>
    <row r="673" s="6" customFormat="1" ht="12.75"/>
    <row r="674" s="6" customFormat="1" ht="12.75"/>
    <row r="675" s="6" customFormat="1" ht="12.75"/>
    <row r="676" s="6" customFormat="1" ht="12.75"/>
    <row r="677" s="6" customFormat="1" ht="12.75"/>
    <row r="678" s="6" customFormat="1" ht="12.75"/>
    <row r="679" s="6" customFormat="1" ht="12.75"/>
    <row r="680" s="6" customFormat="1" ht="12.75"/>
    <row r="681" s="6" customFormat="1" ht="12.75"/>
    <row r="682" s="6" customFormat="1" ht="12.75"/>
    <row r="683" s="6" customFormat="1" ht="12.75"/>
    <row r="684" s="6" customFormat="1" ht="12.75"/>
    <row r="685" s="6" customFormat="1" ht="12.75"/>
    <row r="686" s="6" customFormat="1" ht="12.75"/>
    <row r="687" s="6" customFormat="1" ht="12.75"/>
    <row r="688" s="6" customFormat="1" ht="12.75"/>
    <row r="689" s="6" customFormat="1" ht="12.75"/>
    <row r="690" s="6" customFormat="1" ht="12.75"/>
    <row r="691" s="6" customFormat="1" ht="12.75"/>
    <row r="692" s="6" customFormat="1" ht="12.75"/>
    <row r="693" s="6" customFormat="1" ht="12.75"/>
    <row r="694" s="6" customFormat="1" ht="12.75"/>
    <row r="695" s="6" customFormat="1" ht="12.75"/>
    <row r="696" s="6" customFormat="1" ht="12.75"/>
    <row r="697" s="6" customFormat="1" ht="12.75"/>
    <row r="698" s="6" customFormat="1" ht="12.75"/>
    <row r="699" s="6" customFormat="1" ht="12.75"/>
    <row r="700" s="6" customFormat="1" ht="12.75"/>
    <row r="701" s="6" customFormat="1" ht="12.75"/>
    <row r="702" s="6" customFormat="1" ht="12.75"/>
    <row r="703" s="6" customFormat="1" ht="12.75"/>
    <row r="704" s="6" customFormat="1" ht="12.75"/>
    <row r="705" s="6" customFormat="1" ht="12.75"/>
    <row r="706" s="6" customFormat="1" ht="12.75"/>
    <row r="707" s="6" customFormat="1" ht="12.75"/>
    <row r="708" s="6" customFormat="1" ht="12.75"/>
    <row r="709" s="6" customFormat="1" ht="12.75"/>
    <row r="710" s="6" customFormat="1" ht="12.75"/>
    <row r="711" s="6" customFormat="1" ht="12.75"/>
    <row r="712" s="6" customFormat="1" ht="12.75"/>
    <row r="713" s="6" customFormat="1" ht="12.75"/>
    <row r="714" s="6" customFormat="1" ht="12.75"/>
    <row r="715" s="6" customFormat="1" ht="12.75"/>
    <row r="716" s="6" customFormat="1" ht="12.75"/>
    <row r="717" s="6" customFormat="1" ht="12.75"/>
    <row r="718" s="6" customFormat="1" ht="12.75"/>
    <row r="719" s="6" customFormat="1" ht="12.75"/>
    <row r="720" s="6" customFormat="1" ht="12.75"/>
    <row r="721" s="6" customFormat="1" ht="12.75"/>
    <row r="722" s="6" customFormat="1" ht="12.75"/>
    <row r="723" s="6" customFormat="1" ht="12.75"/>
    <row r="724" s="6" customFormat="1" ht="12.75"/>
    <row r="725" s="6" customFormat="1" ht="12.75"/>
    <row r="726" s="6" customFormat="1" ht="12.75"/>
    <row r="727" s="6" customFormat="1" ht="12.75"/>
    <row r="728" s="6" customFormat="1" ht="12.75"/>
    <row r="729" s="6" customFormat="1" ht="12.75"/>
    <row r="730" s="6" customFormat="1" ht="12.75"/>
    <row r="731" s="6" customFormat="1" ht="12.75"/>
    <row r="732" s="6" customFormat="1" ht="12.75"/>
    <row r="733" s="6" customFormat="1" ht="12.75"/>
    <row r="734" s="6" customFormat="1" ht="12.75"/>
    <row r="735" s="6" customFormat="1" ht="12.75"/>
    <row r="736" s="6" customFormat="1" ht="12.75"/>
    <row r="737" s="6" customFormat="1" ht="12.75"/>
    <row r="738" s="6" customFormat="1" ht="12.75"/>
    <row r="739" s="6" customFormat="1" ht="12.75"/>
    <row r="740" s="6" customFormat="1" ht="12.75"/>
    <row r="741" s="6" customFormat="1" ht="12.75"/>
    <row r="742" s="6" customFormat="1" ht="12.75"/>
    <row r="743" s="6" customFormat="1" ht="12.75"/>
    <row r="744" s="6" customFormat="1" ht="12.75"/>
    <row r="745" s="6" customFormat="1" ht="12.75"/>
    <row r="746" s="6" customFormat="1" ht="12.75"/>
    <row r="747" s="6" customFormat="1" ht="12.75"/>
    <row r="748" s="6" customFormat="1" ht="12.75"/>
    <row r="749" s="6" customFormat="1" ht="12.75"/>
    <row r="750" s="6" customFormat="1" ht="12.75"/>
    <row r="751" s="6" customFormat="1" ht="12.75"/>
    <row r="752" s="6" customFormat="1" ht="12.75"/>
    <row r="753" s="6" customFormat="1" ht="12.75"/>
    <row r="754" s="6" customFormat="1" ht="12.75"/>
    <row r="755" s="6" customFormat="1" ht="12.75"/>
    <row r="756" s="6" customFormat="1" ht="12.75"/>
    <row r="757" s="6" customFormat="1" ht="12.75"/>
    <row r="758" s="6" customFormat="1" ht="12.75"/>
    <row r="759" s="6" customFormat="1" ht="12.75"/>
    <row r="760" s="6" customFormat="1" ht="12.75"/>
    <row r="761" s="6" customFormat="1" ht="12.75"/>
    <row r="762" s="6" customFormat="1" ht="12.75"/>
    <row r="763" s="6" customFormat="1" ht="12.75"/>
    <row r="764" s="6" customFormat="1" ht="12.75"/>
    <row r="765" s="6" customFormat="1" ht="12.75"/>
    <row r="766" s="6" customFormat="1" ht="12.75"/>
    <row r="767" s="6" customFormat="1" ht="12.75"/>
    <row r="768" s="6" customFormat="1" ht="12.75"/>
    <row r="769" s="6" customFormat="1" ht="12.75"/>
    <row r="770" s="6" customFormat="1" ht="12.75"/>
    <row r="771" s="6" customFormat="1" ht="12.75"/>
    <row r="772" s="6" customFormat="1" ht="12.75"/>
    <row r="773" s="6" customFormat="1" ht="12.75"/>
    <row r="774" s="6" customFormat="1" ht="12.75"/>
    <row r="775" s="6" customFormat="1" ht="12.75"/>
    <row r="776" s="6" customFormat="1" ht="12.75"/>
    <row r="777" s="6" customFormat="1" ht="12.75"/>
    <row r="778" s="6" customFormat="1" ht="12.75"/>
    <row r="779" s="6" customFormat="1" ht="12.75"/>
    <row r="780" s="6" customFormat="1" ht="12.75"/>
    <row r="781" s="6" customFormat="1" ht="12.75"/>
    <row r="782" s="6" customFormat="1" ht="12.75"/>
    <row r="783" s="6" customFormat="1" ht="12.75"/>
    <row r="784" s="6" customFormat="1" ht="12.75"/>
    <row r="785" s="6" customFormat="1" ht="12.75"/>
    <row r="786" s="6" customFormat="1" ht="12.75"/>
    <row r="787" s="6" customFormat="1" ht="12.75"/>
    <row r="788" s="6" customFormat="1" ht="12.75"/>
    <row r="789" s="6" customFormat="1" ht="12.75"/>
    <row r="790" s="6" customFormat="1" ht="12.75"/>
    <row r="791" s="6" customFormat="1" ht="12.75"/>
    <row r="792" s="6" customFormat="1" ht="12.75"/>
    <row r="793" s="6" customFormat="1" ht="12.75"/>
    <row r="794" s="6" customFormat="1" ht="12.75"/>
    <row r="795" s="6" customFormat="1" ht="12.75"/>
    <row r="796" s="6" customFormat="1" ht="12.75"/>
    <row r="797" s="6" customFormat="1" ht="12.75"/>
    <row r="798" s="6" customFormat="1" ht="12.75"/>
    <row r="799" s="6" customFormat="1" ht="12.75"/>
    <row r="800" s="6" customFormat="1" ht="12.75"/>
    <row r="801" s="6" customFormat="1" ht="12.75"/>
    <row r="802" s="6" customFormat="1" ht="12.75"/>
    <row r="803" s="6" customFormat="1" ht="12.75"/>
    <row r="804" s="6" customFormat="1" ht="12.75"/>
    <row r="805" s="6" customFormat="1" ht="12.75"/>
    <row r="806" s="6" customFormat="1" ht="12.75"/>
    <row r="807" s="6" customFormat="1" ht="12.75"/>
    <row r="808" s="6" customFormat="1" ht="12.75"/>
    <row r="809" s="6" customFormat="1" ht="12.75"/>
    <row r="810" s="6" customFormat="1" ht="12.75"/>
    <row r="811" s="6" customFormat="1" ht="12.75"/>
    <row r="812" s="6" customFormat="1" ht="12.75"/>
    <row r="813" s="6" customFormat="1" ht="12.75"/>
    <row r="814" s="6" customFormat="1" ht="12.75"/>
    <row r="815" s="6" customFormat="1" ht="12.75"/>
    <row r="816" s="6" customFormat="1" ht="12.75"/>
    <row r="817" s="6" customFormat="1" ht="12.75"/>
    <row r="818" s="6" customFormat="1" ht="12.75"/>
    <row r="819" s="6" customFormat="1" ht="12.75"/>
    <row r="820" s="6" customFormat="1" ht="12.75"/>
    <row r="821" s="6" customFormat="1" ht="12.75"/>
    <row r="822" s="6" customFormat="1" ht="12.75"/>
    <row r="823" s="6" customFormat="1" ht="12.75"/>
    <row r="824" s="6" customFormat="1" ht="12.75"/>
    <row r="825" s="6" customFormat="1" ht="12.75"/>
    <row r="826" s="6" customFormat="1" ht="12.75"/>
    <row r="827" s="6" customFormat="1" ht="12.75"/>
    <row r="828" s="6" customFormat="1" ht="12.75"/>
    <row r="829" s="6" customFormat="1" ht="12.75"/>
    <row r="830" s="6" customFormat="1" ht="12.75"/>
    <row r="831" s="6" customFormat="1" ht="12.75"/>
    <row r="832" s="6" customFormat="1" ht="12.75"/>
    <row r="833" s="6" customFormat="1" ht="12.75"/>
    <row r="834" s="6" customFormat="1" ht="12.75"/>
    <row r="835" s="6" customFormat="1" ht="12.75"/>
    <row r="836" s="6" customFormat="1" ht="12.75"/>
    <row r="837" s="6" customFormat="1" ht="12.75"/>
    <row r="838" s="6" customFormat="1" ht="12.75"/>
    <row r="839" s="6" customFormat="1" ht="12.75"/>
    <row r="840" s="6" customFormat="1" ht="12.75"/>
    <row r="841" s="6" customFormat="1" ht="12.75"/>
    <row r="842" s="6" customFormat="1" ht="12.75"/>
    <row r="843" s="6" customFormat="1" ht="12.75"/>
    <row r="844" s="6" customFormat="1" ht="12.75"/>
    <row r="845" s="6" customFormat="1" ht="12.75"/>
    <row r="846" s="6" customFormat="1" ht="12.75"/>
    <row r="847" s="6" customFormat="1" ht="12.75"/>
    <row r="848" s="6" customFormat="1" ht="12.75"/>
    <row r="849" s="6" customFormat="1" ht="12.75"/>
    <row r="850" s="6" customFormat="1" ht="12.75"/>
    <row r="851" s="6" customFormat="1" ht="12.75"/>
    <row r="852" s="6" customFormat="1" ht="12.75"/>
    <row r="853" s="6" customFormat="1" ht="12.75"/>
    <row r="854" s="6" customFormat="1" ht="12.75"/>
    <row r="855" s="6" customFormat="1" ht="12.75"/>
    <row r="856" s="6" customFormat="1" ht="12.75"/>
    <row r="857" s="6" customFormat="1" ht="12.75"/>
    <row r="858" s="6" customFormat="1" ht="12.75"/>
    <row r="859" s="6" customFormat="1" ht="12.75"/>
    <row r="860" s="6" customFormat="1" ht="12.75"/>
    <row r="861" s="6" customFormat="1" ht="12.75"/>
    <row r="862" s="6" customFormat="1" ht="12.75"/>
    <row r="863" s="6" customFormat="1" ht="12.75"/>
    <row r="864" s="6" customFormat="1" ht="12.75"/>
    <row r="865" s="6" customFormat="1" ht="12.75"/>
    <row r="866" s="6" customFormat="1" ht="12.75"/>
    <row r="867" s="6" customFormat="1" ht="12.75"/>
    <row r="868" s="6" customFormat="1" ht="12.75"/>
    <row r="869" s="6" customFormat="1" ht="12.75"/>
    <row r="870" s="6" customFormat="1" ht="12.75"/>
    <row r="871" s="6" customFormat="1" ht="12.75"/>
    <row r="872" s="6" customFormat="1" ht="12.75"/>
    <row r="873" s="6" customFormat="1" ht="12.75"/>
    <row r="874" s="6" customFormat="1" ht="12.75"/>
    <row r="875" s="6" customFormat="1" ht="12.75"/>
    <row r="876" s="6" customFormat="1" ht="12.75"/>
    <row r="877" s="6" customFormat="1" ht="12.75"/>
    <row r="878" s="6" customFormat="1" ht="12.75"/>
    <row r="879" s="6" customFormat="1" ht="12.75"/>
    <row r="880" s="6" customFormat="1" ht="12.75"/>
    <row r="881" s="6" customFormat="1" ht="12.75"/>
    <row r="882" s="6" customFormat="1" ht="12.75"/>
    <row r="883" s="6" customFormat="1" ht="12.75"/>
    <row r="884" s="6" customFormat="1" ht="12.75"/>
    <row r="885" s="6" customFormat="1" ht="12.75"/>
    <row r="886" s="6" customFormat="1" ht="12.75"/>
    <row r="887" s="6" customFormat="1" ht="12.75"/>
    <row r="888" s="6" customFormat="1" ht="12.75"/>
    <row r="889" s="6" customFormat="1" ht="12.75"/>
    <row r="890" s="6" customFormat="1" ht="12.75"/>
    <row r="891" s="6" customFormat="1" ht="12.75"/>
    <row r="892" s="6" customFormat="1" ht="12.75"/>
    <row r="893" s="6" customFormat="1" ht="12.75"/>
    <row r="894" s="6" customFormat="1" ht="12.75"/>
    <row r="895" s="6" customFormat="1" ht="12.75"/>
    <row r="896" s="6" customFormat="1" ht="12.75"/>
    <row r="897" s="6" customFormat="1" ht="12.75"/>
    <row r="898" s="6" customFormat="1" ht="12.75"/>
    <row r="899" s="6" customFormat="1" ht="12.75"/>
    <row r="900" s="6" customFormat="1" ht="12.75"/>
    <row r="901" s="6" customFormat="1" ht="12.75"/>
    <row r="902" s="6" customFormat="1" ht="12.75"/>
    <row r="903" s="6" customFormat="1" ht="12.75"/>
    <row r="904" s="6" customFormat="1" ht="12.75"/>
    <row r="905" s="6" customFormat="1" ht="12.75"/>
    <row r="906" s="6" customFormat="1" ht="12.75"/>
    <row r="907" s="6" customFormat="1" ht="12.75"/>
    <row r="908" s="6" customFormat="1" ht="12.75"/>
    <row r="909" s="6" customFormat="1" ht="12.75"/>
    <row r="910" s="6" customFormat="1" ht="12.75"/>
    <row r="911" s="6" customFormat="1" ht="12.75"/>
    <row r="912" s="6" customFormat="1" ht="12.75"/>
    <row r="913" s="6" customFormat="1" ht="12.75"/>
    <row r="914" s="6" customFormat="1" ht="12.75"/>
    <row r="915" s="6" customFormat="1" ht="12.75"/>
    <row r="916" s="6" customFormat="1" ht="12.75"/>
    <row r="917" s="6" customFormat="1" ht="12.75"/>
    <row r="918" s="6" customFormat="1" ht="12.75"/>
    <row r="919" s="6" customFormat="1" ht="12.75"/>
    <row r="920" s="6" customFormat="1" ht="12.75"/>
    <row r="921" s="6" customFormat="1" ht="12.75"/>
    <row r="922" s="6" customFormat="1" ht="12.75"/>
    <row r="923" s="6" customFormat="1" ht="12.75"/>
    <row r="924" s="6" customFormat="1" ht="12.75"/>
    <row r="925" s="6" customFormat="1" ht="12.75"/>
    <row r="926" s="6" customFormat="1" ht="12.75"/>
    <row r="927" s="6" customFormat="1" ht="12.75"/>
    <row r="928" s="6" customFormat="1" ht="12.75"/>
    <row r="929" s="6" customFormat="1" ht="12.75"/>
    <row r="930" s="6" customFormat="1" ht="12.75"/>
    <row r="931" s="6" customFormat="1" ht="12.75"/>
    <row r="932" s="6" customFormat="1" ht="12.75"/>
    <row r="933" s="6" customFormat="1" ht="12.75"/>
    <row r="934" s="6" customFormat="1" ht="12.75"/>
    <row r="935" s="6" customFormat="1" ht="12.75"/>
    <row r="936" s="6" customFormat="1" ht="12.75"/>
    <row r="937" s="6" customFormat="1" ht="12.75"/>
    <row r="938" s="6" customFormat="1" ht="12.75"/>
    <row r="939" s="6" customFormat="1" ht="12.75"/>
    <row r="940" s="6" customFormat="1" ht="12.75"/>
    <row r="941" s="6" customFormat="1" ht="12.75"/>
    <row r="942" s="6" customFormat="1" ht="12.75"/>
    <row r="943" s="6" customFormat="1" ht="12.75"/>
    <row r="944" s="6" customFormat="1" ht="12.75"/>
    <row r="945" s="6" customFormat="1" ht="12.75"/>
    <row r="946" s="6" customFormat="1" ht="12.75"/>
    <row r="947" s="6" customFormat="1" ht="12.75"/>
    <row r="948" s="6" customFormat="1" ht="12.75"/>
    <row r="949" s="6" customFormat="1" ht="12.75"/>
    <row r="950" s="6" customFormat="1" ht="12.75"/>
    <row r="951" s="6" customFormat="1" ht="12.75"/>
    <row r="952" s="6" customFormat="1" ht="12.75"/>
    <row r="953" s="6" customFormat="1" ht="12.75"/>
    <row r="954" s="6" customFormat="1" ht="12.75"/>
    <row r="955" s="6" customFormat="1" ht="12.75"/>
    <row r="956" s="6" customFormat="1" ht="12.75"/>
    <row r="957" s="6" customFormat="1" ht="12.75"/>
    <row r="958" s="6" customFormat="1" ht="12.75"/>
    <row r="959" s="6" customFormat="1" ht="12.75"/>
    <row r="960" s="6" customFormat="1" ht="12.75"/>
    <row r="961" s="6" customFormat="1" ht="12.75"/>
    <row r="962" s="6" customFormat="1" ht="12.75"/>
    <row r="963" s="6" customFormat="1" ht="12.75"/>
    <row r="964" s="6" customFormat="1" ht="12.75"/>
    <row r="965" s="6" customFormat="1" ht="12.75"/>
    <row r="966" s="6" customFormat="1" ht="12.75"/>
    <row r="967" s="6" customFormat="1" ht="12.75"/>
    <row r="968" s="6" customFormat="1" ht="12.75"/>
    <row r="969" s="6" customFormat="1" ht="12.75"/>
    <row r="970" s="6" customFormat="1" ht="12.75"/>
    <row r="971" s="6" customFormat="1" ht="12.75"/>
    <row r="972" s="6" customFormat="1" ht="12.75"/>
    <row r="973" s="6" customFormat="1" ht="12.75"/>
    <row r="974" s="6" customFormat="1" ht="12.75"/>
    <row r="975" s="6" customFormat="1" ht="12.75"/>
    <row r="976" s="6" customFormat="1" ht="12.75"/>
    <row r="977" s="6" customFormat="1" ht="12.75"/>
    <row r="978" s="6" customFormat="1" ht="12.75"/>
    <row r="979" s="6" customFormat="1" ht="12.75"/>
    <row r="980" s="6" customFormat="1" ht="12.75"/>
    <row r="981" s="6" customFormat="1" ht="12.75"/>
    <row r="982" s="6" customFormat="1" ht="12.75"/>
    <row r="983" s="6" customFormat="1" ht="12.75"/>
    <row r="984" s="6" customFormat="1" ht="12.75"/>
    <row r="985" s="6" customFormat="1" ht="12.75"/>
    <row r="986" s="6" customFormat="1" ht="12.75"/>
    <row r="987" s="6" customFormat="1" ht="12.75"/>
    <row r="988" s="6" customFormat="1" ht="12.75"/>
    <row r="989" s="6" customFormat="1" ht="12.75"/>
    <row r="990" s="6" customFormat="1" ht="12.75"/>
    <row r="991" s="6" customFormat="1" ht="12.75"/>
    <row r="992" s="6" customFormat="1" ht="12.75"/>
    <row r="993" spans="1:18" ht="12.7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</row>
    <row r="994" spans="1:18" ht="12.7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</row>
    <row r="995" spans="1:18" ht="12.7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</row>
    <row r="996" spans="1:18" ht="12.7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</row>
    <row r="997" spans="1:18" ht="12.7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</row>
    <row r="998" spans="1:18" ht="12.7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</row>
    <row r="999" spans="1:18" ht="12.7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</row>
    <row r="1000" spans="1:18" ht="12.7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</row>
    <row r="1001" spans="1:18" ht="12.7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</row>
    <row r="1002" spans="1:18" ht="12.7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</row>
    <row r="1003" spans="1:18" ht="12.7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</row>
    <row r="1004" spans="1:18" ht="12.7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</row>
    <row r="1005" spans="1:18" ht="12.7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</row>
    <row r="1006" spans="1:18" ht="12.7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</row>
    <row r="1007" spans="1:18" ht="12.7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</row>
    <row r="1008" spans="1:18" ht="12.7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</row>
    <row r="1009" spans="1:18" ht="12.75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</row>
    <row r="1010" spans="1:18" ht="12.75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</row>
    <row r="1011" spans="1:18" ht="12.75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</row>
    <row r="1012" spans="1:18" ht="12.75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</row>
    <row r="1013" spans="1:18" ht="12.75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</row>
    <row r="1014" spans="1:18" ht="12.75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</row>
    <row r="1015" spans="1:18" ht="12.7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</row>
    <row r="1016" spans="1:18" ht="12.7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</row>
    <row r="1017" spans="1:18" ht="12.7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</row>
    <row r="1018" spans="1:18" ht="12.75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</row>
    <row r="1019" spans="1:18" ht="12.75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</row>
    <row r="1020" spans="1:18" ht="12.75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</row>
    <row r="1021" spans="1:18" ht="12.75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</row>
    <row r="1022" spans="1:18" ht="12.75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</row>
    <row r="1023" spans="1:18" ht="12.75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</row>
    <row r="1024" spans="1:18" ht="12.75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</row>
    <row r="1025" spans="1:18" ht="12.75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</row>
    <row r="1026" spans="1:18" ht="12.75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</row>
    <row r="1027" spans="1:18" ht="12.75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</row>
    <row r="1028" spans="1:18" ht="12.75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</row>
    <row r="1029" spans="1:18" ht="12.75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</row>
    <row r="1030" spans="1:18" ht="12.75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</row>
    <row r="1031" spans="1:18" ht="12.75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</row>
    <row r="1032" spans="1:18" ht="12.75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</row>
    <row r="1033" spans="1:18" ht="12.75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</row>
    <row r="1034" spans="1:18" ht="12.75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</row>
    <row r="1035" spans="1:18" ht="12.75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</row>
    <row r="1036" spans="1:18" ht="12.75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</row>
    <row r="1037" spans="1:18" ht="12.75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</row>
    <row r="1038" spans="1:18" ht="12.75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</row>
    <row r="1039" spans="1:18" ht="12.75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</row>
    <row r="1040" spans="1:18" ht="12.75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</row>
    <row r="1041" spans="1:18" ht="12.75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</row>
    <row r="1042" spans="1:18" ht="12.75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</row>
    <row r="1043" spans="1:18" ht="12.75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</row>
    <row r="1044" spans="1:18" ht="12.75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</row>
    <row r="1045" spans="1:18" ht="12.75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</row>
    <row r="1046" spans="1:18" ht="12.75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</row>
    <row r="1047" spans="1:18" ht="12.75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</row>
    <row r="1048" spans="1:18" ht="12.75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</row>
    <row r="1049" spans="1:18" ht="12.75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</row>
    <row r="1050" spans="1:18" ht="12.75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</row>
    <row r="1051" spans="1:18" ht="12.75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</row>
    <row r="1052" spans="1:18" ht="12.75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</row>
    <row r="1053" spans="1:18" ht="12.75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</row>
    <row r="1054" spans="1:18" ht="12.75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</row>
    <row r="1055" spans="1:18" ht="12.75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</row>
    <row r="1056" spans="1:18" ht="12.75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</row>
    <row r="1057" spans="1:18" ht="12.75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</row>
    <row r="1058" spans="1:18" ht="12.75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</row>
    <row r="1059" spans="1:18" ht="12.75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</row>
    <row r="1060" spans="1:18" ht="12.75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</row>
    <row r="1061" spans="1:18" ht="12.75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</row>
    <row r="1062" spans="1:18" ht="12.75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</row>
    <row r="1063" spans="1:18" ht="12.75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</row>
    <row r="1064" spans="1:18" ht="12.75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</row>
    <row r="1065" spans="1:18" ht="12.75">
      <c r="A1065" s="6"/>
      <c r="B1065" s="6"/>
      <c r="C1065" s="6"/>
      <c r="D1065" s="6"/>
      <c r="E1065" s="6"/>
      <c r="F1065" s="6"/>
      <c r="G1065" s="6"/>
      <c r="O1065" s="6"/>
      <c r="P1065" s="6"/>
      <c r="Q1065" s="6"/>
      <c r="R1065" s="6"/>
    </row>
  </sheetData>
  <mergeCells count="145">
    <mergeCell ref="A46:C46"/>
    <mergeCell ref="F46:I46"/>
    <mergeCell ref="K46:N46"/>
    <mergeCell ref="A45:C45"/>
    <mergeCell ref="F45:I45"/>
    <mergeCell ref="K45:N45"/>
    <mergeCell ref="A43:I43"/>
    <mergeCell ref="A44:C44"/>
    <mergeCell ref="K44:O44"/>
    <mergeCell ref="A42:I42"/>
    <mergeCell ref="K42:S42"/>
    <mergeCell ref="E44:I44"/>
    <mergeCell ref="D40:F40"/>
    <mergeCell ref="G40:I40"/>
    <mergeCell ref="J40:L40"/>
    <mergeCell ref="N40:P40"/>
    <mergeCell ref="D39:F39"/>
    <mergeCell ref="G39:I39"/>
    <mergeCell ref="J39:L39"/>
    <mergeCell ref="N39:P39"/>
    <mergeCell ref="Q36:S36"/>
    <mergeCell ref="Q37:R37"/>
    <mergeCell ref="D38:F38"/>
    <mergeCell ref="G38:I38"/>
    <mergeCell ref="J38:L38"/>
    <mergeCell ref="N38:P38"/>
    <mergeCell ref="D36:F36"/>
    <mergeCell ref="G36:I36"/>
    <mergeCell ref="J36:L36"/>
    <mergeCell ref="N36:P36"/>
    <mergeCell ref="D35:F35"/>
    <mergeCell ref="G35:I35"/>
    <mergeCell ref="N35:P35"/>
    <mergeCell ref="J35:L35"/>
    <mergeCell ref="D34:F34"/>
    <mergeCell ref="G34:I34"/>
    <mergeCell ref="J34:L34"/>
    <mergeCell ref="N34:P34"/>
    <mergeCell ref="D33:F33"/>
    <mergeCell ref="G33:I33"/>
    <mergeCell ref="J33:L33"/>
    <mergeCell ref="N33:P33"/>
    <mergeCell ref="D32:F32"/>
    <mergeCell ref="G32:I32"/>
    <mergeCell ref="J32:L32"/>
    <mergeCell ref="N32:P32"/>
    <mergeCell ref="D30:F30"/>
    <mergeCell ref="G30:I30"/>
    <mergeCell ref="J30:L30"/>
    <mergeCell ref="N30:P30"/>
    <mergeCell ref="D29:F29"/>
    <mergeCell ref="G29:I29"/>
    <mergeCell ref="J29:L29"/>
    <mergeCell ref="N29:P29"/>
    <mergeCell ref="D28:F28"/>
    <mergeCell ref="G28:I28"/>
    <mergeCell ref="J28:L28"/>
    <mergeCell ref="N28:P28"/>
    <mergeCell ref="D25:F25"/>
    <mergeCell ref="G25:I25"/>
    <mergeCell ref="J25:L25"/>
    <mergeCell ref="N25:P25"/>
    <mergeCell ref="D24:F24"/>
    <mergeCell ref="G24:I24"/>
    <mergeCell ref="J24:L24"/>
    <mergeCell ref="N24:P24"/>
    <mergeCell ref="D23:F23"/>
    <mergeCell ref="G23:I23"/>
    <mergeCell ref="J23:L23"/>
    <mergeCell ref="N23:P23"/>
    <mergeCell ref="D22:F22"/>
    <mergeCell ref="G22:I22"/>
    <mergeCell ref="J22:L22"/>
    <mergeCell ref="N22:P22"/>
    <mergeCell ref="D21:F21"/>
    <mergeCell ref="G21:I21"/>
    <mergeCell ref="J21:L21"/>
    <mergeCell ref="N21:P21"/>
    <mergeCell ref="D20:F20"/>
    <mergeCell ref="G20:I20"/>
    <mergeCell ref="J20:L20"/>
    <mergeCell ref="N20:P20"/>
    <mergeCell ref="D19:F19"/>
    <mergeCell ref="G19:I19"/>
    <mergeCell ref="J19:L19"/>
    <mergeCell ref="N19:P19"/>
    <mergeCell ref="D18:F18"/>
    <mergeCell ref="G18:I18"/>
    <mergeCell ref="J18:L18"/>
    <mergeCell ref="N18:P18"/>
    <mergeCell ref="D17:F17"/>
    <mergeCell ref="G17:I17"/>
    <mergeCell ref="J17:L17"/>
    <mergeCell ref="N17:P17"/>
    <mergeCell ref="D15:F15"/>
    <mergeCell ref="G15:I15"/>
    <mergeCell ref="J15:L15"/>
    <mergeCell ref="N15:P15"/>
    <mergeCell ref="D14:F14"/>
    <mergeCell ref="G14:I14"/>
    <mergeCell ref="J14:L14"/>
    <mergeCell ref="N14:P14"/>
    <mergeCell ref="D13:F13"/>
    <mergeCell ref="G13:I13"/>
    <mergeCell ref="J13:L13"/>
    <mergeCell ref="N13:P13"/>
    <mergeCell ref="D12:F12"/>
    <mergeCell ref="G12:I12"/>
    <mergeCell ref="J12:L12"/>
    <mergeCell ref="N12:P12"/>
    <mergeCell ref="J10:L10"/>
    <mergeCell ref="N10:P10"/>
    <mergeCell ref="J11:L11"/>
    <mergeCell ref="N11:P11"/>
    <mergeCell ref="D9:F9"/>
    <mergeCell ref="G9:I9"/>
    <mergeCell ref="J9:L9"/>
    <mergeCell ref="N9:P9"/>
    <mergeCell ref="A7:C7"/>
    <mergeCell ref="D7:P7"/>
    <mergeCell ref="Q7:S7"/>
    <mergeCell ref="A8:C8"/>
    <mergeCell ref="D8:F8"/>
    <mergeCell ref="G8:I8"/>
    <mergeCell ref="J8:L8"/>
    <mergeCell ref="N8:P8"/>
    <mergeCell ref="Q8:S8"/>
    <mergeCell ref="D6:F6"/>
    <mergeCell ref="G6:I6"/>
    <mergeCell ref="J6:L6"/>
    <mergeCell ref="N6:P6"/>
    <mergeCell ref="D5:F5"/>
    <mergeCell ref="G5:I5"/>
    <mergeCell ref="J5:L5"/>
    <mergeCell ref="N5:P5"/>
    <mergeCell ref="Q1:S3"/>
    <mergeCell ref="Q4:S6"/>
    <mergeCell ref="A1:C6"/>
    <mergeCell ref="D1:P1"/>
    <mergeCell ref="D2:P2"/>
    <mergeCell ref="D3:P3"/>
    <mergeCell ref="D4:F4"/>
    <mergeCell ref="G4:I4"/>
    <mergeCell ref="J4:L4"/>
    <mergeCell ref="N4:P4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madeliedj</cp:lastModifiedBy>
  <cp:lastPrinted>2004-09-27T05:27:36Z</cp:lastPrinted>
  <dcterms:created xsi:type="dcterms:W3CDTF">2004-05-24T14:17:32Z</dcterms:created>
  <dcterms:modified xsi:type="dcterms:W3CDTF">2004-09-27T05:28:37Z</dcterms:modified>
  <cp:category/>
  <cp:version/>
  <cp:contentType/>
  <cp:contentStatus/>
</cp:coreProperties>
</file>