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<sst xmlns="http://schemas.openxmlformats.org/spreadsheetml/2006/main" count="173" uniqueCount="129">
  <si>
    <t xml:space="preserve">MAIZE / UMMBILA </t>
  </si>
  <si>
    <t>Progressive/Okuqhubekayo</t>
  </si>
  <si>
    <t>%</t>
  </si>
  <si>
    <t>White</t>
  </si>
  <si>
    <t>Yellow</t>
  </si>
  <si>
    <t>Total</t>
  </si>
  <si>
    <t>+/- (3)</t>
  </si>
  <si>
    <t>Sekukonke</t>
  </si>
  <si>
    <t>isiZulu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</si>
  <si>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</si>
  <si>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</si>
  <si>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</si>
  <si>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</si>
  <si>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</si>
  <si>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</si>
  <si>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</si>
  <si>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</si>
  <si>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</si>
  <si>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</si>
  <si>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</si>
  <si>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</si>
  <si>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</si>
  <si>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</si>
  <si>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</si>
  <si>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</si>
  <si>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</si>
  <si>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</si>
  <si>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</si>
  <si>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</si>
  <si>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</si>
  <si>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</si>
  <si>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</si>
  <si>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maize</t>
  </si>
  <si>
    <t>Ummbila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</si>
  <si>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</si>
  <si>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</si>
  <si>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</si>
  <si>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</si>
  <si>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</si>
  <si>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</si>
  <si>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</si>
  <si>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</si>
  <si>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</si>
  <si>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</si>
  <si>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</si>
  <si>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</si>
  <si>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</si>
  <si>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</si>
  <si>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</si>
  <si>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</si>
  <si>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</si>
  <si>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</si>
  <si>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</si>
  <si>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</si>
  <si>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</si>
  <si>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 xml:space="preserve">Imported </t>
  </si>
  <si>
    <t>Okuthengwe kwamanye amazwe</t>
  </si>
  <si>
    <t>Exported - Whole Maize</t>
  </si>
  <si>
    <t>Exported -  Products</t>
  </si>
  <si>
    <t>Okuthunyelwa kwamanye amazwe - Imikhiqizo</t>
  </si>
  <si>
    <t>Maize equivalent.</t>
  </si>
  <si>
    <t>Monthly announcement of information / Izimemezelo zemininingwane zanyangazonke (1)</t>
  </si>
  <si>
    <t>Deliveries directly from farms (i)</t>
  </si>
  <si>
    <t>Impahla esuka emapulazini (i)</t>
  </si>
  <si>
    <t>Impahla ethengwe kwamanye amazwe eqonde e-RSA</t>
  </si>
  <si>
    <t>(d) RSA Exports (5)</t>
  </si>
  <si>
    <t>(d) Okuthunyelwa yiRSA kwamanye amazwe (5)</t>
  </si>
  <si>
    <t>Imikhiqizo (ii)</t>
  </si>
  <si>
    <t>Products (ii)</t>
  </si>
  <si>
    <t>Okungaphezulu(-)/Okungaphansi(+) (iii)</t>
  </si>
  <si>
    <t>(g) Stock stored at: (6)</t>
  </si>
  <si>
    <t>(g) Isitokwe esibekwe e-: (6)</t>
  </si>
  <si>
    <t>(i)</t>
  </si>
  <si>
    <t>(ii)</t>
  </si>
  <si>
    <t>Stock surplus(-)/deficit(+) (iii)</t>
  </si>
  <si>
    <t>Isitokwe esingaphezulu(-)/esingaphansi(+) (iii)</t>
  </si>
  <si>
    <t>(iii)</t>
  </si>
  <si>
    <t>Released to end-consumers</t>
  </si>
  <si>
    <t>White/-mhlophe</t>
  </si>
  <si>
    <t>ton/ithani</t>
  </si>
  <si>
    <t>Yellow/-liphuzi</t>
  </si>
  <si>
    <t>Ku-Aphreli 2004</t>
  </si>
  <si>
    <t>1 May/KuMeyi 2003</t>
  </si>
  <si>
    <t>- mhlophe</t>
  </si>
  <si>
    <t>-liphuzi</t>
  </si>
  <si>
    <t>English</t>
  </si>
  <si>
    <t>1 May/KuMeyi 2004</t>
  </si>
  <si>
    <t>Okusele okuthunyelwayo(+)/Okwemukelwayo(-)</t>
  </si>
  <si>
    <t>Surplus(-)/Deficit(+) (iii)</t>
  </si>
  <si>
    <t>March 2004 (On request of the industry.)</t>
  </si>
  <si>
    <t>45 699</t>
  </si>
  <si>
    <t>34 355</t>
  </si>
  <si>
    <t>KuMashi 2004 (Ngesicelo semboni.)</t>
  </si>
  <si>
    <t>April 2004</t>
  </si>
  <si>
    <t>47 761</t>
  </si>
  <si>
    <t>74 382</t>
  </si>
  <si>
    <t>Okulinganiswa  nommbila.</t>
  </si>
  <si>
    <t>2004/2005 season.</t>
  </si>
  <si>
    <t>ngonyaka ka-2004/2005.</t>
  </si>
  <si>
    <t xml:space="preserve">Kuthengwe kwamanye a, zwe ngonyaka ka-2003/2004 mayelana ne RSA (25 000 t) okuthunyelwe kwamanye amazwe </t>
  </si>
  <si>
    <t>Closing stock</t>
  </si>
  <si>
    <t>Isitokwe sa kuvhala</t>
  </si>
  <si>
    <t>Okuthunyelwa kwamanye amazwe - Ummbila ophelele</t>
  </si>
  <si>
    <t>March 2005</t>
  </si>
  <si>
    <t>KuMashi 2005</t>
  </si>
  <si>
    <t>1 March/KuMashi 2005</t>
  </si>
  <si>
    <t>31 March/KuMashi 2005</t>
  </si>
  <si>
    <t>April 2005</t>
  </si>
  <si>
    <t>Ku-Aphreli 2005</t>
  </si>
  <si>
    <t>May 2004 - April 2005</t>
  </si>
  <si>
    <t>KuMeyi 2004 - Ku-Aphreli 2005</t>
  </si>
  <si>
    <t>May 2003 - April 2004</t>
  </si>
  <si>
    <t>KuMeyi 2003 - Ku-Aphreli 2004</t>
  </si>
  <si>
    <t>1 April/Ku-Aphreli 2005</t>
  </si>
  <si>
    <t>May  2004 -  April 2005</t>
  </si>
  <si>
    <t>May  2003 - April 2004</t>
  </si>
  <si>
    <t>30 April/Ku-Aphreli 2005</t>
  </si>
  <si>
    <t>30 April/Ku-Aphreli 2004</t>
  </si>
  <si>
    <t xml:space="preserve">Imported during 2003/2004 season originally destined for RSA (25 000 t) but exported to other countries during </t>
  </si>
  <si>
    <t>2004/2005 Year (May - April) FINAL / Unyaka ka-2004/2005 (KuMeyi - Ku-Aphreli) ZOKUGCINA (2)</t>
  </si>
  <si>
    <t>SMI-062005</t>
  </si>
  <si>
    <t xml:space="preserve">Final/Zokgucina </t>
  </si>
  <si>
    <t>'000 ton / ithani</t>
  </si>
  <si>
    <t xml:space="preserve">Producer deliveries directly from farms. (Includes a portion of the production of developing sector - the balance will </t>
  </si>
  <si>
    <t>not necessarily be included here.)</t>
  </si>
  <si>
    <t xml:space="preserve">Umkhiqizi uthumela ukudla okusuka ngqo emapulazini. (Kufaka ingxenye yomkhiqizo emkhakheni osafufusa – </t>
  </si>
  <si>
    <t>okusele kungeke kufakwe lapha.)</t>
  </si>
  <si>
    <t>5 657 424</t>
  </si>
  <si>
    <t>3 446 279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</si>
</sst>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3">
    <font>
      <sz val="10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2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8"/>
      <color indexed="8"/>
      <name val="Arial Narrow"/>
      <family val="2"/>
    </font>
    <font>
      <sz val="18"/>
      <color indexed="62"/>
      <name val="Arial Narrow"/>
      <family val="2"/>
    </font>
    <font>
      <i/>
      <sz val="18"/>
      <name val="Arial Narrow"/>
      <family val="2"/>
    </font>
    <font>
      <b/>
      <sz val="18"/>
      <color indexed="8"/>
      <name val="Arial Narrow"/>
      <family val="2"/>
    </font>
    <font>
      <i/>
      <sz val="18"/>
      <color indexed="8"/>
      <name val="Arial Narrow"/>
      <family val="2"/>
    </font>
    <font>
      <b/>
      <sz val="20"/>
      <color indexed="8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1" fontId="5" fillId="0" borderId="7" xfId="0" applyNumberFormat="1" applyFont="1" applyFill="1" applyBorder="1" applyAlignment="1" quotePrefix="1">
      <alignment horizontal="left" vertical="center"/>
    </xf>
    <xf numFmtId="0" fontId="5" fillId="0" borderId="8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1" fontId="7" fillId="0" borderId="14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vertical="center"/>
    </xf>
    <xf numFmtId="1" fontId="4" fillId="0" borderId="6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5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6" xfId="0" applyNumberFormat="1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horizontal="left" vertical="center"/>
    </xf>
    <xf numFmtId="1" fontId="7" fillId="0" borderId="19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 quotePrefix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" fontId="8" fillId="0" borderId="23" xfId="0" applyNumberFormat="1" applyFont="1" applyFill="1" applyBorder="1" applyAlignment="1">
      <alignment vertical="center"/>
    </xf>
    <xf numFmtId="1" fontId="5" fillId="0" borderId="24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right" vertical="center"/>
    </xf>
    <xf numFmtId="1" fontId="8" fillId="0" borderId="24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1" fontId="8" fillId="0" borderId="27" xfId="0" applyNumberFormat="1" applyFont="1" applyFill="1" applyBorder="1" applyAlignment="1">
      <alignment horizontal="left" vertical="center"/>
    </xf>
    <xf numFmtId="1" fontId="8" fillId="0" borderId="18" xfId="0" applyNumberFormat="1" applyFont="1" applyFill="1" applyBorder="1" applyAlignment="1">
      <alignment horizontal="left" vertical="center"/>
    </xf>
    <xf numFmtId="1" fontId="5" fillId="0" borderId="7" xfId="0" applyNumberFormat="1" applyFont="1" applyFill="1" applyBorder="1" applyAlignment="1">
      <alignment vertical="center"/>
    </xf>
    <xf numFmtId="1" fontId="5" fillId="0" borderId="28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 quotePrefix="1">
      <alignment horizontal="center" vertical="center"/>
    </xf>
    <xf numFmtId="1" fontId="8" fillId="0" borderId="18" xfId="0" applyNumberFormat="1" applyFont="1" applyFill="1" applyBorder="1" applyAlignment="1">
      <alignment horizontal="right" vertical="center"/>
    </xf>
    <xf numFmtId="1" fontId="8" fillId="0" borderId="3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1" fontId="4" fillId="0" borderId="18" xfId="0" applyNumberFormat="1" applyFont="1" applyFill="1" applyBorder="1" applyAlignment="1" quotePrefix="1">
      <alignment horizontal="left" vertical="center"/>
    </xf>
    <xf numFmtId="1" fontId="7" fillId="0" borderId="12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horizontal="right" vertical="center"/>
    </xf>
    <xf numFmtId="1" fontId="5" fillId="0" borderId="23" xfId="0" applyNumberFormat="1" applyFont="1" applyFill="1" applyBorder="1" applyAlignment="1">
      <alignment horizontal="left" vertical="center"/>
    </xf>
    <xf numFmtId="1" fontId="5" fillId="0" borderId="24" xfId="0" applyNumberFormat="1" applyFont="1" applyFill="1" applyBorder="1" applyAlignment="1" quotePrefix="1">
      <alignment horizontal="left" vertical="center"/>
    </xf>
    <xf numFmtId="1" fontId="7" fillId="0" borderId="32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64" fontId="5" fillId="0" borderId="33" xfId="0" applyNumberFormat="1" applyFont="1" applyFill="1" applyBorder="1" applyAlignment="1">
      <alignment horizontal="right" vertical="center"/>
    </xf>
    <xf numFmtId="1" fontId="5" fillId="0" borderId="24" xfId="0" applyNumberFormat="1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right" vertical="center"/>
    </xf>
    <xf numFmtId="1" fontId="5" fillId="0" borderId="34" xfId="0" applyNumberFormat="1" applyFont="1" applyFill="1" applyBorder="1" applyAlignment="1">
      <alignment vertical="center"/>
    </xf>
    <xf numFmtId="1" fontId="5" fillId="0" borderId="35" xfId="0" applyNumberFormat="1" applyFont="1" applyFill="1" applyBorder="1" applyAlignment="1">
      <alignment vertical="center"/>
    </xf>
    <xf numFmtId="1" fontId="5" fillId="0" borderId="26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" fontId="5" fillId="0" borderId="39" xfId="0" applyNumberFormat="1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vertical="center"/>
    </xf>
    <xf numFmtId="1" fontId="7" fillId="0" borderId="40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41" xfId="0" applyNumberFormat="1" applyFont="1" applyFill="1" applyBorder="1" applyAlignment="1">
      <alignment vertical="center"/>
    </xf>
    <xf numFmtId="1" fontId="5" fillId="0" borderId="42" xfId="0" applyNumberFormat="1" applyFont="1" applyFill="1" applyBorder="1" applyAlignment="1">
      <alignment vertical="center"/>
    </xf>
    <xf numFmtId="1" fontId="5" fillId="0" borderId="30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right" vertical="center"/>
    </xf>
    <xf numFmtId="1" fontId="5" fillId="0" borderId="37" xfId="0" applyNumberFormat="1" applyFont="1" applyFill="1" applyBorder="1" applyAlignment="1">
      <alignment horizontal="right" vertical="center"/>
    </xf>
    <xf numFmtId="1" fontId="5" fillId="0" borderId="38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164" fontId="5" fillId="0" borderId="43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1" fontId="5" fillId="0" borderId="27" xfId="0" applyNumberFormat="1" applyFont="1" applyFill="1" applyBorder="1" applyAlignment="1">
      <alignment horizontal="left" vertical="center"/>
    </xf>
    <xf numFmtId="1" fontId="5" fillId="0" borderId="18" xfId="0" applyNumberFormat="1" applyFont="1" applyFill="1" applyBorder="1" applyAlignment="1">
      <alignment horizontal="left" vertical="center"/>
    </xf>
    <xf numFmtId="164" fontId="5" fillId="0" borderId="44" xfId="0" applyNumberFormat="1" applyFont="1" applyFill="1" applyBorder="1" applyAlignment="1">
      <alignment horizontal="right" vertical="center"/>
    </xf>
    <xf numFmtId="1" fontId="5" fillId="0" borderId="45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" fontId="7" fillId="0" borderId="46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 quotePrefix="1">
      <alignment horizontal="center" vertical="center"/>
    </xf>
    <xf numFmtId="1" fontId="4" fillId="0" borderId="3" xfId="0" applyNumberFormat="1" applyFont="1" applyFill="1" applyBorder="1" applyAlignment="1">
      <alignment horizontal="right" vertical="center"/>
    </xf>
    <xf numFmtId="1" fontId="8" fillId="0" borderId="24" xfId="0" applyNumberFormat="1" applyFont="1" applyFill="1" applyBorder="1" applyAlignment="1" quotePrefix="1">
      <alignment horizontal="left" vertical="center"/>
    </xf>
    <xf numFmtId="164" fontId="5" fillId="0" borderId="21" xfId="0" applyNumberFormat="1" applyFont="1" applyFill="1" applyBorder="1" applyAlignment="1" quotePrefix="1">
      <alignment horizontal="center" vertical="center"/>
    </xf>
    <xf numFmtId="1" fontId="5" fillId="0" borderId="4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 quotePrefix="1">
      <alignment vertical="center"/>
    </xf>
    <xf numFmtId="1" fontId="8" fillId="0" borderId="36" xfId="0" applyNumberFormat="1" applyFont="1" applyFill="1" applyBorder="1" applyAlignment="1">
      <alignment horizontal="left" vertical="center"/>
    </xf>
    <xf numFmtId="1" fontId="5" fillId="0" borderId="47" xfId="0" applyNumberFormat="1" applyFont="1" applyFill="1" applyBorder="1" applyAlignment="1">
      <alignment vertical="center"/>
    </xf>
    <xf numFmtId="1" fontId="5" fillId="0" borderId="48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 vertical="center"/>
    </xf>
    <xf numFmtId="164" fontId="5" fillId="0" borderId="43" xfId="0" applyNumberFormat="1" applyFont="1" applyFill="1" applyBorder="1" applyAlignment="1" quotePrefix="1">
      <alignment horizontal="center" vertical="center"/>
    </xf>
    <xf numFmtId="0" fontId="8" fillId="0" borderId="35" xfId="0" applyFont="1" applyFill="1" applyBorder="1" applyAlignment="1">
      <alignment horizontal="right" vertical="center"/>
    </xf>
    <xf numFmtId="1" fontId="8" fillId="0" borderId="41" xfId="0" applyNumberFormat="1" applyFont="1" applyFill="1" applyBorder="1" applyAlignment="1">
      <alignment horizontal="left" vertical="center"/>
    </xf>
    <xf numFmtId="1" fontId="5" fillId="0" borderId="45" xfId="0" applyNumberFormat="1" applyFont="1" applyFill="1" applyBorder="1" applyAlignment="1">
      <alignment vertical="center"/>
    </xf>
    <xf numFmtId="1" fontId="5" fillId="0" borderId="50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64" fontId="5" fillId="0" borderId="44" xfId="0" applyNumberFormat="1" applyFont="1" applyFill="1" applyBorder="1" applyAlignment="1" quotePrefix="1">
      <alignment horizontal="center" vertical="center"/>
    </xf>
    <xf numFmtId="0" fontId="8" fillId="0" borderId="42" xfId="0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 quotePrefix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34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vertical="center"/>
    </xf>
    <xf numFmtId="1" fontId="7" fillId="0" borderId="5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50" xfId="0" applyNumberFormat="1" applyFont="1" applyFill="1" applyBorder="1" applyAlignment="1" quotePrefix="1">
      <alignment vertical="center"/>
    </xf>
    <xf numFmtId="1" fontId="5" fillId="0" borderId="54" xfId="0" applyNumberFormat="1" applyFont="1" applyFill="1" applyBorder="1" applyAlignment="1">
      <alignment vertical="center"/>
    </xf>
    <xf numFmtId="1" fontId="5" fillId="0" borderId="8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 quotePrefix="1">
      <alignment horizontal="center" vertical="center"/>
    </xf>
    <xf numFmtId="1" fontId="8" fillId="0" borderId="50" xfId="0" applyNumberFormat="1" applyFont="1" applyFill="1" applyBorder="1" applyAlignment="1" quotePrefix="1">
      <alignment horizontal="right" vertical="center"/>
    </xf>
    <xf numFmtId="1" fontId="4" fillId="0" borderId="11" xfId="0" applyNumberFormat="1" applyFont="1" applyFill="1" applyBorder="1" applyAlignment="1">
      <alignment horizontal="left" vertical="center"/>
    </xf>
    <xf numFmtId="1" fontId="7" fillId="0" borderId="55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 quotePrefix="1">
      <alignment horizontal="center" vertical="center"/>
    </xf>
    <xf numFmtId="1" fontId="8" fillId="0" borderId="27" xfId="0" applyNumberFormat="1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 quotePrefix="1">
      <alignment horizontal="center" vertical="center"/>
    </xf>
    <xf numFmtId="1" fontId="8" fillId="0" borderId="0" xfId="0" applyNumberFormat="1" applyFont="1" applyFill="1" applyBorder="1" applyAlignment="1">
      <alignment horizontal="right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4" fillId="0" borderId="54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horizontal="right" vertical="center"/>
    </xf>
    <xf numFmtId="1" fontId="5" fillId="0" borderId="46" xfId="0" applyNumberFormat="1" applyFont="1" applyFill="1" applyBorder="1" applyAlignment="1">
      <alignment horizontal="right" vertical="center"/>
    </xf>
    <xf numFmtId="1" fontId="5" fillId="0" borderId="25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5" fillId="0" borderId="39" xfId="0" applyNumberFormat="1" applyFont="1" applyFill="1" applyBorder="1" applyAlignment="1">
      <alignment horizontal="right" vertical="center"/>
    </xf>
    <xf numFmtId="1" fontId="5" fillId="0" borderId="34" xfId="0" applyNumberFormat="1" applyFont="1" applyFill="1" applyBorder="1" applyAlignment="1">
      <alignment horizontal="right" vertical="center"/>
    </xf>
    <xf numFmtId="1" fontId="5" fillId="0" borderId="40" xfId="0" applyNumberFormat="1" applyFont="1" applyFill="1" applyBorder="1" applyAlignment="1">
      <alignment horizontal="right" vertical="center"/>
    </xf>
    <xf numFmtId="164" fontId="7" fillId="0" borderId="39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right" vertical="center"/>
    </xf>
    <xf numFmtId="1" fontId="5" fillId="0" borderId="6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 quotePrefix="1">
      <alignment horizontal="left" vertical="center"/>
    </xf>
    <xf numFmtId="1" fontId="7" fillId="0" borderId="37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5" fillId="0" borderId="50" xfId="0" applyNumberFormat="1" applyFont="1" applyFill="1" applyBorder="1" applyAlignment="1">
      <alignment horizontal="right" vertical="center"/>
    </xf>
    <xf numFmtId="1" fontId="5" fillId="0" borderId="54" xfId="0" applyNumberFormat="1" applyFont="1" applyFill="1" applyBorder="1" applyAlignment="1" quotePrefix="1">
      <alignment horizontal="left" vertical="center"/>
    </xf>
    <xf numFmtId="1" fontId="5" fillId="0" borderId="17" xfId="0" applyNumberFormat="1" applyFont="1" applyFill="1" applyBorder="1" applyAlignment="1">
      <alignment horizontal="left" vertical="center"/>
    </xf>
    <xf numFmtId="1" fontId="5" fillId="0" borderId="56" xfId="0" applyNumberFormat="1" applyFont="1" applyFill="1" applyBorder="1" applyAlignment="1">
      <alignment horizontal="right" vertical="center"/>
    </xf>
    <xf numFmtId="1" fontId="5" fillId="0" borderId="57" xfId="0" applyNumberFormat="1" applyFont="1" applyFill="1" applyBorder="1" applyAlignment="1">
      <alignment horizontal="right" vertical="center"/>
    </xf>
    <xf numFmtId="1" fontId="7" fillId="0" borderId="58" xfId="0" applyNumberFormat="1" applyFont="1" applyFill="1" applyBorder="1" applyAlignment="1">
      <alignment horizontal="right" vertical="center"/>
    </xf>
    <xf numFmtId="164" fontId="5" fillId="0" borderId="59" xfId="0" applyNumberFormat="1" applyFont="1" applyFill="1" applyBorder="1" applyAlignment="1" quotePrefix="1">
      <alignment horizontal="center" vertical="center"/>
    </xf>
    <xf numFmtId="1" fontId="5" fillId="0" borderId="1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 quotePrefix="1">
      <alignment horizontal="center" vertical="center"/>
    </xf>
    <xf numFmtId="1" fontId="8" fillId="0" borderId="16" xfId="0" applyNumberFormat="1" applyFont="1" applyFill="1" applyBorder="1" applyAlignment="1">
      <alignment horizontal="right" vertical="center"/>
    </xf>
    <xf numFmtId="1" fontId="8" fillId="0" borderId="21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 quotePrefix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right" vertical="center"/>
    </xf>
    <xf numFmtId="1" fontId="10" fillId="0" borderId="6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 quotePrefix="1">
      <alignment horizontal="center" vertical="center"/>
    </xf>
    <xf numFmtId="1" fontId="8" fillId="0" borderId="11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8" fillId="0" borderId="54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6" fillId="0" borderId="19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54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16" xfId="0" applyNumberFormat="1" applyFont="1" applyFill="1" applyBorder="1" applyAlignment="1" quotePrefix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54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quotePrefix="1">
      <alignment horizontal="center" vertical="center"/>
    </xf>
    <xf numFmtId="17" fontId="6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 quotePrefix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49" fontId="5" fillId="0" borderId="31" xfId="0" applyNumberFormat="1" applyFont="1" applyFill="1" applyBorder="1" applyAlignment="1" quotePrefix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 quotePrefix="1">
      <alignment horizontal="center" vertical="center"/>
    </xf>
    <xf numFmtId="1" fontId="5" fillId="0" borderId="10" xfId="0" applyNumberFormat="1" applyFont="1" applyFill="1" applyBorder="1" applyAlignment="1" quotePrefix="1">
      <alignment horizontal="center" vertical="center"/>
    </xf>
    <xf numFmtId="1" fontId="5" fillId="0" borderId="31" xfId="0" applyNumberFormat="1" applyFont="1" applyFill="1" applyBorder="1" applyAlignment="1" quotePrefix="1">
      <alignment horizontal="center" vertical="center"/>
    </xf>
    <xf numFmtId="1" fontId="6" fillId="0" borderId="55" xfId="0" applyNumberFormat="1" applyFont="1" applyFill="1" applyBorder="1" applyAlignment="1" quotePrefix="1">
      <alignment horizontal="center"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1" fontId="6" fillId="0" borderId="31" xfId="0" applyNumberFormat="1" applyFont="1" applyFill="1" applyBorder="1" applyAlignment="1" quotePrefix="1">
      <alignment horizontal="center" vertical="center"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5" fillId="0" borderId="60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 quotePrefix="1">
      <alignment horizontal="right" vertical="center"/>
    </xf>
    <xf numFmtId="1" fontId="8" fillId="0" borderId="0" xfId="0" applyNumberFormat="1" applyFont="1" applyFill="1" applyBorder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096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19100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096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19100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180975</xdr:colOff>
      <xdr:row>62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180975</xdr:colOff>
      <xdr:row>62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180975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180975</xdr:colOff>
      <xdr:row>62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096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19100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096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19100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180975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180975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180975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61</xdr:row>
      <xdr:rowOff>0</xdr:rowOff>
    </xdr:from>
    <xdr:to>
      <xdr:col>18</xdr:col>
      <xdr:colOff>180975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55175" y="1811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8"/>
  <sheetViews>
    <sheetView tabSelected="1" zoomScale="50" zoomScaleNormal="50" workbookViewId="0" topLeftCell="D1">
      <selection activeCell="K45" sqref="K45"/>
    </sheetView>
  </sheetViews>
  <sheetFormatPr defaultColWidth="9.140625" defaultRowHeight="12.75"/>
  <cols>
    <col min="1" max="2" width="2.7109375" style="6" customWidth="1"/>
    <col min="3" max="3" width="51.8515625" style="6" customWidth="1"/>
    <col min="4" max="6" width="15.8515625" style="6" customWidth="1"/>
    <col min="7" max="12" width="16.140625" style="6" customWidth="1"/>
    <col min="13" max="13" width="10.57421875" style="6" customWidth="1"/>
    <col min="14" max="15" width="14.7109375" style="6" customWidth="1"/>
    <col min="16" max="16" width="16.421875" style="6" customWidth="1"/>
    <col min="17" max="17" width="71.7109375" style="6" customWidth="1"/>
    <col min="18" max="18" width="2.7109375" style="6" customWidth="1"/>
    <col min="19" max="19" width="2.7109375" style="5" customWidth="1"/>
    <col min="20" max="20" width="0.9921875" style="5" customWidth="1"/>
    <col min="21" max="166" width="7.8515625" style="5" customWidth="1"/>
    <col min="167" max="16384" width="7.8515625" style="6" customWidth="1"/>
  </cols>
  <sheetData>
    <row r="1" spans="1:20" s="2" customFormat="1" ht="30" customHeight="1">
      <c r="A1" s="224"/>
      <c r="B1" s="225"/>
      <c r="C1" s="226"/>
      <c r="D1" s="212" t="s">
        <v>0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215" t="s">
        <v>120</v>
      </c>
      <c r="R1" s="216"/>
      <c r="S1" s="217"/>
      <c r="T1" s="1"/>
    </row>
    <row r="2" spans="1:20" s="8" customFormat="1" ht="24.75" customHeight="1">
      <c r="A2" s="227"/>
      <c r="B2" s="228"/>
      <c r="C2" s="229"/>
      <c r="D2" s="208" t="s">
        <v>61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18"/>
      <c r="R2" s="219"/>
      <c r="S2" s="220"/>
      <c r="T2" s="7"/>
    </row>
    <row r="3" spans="1:20" s="8" customFormat="1" ht="24.75" customHeight="1">
      <c r="A3" s="227"/>
      <c r="B3" s="228"/>
      <c r="C3" s="229"/>
      <c r="D3" s="208" t="s">
        <v>119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8"/>
      <c r="R3" s="219"/>
      <c r="S3" s="220"/>
      <c r="T3" s="7"/>
    </row>
    <row r="4" spans="1:20" s="8" customFormat="1" ht="24.75" customHeight="1" thickBot="1">
      <c r="A4" s="227"/>
      <c r="B4" s="228"/>
      <c r="C4" s="229"/>
      <c r="D4" s="221" t="s">
        <v>122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18"/>
      <c r="R4" s="219"/>
      <c r="S4" s="220"/>
      <c r="T4" s="7"/>
    </row>
    <row r="5" spans="1:166" s="12" customFormat="1" ht="24.75" customHeight="1">
      <c r="A5" s="227"/>
      <c r="B5" s="228"/>
      <c r="C5" s="229"/>
      <c r="D5" s="210" t="s">
        <v>103</v>
      </c>
      <c r="E5" s="232"/>
      <c r="F5" s="233"/>
      <c r="G5" s="210" t="s">
        <v>107</v>
      </c>
      <c r="H5" s="232"/>
      <c r="I5" s="233"/>
      <c r="J5" s="234" t="s">
        <v>1</v>
      </c>
      <c r="K5" s="235"/>
      <c r="L5" s="235"/>
      <c r="M5" s="10"/>
      <c r="N5" s="234" t="s">
        <v>1</v>
      </c>
      <c r="O5" s="235"/>
      <c r="P5" s="235"/>
      <c r="Q5" s="218"/>
      <c r="R5" s="219"/>
      <c r="S5" s="2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</row>
    <row r="6" spans="1:166" s="12" customFormat="1" ht="24.75" customHeight="1">
      <c r="A6" s="227"/>
      <c r="B6" s="228"/>
      <c r="C6" s="229"/>
      <c r="D6" s="247" t="s">
        <v>104</v>
      </c>
      <c r="E6" s="248"/>
      <c r="F6" s="249"/>
      <c r="G6" s="247" t="s">
        <v>108</v>
      </c>
      <c r="H6" s="248"/>
      <c r="I6" s="249"/>
      <c r="J6" s="250" t="s">
        <v>109</v>
      </c>
      <c r="K6" s="251"/>
      <c r="L6" s="252"/>
      <c r="M6" s="13"/>
      <c r="N6" s="250" t="s">
        <v>111</v>
      </c>
      <c r="O6" s="251"/>
      <c r="P6" s="252"/>
      <c r="Q6" s="236">
        <v>38530</v>
      </c>
      <c r="R6" s="237"/>
      <c r="S6" s="238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</row>
    <row r="7" spans="1:166" s="8" customFormat="1" ht="24.75" customHeight="1" thickBot="1">
      <c r="A7" s="227"/>
      <c r="B7" s="228"/>
      <c r="C7" s="229"/>
      <c r="D7" s="243"/>
      <c r="E7" s="244"/>
      <c r="F7" s="245"/>
      <c r="G7" s="243" t="s">
        <v>121</v>
      </c>
      <c r="H7" s="246"/>
      <c r="I7" s="244"/>
      <c r="J7" s="243" t="s">
        <v>110</v>
      </c>
      <c r="K7" s="246"/>
      <c r="L7" s="244"/>
      <c r="M7" s="14" t="s">
        <v>2</v>
      </c>
      <c r="N7" s="243" t="s">
        <v>112</v>
      </c>
      <c r="O7" s="246"/>
      <c r="P7" s="244"/>
      <c r="Q7" s="239"/>
      <c r="R7" s="237"/>
      <c r="S7" s="238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</row>
    <row r="8" spans="1:166" s="8" customFormat="1" ht="24.75" customHeight="1">
      <c r="A8" s="227"/>
      <c r="B8" s="228"/>
      <c r="C8" s="229"/>
      <c r="D8" s="15" t="s">
        <v>3</v>
      </c>
      <c r="E8" s="16" t="s">
        <v>4</v>
      </c>
      <c r="F8" s="17" t="s">
        <v>5</v>
      </c>
      <c r="G8" s="15" t="s">
        <v>3</v>
      </c>
      <c r="H8" s="16" t="s">
        <v>4</v>
      </c>
      <c r="I8" s="17" t="s">
        <v>5</v>
      </c>
      <c r="J8" s="15" t="s">
        <v>3</v>
      </c>
      <c r="K8" s="16" t="s">
        <v>4</v>
      </c>
      <c r="L8" s="17" t="s">
        <v>5</v>
      </c>
      <c r="M8" s="18" t="s">
        <v>6</v>
      </c>
      <c r="N8" s="15" t="s">
        <v>3</v>
      </c>
      <c r="O8" s="16" t="s">
        <v>4</v>
      </c>
      <c r="P8" s="17" t="s">
        <v>5</v>
      </c>
      <c r="Q8" s="239"/>
      <c r="R8" s="237"/>
      <c r="S8" s="238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</row>
    <row r="9" spans="1:166" s="8" customFormat="1" ht="24.75" customHeight="1" thickBot="1">
      <c r="A9" s="230"/>
      <c r="B9" s="231"/>
      <c r="C9" s="211"/>
      <c r="D9" s="19" t="s">
        <v>83</v>
      </c>
      <c r="E9" s="20" t="s">
        <v>84</v>
      </c>
      <c r="F9" s="9" t="s">
        <v>7</v>
      </c>
      <c r="G9" s="19" t="s">
        <v>83</v>
      </c>
      <c r="H9" s="20" t="s">
        <v>84</v>
      </c>
      <c r="I9" s="9" t="s">
        <v>7</v>
      </c>
      <c r="J9" s="19" t="s">
        <v>83</v>
      </c>
      <c r="K9" s="20" t="s">
        <v>84</v>
      </c>
      <c r="L9" s="9" t="s">
        <v>7</v>
      </c>
      <c r="M9" s="21"/>
      <c r="N9" s="19" t="s">
        <v>83</v>
      </c>
      <c r="O9" s="20" t="s">
        <v>84</v>
      </c>
      <c r="P9" s="9" t="s">
        <v>7</v>
      </c>
      <c r="Q9" s="240"/>
      <c r="R9" s="241"/>
      <c r="S9" s="242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</row>
    <row r="10" spans="1:166" s="12" customFormat="1" ht="30.75" customHeight="1" thickBot="1">
      <c r="A10" s="253" t="s">
        <v>85</v>
      </c>
      <c r="B10" s="254"/>
      <c r="C10" s="255"/>
      <c r="D10" s="256" t="s">
        <v>105</v>
      </c>
      <c r="E10" s="257"/>
      <c r="F10" s="258"/>
      <c r="G10" s="257" t="s">
        <v>113</v>
      </c>
      <c r="H10" s="257"/>
      <c r="I10" s="257"/>
      <c r="J10" s="259" t="s">
        <v>86</v>
      </c>
      <c r="K10" s="260"/>
      <c r="L10" s="261"/>
      <c r="M10" s="22"/>
      <c r="N10" s="259" t="s">
        <v>82</v>
      </c>
      <c r="O10" s="260"/>
      <c r="P10" s="261"/>
      <c r="Q10" s="253" t="s">
        <v>8</v>
      </c>
      <c r="R10" s="254"/>
      <c r="S10" s="255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</row>
    <row r="11" spans="1:166" s="31" customFormat="1" ht="24.75" customHeight="1" thickBot="1">
      <c r="A11" s="23" t="s">
        <v>9</v>
      </c>
      <c r="B11" s="24"/>
      <c r="C11" s="24"/>
      <c r="D11" s="25">
        <v>3472</v>
      </c>
      <c r="E11" s="26">
        <v>1048</v>
      </c>
      <c r="F11" s="27">
        <f>SUM(D11:E11)</f>
        <v>4520</v>
      </c>
      <c r="G11" s="26">
        <v>2941</v>
      </c>
      <c r="H11" s="26">
        <v>887</v>
      </c>
      <c r="I11" s="28">
        <f>SUM(G11:H11)</f>
        <v>3828</v>
      </c>
      <c r="J11" s="25">
        <v>2123</v>
      </c>
      <c r="K11" s="26">
        <v>501</v>
      </c>
      <c r="L11" s="27">
        <f>SUM(J11:K11)</f>
        <v>2624</v>
      </c>
      <c r="M11" s="29">
        <v>-3.2</v>
      </c>
      <c r="N11" s="25">
        <v>1718</v>
      </c>
      <c r="O11" s="26">
        <v>992</v>
      </c>
      <c r="P11" s="27">
        <f>SUM(N11:O11)</f>
        <v>2710</v>
      </c>
      <c r="Q11" s="30"/>
      <c r="S11" s="32" t="s">
        <v>10</v>
      </c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</row>
    <row r="12" spans="1:19" s="33" customFormat="1" ht="24.75" customHeight="1">
      <c r="A12" s="23"/>
      <c r="B12" s="24"/>
      <c r="C12" s="24"/>
      <c r="D12" s="34"/>
      <c r="E12" s="34"/>
      <c r="F12" s="34"/>
      <c r="G12" s="34"/>
      <c r="H12" s="34"/>
      <c r="I12" s="34"/>
      <c r="J12" s="235" t="s">
        <v>1</v>
      </c>
      <c r="K12" s="235"/>
      <c r="L12" s="235"/>
      <c r="M12" s="35"/>
      <c r="N12" s="235" t="s">
        <v>1</v>
      </c>
      <c r="O12" s="235"/>
      <c r="P12" s="235"/>
      <c r="Q12" s="30"/>
      <c r="S12" s="32"/>
    </row>
    <row r="13" spans="1:19" s="33" customFormat="1" ht="24.75" customHeight="1">
      <c r="A13" s="23"/>
      <c r="B13" s="24"/>
      <c r="C13" s="24"/>
      <c r="D13" s="36"/>
      <c r="E13" s="36"/>
      <c r="F13" s="36"/>
      <c r="G13" s="36"/>
      <c r="H13" s="36"/>
      <c r="I13" s="36"/>
      <c r="J13" s="252" t="s">
        <v>114</v>
      </c>
      <c r="K13" s="251"/>
      <c r="L13" s="252"/>
      <c r="M13" s="37"/>
      <c r="N13" s="252" t="s">
        <v>115</v>
      </c>
      <c r="O13" s="251"/>
      <c r="P13" s="252"/>
      <c r="Q13" s="30"/>
      <c r="S13" s="32"/>
    </row>
    <row r="14" spans="1:166" s="31" customFormat="1" ht="24.75" customHeight="1" thickBot="1">
      <c r="A14" s="23"/>
      <c r="B14" s="33"/>
      <c r="C14" s="33"/>
      <c r="D14" s="262"/>
      <c r="E14" s="262"/>
      <c r="F14" s="262"/>
      <c r="G14" s="38"/>
      <c r="H14" s="38"/>
      <c r="I14" s="38"/>
      <c r="J14" s="244" t="s">
        <v>110</v>
      </c>
      <c r="K14" s="246"/>
      <c r="L14" s="244"/>
      <c r="M14" s="39"/>
      <c r="N14" s="244" t="s">
        <v>112</v>
      </c>
      <c r="O14" s="246"/>
      <c r="P14" s="244"/>
      <c r="Q14" s="40"/>
      <c r="R14" s="41"/>
      <c r="S14" s="4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</row>
    <row r="15" spans="1:166" s="31" customFormat="1" ht="24.75" customHeight="1" thickBot="1">
      <c r="A15" s="23" t="s">
        <v>11</v>
      </c>
      <c r="B15" s="43"/>
      <c r="C15" s="43"/>
      <c r="D15" s="44">
        <f>SUM(D16:D17)</f>
        <v>18</v>
      </c>
      <c r="E15" s="45">
        <f>SUM(E16:E17)</f>
        <v>67</v>
      </c>
      <c r="F15" s="46">
        <f>SUM(D15:E15)</f>
        <v>85</v>
      </c>
      <c r="G15" s="44">
        <f>SUM(G16:G17)</f>
        <v>37</v>
      </c>
      <c r="H15" s="45">
        <f>SUM(H16:H17)</f>
        <v>104</v>
      </c>
      <c r="I15" s="46">
        <f>SUM(G15:H15)</f>
        <v>141</v>
      </c>
      <c r="J15" s="44">
        <f>SUM(J16:J17)</f>
        <v>5647</v>
      </c>
      <c r="K15" s="45">
        <f>SUM(K16:K17)</f>
        <v>3665</v>
      </c>
      <c r="L15" s="46">
        <f>SUM(J15:K15)</f>
        <v>9312</v>
      </c>
      <c r="M15" s="47" t="s">
        <v>12</v>
      </c>
      <c r="N15" s="44">
        <f>SUM(N16:N17)</f>
        <v>5878</v>
      </c>
      <c r="O15" s="45">
        <f>SUM(O16:O17)</f>
        <v>2972</v>
      </c>
      <c r="P15" s="46">
        <f>SUM(N15:O15)</f>
        <v>8850</v>
      </c>
      <c r="Q15" s="30"/>
      <c r="R15" s="30"/>
      <c r="S15" s="48" t="s">
        <v>13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</row>
    <row r="16" spans="1:166" s="31" customFormat="1" ht="24.75" customHeight="1">
      <c r="A16" s="23"/>
      <c r="B16" s="49" t="s">
        <v>62</v>
      </c>
      <c r="C16" s="50"/>
      <c r="D16" s="51">
        <v>18</v>
      </c>
      <c r="E16" s="52">
        <v>53</v>
      </c>
      <c r="F16" s="53">
        <f>SUM(D16:E16)</f>
        <v>71</v>
      </c>
      <c r="G16" s="51">
        <v>37</v>
      </c>
      <c r="H16" s="52">
        <v>104</v>
      </c>
      <c r="I16" s="53">
        <f>SUM(G16:H16)</f>
        <v>141</v>
      </c>
      <c r="J16" s="51">
        <v>5647</v>
      </c>
      <c r="K16" s="52">
        <v>3446</v>
      </c>
      <c r="L16" s="53">
        <f>SUM(J16:K16)</f>
        <v>9093</v>
      </c>
      <c r="M16" s="54">
        <v>8.1</v>
      </c>
      <c r="N16" s="51">
        <v>5845</v>
      </c>
      <c r="O16" s="52">
        <v>2564</v>
      </c>
      <c r="P16" s="53">
        <f>SUM(N16:O16)</f>
        <v>8409</v>
      </c>
      <c r="Q16" s="55"/>
      <c r="R16" s="56" t="s">
        <v>63</v>
      </c>
      <c r="S16" s="42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</row>
    <row r="17" spans="1:166" s="31" customFormat="1" ht="24.75" customHeight="1" thickBot="1">
      <c r="A17" s="23"/>
      <c r="B17" s="57" t="s">
        <v>14</v>
      </c>
      <c r="C17" s="58"/>
      <c r="D17" s="59">
        <v>0</v>
      </c>
      <c r="E17" s="60">
        <v>14</v>
      </c>
      <c r="F17" s="61">
        <f>SUM(D17:E17)</f>
        <v>14</v>
      </c>
      <c r="G17" s="59">
        <v>0</v>
      </c>
      <c r="H17" s="60">
        <v>0</v>
      </c>
      <c r="I17" s="61">
        <f>SUM(G17:H17)</f>
        <v>0</v>
      </c>
      <c r="J17" s="59">
        <v>0</v>
      </c>
      <c r="K17" s="60">
        <v>219</v>
      </c>
      <c r="L17" s="61">
        <f>SUM(J17:K17)</f>
        <v>219</v>
      </c>
      <c r="M17" s="62" t="s">
        <v>12</v>
      </c>
      <c r="N17" s="59">
        <v>33</v>
      </c>
      <c r="O17" s="60">
        <v>408</v>
      </c>
      <c r="P17" s="61">
        <f>SUM(N17:O17)</f>
        <v>441</v>
      </c>
      <c r="Q17" s="63"/>
      <c r="R17" s="64" t="s">
        <v>64</v>
      </c>
      <c r="S17" s="42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</row>
    <row r="18" spans="1:166" s="31" customFormat="1" ht="9" customHeight="1" thickBot="1">
      <c r="A18" s="2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65"/>
      <c r="N18" s="33"/>
      <c r="O18" s="33"/>
      <c r="P18" s="33"/>
      <c r="Q18" s="41"/>
      <c r="R18" s="41"/>
      <c r="S18" s="42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</row>
    <row r="19" spans="1:166" s="31" customFormat="1" ht="24.75" customHeight="1" thickBot="1">
      <c r="A19" s="23" t="s">
        <v>15</v>
      </c>
      <c r="B19" s="66"/>
      <c r="C19" s="43"/>
      <c r="D19" s="67">
        <f>SUM(D21:D25)</f>
        <v>451</v>
      </c>
      <c r="E19" s="45">
        <f>SUM(E21:E25)</f>
        <v>224</v>
      </c>
      <c r="F19" s="68">
        <f aca="true" t="shared" si="0" ref="F19:F25">SUM(D19:E19)</f>
        <v>675</v>
      </c>
      <c r="G19" s="67">
        <f>SUM(G21:G25)</f>
        <v>484</v>
      </c>
      <c r="H19" s="45">
        <f>SUM(H21:H25)</f>
        <v>235</v>
      </c>
      <c r="I19" s="68">
        <f aca="true" t="shared" si="1" ref="I19:I25">SUM(G19:H19)</f>
        <v>719</v>
      </c>
      <c r="J19" s="67">
        <f>SUM(J21:J25)</f>
        <v>4601</v>
      </c>
      <c r="K19" s="45">
        <f>SUM(K21:K25)</f>
        <v>3288</v>
      </c>
      <c r="L19" s="68">
        <f aca="true" t="shared" si="2" ref="L19:L25">SUM(J19:K19)</f>
        <v>7889</v>
      </c>
      <c r="M19" s="69">
        <v>1.6</v>
      </c>
      <c r="N19" s="67">
        <f>SUM(N21:N25)</f>
        <v>4432</v>
      </c>
      <c r="O19" s="45">
        <f>SUM(O21:O25)</f>
        <v>3334</v>
      </c>
      <c r="P19" s="68">
        <f aca="true" t="shared" si="3" ref="P19:P25">SUM(N19:O19)</f>
        <v>7766</v>
      </c>
      <c r="Q19" s="30"/>
      <c r="R19" s="30"/>
      <c r="S19" s="32" t="s">
        <v>16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</row>
    <row r="20" spans="1:166" s="31" customFormat="1" ht="24.75" customHeight="1">
      <c r="A20" s="23"/>
      <c r="B20" s="70" t="s">
        <v>17</v>
      </c>
      <c r="C20" s="71"/>
      <c r="D20" s="72">
        <f>SUM(D21:D23)</f>
        <v>412</v>
      </c>
      <c r="E20" s="73">
        <f>SUM(E21:E23)</f>
        <v>196</v>
      </c>
      <c r="F20" s="46">
        <f t="shared" si="0"/>
        <v>608</v>
      </c>
      <c r="G20" s="72">
        <f>SUM(G21:G23)</f>
        <v>449</v>
      </c>
      <c r="H20" s="73">
        <f>SUM(H21:H23)</f>
        <v>198</v>
      </c>
      <c r="I20" s="46">
        <f t="shared" si="1"/>
        <v>647</v>
      </c>
      <c r="J20" s="72">
        <f>SUM(J21:J23)</f>
        <v>4313</v>
      </c>
      <c r="K20" s="73">
        <f>SUM(K21:K23)</f>
        <v>2970</v>
      </c>
      <c r="L20" s="46">
        <f t="shared" si="2"/>
        <v>7283</v>
      </c>
      <c r="M20" s="74">
        <v>0.6</v>
      </c>
      <c r="N20" s="72">
        <f>SUM(N21:N23)</f>
        <v>4212</v>
      </c>
      <c r="O20" s="73">
        <f>SUM(O21:O23)</f>
        <v>3031</v>
      </c>
      <c r="P20" s="46">
        <f t="shared" si="3"/>
        <v>7243</v>
      </c>
      <c r="Q20" s="75"/>
      <c r="R20" s="76" t="s">
        <v>18</v>
      </c>
      <c r="S20" s="32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</row>
    <row r="21" spans="1:166" s="31" customFormat="1" ht="24.75" customHeight="1">
      <c r="A21" s="23"/>
      <c r="B21" s="77"/>
      <c r="C21" s="49" t="s">
        <v>19</v>
      </c>
      <c r="D21" s="78">
        <v>302</v>
      </c>
      <c r="E21" s="79">
        <v>22</v>
      </c>
      <c r="F21" s="80">
        <f t="shared" si="0"/>
        <v>324</v>
      </c>
      <c r="G21" s="78">
        <v>323</v>
      </c>
      <c r="H21" s="79">
        <v>23</v>
      </c>
      <c r="I21" s="80">
        <f t="shared" si="1"/>
        <v>346</v>
      </c>
      <c r="J21" s="78">
        <v>3478</v>
      </c>
      <c r="K21" s="79">
        <v>262</v>
      </c>
      <c r="L21" s="80">
        <f t="shared" si="2"/>
        <v>3740</v>
      </c>
      <c r="M21" s="54">
        <v>0.8</v>
      </c>
      <c r="N21" s="78">
        <v>3467</v>
      </c>
      <c r="O21" s="79">
        <v>245</v>
      </c>
      <c r="P21" s="80">
        <f t="shared" si="3"/>
        <v>3712</v>
      </c>
      <c r="Q21" s="56" t="s">
        <v>20</v>
      </c>
      <c r="R21" s="81"/>
      <c r="S21" s="42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</row>
    <row r="22" spans="1:166" s="31" customFormat="1" ht="24.75" customHeight="1">
      <c r="A22" s="23"/>
      <c r="B22" s="82"/>
      <c r="C22" s="83" t="s">
        <v>21</v>
      </c>
      <c r="D22" s="84">
        <v>102</v>
      </c>
      <c r="E22" s="85">
        <v>171</v>
      </c>
      <c r="F22" s="86">
        <f t="shared" si="0"/>
        <v>273</v>
      </c>
      <c r="G22" s="84">
        <v>118</v>
      </c>
      <c r="H22" s="85">
        <v>173</v>
      </c>
      <c r="I22" s="86">
        <f t="shared" si="1"/>
        <v>291</v>
      </c>
      <c r="J22" s="84">
        <v>733</v>
      </c>
      <c r="K22" s="85">
        <v>2694</v>
      </c>
      <c r="L22" s="86">
        <f t="shared" si="2"/>
        <v>3427</v>
      </c>
      <c r="M22" s="87">
        <v>0.3</v>
      </c>
      <c r="N22" s="84">
        <v>641</v>
      </c>
      <c r="O22" s="85">
        <v>2775</v>
      </c>
      <c r="P22" s="86">
        <f t="shared" si="3"/>
        <v>3416</v>
      </c>
      <c r="Q22" s="88" t="s">
        <v>22</v>
      </c>
      <c r="R22" s="81"/>
      <c r="S22" s="42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</row>
    <row r="23" spans="1:166" s="31" customFormat="1" ht="24.75" customHeight="1">
      <c r="A23" s="23"/>
      <c r="B23" s="82"/>
      <c r="C23" s="89" t="s">
        <v>23</v>
      </c>
      <c r="D23" s="90">
        <v>8</v>
      </c>
      <c r="E23" s="91">
        <v>3</v>
      </c>
      <c r="F23" s="92">
        <f t="shared" si="0"/>
        <v>11</v>
      </c>
      <c r="G23" s="90">
        <v>8</v>
      </c>
      <c r="H23" s="91">
        <v>2</v>
      </c>
      <c r="I23" s="92">
        <f t="shared" si="1"/>
        <v>10</v>
      </c>
      <c r="J23" s="90">
        <v>102</v>
      </c>
      <c r="K23" s="91">
        <v>14</v>
      </c>
      <c r="L23" s="92">
        <f t="shared" si="2"/>
        <v>116</v>
      </c>
      <c r="M23" s="87">
        <v>0.9</v>
      </c>
      <c r="N23" s="90">
        <v>104</v>
      </c>
      <c r="O23" s="91">
        <v>11</v>
      </c>
      <c r="P23" s="92">
        <f t="shared" si="3"/>
        <v>115</v>
      </c>
      <c r="Q23" s="93" t="s">
        <v>24</v>
      </c>
      <c r="R23" s="94"/>
      <c r="S23" s="4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</row>
    <row r="24" spans="1:166" s="31" customFormat="1" ht="24.75" customHeight="1">
      <c r="A24" s="23"/>
      <c r="B24" s="95" t="s">
        <v>25</v>
      </c>
      <c r="C24" s="96"/>
      <c r="D24" s="84">
        <v>10</v>
      </c>
      <c r="E24" s="85">
        <v>14</v>
      </c>
      <c r="F24" s="86">
        <f t="shared" si="0"/>
        <v>24</v>
      </c>
      <c r="G24" s="84">
        <v>15</v>
      </c>
      <c r="H24" s="85">
        <v>18</v>
      </c>
      <c r="I24" s="86">
        <f t="shared" si="1"/>
        <v>33</v>
      </c>
      <c r="J24" s="84">
        <v>107</v>
      </c>
      <c r="K24" s="85">
        <v>148</v>
      </c>
      <c r="L24" s="86">
        <f t="shared" si="2"/>
        <v>255</v>
      </c>
      <c r="M24" s="97">
        <v>-14.7</v>
      </c>
      <c r="N24" s="84">
        <v>144</v>
      </c>
      <c r="O24" s="85">
        <v>155</v>
      </c>
      <c r="P24" s="86">
        <f t="shared" si="3"/>
        <v>299</v>
      </c>
      <c r="Q24" s="41"/>
      <c r="R24" s="98" t="s">
        <v>26</v>
      </c>
      <c r="S24" s="4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</row>
    <row r="25" spans="1:166" s="31" customFormat="1" ht="24.75" customHeight="1">
      <c r="A25" s="23"/>
      <c r="B25" s="99" t="s">
        <v>77</v>
      </c>
      <c r="C25" s="100"/>
      <c r="D25" s="90">
        <v>29</v>
      </c>
      <c r="E25" s="91">
        <v>14</v>
      </c>
      <c r="F25" s="92">
        <f t="shared" si="0"/>
        <v>43</v>
      </c>
      <c r="G25" s="90">
        <v>20</v>
      </c>
      <c r="H25" s="91">
        <v>19</v>
      </c>
      <c r="I25" s="92">
        <f t="shared" si="1"/>
        <v>39</v>
      </c>
      <c r="J25" s="90">
        <v>181</v>
      </c>
      <c r="K25" s="91">
        <v>170</v>
      </c>
      <c r="L25" s="92">
        <f t="shared" si="2"/>
        <v>351</v>
      </c>
      <c r="M25" s="101">
        <v>56.7</v>
      </c>
      <c r="N25" s="90">
        <v>76</v>
      </c>
      <c r="O25" s="91">
        <v>148</v>
      </c>
      <c r="P25" s="92">
        <f t="shared" si="3"/>
        <v>224</v>
      </c>
      <c r="Q25" s="102"/>
      <c r="R25" s="103" t="s">
        <v>27</v>
      </c>
      <c r="S25" s="4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</row>
    <row r="26" spans="1:166" s="31" customFormat="1" ht="9" customHeight="1" thickBot="1">
      <c r="A26" s="23"/>
      <c r="B26" s="24"/>
      <c r="C26" s="2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104"/>
      <c r="O26" s="104"/>
      <c r="P26" s="104"/>
      <c r="Q26" s="30"/>
      <c r="R26" s="30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</row>
    <row r="27" spans="1:166" s="31" customFormat="1" ht="24.75" customHeight="1" thickBot="1">
      <c r="A27" s="23" t="s">
        <v>65</v>
      </c>
      <c r="B27" s="43"/>
      <c r="C27" s="43"/>
      <c r="D27" s="44">
        <f>SUM(D28+D31)</f>
        <v>86</v>
      </c>
      <c r="E27" s="106">
        <f>SUM(E28+E31)</f>
        <v>10</v>
      </c>
      <c r="F27" s="46">
        <f aca="true" t="shared" si="4" ref="F27:F33">SUM(D27:E27)</f>
        <v>96</v>
      </c>
      <c r="G27" s="44">
        <f>SUM(G28+G31)</f>
        <v>95</v>
      </c>
      <c r="H27" s="106">
        <f>SUM(H28+H31)</f>
        <v>8</v>
      </c>
      <c r="I27" s="46">
        <f aca="true" t="shared" si="5" ref="I27:I33">SUM(G27:H27)</f>
        <v>103</v>
      </c>
      <c r="J27" s="44">
        <f>SUM(J28+J31)</f>
        <v>712</v>
      </c>
      <c r="K27" s="106">
        <f>SUM(K28+K31)</f>
        <v>120</v>
      </c>
      <c r="L27" s="46">
        <f aca="true" t="shared" si="6" ref="L27:L33">SUM(J27:K27)</f>
        <v>832</v>
      </c>
      <c r="M27" s="107" t="s">
        <v>12</v>
      </c>
      <c r="N27" s="44">
        <f>SUM(N28+N31)</f>
        <v>1069</v>
      </c>
      <c r="O27" s="106">
        <f>SUM(O28+O31)</f>
        <v>116</v>
      </c>
      <c r="P27" s="46">
        <f aca="true" t="shared" si="7" ref="P27:P33">SUM(N27:O27)</f>
        <v>1185</v>
      </c>
      <c r="Q27" s="33"/>
      <c r="R27" s="33"/>
      <c r="S27" s="108" t="s">
        <v>66</v>
      </c>
      <c r="T27" s="33"/>
      <c r="U27" s="30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</row>
    <row r="28" spans="1:166" s="31" customFormat="1" ht="24.75" customHeight="1">
      <c r="A28" s="23"/>
      <c r="B28" s="70" t="s">
        <v>68</v>
      </c>
      <c r="C28" s="109"/>
      <c r="D28" s="44">
        <f>SUM(D29:D30)</f>
        <v>4</v>
      </c>
      <c r="E28" s="106">
        <f>SUM(E29:E30)</f>
        <v>5</v>
      </c>
      <c r="F28" s="53">
        <f t="shared" si="4"/>
        <v>9</v>
      </c>
      <c r="G28" s="44">
        <f>SUM(G29:G30)</f>
        <v>5</v>
      </c>
      <c r="H28" s="106">
        <f>SUM(H29:H30)</f>
        <v>2</v>
      </c>
      <c r="I28" s="53">
        <f t="shared" si="5"/>
        <v>7</v>
      </c>
      <c r="J28" s="44">
        <f>SUM(J29:J30)</f>
        <v>44</v>
      </c>
      <c r="K28" s="106">
        <f>SUM(K29:K30)</f>
        <v>56</v>
      </c>
      <c r="L28" s="53">
        <f t="shared" si="6"/>
        <v>100</v>
      </c>
      <c r="M28" s="110" t="s">
        <v>12</v>
      </c>
      <c r="N28" s="44">
        <f>SUM(N29:N30)</f>
        <v>65</v>
      </c>
      <c r="O28" s="106">
        <f>SUM(O29:O30)</f>
        <v>24</v>
      </c>
      <c r="P28" s="53">
        <f t="shared" si="7"/>
        <v>89</v>
      </c>
      <c r="Q28" s="111"/>
      <c r="R28" s="76" t="s">
        <v>67</v>
      </c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</row>
    <row r="29" spans="1:166" s="31" customFormat="1" ht="24.75" customHeight="1">
      <c r="A29" s="23"/>
      <c r="B29" s="112"/>
      <c r="C29" s="113" t="s">
        <v>28</v>
      </c>
      <c r="D29" s="114">
        <v>2</v>
      </c>
      <c r="E29" s="115">
        <v>4</v>
      </c>
      <c r="F29" s="116">
        <f t="shared" si="4"/>
        <v>6</v>
      </c>
      <c r="G29" s="114">
        <v>3</v>
      </c>
      <c r="H29" s="115">
        <v>1</v>
      </c>
      <c r="I29" s="116">
        <f t="shared" si="5"/>
        <v>4</v>
      </c>
      <c r="J29" s="114">
        <v>23</v>
      </c>
      <c r="K29" s="115">
        <v>25</v>
      </c>
      <c r="L29" s="116">
        <f t="shared" si="6"/>
        <v>48</v>
      </c>
      <c r="M29" s="117" t="s">
        <v>12</v>
      </c>
      <c r="N29" s="114">
        <v>22</v>
      </c>
      <c r="O29" s="115">
        <v>12</v>
      </c>
      <c r="P29" s="116">
        <f t="shared" si="7"/>
        <v>34</v>
      </c>
      <c r="Q29" s="118" t="s">
        <v>29</v>
      </c>
      <c r="R29" s="88"/>
      <c r="S29" s="42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</row>
    <row r="30" spans="1:166" s="31" customFormat="1" ht="24.75" customHeight="1">
      <c r="A30" s="23"/>
      <c r="B30" s="112"/>
      <c r="C30" s="119" t="s">
        <v>30</v>
      </c>
      <c r="D30" s="120">
        <v>2</v>
      </c>
      <c r="E30" s="121">
        <v>1</v>
      </c>
      <c r="F30" s="122">
        <f t="shared" si="4"/>
        <v>3</v>
      </c>
      <c r="G30" s="120">
        <v>2</v>
      </c>
      <c r="H30" s="121">
        <v>1</v>
      </c>
      <c r="I30" s="122">
        <f t="shared" si="5"/>
        <v>3</v>
      </c>
      <c r="J30" s="120">
        <v>21</v>
      </c>
      <c r="K30" s="121">
        <v>31</v>
      </c>
      <c r="L30" s="122">
        <f t="shared" si="6"/>
        <v>52</v>
      </c>
      <c r="M30" s="123" t="s">
        <v>12</v>
      </c>
      <c r="N30" s="120">
        <v>43</v>
      </c>
      <c r="O30" s="121">
        <v>12</v>
      </c>
      <c r="P30" s="122">
        <f t="shared" si="7"/>
        <v>55</v>
      </c>
      <c r="Q30" s="124" t="s">
        <v>31</v>
      </c>
      <c r="R30" s="125"/>
      <c r="S30" s="42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</row>
    <row r="31" spans="1:166" s="31" customFormat="1" ht="24.75" customHeight="1">
      <c r="A31" s="23"/>
      <c r="B31" s="95" t="s">
        <v>32</v>
      </c>
      <c r="C31" s="126"/>
      <c r="D31" s="127">
        <f>SUM(D32:D33)</f>
        <v>82</v>
      </c>
      <c r="E31" s="128">
        <f>SUM(E32:E33)</f>
        <v>5</v>
      </c>
      <c r="F31" s="129">
        <f t="shared" si="4"/>
        <v>87</v>
      </c>
      <c r="G31" s="127">
        <f>SUM(G32:G33)</f>
        <v>90</v>
      </c>
      <c r="H31" s="128">
        <f>SUM(H32:H33)</f>
        <v>6</v>
      </c>
      <c r="I31" s="129">
        <f t="shared" si="5"/>
        <v>96</v>
      </c>
      <c r="J31" s="130">
        <f>SUM(J32:J33)</f>
        <v>668</v>
      </c>
      <c r="K31" s="131">
        <f>SUM(K32:K33)</f>
        <v>64</v>
      </c>
      <c r="L31" s="129">
        <f t="shared" si="6"/>
        <v>732</v>
      </c>
      <c r="M31" s="117" t="s">
        <v>12</v>
      </c>
      <c r="N31" s="127">
        <f>SUM(N32:N33)</f>
        <v>1004</v>
      </c>
      <c r="O31" s="128">
        <f>SUM(O32:O33)</f>
        <v>92</v>
      </c>
      <c r="P31" s="129">
        <f t="shared" si="7"/>
        <v>1096</v>
      </c>
      <c r="Q31" s="132"/>
      <c r="R31" s="76" t="s">
        <v>33</v>
      </c>
      <c r="S31" s="42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</row>
    <row r="32" spans="1:166" s="31" customFormat="1" ht="24.75" customHeight="1">
      <c r="A32" s="23"/>
      <c r="B32" s="112"/>
      <c r="C32" s="113" t="s">
        <v>34</v>
      </c>
      <c r="D32" s="114">
        <v>82</v>
      </c>
      <c r="E32" s="115">
        <v>5</v>
      </c>
      <c r="F32" s="116">
        <f t="shared" si="4"/>
        <v>87</v>
      </c>
      <c r="G32" s="114">
        <v>71</v>
      </c>
      <c r="H32" s="115">
        <v>6</v>
      </c>
      <c r="I32" s="116">
        <f t="shared" si="5"/>
        <v>77</v>
      </c>
      <c r="J32" s="114">
        <v>527</v>
      </c>
      <c r="K32" s="115">
        <v>64</v>
      </c>
      <c r="L32" s="116">
        <f t="shared" si="6"/>
        <v>591</v>
      </c>
      <c r="M32" s="117" t="s">
        <v>12</v>
      </c>
      <c r="N32" s="114">
        <v>881</v>
      </c>
      <c r="O32" s="115">
        <v>69</v>
      </c>
      <c r="P32" s="116">
        <f t="shared" si="7"/>
        <v>950</v>
      </c>
      <c r="Q32" s="133" t="s">
        <v>35</v>
      </c>
      <c r="R32" s="125"/>
      <c r="S32" s="42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</row>
    <row r="33" spans="1:166" s="31" customFormat="1" ht="24.75" customHeight="1" thickBot="1">
      <c r="A33" s="23"/>
      <c r="B33" s="134"/>
      <c r="C33" s="119" t="s">
        <v>36</v>
      </c>
      <c r="D33" s="135">
        <v>0</v>
      </c>
      <c r="E33" s="136">
        <v>0</v>
      </c>
      <c r="F33" s="137">
        <f t="shared" si="4"/>
        <v>0</v>
      </c>
      <c r="G33" s="135">
        <v>19</v>
      </c>
      <c r="H33" s="136">
        <v>0</v>
      </c>
      <c r="I33" s="137">
        <f t="shared" si="5"/>
        <v>19</v>
      </c>
      <c r="J33" s="135">
        <v>141</v>
      </c>
      <c r="K33" s="136">
        <v>0</v>
      </c>
      <c r="L33" s="137">
        <f t="shared" si="6"/>
        <v>141</v>
      </c>
      <c r="M33" s="138" t="s">
        <v>12</v>
      </c>
      <c r="N33" s="135">
        <v>123</v>
      </c>
      <c r="O33" s="136">
        <v>23</v>
      </c>
      <c r="P33" s="137">
        <f t="shared" si="7"/>
        <v>146</v>
      </c>
      <c r="Q33" s="93" t="s">
        <v>37</v>
      </c>
      <c r="R33" s="139"/>
      <c r="S33" s="42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</row>
    <row r="34" spans="1:166" s="31" customFormat="1" ht="9" customHeight="1" thickBot="1">
      <c r="A34" s="23"/>
      <c r="B34" s="96"/>
      <c r="C34" s="96"/>
      <c r="D34" s="33"/>
      <c r="E34" s="33"/>
      <c r="F34" s="33"/>
      <c r="G34" s="33"/>
      <c r="H34" s="33"/>
      <c r="I34" s="33"/>
      <c r="J34" s="33"/>
      <c r="K34" s="33"/>
      <c r="L34" s="33"/>
      <c r="M34" s="65"/>
      <c r="N34" s="33"/>
      <c r="O34" s="33"/>
      <c r="P34" s="33"/>
      <c r="Q34" s="41"/>
      <c r="R34" s="41"/>
      <c r="S34" s="42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</row>
    <row r="35" spans="1:166" s="31" customFormat="1" ht="24.75" customHeight="1" thickBot="1">
      <c r="A35" s="140" t="s">
        <v>38</v>
      </c>
      <c r="B35" s="24"/>
      <c r="C35" s="24"/>
      <c r="D35" s="141">
        <f>SUM(D36:D37)</f>
        <v>12</v>
      </c>
      <c r="E35" s="45">
        <f>SUM(E36:E37)</f>
        <v>-6</v>
      </c>
      <c r="F35" s="68">
        <f>SUM(F36:F37)</f>
        <v>6</v>
      </c>
      <c r="G35" s="141">
        <f aca="true" t="shared" si="8" ref="G35:L35">SUM(G36:G37)</f>
        <v>-3</v>
      </c>
      <c r="H35" s="45">
        <f t="shared" si="8"/>
        <v>2</v>
      </c>
      <c r="I35" s="68">
        <f t="shared" si="8"/>
        <v>-1</v>
      </c>
      <c r="J35" s="141">
        <f t="shared" si="8"/>
        <v>55</v>
      </c>
      <c r="K35" s="45">
        <f t="shared" si="8"/>
        <v>12</v>
      </c>
      <c r="L35" s="68">
        <f t="shared" si="8"/>
        <v>67</v>
      </c>
      <c r="M35" s="47" t="s">
        <v>12</v>
      </c>
      <c r="N35" s="141">
        <f>SUM(N36:N37)</f>
        <v>-28</v>
      </c>
      <c r="O35" s="45">
        <f>SUM(O36:O37)</f>
        <v>13</v>
      </c>
      <c r="P35" s="68">
        <f>SUM(P36:P37)</f>
        <v>-15</v>
      </c>
      <c r="Q35" s="30"/>
      <c r="R35" s="30"/>
      <c r="S35" s="32" t="s">
        <v>39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</row>
    <row r="36" spans="1:166" s="31" customFormat="1" ht="24.75" customHeight="1">
      <c r="A36" s="23"/>
      <c r="B36" s="49" t="s">
        <v>40</v>
      </c>
      <c r="C36" s="50"/>
      <c r="D36" s="84">
        <v>6</v>
      </c>
      <c r="E36" s="85">
        <v>-1</v>
      </c>
      <c r="F36" s="86">
        <f>SUM(D36:E36)</f>
        <v>5</v>
      </c>
      <c r="G36" s="84">
        <v>0</v>
      </c>
      <c r="H36" s="85">
        <v>0</v>
      </c>
      <c r="I36" s="86">
        <f>SUM(G36:H36)</f>
        <v>0</v>
      </c>
      <c r="J36" s="84">
        <v>17</v>
      </c>
      <c r="K36" s="85">
        <v>1</v>
      </c>
      <c r="L36" s="86">
        <f>SUM(J36:K36)</f>
        <v>18</v>
      </c>
      <c r="M36" s="142" t="s">
        <v>12</v>
      </c>
      <c r="N36" s="84">
        <v>12</v>
      </c>
      <c r="O36" s="85">
        <v>13</v>
      </c>
      <c r="P36" s="86">
        <f>SUM(N36:O36)</f>
        <v>25</v>
      </c>
      <c r="Q36" s="55"/>
      <c r="R36" s="56" t="s">
        <v>87</v>
      </c>
      <c r="S36" s="42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</row>
    <row r="37" spans="1:166" s="31" customFormat="1" ht="24.75" customHeight="1" thickBot="1">
      <c r="A37" s="23"/>
      <c r="B37" s="143" t="s">
        <v>88</v>
      </c>
      <c r="C37" s="144"/>
      <c r="D37" s="84">
        <v>6</v>
      </c>
      <c r="E37" s="85">
        <v>-5</v>
      </c>
      <c r="F37" s="129">
        <f>SUM(D37:E37)</f>
        <v>1</v>
      </c>
      <c r="G37" s="84">
        <v>-3</v>
      </c>
      <c r="H37" s="85">
        <v>2</v>
      </c>
      <c r="I37" s="129">
        <f>SUM(G37:H37)</f>
        <v>-1</v>
      </c>
      <c r="J37" s="84">
        <v>38</v>
      </c>
      <c r="K37" s="85">
        <v>11</v>
      </c>
      <c r="L37" s="129">
        <f>SUM(J37:K37)</f>
        <v>49</v>
      </c>
      <c r="M37" s="138" t="s">
        <v>12</v>
      </c>
      <c r="N37" s="84">
        <v>-40</v>
      </c>
      <c r="O37" s="85">
        <v>0</v>
      </c>
      <c r="P37" s="129">
        <f>SUM(N37:O37)</f>
        <v>-40</v>
      </c>
      <c r="Q37" s="63"/>
      <c r="R37" s="64" t="s">
        <v>69</v>
      </c>
      <c r="S37" s="42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</row>
    <row r="38" spans="1:166" s="31" customFormat="1" ht="9" customHeight="1" thickBot="1">
      <c r="A38" s="23"/>
      <c r="B38" s="126"/>
      <c r="C38" s="33"/>
      <c r="D38" s="145"/>
      <c r="E38" s="145"/>
      <c r="F38" s="146"/>
      <c r="G38" s="145"/>
      <c r="H38" s="145"/>
      <c r="I38" s="146"/>
      <c r="J38" s="145"/>
      <c r="K38" s="145"/>
      <c r="L38" s="146"/>
      <c r="M38" s="147"/>
      <c r="N38" s="145"/>
      <c r="O38" s="145"/>
      <c r="P38" s="146"/>
      <c r="Q38" s="148"/>
      <c r="R38" s="148"/>
      <c r="S38" s="42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</row>
    <row r="39" spans="1:166" s="31" customFormat="1" ht="24.75" customHeight="1" thickBot="1">
      <c r="A39" s="23"/>
      <c r="B39" s="33"/>
      <c r="C39" s="33"/>
      <c r="D39" s="263" t="s">
        <v>106</v>
      </c>
      <c r="E39" s="264"/>
      <c r="F39" s="265"/>
      <c r="G39" s="263" t="s">
        <v>116</v>
      </c>
      <c r="H39" s="264"/>
      <c r="I39" s="265"/>
      <c r="J39" s="266" t="s">
        <v>116</v>
      </c>
      <c r="K39" s="267"/>
      <c r="L39" s="268"/>
      <c r="M39" s="149"/>
      <c r="N39" s="263" t="s">
        <v>117</v>
      </c>
      <c r="O39" s="264"/>
      <c r="P39" s="265"/>
      <c r="Q39" s="41"/>
      <c r="R39" s="41"/>
      <c r="S39" s="42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</row>
    <row r="40" spans="1:166" s="31" customFormat="1" ht="24.75" customHeight="1" thickBot="1">
      <c r="A40" s="150" t="s">
        <v>41</v>
      </c>
      <c r="B40" s="151"/>
      <c r="C40" s="151"/>
      <c r="D40" s="141">
        <f aca="true" t="shared" si="9" ref="D40:L40">SUM(D11+D15-D19-D27-D35)</f>
        <v>2941</v>
      </c>
      <c r="E40" s="45">
        <f t="shared" si="9"/>
        <v>887</v>
      </c>
      <c r="F40" s="45">
        <f t="shared" si="9"/>
        <v>3828</v>
      </c>
      <c r="G40" s="67">
        <f t="shared" si="9"/>
        <v>2402</v>
      </c>
      <c r="H40" s="152">
        <f t="shared" si="9"/>
        <v>746</v>
      </c>
      <c r="I40" s="152">
        <f t="shared" si="9"/>
        <v>3148</v>
      </c>
      <c r="J40" s="67">
        <f t="shared" si="9"/>
        <v>2402</v>
      </c>
      <c r="K40" s="152">
        <f t="shared" si="9"/>
        <v>746</v>
      </c>
      <c r="L40" s="152">
        <f t="shared" si="9"/>
        <v>3148</v>
      </c>
      <c r="M40" s="69">
        <v>20</v>
      </c>
      <c r="N40" s="67">
        <f>SUM(N11+N15-N19-N27-N35)</f>
        <v>2123</v>
      </c>
      <c r="O40" s="152">
        <f>SUM(O11+O15-O19-O27-O35)</f>
        <v>501</v>
      </c>
      <c r="P40" s="68">
        <f>SUM(N40:O40)</f>
        <v>2624</v>
      </c>
      <c r="Q40" s="153"/>
      <c r="R40" s="153"/>
      <c r="S40" s="154" t="s">
        <v>42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</row>
    <row r="41" spans="1:166" s="31" customFormat="1" ht="9" customHeight="1" thickBot="1">
      <c r="A41" s="155"/>
      <c r="B41" s="156"/>
      <c r="C41" s="156"/>
      <c r="D41" s="33"/>
      <c r="E41" s="33"/>
      <c r="F41" s="33"/>
      <c r="G41" s="33"/>
      <c r="H41" s="33"/>
      <c r="I41" s="33"/>
      <c r="J41" s="33"/>
      <c r="K41" s="33"/>
      <c r="L41" s="33"/>
      <c r="M41" s="157"/>
      <c r="N41" s="33"/>
      <c r="O41" s="33"/>
      <c r="P41" s="33"/>
      <c r="Q41" s="269"/>
      <c r="R41" s="269"/>
      <c r="S41" s="42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</row>
    <row r="42" spans="1:166" s="31" customFormat="1" ht="24.75" customHeight="1" thickBot="1">
      <c r="A42" s="140" t="s">
        <v>70</v>
      </c>
      <c r="B42" s="24"/>
      <c r="C42" s="24"/>
      <c r="D42" s="141">
        <f>SUM(D43:D44)</f>
        <v>2941</v>
      </c>
      <c r="E42" s="45">
        <f>SUM(E43:E44)</f>
        <v>887</v>
      </c>
      <c r="F42" s="152">
        <f>SUM(F43:F44)</f>
        <v>3828</v>
      </c>
      <c r="G42" s="141">
        <f aca="true" t="shared" si="10" ref="G42:L42">SUM(G43:G44)</f>
        <v>2402</v>
      </c>
      <c r="H42" s="45">
        <f t="shared" si="10"/>
        <v>746</v>
      </c>
      <c r="I42" s="152">
        <f t="shared" si="10"/>
        <v>3148</v>
      </c>
      <c r="J42" s="141">
        <f t="shared" si="10"/>
        <v>2402</v>
      </c>
      <c r="K42" s="45">
        <f t="shared" si="10"/>
        <v>746</v>
      </c>
      <c r="L42" s="152">
        <f t="shared" si="10"/>
        <v>3148</v>
      </c>
      <c r="M42" s="69">
        <v>20</v>
      </c>
      <c r="N42" s="141">
        <f>SUM(N43:N44)</f>
        <v>2123</v>
      </c>
      <c r="O42" s="45">
        <f>SUM(O43:O44)</f>
        <v>501</v>
      </c>
      <c r="P42" s="27">
        <f>SUM(P43:P44)</f>
        <v>2624</v>
      </c>
      <c r="Q42" s="30"/>
      <c r="R42" s="30"/>
      <c r="S42" s="32" t="s">
        <v>71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</row>
    <row r="43" spans="1:166" s="31" customFormat="1" ht="24.75" customHeight="1">
      <c r="A43" s="158"/>
      <c r="B43" s="49" t="s">
        <v>43</v>
      </c>
      <c r="C43" s="50"/>
      <c r="D43" s="51">
        <v>2751</v>
      </c>
      <c r="E43" s="85">
        <v>760</v>
      </c>
      <c r="F43" s="86">
        <f>SUM(D43:E43)</f>
        <v>3511</v>
      </c>
      <c r="G43" s="51">
        <v>2217</v>
      </c>
      <c r="H43" s="85">
        <v>622</v>
      </c>
      <c r="I43" s="86">
        <f>SUM(G43:H43)</f>
        <v>2839</v>
      </c>
      <c r="J43" s="51">
        <v>2217</v>
      </c>
      <c r="K43" s="85">
        <v>622</v>
      </c>
      <c r="L43" s="86">
        <f>SUM(J43:K43)</f>
        <v>2839</v>
      </c>
      <c r="M43" s="159">
        <v>23.8</v>
      </c>
      <c r="N43" s="51">
        <v>1908</v>
      </c>
      <c r="O43" s="85">
        <v>386</v>
      </c>
      <c r="P43" s="86">
        <f>SUM(N43:O43)</f>
        <v>2294</v>
      </c>
      <c r="Q43" s="55"/>
      <c r="R43" s="160" t="s">
        <v>44</v>
      </c>
      <c r="S43" s="42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</row>
    <row r="44" spans="1:166" s="31" customFormat="1" ht="24.75" customHeight="1" thickBot="1">
      <c r="A44" s="158"/>
      <c r="B44" s="143" t="s">
        <v>45</v>
      </c>
      <c r="C44" s="144"/>
      <c r="D44" s="59">
        <v>190</v>
      </c>
      <c r="E44" s="60">
        <v>127</v>
      </c>
      <c r="F44" s="61">
        <f>SUM(D44:E44)</f>
        <v>317</v>
      </c>
      <c r="G44" s="59">
        <v>185</v>
      </c>
      <c r="H44" s="60">
        <v>124</v>
      </c>
      <c r="I44" s="61">
        <f>SUM(G44:H44)</f>
        <v>309</v>
      </c>
      <c r="J44" s="59">
        <v>185</v>
      </c>
      <c r="K44" s="60">
        <v>124</v>
      </c>
      <c r="L44" s="61">
        <f>SUM(J44:K44)</f>
        <v>309</v>
      </c>
      <c r="M44" s="161">
        <v>-6.4</v>
      </c>
      <c r="N44" s="59">
        <v>215</v>
      </c>
      <c r="O44" s="60">
        <v>115</v>
      </c>
      <c r="P44" s="61">
        <f>SUM(N44:O44)</f>
        <v>330</v>
      </c>
      <c r="Q44" s="63"/>
      <c r="R44" s="162" t="s">
        <v>46</v>
      </c>
      <c r="S44" s="42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</row>
    <row r="45" spans="1:166" s="31" customFormat="1" ht="9" customHeight="1" thickBot="1">
      <c r="A45" s="140"/>
      <c r="B45" s="24"/>
      <c r="C45" s="24"/>
      <c r="D45" s="33"/>
      <c r="E45" s="33"/>
      <c r="F45" s="33"/>
      <c r="G45" s="33"/>
      <c r="H45" s="33"/>
      <c r="I45" s="33"/>
      <c r="J45" s="33"/>
      <c r="K45" s="33"/>
      <c r="L45" s="33"/>
      <c r="M45" s="163"/>
      <c r="N45" s="33"/>
      <c r="O45" s="33"/>
      <c r="P45" s="33"/>
      <c r="Q45" s="30"/>
      <c r="R45" s="30"/>
      <c r="S45" s="42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</row>
    <row r="46" spans="1:19" s="31" customFormat="1" ht="24.75" customHeight="1">
      <c r="A46" s="155" t="s">
        <v>47</v>
      </c>
      <c r="B46" s="164"/>
      <c r="C46" s="164"/>
      <c r="D46" s="165"/>
      <c r="E46" s="166"/>
      <c r="F46" s="167"/>
      <c r="G46" s="165"/>
      <c r="H46" s="166"/>
      <c r="I46" s="167"/>
      <c r="J46" s="165"/>
      <c r="K46" s="166"/>
      <c r="L46" s="167"/>
      <c r="M46" s="168"/>
      <c r="N46" s="165"/>
      <c r="O46" s="166"/>
      <c r="P46" s="167"/>
      <c r="Q46" s="270" t="s">
        <v>48</v>
      </c>
      <c r="R46" s="269"/>
      <c r="S46" s="271"/>
    </row>
    <row r="47" spans="1:19" s="31" customFormat="1" ht="24.75" customHeight="1">
      <c r="A47" s="23" t="s">
        <v>49</v>
      </c>
      <c r="B47" s="169"/>
      <c r="C47" s="169"/>
      <c r="D47" s="170"/>
      <c r="E47" s="171"/>
      <c r="F47" s="172"/>
      <c r="G47" s="170"/>
      <c r="H47" s="171"/>
      <c r="I47" s="172"/>
      <c r="J47" s="170"/>
      <c r="K47" s="171"/>
      <c r="L47" s="172"/>
      <c r="M47" s="173"/>
      <c r="N47" s="170"/>
      <c r="O47" s="171"/>
      <c r="P47" s="172"/>
      <c r="Q47" s="272" t="s">
        <v>50</v>
      </c>
      <c r="R47" s="273"/>
      <c r="S47" s="274"/>
    </row>
    <row r="48" spans="1:19" s="31" customFormat="1" ht="24.75" customHeight="1">
      <c r="A48" s="275" t="s">
        <v>51</v>
      </c>
      <c r="B48" s="276"/>
      <c r="C48" s="277"/>
      <c r="D48" s="174"/>
      <c r="E48" s="171"/>
      <c r="F48" s="175"/>
      <c r="G48" s="174"/>
      <c r="H48" s="171"/>
      <c r="I48" s="175"/>
      <c r="J48" s="174"/>
      <c r="K48" s="171"/>
      <c r="L48" s="175"/>
      <c r="M48" s="173"/>
      <c r="N48" s="174"/>
      <c r="O48" s="171"/>
      <c r="P48" s="175"/>
      <c r="Q48" s="278" t="s">
        <v>52</v>
      </c>
      <c r="R48" s="279"/>
      <c r="S48" s="280"/>
    </row>
    <row r="49" spans="1:19" s="31" customFormat="1" ht="24.75" customHeight="1">
      <c r="A49" s="176"/>
      <c r="B49" s="96" t="s">
        <v>53</v>
      </c>
      <c r="C49" s="96"/>
      <c r="D49" s="174">
        <v>0</v>
      </c>
      <c r="E49" s="171">
        <v>0</v>
      </c>
      <c r="F49" s="177">
        <f aca="true" t="shared" si="11" ref="F49:F54">SUM(D49:E49)</f>
        <v>0</v>
      </c>
      <c r="G49" s="174">
        <v>0</v>
      </c>
      <c r="H49" s="171">
        <v>0</v>
      </c>
      <c r="I49" s="177">
        <f aca="true" t="shared" si="12" ref="I49:I54">SUM(G49:H49)</f>
        <v>0</v>
      </c>
      <c r="J49" s="174">
        <v>16</v>
      </c>
      <c r="K49" s="171">
        <v>0</v>
      </c>
      <c r="L49" s="177">
        <f aca="true" t="shared" si="13" ref="L49:L54">SUM(J49:K49)</f>
        <v>16</v>
      </c>
      <c r="M49" s="178" t="s">
        <v>12</v>
      </c>
      <c r="N49" s="174">
        <v>0</v>
      </c>
      <c r="O49" s="171">
        <v>41</v>
      </c>
      <c r="P49" s="177">
        <f aca="true" t="shared" si="14" ref="P49:P54">SUM(N49:O49)</f>
        <v>41</v>
      </c>
      <c r="Q49" s="281" t="s">
        <v>54</v>
      </c>
      <c r="R49" s="282"/>
      <c r="S49" s="42"/>
    </row>
    <row r="50" spans="1:19" s="31" customFormat="1" ht="24.75" customHeight="1">
      <c r="A50" s="176"/>
      <c r="B50" s="96" t="s">
        <v>55</v>
      </c>
      <c r="C50" s="96"/>
      <c r="D50" s="174">
        <v>0</v>
      </c>
      <c r="E50" s="171">
        <v>0</v>
      </c>
      <c r="F50" s="179">
        <f t="shared" si="11"/>
        <v>0</v>
      </c>
      <c r="G50" s="174">
        <v>0</v>
      </c>
      <c r="H50" s="171">
        <v>3</v>
      </c>
      <c r="I50" s="179">
        <f t="shared" si="12"/>
        <v>3</v>
      </c>
      <c r="J50" s="174">
        <v>0</v>
      </c>
      <c r="K50" s="171">
        <v>3</v>
      </c>
      <c r="L50" s="179">
        <f t="shared" si="13"/>
        <v>3</v>
      </c>
      <c r="M50" s="178" t="s">
        <v>12</v>
      </c>
      <c r="N50" s="174">
        <v>27</v>
      </c>
      <c r="O50" s="171">
        <v>0</v>
      </c>
      <c r="P50" s="179">
        <f t="shared" si="14"/>
        <v>27</v>
      </c>
      <c r="Q50" s="281" t="s">
        <v>56</v>
      </c>
      <c r="R50" s="282"/>
      <c r="S50" s="42"/>
    </row>
    <row r="51" spans="1:19" s="31" customFormat="1" ht="24.75" customHeight="1">
      <c r="A51" s="176"/>
      <c r="B51" s="96" t="s">
        <v>57</v>
      </c>
      <c r="C51" s="96"/>
      <c r="D51" s="174">
        <v>0</v>
      </c>
      <c r="E51" s="171">
        <v>0</v>
      </c>
      <c r="F51" s="177">
        <f t="shared" si="11"/>
        <v>0</v>
      </c>
      <c r="G51" s="174">
        <v>0</v>
      </c>
      <c r="H51" s="171">
        <v>0</v>
      </c>
      <c r="I51" s="177">
        <f t="shared" si="12"/>
        <v>0</v>
      </c>
      <c r="J51" s="174">
        <v>41</v>
      </c>
      <c r="K51" s="171">
        <v>0</v>
      </c>
      <c r="L51" s="177">
        <f t="shared" si="13"/>
        <v>41</v>
      </c>
      <c r="M51" s="178" t="s">
        <v>12</v>
      </c>
      <c r="N51" s="174">
        <v>11</v>
      </c>
      <c r="O51" s="171">
        <v>19</v>
      </c>
      <c r="P51" s="177">
        <f t="shared" si="14"/>
        <v>30</v>
      </c>
      <c r="Q51" s="281" t="s">
        <v>102</v>
      </c>
      <c r="R51" s="282"/>
      <c r="S51" s="42"/>
    </row>
    <row r="52" spans="1:19" s="31" customFormat="1" ht="24.75" customHeight="1">
      <c r="A52" s="176"/>
      <c r="B52" s="96" t="s">
        <v>58</v>
      </c>
      <c r="C52" s="96"/>
      <c r="D52" s="174">
        <v>0</v>
      </c>
      <c r="E52" s="171">
        <v>0</v>
      </c>
      <c r="F52" s="177">
        <f t="shared" si="11"/>
        <v>0</v>
      </c>
      <c r="G52" s="174">
        <v>0</v>
      </c>
      <c r="H52" s="171">
        <v>0</v>
      </c>
      <c r="I52" s="177">
        <f t="shared" si="12"/>
        <v>0</v>
      </c>
      <c r="J52" s="174">
        <v>0</v>
      </c>
      <c r="K52" s="171">
        <v>0</v>
      </c>
      <c r="L52" s="177">
        <f t="shared" si="13"/>
        <v>0</v>
      </c>
      <c r="M52" s="178" t="s">
        <v>12</v>
      </c>
      <c r="N52" s="174">
        <v>0</v>
      </c>
      <c r="O52" s="171">
        <v>0</v>
      </c>
      <c r="P52" s="177">
        <f t="shared" si="14"/>
        <v>0</v>
      </c>
      <c r="Q52" s="281" t="s">
        <v>59</v>
      </c>
      <c r="R52" s="282"/>
      <c r="S52" s="42"/>
    </row>
    <row r="53" spans="1:19" s="31" customFormat="1" ht="24.75" customHeight="1">
      <c r="A53" s="176"/>
      <c r="B53" s="96" t="s">
        <v>74</v>
      </c>
      <c r="C53" s="96"/>
      <c r="D53" s="174">
        <v>0</v>
      </c>
      <c r="E53" s="180">
        <v>0</v>
      </c>
      <c r="F53" s="177">
        <f t="shared" si="11"/>
        <v>0</v>
      </c>
      <c r="G53" s="174">
        <v>0</v>
      </c>
      <c r="H53" s="180">
        <v>0</v>
      </c>
      <c r="I53" s="177">
        <f t="shared" si="12"/>
        <v>0</v>
      </c>
      <c r="J53" s="174">
        <v>-25</v>
      </c>
      <c r="K53" s="180">
        <v>0</v>
      </c>
      <c r="L53" s="177">
        <f t="shared" si="13"/>
        <v>-25</v>
      </c>
      <c r="M53" s="123" t="s">
        <v>12</v>
      </c>
      <c r="N53" s="174">
        <v>0</v>
      </c>
      <c r="O53" s="180">
        <v>22</v>
      </c>
      <c r="P53" s="177">
        <f t="shared" si="14"/>
        <v>22</v>
      </c>
      <c r="Q53" s="281" t="s">
        <v>75</v>
      </c>
      <c r="R53" s="282"/>
      <c r="S53" s="42"/>
    </row>
    <row r="54" spans="1:19" s="31" customFormat="1" ht="24.75" customHeight="1" thickBot="1">
      <c r="A54" s="181"/>
      <c r="B54" s="182" t="s">
        <v>100</v>
      </c>
      <c r="C54" s="182"/>
      <c r="D54" s="183">
        <f>D49+D50-D51-D52-D53</f>
        <v>0</v>
      </c>
      <c r="E54" s="184">
        <v>0</v>
      </c>
      <c r="F54" s="185">
        <f t="shared" si="11"/>
        <v>0</v>
      </c>
      <c r="G54" s="183">
        <f>G49+G50-G51-G52-G53</f>
        <v>0</v>
      </c>
      <c r="H54" s="184">
        <v>3</v>
      </c>
      <c r="I54" s="185">
        <f t="shared" si="12"/>
        <v>3</v>
      </c>
      <c r="J54" s="183">
        <f>J49+J50-J51-J52-J53</f>
        <v>0</v>
      </c>
      <c r="K54" s="184">
        <v>3</v>
      </c>
      <c r="L54" s="185">
        <f t="shared" si="13"/>
        <v>3</v>
      </c>
      <c r="M54" s="186" t="s">
        <v>12</v>
      </c>
      <c r="N54" s="183">
        <v>16</v>
      </c>
      <c r="O54" s="184">
        <v>0</v>
      </c>
      <c r="P54" s="185">
        <f t="shared" si="14"/>
        <v>16</v>
      </c>
      <c r="Q54" s="286" t="s">
        <v>101</v>
      </c>
      <c r="R54" s="287"/>
      <c r="S54" s="187"/>
    </row>
    <row r="55" spans="1:171" s="31" customFormat="1" ht="24.75" customHeight="1">
      <c r="A55" s="188" t="s">
        <v>123</v>
      </c>
      <c r="B55" s="189"/>
      <c r="C55" s="189"/>
      <c r="D55" s="189"/>
      <c r="E55" s="189"/>
      <c r="F55" s="189"/>
      <c r="G55" s="189"/>
      <c r="H55" s="189"/>
      <c r="I55" s="189"/>
      <c r="J55" s="190" t="s">
        <v>72</v>
      </c>
      <c r="L55" s="148"/>
      <c r="M55" s="148"/>
      <c r="N55" s="148"/>
      <c r="O55" s="148"/>
      <c r="P55" s="148"/>
      <c r="Q55" s="148"/>
      <c r="R55" s="191"/>
      <c r="S55" s="192" t="s">
        <v>125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</row>
    <row r="56" spans="1:171" s="31" customFormat="1" ht="24.75" customHeight="1">
      <c r="A56" s="188" t="s">
        <v>124</v>
      </c>
      <c r="B56" s="189"/>
      <c r="C56" s="189"/>
      <c r="D56" s="189"/>
      <c r="E56" s="189"/>
      <c r="F56" s="189"/>
      <c r="G56" s="189"/>
      <c r="H56" s="189"/>
      <c r="I56" s="193" t="s">
        <v>78</v>
      </c>
      <c r="K56" s="194" t="s">
        <v>80</v>
      </c>
      <c r="L56" s="148"/>
      <c r="M56" s="148"/>
      <c r="N56" s="148"/>
      <c r="O56" s="148"/>
      <c r="P56" s="148"/>
      <c r="Q56" s="148"/>
      <c r="R56" s="33"/>
      <c r="S56" s="195" t="s">
        <v>126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</row>
    <row r="57" spans="1:171" s="31" customFormat="1" ht="24.75" customHeight="1">
      <c r="A57" s="188"/>
      <c r="B57" s="189"/>
      <c r="C57" s="189"/>
      <c r="D57" s="189"/>
      <c r="E57" s="189"/>
      <c r="F57" s="189"/>
      <c r="G57" s="189"/>
      <c r="H57" s="189"/>
      <c r="I57" s="194" t="s">
        <v>79</v>
      </c>
      <c r="J57" s="194"/>
      <c r="K57" s="194" t="s">
        <v>79</v>
      </c>
      <c r="L57" s="148"/>
      <c r="M57" s="148"/>
      <c r="N57" s="148"/>
      <c r="O57" s="148"/>
      <c r="P57" s="148"/>
      <c r="Q57" s="148"/>
      <c r="R57" s="148"/>
      <c r="S57" s="195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</row>
    <row r="58" spans="1:171" s="31" customFormat="1" ht="24.75" customHeight="1">
      <c r="A58" s="196"/>
      <c r="B58" s="197"/>
      <c r="C58" s="197"/>
      <c r="D58" s="198"/>
      <c r="E58" s="288" t="s">
        <v>89</v>
      </c>
      <c r="F58" s="288"/>
      <c r="G58" s="288"/>
      <c r="H58" s="288"/>
      <c r="I58" s="41" t="s">
        <v>90</v>
      </c>
      <c r="K58" s="41" t="s">
        <v>91</v>
      </c>
      <c r="L58" s="199" t="s">
        <v>92</v>
      </c>
      <c r="M58" s="199"/>
      <c r="N58" s="199"/>
      <c r="O58" s="199"/>
      <c r="P58" s="200"/>
      <c r="Q58" s="200"/>
      <c r="R58" s="200"/>
      <c r="S58" s="201"/>
      <c r="T58" s="202"/>
      <c r="U58" s="202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</row>
    <row r="59" spans="1:171" s="31" customFormat="1" ht="24.75" customHeight="1">
      <c r="A59" s="196"/>
      <c r="B59" s="197"/>
      <c r="C59" s="197"/>
      <c r="D59" s="198"/>
      <c r="E59" s="198"/>
      <c r="F59" s="288" t="s">
        <v>93</v>
      </c>
      <c r="G59" s="288"/>
      <c r="H59" s="288"/>
      <c r="I59" s="41" t="s">
        <v>94</v>
      </c>
      <c r="J59" s="203"/>
      <c r="K59" s="41" t="s">
        <v>95</v>
      </c>
      <c r="L59" s="289" t="s">
        <v>81</v>
      </c>
      <c r="M59" s="289"/>
      <c r="N59" s="289"/>
      <c r="O59" s="189"/>
      <c r="P59" s="148"/>
      <c r="Q59" s="148"/>
      <c r="R59" s="148"/>
      <c r="S59" s="195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</row>
    <row r="60" spans="1:171" s="31" customFormat="1" ht="24.75" customHeight="1">
      <c r="A60" s="196"/>
      <c r="B60" s="197"/>
      <c r="C60" s="197"/>
      <c r="D60" s="148"/>
      <c r="E60" s="148"/>
      <c r="F60" s="283" t="s">
        <v>109</v>
      </c>
      <c r="G60" s="283"/>
      <c r="H60" s="283"/>
      <c r="I60" s="41" t="s">
        <v>127</v>
      </c>
      <c r="J60" s="203"/>
      <c r="K60" s="41" t="s">
        <v>128</v>
      </c>
      <c r="L60" s="189" t="s">
        <v>110</v>
      </c>
      <c r="M60" s="189"/>
      <c r="N60" s="189"/>
      <c r="O60" s="189"/>
      <c r="P60" s="148"/>
      <c r="Q60" s="148"/>
      <c r="R60" s="148"/>
      <c r="S60" s="195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</row>
    <row r="61" spans="1:171" s="31" customFormat="1" ht="24.75" customHeight="1">
      <c r="A61" s="284" t="s">
        <v>60</v>
      </c>
      <c r="B61" s="285"/>
      <c r="C61" s="285"/>
      <c r="D61" s="285"/>
      <c r="E61" s="285"/>
      <c r="F61" s="285"/>
      <c r="G61" s="285"/>
      <c r="H61" s="285"/>
      <c r="I61" s="285"/>
      <c r="J61" s="190" t="s">
        <v>73</v>
      </c>
      <c r="K61" s="33"/>
      <c r="L61" s="148"/>
      <c r="M61" s="148"/>
      <c r="N61" s="148"/>
      <c r="O61" s="148"/>
      <c r="P61" s="148"/>
      <c r="Q61" s="148"/>
      <c r="R61" s="148"/>
      <c r="S61" s="195" t="s">
        <v>96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</row>
    <row r="62" spans="1:171" s="31" customFormat="1" ht="24.75" customHeight="1">
      <c r="A62" s="204" t="s">
        <v>118</v>
      </c>
      <c r="B62" s="33"/>
      <c r="C62" s="33"/>
      <c r="D62" s="33"/>
      <c r="E62" s="33"/>
      <c r="F62" s="33"/>
      <c r="G62" s="33"/>
      <c r="H62" s="33"/>
      <c r="I62" s="33"/>
      <c r="J62" s="205" t="s">
        <v>76</v>
      </c>
      <c r="K62" s="33"/>
      <c r="L62" s="33"/>
      <c r="M62" s="33"/>
      <c r="N62" s="33"/>
      <c r="O62" s="33"/>
      <c r="P62" s="33"/>
      <c r="Q62" s="33"/>
      <c r="R62" s="33"/>
      <c r="S62" s="195" t="s">
        <v>99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</row>
    <row r="63" spans="1:171" s="31" customFormat="1" ht="24.75" customHeight="1" thickBot="1">
      <c r="A63" s="206" t="s">
        <v>97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207" t="s">
        <v>98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</row>
    <row r="64" spans="1:171" s="4" customFormat="1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</row>
    <row r="65" spans="1:171" s="4" customFormat="1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</row>
    <row r="66" spans="1:171" s="4" customFormat="1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</row>
    <row r="67" spans="1:171" s="4" customFormat="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</row>
    <row r="68" spans="1:171" s="4" customFormat="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</row>
    <row r="69" spans="1:171" s="4" customFormat="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</row>
    <row r="70" spans="1:171" s="4" customFormat="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</row>
    <row r="71" spans="1:171" s="4" customFormat="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</row>
    <row r="72" spans="1:171" s="4" customFormat="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</row>
    <row r="73" spans="1:171" s="4" customFormat="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</row>
    <row r="74" spans="1:171" s="4" customFormat="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</row>
    <row r="75" spans="1:171" s="4" customFormat="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</row>
    <row r="76" spans="1:171" s="4" customFormat="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</row>
    <row r="77" spans="1:171" s="4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</row>
    <row r="78" spans="1:171" s="4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</row>
    <row r="79" spans="1:171" s="4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</row>
    <row r="80" spans="1:171" s="4" customFormat="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</row>
    <row r="81" spans="1:171" s="4" customFormat="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</row>
    <row r="82" spans="1:171" s="4" customFormat="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</row>
    <row r="83" spans="1:171" s="4" customFormat="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</row>
    <row r="84" spans="1:171" s="4" customFormat="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</row>
    <row r="85" spans="1:171" s="4" customFormat="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</row>
    <row r="86" spans="1:171" s="4" customFormat="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</row>
    <row r="87" spans="1:171" s="4" customFormat="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</row>
    <row r="88" spans="1:171" s="4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</row>
    <row r="89" spans="1:171" s="4" customFormat="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</row>
    <row r="90" spans="1:171" s="4" customFormat="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</row>
    <row r="91" spans="1:171" s="4" customFormat="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</row>
    <row r="92" spans="1:171" s="4" customFormat="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</row>
    <row r="93" spans="1:171" s="4" customFormat="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</row>
    <row r="94" spans="1:171" s="4" customFormat="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</row>
    <row r="95" spans="1:171" s="4" customFormat="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</row>
    <row r="96" spans="1:171" s="4" customFormat="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</row>
    <row r="97" spans="1:171" s="4" customFormat="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</row>
    <row r="98" spans="1:171" s="4" customFormat="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</row>
    <row r="99" spans="1:171" s="4" customFormat="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</row>
    <row r="100" spans="1:171" s="4" customFormat="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</row>
    <row r="101" spans="1:171" s="4" customFormat="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</row>
    <row r="102" spans="1:171" s="4" customFormat="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</row>
    <row r="103" spans="1:171" s="4" customFormat="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</row>
    <row r="104" spans="1:171" s="4" customFormat="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</row>
    <row r="105" spans="1:171" s="4" customFormat="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</row>
    <row r="106" spans="1:171" s="4" customFormat="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</row>
    <row r="107" spans="1:171" s="4" customFormat="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</row>
    <row r="108" spans="1:171" s="4" customFormat="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</row>
    <row r="109" spans="1:171" s="4" customFormat="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</row>
    <row r="110" spans="1:171" s="4" customFormat="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</row>
    <row r="111" spans="1:171" s="4" customFormat="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</row>
    <row r="112" spans="1:171" s="4" customFormat="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</row>
    <row r="113" spans="1:171" s="4" customFormat="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</row>
    <row r="114" spans="1:171" s="4" customFormat="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</row>
    <row r="115" spans="1:171" s="4" customFormat="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</row>
    <row r="116" spans="1:171" s="4" customFormat="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</row>
    <row r="117" spans="1:171" s="4" customFormat="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</row>
    <row r="118" spans="1:171" s="4" customFormat="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</row>
    <row r="119" spans="1:171" s="4" customFormat="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</row>
    <row r="120" spans="1:17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FK120" s="5"/>
      <c r="FL120" s="5"/>
      <c r="FM120" s="5"/>
      <c r="FN120" s="5"/>
      <c r="FO120" s="5"/>
    </row>
    <row r="121" spans="1:17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FK121" s="5"/>
      <c r="FL121" s="5"/>
      <c r="FM121" s="5"/>
      <c r="FN121" s="5"/>
      <c r="FO121" s="5"/>
    </row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pans="8:14" s="5" customFormat="1" ht="12.75">
      <c r="H1128" s="6"/>
      <c r="I1128" s="6"/>
      <c r="J1128" s="6"/>
      <c r="K1128" s="6"/>
      <c r="L1128" s="6"/>
      <c r="M1128" s="6"/>
      <c r="N1128" s="6"/>
    </row>
  </sheetData>
  <mergeCells count="52">
    <mergeCell ref="F60:H60"/>
    <mergeCell ref="A61:I61"/>
    <mergeCell ref="Q53:R53"/>
    <mergeCell ref="Q54:R54"/>
    <mergeCell ref="E58:H58"/>
    <mergeCell ref="F59:H59"/>
    <mergeCell ref="L59:N59"/>
    <mergeCell ref="Q49:R49"/>
    <mergeCell ref="Q50:R50"/>
    <mergeCell ref="Q51:R51"/>
    <mergeCell ref="Q52:R52"/>
    <mergeCell ref="Q41:R41"/>
    <mergeCell ref="Q46:S46"/>
    <mergeCell ref="Q47:S47"/>
    <mergeCell ref="A48:C48"/>
    <mergeCell ref="Q48:S48"/>
    <mergeCell ref="D14:F14"/>
    <mergeCell ref="J14:L14"/>
    <mergeCell ref="N14:P14"/>
    <mergeCell ref="D39:F39"/>
    <mergeCell ref="G39:I39"/>
    <mergeCell ref="J39:L39"/>
    <mergeCell ref="N39:P39"/>
    <mergeCell ref="J12:L12"/>
    <mergeCell ref="N12:P12"/>
    <mergeCell ref="J13:L13"/>
    <mergeCell ref="N13:P13"/>
    <mergeCell ref="A10:C10"/>
    <mergeCell ref="Q10:S10"/>
    <mergeCell ref="D10:F10"/>
    <mergeCell ref="G10:I10"/>
    <mergeCell ref="J10:L10"/>
    <mergeCell ref="N10:P10"/>
    <mergeCell ref="Q6:S9"/>
    <mergeCell ref="D7:F7"/>
    <mergeCell ref="G7:I7"/>
    <mergeCell ref="J7:L7"/>
    <mergeCell ref="N7:P7"/>
    <mergeCell ref="D6:F6"/>
    <mergeCell ref="G6:I6"/>
    <mergeCell ref="J6:L6"/>
    <mergeCell ref="N6:P6"/>
    <mergeCell ref="D4:P4"/>
    <mergeCell ref="A1:C9"/>
    <mergeCell ref="D1:P1"/>
    <mergeCell ref="Q1:S5"/>
    <mergeCell ref="D2:P2"/>
    <mergeCell ref="D3:P3"/>
    <mergeCell ref="D5:F5"/>
    <mergeCell ref="G5:I5"/>
    <mergeCell ref="J5:L5"/>
    <mergeCell ref="N5:P5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2005-06-24T09:40:37Z</cp:lastPrinted>
  <dcterms:created xsi:type="dcterms:W3CDTF">2004-05-24T05:55:53Z</dcterms:created>
  <dcterms:modified xsi:type="dcterms:W3CDTF">2005-06-27T10:00:12Z</dcterms:modified>
  <cp:category/>
  <cp:version/>
  <cp:contentType/>
  <cp:contentStatus/>
</cp:coreProperties>
</file>