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085" windowHeight="5955" tabRatio="592" activeTab="0"/>
  </bookViews>
  <sheets>
    <sheet name="Desember 2001" sheetId="1" r:id="rId1"/>
  </sheets>
  <definedNames/>
  <calcPr fullCalcOnLoad="1"/>
</workbook>
</file>

<file path=xl/sharedStrings.xml><?xml version="1.0" encoding="utf-8"?>
<sst xmlns="http://schemas.openxmlformats.org/spreadsheetml/2006/main" count="144" uniqueCount="110">
  <si>
    <t>'000t</t>
  </si>
  <si>
    <t>Totaal</t>
  </si>
  <si>
    <t>(b) Acquisition</t>
  </si>
  <si>
    <t>(b) Verkryging</t>
  </si>
  <si>
    <t>(c) Utilisation</t>
  </si>
  <si>
    <t>(c) Aanwending</t>
  </si>
  <si>
    <t>Net sales(+)/purchases of dealers(-)</t>
  </si>
  <si>
    <t>Netto verkope(+)/Aankope handel(-)</t>
  </si>
  <si>
    <t>Storers, traders</t>
  </si>
  <si>
    <t>Opbergers, handelaars</t>
  </si>
  <si>
    <t>Processors</t>
  </si>
  <si>
    <t>Verwerkers</t>
  </si>
  <si>
    <t>(Preliminary/Voorlopig)</t>
  </si>
  <si>
    <t>Processed for local market:</t>
  </si>
  <si>
    <t>Verwerk vir binnelandse mark:</t>
  </si>
  <si>
    <t>Human consumption</t>
  </si>
  <si>
    <t xml:space="preserve"> </t>
  </si>
  <si>
    <t>Gristing</t>
  </si>
  <si>
    <t>Klandisiemaal</t>
  </si>
  <si>
    <t>Imports destined for  RSA</t>
  </si>
  <si>
    <t xml:space="preserve"> Invoere bestem vir  RSA</t>
  </si>
  <si>
    <t>Total</t>
  </si>
  <si>
    <t>%</t>
  </si>
  <si>
    <t>(e) Sundries</t>
  </si>
  <si>
    <t>(d) Exports</t>
  </si>
  <si>
    <t>(d) Uitvoere</t>
  </si>
  <si>
    <t>(e) Diverse</t>
  </si>
  <si>
    <t>White</t>
  </si>
  <si>
    <t>Wit</t>
  </si>
  <si>
    <t>Yellow</t>
  </si>
  <si>
    <t>Geel</t>
  </si>
  <si>
    <t>Released to end-consumer(s)</t>
  </si>
  <si>
    <t xml:space="preserve">                      -  whole maize </t>
  </si>
  <si>
    <t>Vrygestel aan eindverbruiker(s)</t>
  </si>
  <si>
    <t xml:space="preserve">     enige aksies of verliese as gevolg van die inligting wat gebruik is nie.</t>
  </si>
  <si>
    <t xml:space="preserve">     occur as a result of the usage of this information./Soos verskaf deur medewerkers. Alhoewel alles   gedoen is om te verseker dat die inligting korrek is, aanvaar SAGIS geen verantwoordelikheid vir </t>
  </si>
  <si>
    <t>(1)</t>
  </si>
  <si>
    <t>(2)</t>
  </si>
  <si>
    <t>As declared by collaborators. Although everything has been done to ensure the accuracy of the information, SAGIS does not take any responsibility for actions or losses that might occur as a result of the</t>
  </si>
  <si>
    <t>usage of this information./Soos verskaf deur medewerkers. Alhoewel alles gedoen is om te verseker dat die inligting korrek is, aanvaar SAGIS geen verantwoordelikheid vir enige aksies of verliese as gevolg</t>
  </si>
  <si>
    <t>van die inligting wat gebruik is nie.</t>
  </si>
  <si>
    <t>(3)</t>
  </si>
  <si>
    <t>(4)</t>
  </si>
  <si>
    <t>ingesluit word nie.</t>
  </si>
  <si>
    <t>(5)</t>
  </si>
  <si>
    <t>(7)</t>
  </si>
  <si>
    <t>Includes a portion of the production of developing sector - the balance will not necessarily be included here./ Ingesluit 'n deel van die produksie van opkomende sektor - die balans sal nie noodwendig hier</t>
  </si>
  <si>
    <t>Opening stock includes all stocks in commercial structures irrespective of ownership./Beginvoorraad sluit alle voorraad in kommersiële strukture in ongeag eienaarskap.</t>
  </si>
  <si>
    <r>
      <t xml:space="preserve">                    </t>
    </r>
    <r>
      <rPr>
        <i/>
        <sz val="10"/>
        <rFont val="Arial"/>
        <family val="2"/>
      </rPr>
      <t xml:space="preserve">  Menslike verbruik</t>
    </r>
  </si>
  <si>
    <t>1 May/ Mei 2000</t>
  </si>
  <si>
    <t>White/ Wit</t>
  </si>
  <si>
    <t>Yellow/ Geel</t>
  </si>
  <si>
    <t xml:space="preserve">                                             -  heel mielies</t>
  </si>
  <si>
    <t>Producer deliveries directly from farms./ Produsentelewerings direk vanaf plase:</t>
  </si>
  <si>
    <t>1 May/ Mei 2001</t>
  </si>
  <si>
    <t>27 782 ton</t>
  </si>
  <si>
    <t>46 314 ton</t>
  </si>
  <si>
    <t>+/-(4)</t>
  </si>
  <si>
    <t xml:space="preserve">Withdrawn by producers </t>
  </si>
  <si>
    <t>Progressive/Progressief</t>
  </si>
  <si>
    <t>(6)</t>
  </si>
  <si>
    <t>The new system reports on the actual movement of maize./Die nuwe stelsel rapporteer oor die fisiese beweging van mielies.</t>
  </si>
  <si>
    <t>No comparable figures or actual figures available./Geen vergelykbare syfers of werklike syfers beskikbaar nie.</t>
  </si>
  <si>
    <t>(g) Voorraad geberg by: (5)</t>
  </si>
  <si>
    <t xml:space="preserve">Onttrek deur produsente </t>
  </si>
  <si>
    <t xml:space="preserve">(a) Opening stock </t>
  </si>
  <si>
    <t xml:space="preserve">(a) Beginvoorraad  </t>
  </si>
  <si>
    <t>the result of the usage of this information./Soos verklaar deur medewerkers. Alhoewel alles gedoen is om te verseker dat die inligting korrek is, aanvaar nie SAGIS of enige van sy direkteure of werknemers verantwoordelikheid</t>
  </si>
  <si>
    <t>vir enige aksies of verliese as gevolg van die inligting wat gebruik is nie.</t>
  </si>
  <si>
    <t>Total percentage increase(+)/decrease(-) against the same period the previous year./Totale persentasie toename(+)/afname(-) teenoor dieselfde periode die vorige jaar.</t>
  </si>
  <si>
    <t>As declared by collaborators. Although everything has been done to ensure the accuracy of the information, neither SAGIS nor any of its directors or employees take any responsibility for actions or losses that might occur as</t>
  </si>
  <si>
    <t>Includes a portion of the production of the developing sector - the balance will not necessarily be included here./ Ingesluit 'n deel van die produksie van die opkomende sektor - die balans sal nie noodwendig hier</t>
  </si>
  <si>
    <t xml:space="preserve">   MAIZE / MIELIES - 2001/2002 Year (May - Apr)/2001/2002 Jaar (Mei - Apr) (2) </t>
  </si>
  <si>
    <t xml:space="preserve"> Apr  2001</t>
  </si>
  <si>
    <t>Animal feed/Industrial</t>
  </si>
  <si>
    <t>Dierevoer/Natmaal</t>
  </si>
  <si>
    <t>Physical stock is verified regularly on a random basis by SAGIS' Audit Inspection Division./Fisiese voorraad word gereeld op 'n steekproefbasis deur SAGIS se Oudit Inspeksie Afdeling geverifieer.</t>
  </si>
  <si>
    <t>between white/yellow maize/ Geen onderskeid tussen wit/geel mielies nie.</t>
  </si>
  <si>
    <t>(8)</t>
  </si>
  <si>
    <t>Figures not comparable/ Syfers nie vergelykbaar nie.</t>
  </si>
  <si>
    <t>Maize equivalent./ Mielie ekwivalent</t>
  </si>
  <si>
    <t>Nov 2001</t>
  </si>
  <si>
    <t xml:space="preserve"> 30 Nov 2001</t>
  </si>
  <si>
    <t>van mielies in kommersiele strukture, en moet geensins as 'n bevestiging of aanduiding van eiendomsreg geag word nie.</t>
  </si>
  <si>
    <t>The information system reports only on the actual movement of maize in commercial structures,and must under no circumstances be construed as confirmation or an indication of  ownership./Die inligtingstelsel rapporteer slegs oor die fisiese beweging</t>
  </si>
  <si>
    <t>Dec 2001/Des 2001</t>
  </si>
  <si>
    <t>31 Dec/ Des 2001</t>
  </si>
  <si>
    <t>31Dec/ Des 2000</t>
  </si>
  <si>
    <t>SMI-012002                     Monthly announcement of information /Maandelikse bekendmaking van inligting (1)                30/01/2002</t>
  </si>
  <si>
    <t>1 Nov 2001</t>
  </si>
  <si>
    <t>May/ Mei - Dec/ Des 2001</t>
  </si>
  <si>
    <t xml:space="preserve">2 839 699 ton </t>
  </si>
  <si>
    <t>May/Mei - Dec/ Des 2001</t>
  </si>
  <si>
    <t>4 299 004 ton</t>
  </si>
  <si>
    <t>May/Mei - Dec/Des 2000</t>
  </si>
  <si>
    <t>Prog May/Mei - Dec/Des 2000</t>
  </si>
  <si>
    <t xml:space="preserve">Imports destined for exports (already exported) and not included in above information./ Invoere bestem vir uitvoere (alreeds uitgevoer) en nie ingesluit in inligting hierbo nie. May/Mei - Dec/Des  2001  1 929 ton. No distinction </t>
  </si>
  <si>
    <t>1 'Dec/ Des 2001</t>
  </si>
  <si>
    <t>(9) Amended information received from collaborators./ Gewysigde inligting ontvang van medewerkers.</t>
  </si>
  <si>
    <t>Deliveries directly from farms (3)(9)</t>
  </si>
  <si>
    <t xml:space="preserve">RSA exports - products (8) </t>
  </si>
  <si>
    <t>Net dispatches(+)/Receipts (-)(9)</t>
  </si>
  <si>
    <r>
      <t xml:space="preserve">(f) Unutilised stock </t>
    </r>
    <r>
      <rPr>
        <sz val="10"/>
        <rFont val="Arial"/>
        <family val="2"/>
      </rPr>
      <t>(a+b-c-d-e)(9)</t>
    </r>
  </si>
  <si>
    <t>(g) Stock stored at: (5)</t>
  </si>
  <si>
    <r>
      <t>Surplus (-)/Deficit (+)(9)</t>
    </r>
    <r>
      <rPr>
        <sz val="10"/>
        <rFont val="Arial"/>
        <family val="2"/>
      </rPr>
      <t xml:space="preserve"> </t>
    </r>
  </si>
  <si>
    <r>
      <t>(f) Onaangewende voorraad</t>
    </r>
    <r>
      <rPr>
        <sz val="10"/>
        <rFont val="Arial"/>
        <family val="2"/>
      </rPr>
      <t xml:space="preserve"> (a+b-c-d-e)(9)</t>
    </r>
  </si>
  <si>
    <t>Netto versendings(+)/Ontvangstes(-)(9)</t>
  </si>
  <si>
    <t>Surplus (-)/Tekort (+)(9)</t>
  </si>
  <si>
    <t xml:space="preserve">RSA uitvoere - produkte (8) </t>
  </si>
  <si>
    <t>Lewerings direk vanaf plase (3)(9)</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</si>
</sst>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00"/>
    <numFmt numFmtId="179" formatCode="0.0"/>
    <numFmt numFmtId="180" formatCode="0.0000"/>
    <numFmt numFmtId="181" formatCode="_(* #,##0.0_);_(* \(#,##0.0\);_(* &quot;-&quot;??_);_(@_)"/>
    <numFmt numFmtId="182" formatCode="_(* #,##0.000_);_(* \(#,##0.000\);_(* &quot;-&quot;??_);_(@_)"/>
    <numFmt numFmtId="183" formatCode="0.00000"/>
  </numFmts>
  <fonts count="11">
    <font>
      <sz val="10"/>
      <name val="Arial"/>
      <family val="0"/>
    </font>
    <font>
      <b/>
      <sz val="10"/>
      <name val="Arial"/>
      <family val="2"/>
    </font>
    <font>
      <u val="single"/>
      <sz val="10"/>
      <color indexed="12"/>
      <name val="Arial"/>
      <family val="0"/>
    </font>
    <font>
      <u val="single"/>
      <sz val="10"/>
      <color indexed="36"/>
      <name val="Arial"/>
      <family val="0"/>
    </font>
    <font>
      <sz val="10"/>
      <color indexed="12"/>
      <name val="Arial"/>
      <family val="2"/>
    </font>
    <font>
      <sz val="10"/>
      <color indexed="48"/>
      <name val="Arial"/>
      <family val="2"/>
    </font>
    <font>
      <b/>
      <sz val="16"/>
      <name val="Arial"/>
      <family val="2"/>
    </font>
    <font>
      <u val="single"/>
      <sz val="10"/>
      <name val="Arial"/>
      <family val="2"/>
    </font>
    <font>
      <b/>
      <sz val="10"/>
      <name val="Verdana"/>
      <family val="2"/>
    </font>
    <font>
      <sz val="10"/>
      <name val="Verdana"/>
      <family val="2"/>
    </font>
    <font>
      <i/>
      <sz val="10"/>
      <name val="Arial"/>
      <family val="2"/>
    </font>
  </fonts>
  <fills count="2">
    <fill>
      <patternFill/>
    </fill>
    <fill>
      <patternFill patternType="gray125"/>
    </fill>
  </fills>
  <borders count="54">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color indexed="63"/>
      </bottom>
    </border>
    <border>
      <left>
        <color indexed="63"/>
      </left>
      <right style="medium"/>
      <top style="medium"/>
      <bottom style="mediu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style="medium"/>
      <bottom>
        <color indexed="63"/>
      </bottom>
    </border>
    <border>
      <left style="thin"/>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style="thin"/>
      <bottom>
        <color indexed="63"/>
      </bottom>
    </border>
    <border>
      <left style="medium"/>
      <right>
        <color indexed="63"/>
      </right>
      <top style="medium"/>
      <bottom style="medium"/>
    </border>
    <border>
      <left style="thin"/>
      <right style="thin"/>
      <top style="medium"/>
      <bottom style="thin"/>
    </border>
    <border>
      <left style="medium"/>
      <right>
        <color indexed="63"/>
      </right>
      <top>
        <color indexed="63"/>
      </top>
      <bottom style="medium"/>
    </border>
    <border>
      <left>
        <color indexed="63"/>
      </left>
      <right>
        <color indexed="63"/>
      </right>
      <top style="medium"/>
      <bottom style="medium"/>
    </border>
    <border>
      <left style="thin"/>
      <right style="medium"/>
      <top style="medium"/>
      <bottom style="thin"/>
    </border>
    <border>
      <left style="medium"/>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medium"/>
      <top style="medium"/>
      <bottom style="medium"/>
    </border>
    <border>
      <left>
        <color indexed="63"/>
      </left>
      <right style="medium"/>
      <top style="medium"/>
      <bottom style="thin"/>
    </border>
    <border>
      <left style="thin"/>
      <right style="medium"/>
      <top>
        <color indexed="63"/>
      </top>
      <bottom style="thin"/>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style="thin"/>
    </border>
    <border>
      <left style="thin"/>
      <right>
        <color indexed="63"/>
      </right>
      <top style="medium"/>
      <bottom>
        <color indexed="63"/>
      </bottom>
    </border>
    <border>
      <left>
        <color indexed="63"/>
      </left>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Font="1" applyBorder="1" applyAlignment="1">
      <alignment/>
    </xf>
    <xf numFmtId="0" fontId="0" fillId="0" borderId="1" xfId="0" applyFont="1" applyBorder="1" applyAlignment="1">
      <alignment horizontal="center"/>
    </xf>
    <xf numFmtId="0" fontId="1" fillId="0" borderId="0" xfId="0" applyFont="1" applyBorder="1" applyAlignment="1">
      <alignment horizontal="left"/>
    </xf>
    <xf numFmtId="0" fontId="0" fillId="0" borderId="0" xfId="0" applyFont="1" applyBorder="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quotePrefix="1">
      <alignment/>
    </xf>
    <xf numFmtId="0" fontId="0" fillId="0" borderId="0" xfId="0" applyFont="1" applyAlignment="1">
      <alignment/>
    </xf>
    <xf numFmtId="49" fontId="0" fillId="0" borderId="0" xfId="0" applyNumberFormat="1" applyFont="1" applyAlignment="1" quotePrefix="1">
      <alignment/>
    </xf>
    <xf numFmtId="0" fontId="0" fillId="0" borderId="0" xfId="0" applyFont="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3" xfId="0" applyNumberFormat="1" applyFont="1" applyBorder="1" applyAlignment="1">
      <alignment horizontal="center"/>
    </xf>
    <xf numFmtId="0" fontId="0" fillId="0" borderId="4" xfId="0" applyNumberFormat="1" applyFont="1" applyBorder="1" applyAlignment="1">
      <alignment horizontal="center"/>
    </xf>
    <xf numFmtId="17" fontId="0" fillId="0" borderId="5" xfId="0" applyNumberFormat="1" applyFont="1" applyBorder="1" applyAlignment="1">
      <alignment horizontal="center"/>
    </xf>
    <xf numFmtId="0" fontId="0" fillId="0" borderId="6" xfId="0" applyFont="1" applyBorder="1" applyAlignment="1">
      <alignment horizontal="center"/>
    </xf>
    <xf numFmtId="17" fontId="0" fillId="0" borderId="1" xfId="0" applyNumberFormat="1" applyFont="1" applyBorder="1" applyAlignment="1">
      <alignment horizontal="center"/>
    </xf>
    <xf numFmtId="0" fontId="1" fillId="0" borderId="7" xfId="0" applyFont="1" applyBorder="1" applyAlignment="1">
      <alignment/>
    </xf>
    <xf numFmtId="1" fontId="0" fillId="0" borderId="8" xfId="0" applyNumberFormat="1" applyFont="1" applyBorder="1" applyAlignment="1">
      <alignment/>
    </xf>
    <xf numFmtId="1" fontId="0" fillId="0" borderId="9" xfId="0" applyNumberFormat="1" applyFont="1" applyBorder="1" applyAlignment="1">
      <alignment/>
    </xf>
    <xf numFmtId="1" fontId="4" fillId="0" borderId="10" xfId="0" applyNumberFormat="1" applyFont="1" applyBorder="1" applyAlignment="1">
      <alignment/>
    </xf>
    <xf numFmtId="1" fontId="4" fillId="0" borderId="9" xfId="0" applyNumberFormat="1" applyFont="1" applyBorder="1" applyAlignment="1">
      <alignment/>
    </xf>
    <xf numFmtId="1" fontId="4" fillId="0" borderId="11" xfId="0" applyNumberFormat="1" applyFont="1" applyBorder="1" applyAlignment="1">
      <alignment/>
    </xf>
    <xf numFmtId="0" fontId="1" fillId="0" borderId="0" xfId="0" applyFont="1" applyBorder="1" applyAlignment="1">
      <alignment horizontal="right"/>
    </xf>
    <xf numFmtId="0" fontId="0" fillId="0" borderId="0" xfId="0" applyFont="1" applyBorder="1" applyAlignment="1">
      <alignment horizontal="right"/>
    </xf>
    <xf numFmtId="1" fontId="4" fillId="0" borderId="12" xfId="0" applyNumberFormat="1" applyFont="1" applyBorder="1" applyAlignment="1">
      <alignment/>
    </xf>
    <xf numFmtId="0" fontId="10" fillId="0" borderId="13" xfId="0" applyFont="1" applyBorder="1" applyAlignment="1">
      <alignment/>
    </xf>
    <xf numFmtId="0" fontId="0" fillId="0" borderId="14" xfId="0" applyFont="1" applyBorder="1" applyAlignment="1">
      <alignment/>
    </xf>
    <xf numFmtId="0" fontId="10" fillId="0" borderId="14" xfId="0" applyFont="1" applyBorder="1" applyAlignment="1">
      <alignment/>
    </xf>
    <xf numFmtId="1" fontId="4" fillId="0" borderId="4" xfId="0" applyNumberFormat="1" applyFont="1" applyBorder="1" applyAlignment="1">
      <alignment/>
    </xf>
    <xf numFmtId="0" fontId="0" fillId="0" borderId="15" xfId="0" applyFont="1" applyBorder="1" applyAlignment="1">
      <alignment horizontal="left"/>
    </xf>
    <xf numFmtId="1" fontId="0" fillId="0" borderId="5" xfId="0" applyNumberFormat="1" applyFont="1" applyBorder="1" applyAlignment="1">
      <alignment/>
    </xf>
    <xf numFmtId="1" fontId="4" fillId="0" borderId="16" xfId="0" applyNumberFormat="1" applyFont="1" applyBorder="1" applyAlignment="1">
      <alignment/>
    </xf>
    <xf numFmtId="1" fontId="4" fillId="0" borderId="17" xfId="0" applyNumberFormat="1" applyFont="1" applyBorder="1" applyAlignment="1">
      <alignment/>
    </xf>
    <xf numFmtId="1" fontId="0" fillId="0" borderId="0" xfId="0" applyNumberFormat="1" applyFont="1" applyBorder="1" applyAlignment="1">
      <alignment/>
    </xf>
    <xf numFmtId="1" fontId="4" fillId="0" borderId="8" xfId="0" applyNumberFormat="1" applyFont="1" applyBorder="1" applyAlignment="1">
      <alignment/>
    </xf>
    <xf numFmtId="0" fontId="0" fillId="0" borderId="13" xfId="0" applyFont="1" applyBorder="1" applyAlignment="1">
      <alignment/>
    </xf>
    <xf numFmtId="1" fontId="4" fillId="0" borderId="18" xfId="0" applyNumberFormat="1" applyFont="1" applyBorder="1" applyAlignment="1">
      <alignment/>
    </xf>
    <xf numFmtId="0" fontId="0" fillId="0" borderId="19" xfId="0" applyFont="1" applyBorder="1" applyAlignment="1">
      <alignment/>
    </xf>
    <xf numFmtId="0" fontId="10" fillId="0" borderId="20" xfId="0" applyFont="1" applyBorder="1" applyAlignment="1">
      <alignment/>
    </xf>
    <xf numFmtId="1" fontId="0" fillId="0" borderId="21" xfId="0" applyNumberFormat="1" applyFont="1" applyBorder="1" applyAlignment="1">
      <alignment/>
    </xf>
    <xf numFmtId="1" fontId="0" fillId="0" borderId="22" xfId="0" applyNumberFormat="1" applyFont="1" applyBorder="1" applyAlignment="1">
      <alignment/>
    </xf>
    <xf numFmtId="1" fontId="4" fillId="0" borderId="23" xfId="0" applyNumberFormat="1" applyFont="1" applyBorder="1" applyAlignment="1">
      <alignment/>
    </xf>
    <xf numFmtId="1" fontId="0" fillId="0" borderId="24" xfId="0" applyNumberFormat="1" applyFont="1" applyBorder="1" applyAlignment="1">
      <alignment/>
    </xf>
    <xf numFmtId="0" fontId="0" fillId="0" borderId="25" xfId="0" applyFont="1" applyBorder="1" applyAlignment="1">
      <alignment/>
    </xf>
    <xf numFmtId="0" fontId="10" fillId="0" borderId="25" xfId="0" applyFont="1" applyBorder="1" applyAlignment="1">
      <alignment/>
    </xf>
    <xf numFmtId="0" fontId="10" fillId="0" borderId="0" xfId="0" applyFont="1" applyBorder="1" applyAlignment="1">
      <alignment/>
    </xf>
    <xf numFmtId="0" fontId="10" fillId="0" borderId="7" xfId="0" applyFont="1" applyBorder="1" applyAlignment="1">
      <alignment/>
    </xf>
    <xf numFmtId="1" fontId="0" fillId="0" borderId="26" xfId="0" applyNumberFormat="1" applyFont="1" applyBorder="1" applyAlignment="1">
      <alignment/>
    </xf>
    <xf numFmtId="1" fontId="4" fillId="0" borderId="27" xfId="0" applyNumberFormat="1" applyFont="1" applyBorder="1" applyAlignment="1">
      <alignment/>
    </xf>
    <xf numFmtId="1" fontId="0" fillId="0" borderId="19" xfId="0" applyNumberFormat="1" applyFont="1" applyBorder="1" applyAlignment="1">
      <alignment/>
    </xf>
    <xf numFmtId="0" fontId="10" fillId="0" borderId="28" xfId="0" applyFont="1" applyBorder="1" applyAlignment="1">
      <alignment/>
    </xf>
    <xf numFmtId="0" fontId="10" fillId="0" borderId="29" xfId="0" applyFont="1" applyBorder="1" applyAlignment="1">
      <alignment/>
    </xf>
    <xf numFmtId="0" fontId="10" fillId="0" borderId="30" xfId="0" applyFont="1" applyBorder="1" applyAlignment="1">
      <alignment/>
    </xf>
    <xf numFmtId="0" fontId="0" fillId="0" borderId="29" xfId="0" applyFont="1" applyBorder="1" applyAlignment="1">
      <alignment/>
    </xf>
    <xf numFmtId="0" fontId="0" fillId="0" borderId="7" xfId="0" applyFont="1" applyBorder="1" applyAlignment="1">
      <alignment horizontal="right"/>
    </xf>
    <xf numFmtId="0" fontId="0" fillId="0" borderId="25" xfId="0" applyFont="1" applyBorder="1" applyAlignment="1">
      <alignment horizontal="left"/>
    </xf>
    <xf numFmtId="1" fontId="4" fillId="0" borderId="31" xfId="0" applyNumberFormat="1" applyFont="1" applyBorder="1" applyAlignment="1">
      <alignment/>
    </xf>
    <xf numFmtId="0" fontId="0" fillId="0" borderId="30" xfId="0" applyFont="1" applyBorder="1" applyAlignment="1">
      <alignment horizontal="right"/>
    </xf>
    <xf numFmtId="0" fontId="0" fillId="0" borderId="29" xfId="0" applyFont="1" applyBorder="1" applyAlignment="1">
      <alignment horizontal="right"/>
    </xf>
    <xf numFmtId="0" fontId="0" fillId="0" borderId="32" xfId="0" applyFont="1" applyBorder="1" applyAlignment="1">
      <alignment/>
    </xf>
    <xf numFmtId="1" fontId="4" fillId="0" borderId="19" xfId="0" applyNumberFormat="1" applyFont="1" applyBorder="1" applyAlignment="1">
      <alignment/>
    </xf>
    <xf numFmtId="1" fontId="5" fillId="0" borderId="12" xfId="0" applyNumberFormat="1" applyFont="1" applyBorder="1" applyAlignment="1">
      <alignment/>
    </xf>
    <xf numFmtId="0" fontId="0" fillId="0" borderId="15" xfId="0" applyFont="1" applyBorder="1" applyAlignment="1">
      <alignment/>
    </xf>
    <xf numFmtId="1" fontId="4" fillId="0" borderId="33" xfId="0" applyNumberFormat="1" applyFont="1" applyBorder="1" applyAlignment="1">
      <alignment/>
    </xf>
    <xf numFmtId="1" fontId="4" fillId="0" borderId="34" xfId="0" applyNumberFormat="1" applyFont="1" applyBorder="1" applyAlignment="1">
      <alignment/>
    </xf>
    <xf numFmtId="0" fontId="0" fillId="0" borderId="7" xfId="0" applyFont="1" applyBorder="1" applyAlignment="1">
      <alignment/>
    </xf>
    <xf numFmtId="1" fontId="4" fillId="0" borderId="24" xfId="0" applyNumberFormat="1" applyFont="1" applyBorder="1" applyAlignment="1">
      <alignment/>
    </xf>
    <xf numFmtId="0" fontId="1" fillId="0" borderId="35" xfId="0" applyFont="1" applyBorder="1" applyAlignment="1">
      <alignment horizontal="left"/>
    </xf>
    <xf numFmtId="0" fontId="1" fillId="0" borderId="1" xfId="0" applyFont="1" applyBorder="1" applyAlignment="1">
      <alignment horizontal="left"/>
    </xf>
    <xf numFmtId="1" fontId="4" fillId="0" borderId="36" xfId="0" applyNumberFormat="1" applyFont="1" applyBorder="1" applyAlignment="1">
      <alignment/>
    </xf>
    <xf numFmtId="1" fontId="0" fillId="0" borderId="36" xfId="0" applyNumberFormat="1" applyFont="1" applyBorder="1" applyAlignment="1">
      <alignment/>
    </xf>
    <xf numFmtId="0" fontId="1" fillId="0" borderId="1" xfId="0" applyFont="1" applyBorder="1" applyAlignment="1" quotePrefix="1">
      <alignment horizontal="right"/>
    </xf>
    <xf numFmtId="0" fontId="1" fillId="0" borderId="1" xfId="0" applyFont="1" applyBorder="1" applyAlignment="1">
      <alignment horizontal="right"/>
    </xf>
    <xf numFmtId="0" fontId="0" fillId="0" borderId="0" xfId="0" applyNumberFormat="1" applyFont="1" applyBorder="1" applyAlignment="1">
      <alignment horizontal="center"/>
    </xf>
    <xf numFmtId="1" fontId="0" fillId="0" borderId="14" xfId="0" applyNumberFormat="1" applyFont="1" applyBorder="1" applyAlignment="1">
      <alignment/>
    </xf>
    <xf numFmtId="1" fontId="4" fillId="0" borderId="37" xfId="0" applyNumberFormat="1" applyFont="1" applyBorder="1" applyAlignment="1">
      <alignment/>
    </xf>
    <xf numFmtId="1" fontId="0" fillId="0" borderId="38" xfId="0" applyNumberFormat="1" applyFont="1" applyBorder="1" applyAlignment="1">
      <alignment horizontal="right"/>
    </xf>
    <xf numFmtId="1" fontId="0" fillId="0" borderId="3" xfId="0" applyNumberFormat="1" applyFont="1" applyBorder="1" applyAlignment="1">
      <alignment horizontal="right"/>
    </xf>
    <xf numFmtId="1" fontId="0" fillId="0" borderId="18" xfId="0" applyNumberFormat="1" applyFont="1" applyBorder="1" applyAlignment="1">
      <alignment horizontal="right"/>
    </xf>
    <xf numFmtId="1" fontId="0" fillId="0" borderId="5" xfId="0" applyNumberFormat="1" applyFont="1" applyBorder="1" applyAlignment="1">
      <alignment horizontal="right"/>
    </xf>
    <xf numFmtId="1" fontId="0" fillId="0" borderId="6" xfId="0" applyNumberFormat="1" applyFont="1" applyBorder="1" applyAlignment="1">
      <alignment horizontal="right"/>
    </xf>
    <xf numFmtId="1" fontId="0" fillId="0" borderId="39" xfId="0" applyNumberFormat="1" applyFont="1" applyBorder="1" applyAlignment="1">
      <alignment horizontal="right"/>
    </xf>
    <xf numFmtId="1" fontId="0" fillId="0" borderId="26" xfId="0" applyNumberFormat="1" applyFont="1" applyBorder="1" applyAlignment="1">
      <alignment horizontal="right"/>
    </xf>
    <xf numFmtId="1" fontId="0" fillId="0" borderId="40" xfId="0" applyNumberFormat="1" applyFont="1" applyBorder="1" applyAlignment="1">
      <alignment horizontal="right"/>
    </xf>
    <xf numFmtId="1" fontId="0" fillId="0" borderId="17" xfId="0" applyNumberFormat="1" applyFont="1" applyBorder="1" applyAlignment="1">
      <alignment horizontal="right"/>
    </xf>
    <xf numFmtId="1" fontId="5" fillId="0" borderId="0" xfId="0" applyNumberFormat="1" applyFont="1" applyBorder="1" applyAlignment="1">
      <alignment/>
    </xf>
    <xf numFmtId="1" fontId="5" fillId="0" borderId="0" xfId="0" applyNumberFormat="1" applyFont="1" applyBorder="1" applyAlignment="1">
      <alignment horizontal="center"/>
    </xf>
    <xf numFmtId="1" fontId="0" fillId="0" borderId="7" xfId="0" applyNumberFormat="1" applyFont="1" applyBorder="1" applyAlignment="1">
      <alignment/>
    </xf>
    <xf numFmtId="1" fontId="0" fillId="0" borderId="41" xfId="0" applyNumberFormat="1" applyFont="1" applyBorder="1" applyAlignment="1">
      <alignment/>
    </xf>
    <xf numFmtId="0" fontId="0" fillId="0" borderId="35" xfId="0" applyFont="1" applyBorder="1" applyAlignment="1" quotePrefix="1">
      <alignment horizontal="right"/>
    </xf>
    <xf numFmtId="0" fontId="0" fillId="0" borderId="17" xfId="0" applyFont="1" applyBorder="1" applyAlignment="1" quotePrefix="1">
      <alignment horizontal="right"/>
    </xf>
    <xf numFmtId="0" fontId="0" fillId="0" borderId="0" xfId="0" applyFont="1" applyFill="1" applyBorder="1" applyAlignment="1">
      <alignment/>
    </xf>
    <xf numFmtId="0" fontId="0" fillId="0" borderId="7" xfId="0" applyFont="1" applyBorder="1" applyAlignment="1" quotePrefix="1">
      <alignment horizontal="right"/>
    </xf>
    <xf numFmtId="0" fontId="0" fillId="0" borderId="19" xfId="0" applyFont="1" applyBorder="1" applyAlignment="1" quotePrefix="1">
      <alignment horizontal="right"/>
    </xf>
    <xf numFmtId="0" fontId="0" fillId="0" borderId="20" xfId="0" applyFont="1" applyBorder="1" applyAlignment="1" quotePrefix="1">
      <alignment horizontal="right"/>
    </xf>
    <xf numFmtId="0" fontId="0" fillId="0" borderId="24" xfId="0" applyFont="1" applyBorder="1" applyAlignment="1" quotePrefix="1">
      <alignment horizontal="right"/>
    </xf>
    <xf numFmtId="1" fontId="5" fillId="0" borderId="8" xfId="0" applyNumberFormat="1" applyFont="1" applyBorder="1" applyAlignment="1">
      <alignment/>
    </xf>
    <xf numFmtId="1" fontId="5" fillId="0" borderId="42" xfId="0" applyNumberFormat="1" applyFont="1" applyBorder="1" applyAlignment="1">
      <alignment/>
    </xf>
    <xf numFmtId="1" fontId="4" fillId="0" borderId="42" xfId="0" applyNumberFormat="1" applyFont="1" applyBorder="1" applyAlignment="1">
      <alignment/>
    </xf>
    <xf numFmtId="179" fontId="0" fillId="0" borderId="43" xfId="0" applyNumberFormat="1" applyFont="1" applyBorder="1" applyAlignment="1">
      <alignment/>
    </xf>
    <xf numFmtId="0" fontId="0" fillId="0" borderId="3" xfId="0" applyFont="1" applyBorder="1" applyAlignment="1" quotePrefix="1">
      <alignment horizontal="right"/>
    </xf>
    <xf numFmtId="1" fontId="0" fillId="0" borderId="5" xfId="0" applyNumberFormat="1" applyFont="1" applyBorder="1" applyAlignment="1" quotePrefix="1">
      <alignment horizontal="right"/>
    </xf>
    <xf numFmtId="0" fontId="0" fillId="0" borderId="4" xfId="0" applyFont="1" applyBorder="1" applyAlignment="1" quotePrefix="1">
      <alignment horizontal="right"/>
    </xf>
    <xf numFmtId="1" fontId="0" fillId="0" borderId="17" xfId="0" applyNumberFormat="1" applyFont="1" applyBorder="1" applyAlignment="1" quotePrefix="1">
      <alignment horizontal="right"/>
    </xf>
    <xf numFmtId="0" fontId="0" fillId="0" borderId="12" xfId="0" applyFont="1" applyBorder="1" applyAlignment="1" quotePrefix="1">
      <alignment horizontal="right"/>
    </xf>
    <xf numFmtId="1" fontId="4" fillId="0" borderId="16" xfId="0" applyNumberFormat="1" applyFont="1" applyBorder="1" applyAlignment="1" quotePrefix="1">
      <alignment horizontal="right"/>
    </xf>
    <xf numFmtId="0" fontId="0" fillId="0" borderId="21" xfId="0" applyFont="1" applyBorder="1" applyAlignment="1" quotePrefix="1">
      <alignment horizontal="right"/>
    </xf>
    <xf numFmtId="0" fontId="0" fillId="0" borderId="5" xfId="0" applyFont="1" applyBorder="1" applyAlignment="1" quotePrefix="1">
      <alignment horizontal="right"/>
    </xf>
    <xf numFmtId="1" fontId="4" fillId="0" borderId="44" xfId="0" applyNumberFormat="1" applyFont="1" applyBorder="1" applyAlignment="1">
      <alignment/>
    </xf>
    <xf numFmtId="0" fontId="0" fillId="0" borderId="36" xfId="0" applyFont="1" applyBorder="1" applyAlignment="1">
      <alignment horizontal="center"/>
    </xf>
    <xf numFmtId="0" fontId="10" fillId="0" borderId="29" xfId="0" applyFont="1" applyBorder="1" applyAlignment="1">
      <alignment horizontal="right"/>
    </xf>
    <xf numFmtId="0" fontId="0" fillId="0" borderId="0" xfId="0" applyFont="1" applyBorder="1" applyAlignment="1">
      <alignment/>
    </xf>
    <xf numFmtId="0" fontId="0" fillId="0" borderId="0" xfId="0" applyFont="1" applyAlignment="1">
      <alignment/>
    </xf>
    <xf numFmtId="0" fontId="9" fillId="0" borderId="45" xfId="0" applyFont="1" applyBorder="1" applyAlignment="1">
      <alignment/>
    </xf>
    <xf numFmtId="0" fontId="9" fillId="0" borderId="7" xfId="0" applyFont="1" applyBorder="1" applyAlignment="1">
      <alignment/>
    </xf>
    <xf numFmtId="0" fontId="0" fillId="0" borderId="18" xfId="0" applyNumberFormat="1" applyFont="1" applyBorder="1" applyAlignment="1">
      <alignment horizontal="center"/>
    </xf>
    <xf numFmtId="0" fontId="0" fillId="0" borderId="2" xfId="0" applyNumberFormat="1" applyFont="1" applyBorder="1" applyAlignment="1">
      <alignment horizontal="center"/>
    </xf>
    <xf numFmtId="0" fontId="0" fillId="0" borderId="46" xfId="0" applyFont="1" applyBorder="1" applyAlignment="1">
      <alignment horizontal="center"/>
    </xf>
    <xf numFmtId="0" fontId="0" fillId="0" borderId="2" xfId="0" applyFont="1" applyBorder="1" applyAlignment="1">
      <alignment/>
    </xf>
    <xf numFmtId="0" fontId="0" fillId="0" borderId="45" xfId="0" applyFont="1" applyBorder="1" applyAlignment="1">
      <alignment/>
    </xf>
    <xf numFmtId="0" fontId="0" fillId="0" borderId="41" xfId="0" applyFont="1" applyBorder="1" applyAlignment="1">
      <alignment/>
    </xf>
    <xf numFmtId="0" fontId="0" fillId="0" borderId="41" xfId="0" applyFont="1" applyBorder="1" applyAlignment="1">
      <alignment/>
    </xf>
    <xf numFmtId="0" fontId="0" fillId="0" borderId="47" xfId="0" applyFont="1" applyBorder="1" applyAlignment="1">
      <alignment/>
    </xf>
    <xf numFmtId="0" fontId="0" fillId="0" borderId="47" xfId="0" applyFont="1" applyBorder="1" applyAlignment="1">
      <alignment/>
    </xf>
    <xf numFmtId="1" fontId="4" fillId="0" borderId="45" xfId="0" applyNumberFormat="1" applyFont="1" applyBorder="1" applyAlignment="1">
      <alignment/>
    </xf>
    <xf numFmtId="1" fontId="4" fillId="0" borderId="47" xfId="0" applyNumberFormat="1" applyFont="1" applyBorder="1" applyAlignment="1">
      <alignment/>
    </xf>
    <xf numFmtId="1" fontId="0" fillId="0" borderId="3" xfId="0" applyNumberFormat="1" applyFont="1" applyBorder="1" applyAlignment="1">
      <alignment/>
    </xf>
    <xf numFmtId="1" fontId="0" fillId="0" borderId="18" xfId="0" applyNumberFormat="1" applyFont="1" applyBorder="1" applyAlignment="1">
      <alignment/>
    </xf>
    <xf numFmtId="1" fontId="0" fillId="0" borderId="6" xfId="0" applyNumberFormat="1" applyFont="1" applyBorder="1" applyAlignment="1">
      <alignment/>
    </xf>
    <xf numFmtId="1" fontId="0" fillId="0" borderId="17" xfId="0" applyNumberFormat="1" applyFont="1" applyBorder="1" applyAlignment="1">
      <alignment/>
    </xf>
    <xf numFmtId="0" fontId="0" fillId="0" borderId="2" xfId="0" applyFont="1" applyBorder="1" applyAlignment="1">
      <alignment/>
    </xf>
    <xf numFmtId="1" fontId="4" fillId="0" borderId="48" xfId="0" applyNumberFormat="1" applyFont="1" applyBorder="1" applyAlignment="1">
      <alignment/>
    </xf>
    <xf numFmtId="1" fontId="4" fillId="0" borderId="49" xfId="0" applyNumberFormat="1" applyFont="1" applyBorder="1" applyAlignment="1">
      <alignment/>
    </xf>
    <xf numFmtId="1" fontId="4" fillId="0" borderId="13" xfId="0" applyNumberFormat="1" applyFont="1" applyBorder="1" applyAlignment="1">
      <alignment/>
    </xf>
    <xf numFmtId="0" fontId="0" fillId="0" borderId="26" xfId="0" applyFont="1" applyBorder="1" applyAlignment="1">
      <alignment horizontal="center"/>
    </xf>
    <xf numFmtId="1" fontId="0" fillId="0" borderId="38" xfId="0" applyNumberFormat="1" applyFont="1" applyBorder="1" applyAlignment="1">
      <alignment/>
    </xf>
    <xf numFmtId="1" fontId="4" fillId="0" borderId="25" xfId="0" applyNumberFormat="1" applyFont="1" applyBorder="1" applyAlignment="1">
      <alignment/>
    </xf>
    <xf numFmtId="1" fontId="0" fillId="0" borderId="39" xfId="0" applyNumberFormat="1" applyFont="1" applyBorder="1" applyAlignment="1">
      <alignment/>
    </xf>
    <xf numFmtId="1" fontId="0" fillId="0" borderId="50" xfId="0" applyNumberFormat="1" applyFont="1" applyBorder="1" applyAlignment="1">
      <alignment/>
    </xf>
    <xf numFmtId="1" fontId="4" fillId="0" borderId="28" xfId="0" applyNumberFormat="1" applyFont="1" applyBorder="1" applyAlignment="1">
      <alignment/>
    </xf>
    <xf numFmtId="1" fontId="4" fillId="0" borderId="51" xfId="0" applyNumberFormat="1" applyFont="1" applyBorder="1" applyAlignment="1">
      <alignment/>
    </xf>
    <xf numFmtId="1" fontId="4" fillId="0" borderId="52" xfId="0" applyNumberFormat="1" applyFont="1" applyBorder="1" applyAlignment="1">
      <alignment/>
    </xf>
    <xf numFmtId="1" fontId="4" fillId="0" borderId="46" xfId="0" applyNumberFormat="1" applyFont="1" applyBorder="1" applyAlignment="1">
      <alignment/>
    </xf>
    <xf numFmtId="1" fontId="4" fillId="0" borderId="0" xfId="0" applyNumberFormat="1" applyFont="1" applyBorder="1" applyAlignment="1">
      <alignment/>
    </xf>
    <xf numFmtId="1" fontId="0" fillId="0" borderId="12" xfId="0" applyNumberFormat="1" applyFont="1" applyBorder="1" applyAlignment="1">
      <alignment/>
    </xf>
    <xf numFmtId="1" fontId="4" fillId="0" borderId="2" xfId="0" applyNumberFormat="1" applyFont="1" applyBorder="1" applyAlignment="1">
      <alignment/>
    </xf>
    <xf numFmtId="1" fontId="0" fillId="0" borderId="35" xfId="0" applyNumberFormat="1" applyFont="1" applyBorder="1" applyAlignment="1">
      <alignment/>
    </xf>
    <xf numFmtId="0" fontId="0" fillId="0" borderId="46"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 fontId="0" fillId="0" borderId="42" xfId="0" applyNumberFormat="1" applyFont="1" applyBorder="1" applyAlignment="1">
      <alignment/>
    </xf>
    <xf numFmtId="0" fontId="0" fillId="0" borderId="36" xfId="0" applyFont="1" applyBorder="1" applyAlignment="1" quotePrefix="1">
      <alignment horizontal="right"/>
    </xf>
    <xf numFmtId="0" fontId="5" fillId="0" borderId="11" xfId="0" applyFont="1" applyBorder="1" applyAlignment="1" quotePrefix="1">
      <alignment horizontal="right"/>
    </xf>
    <xf numFmtId="49" fontId="0" fillId="0" borderId="0" xfId="0" applyNumberFormat="1" applyFont="1" applyAlignment="1">
      <alignment horizontal="center"/>
    </xf>
    <xf numFmtId="49" fontId="0" fillId="0" borderId="0" xfId="0" applyNumberFormat="1" applyFont="1" applyAlignment="1">
      <alignment horizontal="left"/>
    </xf>
    <xf numFmtId="0" fontId="0" fillId="0" borderId="0" xfId="0" applyFont="1" applyAlignment="1">
      <alignment horizontal="center"/>
    </xf>
    <xf numFmtId="0" fontId="0" fillId="0" borderId="0" xfId="0" applyFont="1" applyAlignment="1" quotePrefix="1">
      <alignment/>
    </xf>
    <xf numFmtId="0" fontId="0" fillId="0" borderId="47" xfId="0" applyFont="1" applyBorder="1" applyAlignment="1">
      <alignment horizontal="center"/>
    </xf>
    <xf numFmtId="0" fontId="0" fillId="0" borderId="0" xfId="0" applyFont="1" applyFill="1" applyBorder="1" applyAlignment="1" quotePrefix="1">
      <alignment/>
    </xf>
    <xf numFmtId="0" fontId="0" fillId="0" borderId="2" xfId="0" applyNumberFormat="1" applyFont="1" applyFill="1" applyBorder="1" applyAlignment="1">
      <alignment horizontal="center"/>
    </xf>
    <xf numFmtId="0" fontId="0" fillId="0" borderId="46" xfId="0" applyFont="1" applyBorder="1" applyAlignment="1" quotePrefix="1">
      <alignment horizontal="center"/>
    </xf>
    <xf numFmtId="179" fontId="0" fillId="0" borderId="11" xfId="0" applyNumberFormat="1" applyFont="1" applyBorder="1" applyAlignment="1">
      <alignment/>
    </xf>
    <xf numFmtId="179" fontId="0" fillId="0" borderId="47" xfId="0" applyNumberFormat="1" applyFont="1" applyBorder="1" applyAlignment="1">
      <alignment/>
    </xf>
    <xf numFmtId="1" fontId="0" fillId="0" borderId="46" xfId="0" applyNumberFormat="1" applyFont="1" applyBorder="1" applyAlignment="1" quotePrefix="1">
      <alignment horizontal="center"/>
    </xf>
    <xf numFmtId="1" fontId="4" fillId="0" borderId="8" xfId="0" applyNumberFormat="1" applyFont="1" applyBorder="1" applyAlignment="1">
      <alignment horizontal="right"/>
    </xf>
    <xf numFmtId="179" fontId="0" fillId="0" borderId="43" xfId="0" applyNumberFormat="1" applyFont="1" applyBorder="1" applyAlignment="1">
      <alignment/>
    </xf>
    <xf numFmtId="179" fontId="0" fillId="0" borderId="2" xfId="0" applyNumberFormat="1" applyFont="1" applyBorder="1" applyAlignment="1">
      <alignment/>
    </xf>
    <xf numFmtId="179" fontId="0" fillId="0" borderId="15" xfId="0" applyNumberFormat="1" applyFont="1" applyBorder="1" applyAlignment="1">
      <alignment/>
    </xf>
    <xf numFmtId="0" fontId="0" fillId="0" borderId="2" xfId="0" applyFont="1" applyBorder="1" applyAlignment="1">
      <alignment horizontal="center"/>
    </xf>
    <xf numFmtId="179" fontId="0" fillId="0" borderId="46" xfId="0" applyNumberFormat="1" applyFont="1" applyBorder="1" applyAlignment="1">
      <alignment/>
    </xf>
    <xf numFmtId="1" fontId="0" fillId="0" borderId="11" xfId="0" applyNumberFormat="1" applyFont="1" applyBorder="1" applyAlignment="1" quotePrefix="1">
      <alignment horizontal="center"/>
    </xf>
    <xf numFmtId="1" fontId="0" fillId="0" borderId="2" xfId="0" applyNumberFormat="1" applyFont="1" applyBorder="1" applyAlignment="1" quotePrefix="1">
      <alignment horizontal="center"/>
    </xf>
    <xf numFmtId="1" fontId="4" fillId="0" borderId="3" xfId="0" applyNumberFormat="1" applyFont="1" applyBorder="1" applyAlignment="1">
      <alignment/>
    </xf>
    <xf numFmtId="179" fontId="0" fillId="0" borderId="11" xfId="0" applyNumberFormat="1" applyFont="1" applyBorder="1" applyAlignment="1" quotePrefix="1">
      <alignment horizontal="center"/>
    </xf>
    <xf numFmtId="179" fontId="0" fillId="0" borderId="46" xfId="0" applyNumberFormat="1" applyFont="1" applyBorder="1" applyAlignment="1" quotePrefix="1">
      <alignment horizontal="center"/>
    </xf>
    <xf numFmtId="179" fontId="0" fillId="0" borderId="53" xfId="0" applyNumberFormat="1" applyFont="1" applyBorder="1" applyAlignment="1" quotePrefix="1">
      <alignment horizontal="center"/>
    </xf>
    <xf numFmtId="0" fontId="0" fillId="0" borderId="15" xfId="0" applyFont="1" applyBorder="1" applyAlignment="1">
      <alignment/>
    </xf>
    <xf numFmtId="0" fontId="1" fillId="0" borderId="2" xfId="0" applyFont="1" applyBorder="1" applyAlignment="1">
      <alignment horizontal="left"/>
    </xf>
    <xf numFmtId="0" fontId="1" fillId="0" borderId="30" xfId="0" applyFont="1" applyBorder="1" applyAlignment="1">
      <alignment horizontal="right"/>
    </xf>
    <xf numFmtId="0" fontId="1" fillId="0" borderId="29" xfId="0" applyFont="1" applyBorder="1" applyAlignment="1">
      <alignment horizontal="right"/>
    </xf>
    <xf numFmtId="0" fontId="10" fillId="0" borderId="2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xf>
    <xf numFmtId="0" fontId="7" fillId="0" borderId="0" xfId="0" applyFont="1" applyAlignment="1">
      <alignment horizontal="center"/>
    </xf>
    <xf numFmtId="0" fontId="0" fillId="0" borderId="0" xfId="0" applyFont="1" applyAlignment="1">
      <alignment horizontal="center"/>
    </xf>
    <xf numFmtId="17" fontId="0" fillId="0" borderId="0" xfId="0" applyNumberFormat="1" applyFont="1" applyAlignment="1" quotePrefix="1">
      <alignment horizontal="left"/>
    </xf>
    <xf numFmtId="0" fontId="1" fillId="0" borderId="7" xfId="0" applyFont="1" applyBorder="1" applyAlignment="1">
      <alignment horizontal="left"/>
    </xf>
    <xf numFmtId="0" fontId="1" fillId="0" borderId="0" xfId="0" applyFont="1" applyBorder="1" applyAlignment="1">
      <alignment horizontal="left"/>
    </xf>
    <xf numFmtId="0" fontId="10" fillId="0" borderId="14" xfId="0" applyFont="1" applyBorder="1" applyAlignment="1">
      <alignment horizontal="right"/>
    </xf>
    <xf numFmtId="0" fontId="10" fillId="0" borderId="22" xfId="0" applyFont="1" applyBorder="1" applyAlignment="1">
      <alignment horizontal="right"/>
    </xf>
    <xf numFmtId="0" fontId="10" fillId="0" borderId="30" xfId="0" applyFont="1" applyBorder="1" applyAlignment="1">
      <alignment horizontal="right"/>
    </xf>
    <xf numFmtId="0" fontId="10" fillId="0" borderId="29" xfId="0" applyFont="1" applyBorder="1" applyAlignment="1">
      <alignment horizontal="right"/>
    </xf>
    <xf numFmtId="0" fontId="10" fillId="0" borderId="50" xfId="0" applyFont="1" applyBorder="1" applyAlignment="1">
      <alignment horizontal="right"/>
    </xf>
    <xf numFmtId="0" fontId="1" fillId="0" borderId="30" xfId="0" applyFont="1" applyBorder="1" applyAlignment="1">
      <alignment horizontal="left"/>
    </xf>
    <xf numFmtId="0" fontId="1" fillId="0" borderId="29" xfId="0" applyFont="1" applyBorder="1" applyAlignment="1">
      <alignment horizontal="left"/>
    </xf>
    <xf numFmtId="0" fontId="1" fillId="0" borderId="15" xfId="0" applyFont="1" applyBorder="1" applyAlignment="1">
      <alignment horizontal="left"/>
    </xf>
    <xf numFmtId="0" fontId="0" fillId="0" borderId="1" xfId="0" applyFont="1" applyBorder="1" applyAlignment="1">
      <alignment horizontal="center"/>
    </xf>
    <xf numFmtId="1" fontId="0" fillId="0" borderId="1" xfId="0" applyNumberFormat="1" applyFont="1" applyBorder="1" applyAlignment="1">
      <alignment horizontal="center"/>
    </xf>
    <xf numFmtId="1" fontId="0" fillId="0" borderId="36" xfId="0" applyNumberFormat="1" applyFont="1" applyBorder="1" applyAlignment="1">
      <alignment horizontal="center"/>
    </xf>
    <xf numFmtId="0" fontId="1" fillId="0" borderId="0" xfId="0" applyFont="1" applyBorder="1" applyAlignment="1">
      <alignment horizontal="right"/>
    </xf>
    <xf numFmtId="17" fontId="0" fillId="0" borderId="41" xfId="0" applyNumberFormat="1" applyFont="1" applyBorder="1" applyAlignment="1" quotePrefix="1">
      <alignment horizontal="center"/>
    </xf>
    <xf numFmtId="0" fontId="0" fillId="0" borderId="41" xfId="0" applyFont="1" applyBorder="1" applyAlignment="1">
      <alignment horizontal="center"/>
    </xf>
    <xf numFmtId="17" fontId="0" fillId="0" borderId="45" xfId="0" applyNumberFormat="1" applyFont="1" applyBorder="1" applyAlignment="1" quotePrefix="1">
      <alignment horizontal="center"/>
    </xf>
    <xf numFmtId="17" fontId="0" fillId="0" borderId="41" xfId="0" applyNumberFormat="1" applyFont="1" applyBorder="1" applyAlignment="1" quotePrefix="1">
      <alignment horizontal="center"/>
    </xf>
    <xf numFmtId="17" fontId="0" fillId="0" borderId="47" xfId="0" applyNumberFormat="1" applyFont="1" applyBorder="1" applyAlignment="1" quotePrefix="1">
      <alignment horizontal="center"/>
    </xf>
    <xf numFmtId="49" fontId="0" fillId="0" borderId="36" xfId="0" applyNumberFormat="1" applyFont="1" applyBorder="1" applyAlignment="1" quotePrefix="1">
      <alignment horizontal="center"/>
    </xf>
    <xf numFmtId="49" fontId="0" fillId="0" borderId="36" xfId="0" applyNumberFormat="1" applyFont="1" applyBorder="1" applyAlignment="1">
      <alignment horizontal="center"/>
    </xf>
    <xf numFmtId="17" fontId="0" fillId="0" borderId="33" xfId="0" applyNumberFormat="1" applyFont="1" applyBorder="1" applyAlignment="1" quotePrefix="1">
      <alignment horizontal="center"/>
    </xf>
    <xf numFmtId="17" fontId="0" fillId="0" borderId="36" xfId="0" applyNumberFormat="1" applyFont="1" applyBorder="1" applyAlignment="1" quotePrefix="1">
      <alignment horizontal="center"/>
    </xf>
    <xf numFmtId="0" fontId="10" fillId="0" borderId="28" xfId="0" applyFont="1" applyBorder="1" applyAlignment="1">
      <alignment/>
    </xf>
    <xf numFmtId="0" fontId="10" fillId="0" borderId="29" xfId="0" applyFont="1" applyBorder="1" applyAlignment="1">
      <alignment/>
    </xf>
    <xf numFmtId="0" fontId="10" fillId="0" borderId="15" xfId="0" applyFont="1" applyBorder="1" applyAlignment="1">
      <alignment/>
    </xf>
    <xf numFmtId="0" fontId="10" fillId="0" borderId="29" xfId="0" applyFont="1" applyBorder="1" applyAlignment="1">
      <alignment horizontal="center"/>
    </xf>
    <xf numFmtId="0" fontId="10" fillId="0" borderId="50" xfId="0" applyFont="1" applyBorder="1" applyAlignment="1">
      <alignment horizontal="center"/>
    </xf>
    <xf numFmtId="0" fontId="0" fillId="0" borderId="7" xfId="0" applyFont="1" applyBorder="1" applyAlignment="1">
      <alignment horizontal="right"/>
    </xf>
    <xf numFmtId="0" fontId="0" fillId="0" borderId="0" xfId="0" applyFont="1" applyBorder="1" applyAlignment="1">
      <alignment horizontal="right"/>
    </xf>
    <xf numFmtId="0" fontId="0" fillId="0" borderId="26" xfId="0" applyFont="1" applyBorder="1" applyAlignment="1">
      <alignment horizontal="right"/>
    </xf>
    <xf numFmtId="0" fontId="0" fillId="0" borderId="28" xfId="0" applyFont="1" applyBorder="1" applyAlignment="1">
      <alignment horizontal="left"/>
    </xf>
    <xf numFmtId="0" fontId="0" fillId="0" borderId="29" xfId="0" applyFont="1" applyBorder="1" applyAlignment="1">
      <alignment horizontal="left"/>
    </xf>
    <xf numFmtId="0" fontId="0" fillId="0" borderId="15" xfId="0" applyFont="1" applyBorder="1" applyAlignment="1">
      <alignment horizontal="left"/>
    </xf>
    <xf numFmtId="0" fontId="0" fillId="0" borderId="29" xfId="0" applyFont="1" applyBorder="1" applyAlignment="1">
      <alignment horizontal="right"/>
    </xf>
    <xf numFmtId="0" fontId="0" fillId="0" borderId="50" xfId="0" applyFont="1" applyBorder="1" applyAlignment="1">
      <alignment horizontal="right"/>
    </xf>
    <xf numFmtId="0" fontId="0" fillId="0" borderId="14" xfId="0" applyFont="1" applyBorder="1" applyAlignment="1">
      <alignment horizontal="right"/>
    </xf>
    <xf numFmtId="0" fontId="0" fillId="0" borderId="22" xfId="0" applyFont="1" applyBorder="1" applyAlignment="1">
      <alignment horizontal="right"/>
    </xf>
    <xf numFmtId="0" fontId="0" fillId="0" borderId="20" xfId="0" applyFont="1" applyBorder="1" applyAlignment="1">
      <alignment horizontal="right"/>
    </xf>
    <xf numFmtId="0" fontId="10" fillId="0" borderId="7" xfId="0" applyFont="1" applyBorder="1" applyAlignment="1">
      <alignment horizontal="right"/>
    </xf>
    <xf numFmtId="0" fontId="10" fillId="0" borderId="0" xfId="0" applyFont="1" applyBorder="1" applyAlignment="1">
      <alignment horizontal="right"/>
    </xf>
    <xf numFmtId="0" fontId="10" fillId="0" borderId="26" xfId="0" applyFont="1" applyBorder="1" applyAlignment="1">
      <alignment horizontal="right"/>
    </xf>
    <xf numFmtId="0" fontId="10" fillId="0" borderId="28" xfId="0" applyFont="1" applyBorder="1" applyAlignment="1">
      <alignment horizontal="left"/>
    </xf>
    <xf numFmtId="0" fontId="10" fillId="0" borderId="29" xfId="0" applyFont="1" applyBorder="1" applyAlignment="1">
      <alignment horizontal="left"/>
    </xf>
    <xf numFmtId="0" fontId="1" fillId="0" borderId="7" xfId="0" applyFont="1" applyBorder="1" applyAlignment="1">
      <alignment horizontal="right"/>
    </xf>
    <xf numFmtId="0" fontId="0" fillId="0" borderId="36" xfId="0" applyNumberFormat="1" applyFont="1" applyBorder="1" applyAlignment="1">
      <alignment horizontal="center"/>
    </xf>
    <xf numFmtId="3" fontId="8" fillId="0" borderId="35" xfId="0" applyNumberFormat="1" applyFont="1" applyBorder="1" applyAlignment="1">
      <alignment horizontal="center"/>
    </xf>
    <xf numFmtId="3" fontId="8" fillId="0" borderId="1" xfId="0" applyNumberFormat="1" applyFont="1" applyBorder="1" applyAlignment="1">
      <alignment horizontal="center"/>
    </xf>
    <xf numFmtId="3" fontId="8" fillId="0" borderId="46" xfId="0" applyNumberFormat="1" applyFont="1" applyBorder="1" applyAlignment="1">
      <alignment horizontal="center"/>
    </xf>
    <xf numFmtId="0" fontId="8" fillId="0" borderId="35" xfId="0" applyFont="1" applyBorder="1" applyAlignment="1">
      <alignment horizontal="center"/>
    </xf>
    <xf numFmtId="0" fontId="8" fillId="0" borderId="1" xfId="0" applyFont="1" applyBorder="1" applyAlignment="1">
      <alignment horizontal="center"/>
    </xf>
    <xf numFmtId="0" fontId="8" fillId="0" borderId="46" xfId="0" applyFont="1" applyBorder="1" applyAlignment="1">
      <alignment horizontal="center"/>
    </xf>
    <xf numFmtId="17" fontId="0" fillId="0" borderId="45" xfId="0" applyNumberFormat="1" applyFont="1" applyBorder="1" applyAlignment="1" quotePrefix="1">
      <alignment horizontal="center"/>
    </xf>
    <xf numFmtId="17" fontId="0" fillId="0" borderId="45" xfId="0" applyNumberFormat="1" applyFont="1" applyBorder="1" applyAlignment="1">
      <alignment horizontal="center"/>
    </xf>
    <xf numFmtId="0" fontId="0" fillId="0" borderId="35" xfId="0" applyNumberFormat="1" applyFont="1" applyBorder="1" applyAlignment="1">
      <alignment horizontal="center"/>
    </xf>
    <xf numFmtId="0" fontId="0" fillId="0" borderId="1" xfId="0" applyNumberFormat="1" applyFont="1" applyBorder="1" applyAlignment="1">
      <alignment horizontal="center"/>
    </xf>
    <xf numFmtId="0" fontId="0" fillId="0" borderId="46" xfId="0" applyNumberFormat="1" applyFont="1" applyBorder="1" applyAlignment="1">
      <alignment horizontal="center"/>
    </xf>
    <xf numFmtId="0" fontId="0" fillId="0" borderId="33" xfId="0" applyNumberFormat="1" applyFont="1" applyBorder="1" applyAlignment="1">
      <alignment horizontal="center"/>
    </xf>
    <xf numFmtId="0" fontId="0" fillId="0" borderId="11" xfId="0" applyNumberFormat="1"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3" fontId="8" fillId="0" borderId="7" xfId="0" applyNumberFormat="1" applyFont="1" applyBorder="1" applyAlignment="1">
      <alignment horizontal="center"/>
    </xf>
    <xf numFmtId="3" fontId="8" fillId="0" borderId="0" xfId="0" applyNumberFormat="1" applyFont="1" applyBorder="1" applyAlignment="1">
      <alignment horizontal="center"/>
    </xf>
    <xf numFmtId="3" fontId="8" fillId="0" borderId="2" xfId="0" applyNumberFormat="1" applyFont="1" applyBorder="1" applyAlignment="1">
      <alignment horizontal="center"/>
    </xf>
    <xf numFmtId="0" fontId="6" fillId="0" borderId="0" xfId="0" applyFont="1" applyBorder="1" applyAlignment="1">
      <alignment horizontal="center"/>
    </xf>
    <xf numFmtId="0" fontId="0" fillId="0" borderId="1" xfId="0" applyFont="1" applyBorder="1" applyAlignment="1" quotePrefix="1">
      <alignment horizontal="center"/>
    </xf>
    <xf numFmtId="3" fontId="8" fillId="0" borderId="45" xfId="0" applyNumberFormat="1" applyFont="1" applyBorder="1" applyAlignment="1">
      <alignment horizontal="center"/>
    </xf>
    <xf numFmtId="3" fontId="8" fillId="0" borderId="41" xfId="0" applyNumberFormat="1" applyFont="1" applyBorder="1" applyAlignment="1">
      <alignment horizontal="center"/>
    </xf>
    <xf numFmtId="3" fontId="8" fillId="0" borderId="47" xfId="0" applyNumberFormat="1" applyFont="1" applyBorder="1" applyAlignment="1">
      <alignment horizontal="center"/>
    </xf>
    <xf numFmtId="17" fontId="0" fillId="0" borderId="45" xfId="0" applyNumberFormat="1" applyFont="1" applyBorder="1" applyAlignment="1">
      <alignment horizontal="center"/>
    </xf>
    <xf numFmtId="0" fontId="0" fillId="0" borderId="47" xfId="0" applyFont="1" applyBorder="1" applyAlignment="1">
      <alignment horizontal="center"/>
    </xf>
    <xf numFmtId="0" fontId="0" fillId="0" borderId="45" xfId="0" applyFont="1" applyBorder="1" applyAlignment="1">
      <alignment horizontal="center"/>
    </xf>
    <xf numFmtId="0" fontId="8" fillId="0" borderId="41" xfId="0" applyFont="1" applyBorder="1" applyAlignment="1">
      <alignment horizontal="center"/>
    </xf>
    <xf numFmtId="0" fontId="8" fillId="0" borderId="4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723900</xdr:colOff>
      <xdr:row>48</xdr:row>
      <xdr:rowOff>76200</xdr:rowOff>
    </xdr:from>
    <xdr:to>
      <xdr:col>31</xdr:col>
      <xdr:colOff>590550</xdr:colOff>
      <xdr:row>51</xdr:row>
      <xdr:rowOff>0</xdr:rowOff>
    </xdr:to>
    <xdr:pic>
      <xdr:nvPicPr>
        <xdr:cNvPr id="1" name="Picture 1"/>
        <xdr:cNvPicPr preferRelativeResize="1">
          <a:picLocks noChangeAspect="1"/>
        </xdr:cNvPicPr>
      </xdr:nvPicPr>
      <xdr:blipFill>
        <a:blip r:embed="rId1"/>
        <a:stretch>
          <a:fillRect/>
        </a:stretch>
      </xdr:blipFill>
      <xdr:spPr>
        <a:xfrm>
          <a:off x="12134850" y="8562975"/>
          <a:ext cx="1333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112"/>
  <sheetViews>
    <sheetView tabSelected="1" workbookViewId="0" topLeftCell="X28">
      <selection activeCell="AJ43" sqref="AJ43"/>
    </sheetView>
  </sheetViews>
  <sheetFormatPr defaultColWidth="9.140625" defaultRowHeight="12.75"/>
  <cols>
    <col min="1" max="2" width="0.85546875" style="115" hidden="1" customWidth="1"/>
    <col min="3" max="3" width="0.13671875" style="115" hidden="1" customWidth="1"/>
    <col min="4" max="4" width="0.2890625" style="115" hidden="1" customWidth="1"/>
    <col min="5" max="5" width="3.00390625" style="115" customWidth="1"/>
    <col min="6" max="6" width="3.140625" style="115" customWidth="1"/>
    <col min="7" max="7" width="1.7109375" style="115" customWidth="1"/>
    <col min="8" max="8" width="1.421875" style="115" customWidth="1"/>
    <col min="9" max="9" width="1.57421875" style="115" customWidth="1"/>
    <col min="10" max="10" width="3.8515625" style="115" customWidth="1"/>
    <col min="11" max="11" width="31.57421875" style="115" customWidth="1"/>
    <col min="12" max="12" width="0.42578125" style="115" hidden="1" customWidth="1"/>
    <col min="13" max="13" width="8.28125" style="115" customWidth="1"/>
    <col min="14" max="14" width="9.57421875" style="115" customWidth="1"/>
    <col min="15" max="15" width="10.140625" style="115" customWidth="1"/>
    <col min="16" max="16" width="10.28125" style="115" customWidth="1"/>
    <col min="17" max="17" width="11.140625" style="115" customWidth="1"/>
    <col min="18" max="21" width="8.8515625" style="115" customWidth="1"/>
    <col min="22" max="22" width="7.140625" style="115" customWidth="1"/>
    <col min="23" max="23" width="9.7109375" style="115" customWidth="1"/>
    <col min="24" max="24" width="8.8515625" style="115" customWidth="1"/>
    <col min="25" max="25" width="12.8515625" style="115" customWidth="1"/>
    <col min="26" max="26" width="1.421875" style="115" customWidth="1"/>
    <col min="27" max="27" width="0.85546875" style="115" hidden="1" customWidth="1"/>
    <col min="28" max="28" width="19.28125" style="115" customWidth="1"/>
    <col min="29" max="29" width="2.7109375" style="115" customWidth="1"/>
    <col min="30" max="30" width="1.28515625" style="115" hidden="1" customWidth="1"/>
    <col min="31" max="31" width="5.28125" style="115" hidden="1" customWidth="1"/>
    <col min="32" max="32" width="9.00390625" style="114" customWidth="1"/>
    <col min="33" max="33" width="4.8515625" style="115" customWidth="1"/>
    <col min="34" max="34" width="3.421875" style="114" customWidth="1"/>
    <col min="35" max="35" width="4.421875" style="114" customWidth="1"/>
    <col min="36" max="186" width="9.140625" style="114" customWidth="1"/>
    <col min="187" max="16384" width="9.140625" style="115" customWidth="1"/>
  </cols>
  <sheetData>
    <row r="1" spans="1:33" ht="3.75" customHeight="1">
      <c r="A1" s="114"/>
      <c r="B1" s="114"/>
      <c r="C1" s="114"/>
      <c r="D1" s="114"/>
      <c r="E1" s="1"/>
      <c r="F1" s="1"/>
      <c r="G1" s="1"/>
      <c r="H1" s="1"/>
      <c r="I1" s="1"/>
      <c r="J1" s="1"/>
      <c r="K1" s="4"/>
      <c r="L1" s="4"/>
      <c r="M1" s="4"/>
      <c r="N1" s="4"/>
      <c r="O1" s="4"/>
      <c r="P1" s="4"/>
      <c r="Q1" s="4"/>
      <c r="R1" s="4"/>
      <c r="S1" s="4"/>
      <c r="T1" s="4"/>
      <c r="U1" s="4"/>
      <c r="V1" s="4"/>
      <c r="W1" s="4"/>
      <c r="X1" s="4"/>
      <c r="Y1" s="4"/>
      <c r="Z1" s="4"/>
      <c r="AA1" s="4"/>
      <c r="AB1" s="4"/>
      <c r="AC1" s="4"/>
      <c r="AD1" s="4"/>
      <c r="AE1" s="4"/>
      <c r="AF1" s="4"/>
      <c r="AG1" s="4"/>
    </row>
    <row r="2" spans="1:54" ht="20.25">
      <c r="A2" s="114"/>
      <c r="B2" s="114"/>
      <c r="C2" s="114"/>
      <c r="D2" s="114"/>
      <c r="E2" s="254" t="s">
        <v>88</v>
      </c>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3"/>
      <c r="AJ2" s="3"/>
      <c r="AK2" s="3"/>
      <c r="AL2" s="3"/>
      <c r="AM2" s="3"/>
      <c r="AN2" s="3"/>
      <c r="AO2" s="3"/>
      <c r="AP2" s="3"/>
      <c r="AQ2" s="3"/>
      <c r="AR2" s="3"/>
      <c r="AS2" s="3"/>
      <c r="AT2" s="3"/>
      <c r="AU2" s="3"/>
      <c r="AV2" s="3"/>
      <c r="AW2" s="3"/>
      <c r="AX2" s="3"/>
      <c r="AY2" s="3"/>
      <c r="AZ2" s="3"/>
      <c r="BA2" s="3"/>
      <c r="BB2" s="1"/>
    </row>
    <row r="3" spans="1:34" ht="20.25">
      <c r="A3" s="114"/>
      <c r="B3" s="114"/>
      <c r="C3" s="114"/>
      <c r="D3" s="114"/>
      <c r="E3" s="254" t="s">
        <v>72</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row>
    <row r="4" spans="1:34" ht="15.75" customHeight="1" thickBot="1">
      <c r="A4" s="114"/>
      <c r="B4" s="114"/>
      <c r="C4" s="114"/>
      <c r="D4" s="114"/>
      <c r="E4" s="255" t="s">
        <v>0</v>
      </c>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row>
    <row r="5" spans="1:34" ht="12.75">
      <c r="A5" s="114"/>
      <c r="B5" s="114"/>
      <c r="C5" s="114"/>
      <c r="D5" s="114"/>
      <c r="E5" s="256"/>
      <c r="F5" s="257"/>
      <c r="G5" s="257"/>
      <c r="H5" s="257"/>
      <c r="I5" s="257"/>
      <c r="J5" s="257"/>
      <c r="K5" s="257"/>
      <c r="L5" s="258"/>
      <c r="M5" s="259" t="s">
        <v>81</v>
      </c>
      <c r="N5" s="205"/>
      <c r="O5" s="260"/>
      <c r="P5" s="206" t="s">
        <v>85</v>
      </c>
      <c r="Q5" s="207"/>
      <c r="R5" s="208"/>
      <c r="S5" s="261" t="s">
        <v>59</v>
      </c>
      <c r="T5" s="205"/>
      <c r="U5" s="260"/>
      <c r="V5" s="160"/>
      <c r="W5" s="261" t="s">
        <v>59</v>
      </c>
      <c r="X5" s="205"/>
      <c r="Y5" s="205"/>
      <c r="Z5" s="116"/>
      <c r="AA5" s="262"/>
      <c r="AB5" s="262"/>
      <c r="AC5" s="262"/>
      <c r="AD5" s="262"/>
      <c r="AE5" s="262"/>
      <c r="AF5" s="262"/>
      <c r="AG5" s="262"/>
      <c r="AH5" s="263"/>
    </row>
    <row r="6" spans="1:34" ht="13.5" thickBot="1">
      <c r="A6" s="114"/>
      <c r="B6" s="114"/>
      <c r="C6" s="114"/>
      <c r="D6" s="114"/>
      <c r="E6" s="251"/>
      <c r="F6" s="252"/>
      <c r="G6" s="252"/>
      <c r="H6" s="252"/>
      <c r="I6" s="252"/>
      <c r="J6" s="252"/>
      <c r="K6" s="252"/>
      <c r="L6" s="253"/>
      <c r="M6" s="244"/>
      <c r="N6" s="245"/>
      <c r="O6" s="246"/>
      <c r="P6" s="244" t="s">
        <v>12</v>
      </c>
      <c r="Q6" s="245"/>
      <c r="R6" s="245"/>
      <c r="S6" s="244" t="s">
        <v>92</v>
      </c>
      <c r="T6" s="245"/>
      <c r="U6" s="246"/>
      <c r="V6" s="162" t="s">
        <v>22</v>
      </c>
      <c r="W6" s="244" t="s">
        <v>94</v>
      </c>
      <c r="X6" s="245"/>
      <c r="Y6" s="245"/>
      <c r="Z6" s="117"/>
      <c r="AA6" s="249"/>
      <c r="AB6" s="249"/>
      <c r="AC6" s="249"/>
      <c r="AD6" s="249"/>
      <c r="AE6" s="249"/>
      <c r="AF6" s="249"/>
      <c r="AG6" s="249"/>
      <c r="AH6" s="250"/>
    </row>
    <row r="7" spans="1:34" ht="12.75">
      <c r="A7" s="114"/>
      <c r="B7" s="114"/>
      <c r="C7" s="114"/>
      <c r="D7" s="114"/>
      <c r="E7" s="251"/>
      <c r="F7" s="252"/>
      <c r="G7" s="252"/>
      <c r="H7" s="252"/>
      <c r="I7" s="252"/>
      <c r="J7" s="252"/>
      <c r="K7" s="252"/>
      <c r="L7" s="253"/>
      <c r="M7" s="14" t="s">
        <v>27</v>
      </c>
      <c r="N7" s="118" t="s">
        <v>29</v>
      </c>
      <c r="O7" s="119" t="s">
        <v>21</v>
      </c>
      <c r="P7" s="14" t="s">
        <v>27</v>
      </c>
      <c r="Q7" s="15" t="s">
        <v>29</v>
      </c>
      <c r="R7" s="118" t="s">
        <v>21</v>
      </c>
      <c r="S7" s="14" t="s">
        <v>27</v>
      </c>
      <c r="T7" s="15" t="s">
        <v>29</v>
      </c>
      <c r="U7" s="119" t="s">
        <v>21</v>
      </c>
      <c r="V7" s="121"/>
      <c r="W7" s="14" t="s">
        <v>27</v>
      </c>
      <c r="X7" s="15" t="s">
        <v>29</v>
      </c>
      <c r="Y7" s="76" t="s">
        <v>21</v>
      </c>
      <c r="Z7" s="117"/>
      <c r="AA7" s="249"/>
      <c r="AB7" s="249"/>
      <c r="AC7" s="249"/>
      <c r="AD7" s="249"/>
      <c r="AE7" s="249"/>
      <c r="AF7" s="249"/>
      <c r="AG7" s="249"/>
      <c r="AH7" s="250"/>
    </row>
    <row r="8" spans="1:34" ht="13.5" thickBot="1">
      <c r="A8" s="114"/>
      <c r="B8" s="114"/>
      <c r="C8" s="114"/>
      <c r="D8" s="114"/>
      <c r="E8" s="236"/>
      <c r="F8" s="237"/>
      <c r="G8" s="237"/>
      <c r="H8" s="237"/>
      <c r="I8" s="237"/>
      <c r="J8" s="237"/>
      <c r="K8" s="237"/>
      <c r="L8" s="238"/>
      <c r="M8" s="16" t="s">
        <v>28</v>
      </c>
      <c r="N8" s="17" t="s">
        <v>30</v>
      </c>
      <c r="O8" s="120" t="s">
        <v>1</v>
      </c>
      <c r="P8" s="16" t="s">
        <v>28</v>
      </c>
      <c r="Q8" s="17" t="s">
        <v>30</v>
      </c>
      <c r="R8" s="17" t="s">
        <v>1</v>
      </c>
      <c r="S8" s="16" t="s">
        <v>28</v>
      </c>
      <c r="T8" s="17" t="s">
        <v>30</v>
      </c>
      <c r="U8" s="120" t="s">
        <v>1</v>
      </c>
      <c r="V8" s="163" t="s">
        <v>57</v>
      </c>
      <c r="W8" s="16" t="s">
        <v>28</v>
      </c>
      <c r="X8" s="17" t="s">
        <v>30</v>
      </c>
      <c r="Y8" s="2" t="s">
        <v>1</v>
      </c>
      <c r="Z8" s="239"/>
      <c r="AA8" s="240"/>
      <c r="AB8" s="240"/>
      <c r="AC8" s="240"/>
      <c r="AD8" s="240"/>
      <c r="AE8" s="240"/>
      <c r="AF8" s="240"/>
      <c r="AG8" s="240"/>
      <c r="AH8" s="241"/>
    </row>
    <row r="9" spans="1:34" ht="13.5" thickBot="1">
      <c r="A9" s="114"/>
      <c r="B9" s="114"/>
      <c r="C9" s="114"/>
      <c r="D9" s="114"/>
      <c r="E9" s="4"/>
      <c r="F9" s="4"/>
      <c r="G9" s="4"/>
      <c r="H9" s="4"/>
      <c r="I9" s="4"/>
      <c r="J9" s="4"/>
      <c r="K9" s="4"/>
      <c r="L9" s="4"/>
      <c r="M9" s="18"/>
      <c r="N9" s="2"/>
      <c r="O9" s="2"/>
      <c r="P9" s="18"/>
      <c r="Q9" s="2"/>
      <c r="R9" s="112"/>
      <c r="S9" s="18"/>
      <c r="T9" s="2"/>
      <c r="U9" s="2"/>
      <c r="V9" s="2"/>
      <c r="W9" s="18"/>
      <c r="X9" s="2"/>
      <c r="Y9" s="2"/>
      <c r="Z9" s="4"/>
      <c r="AA9" s="4"/>
      <c r="AB9" s="4"/>
      <c r="AC9" s="4"/>
      <c r="AD9" s="4"/>
      <c r="AE9" s="4"/>
      <c r="AF9" s="4"/>
      <c r="AG9" s="4"/>
      <c r="AH9" s="121"/>
    </row>
    <row r="10" spans="1:34" ht="13.5" thickBot="1">
      <c r="A10" s="114"/>
      <c r="B10" s="114"/>
      <c r="C10" s="114"/>
      <c r="D10" s="114"/>
      <c r="E10" s="122"/>
      <c r="F10" s="123"/>
      <c r="G10" s="123"/>
      <c r="H10" s="123"/>
      <c r="I10" s="123"/>
      <c r="J10" s="123"/>
      <c r="K10" s="124"/>
      <c r="L10" s="125"/>
      <c r="M10" s="242" t="s">
        <v>89</v>
      </c>
      <c r="N10" s="205"/>
      <c r="O10" s="205"/>
      <c r="P10" s="243" t="s">
        <v>97</v>
      </c>
      <c r="Q10" s="207"/>
      <c r="R10" s="208"/>
      <c r="S10" s="244" t="s">
        <v>54</v>
      </c>
      <c r="T10" s="245"/>
      <c r="U10" s="245"/>
      <c r="V10" s="246"/>
      <c r="W10" s="247" t="s">
        <v>49</v>
      </c>
      <c r="X10" s="235"/>
      <c r="Y10" s="248"/>
      <c r="Z10" s="123"/>
      <c r="AA10" s="123"/>
      <c r="AB10" s="123"/>
      <c r="AC10" s="123"/>
      <c r="AD10" s="123"/>
      <c r="AE10" s="123"/>
      <c r="AF10" s="123"/>
      <c r="AG10" s="123"/>
      <c r="AH10" s="126"/>
    </row>
    <row r="11" spans="1:34" ht="13.5" thickBot="1">
      <c r="A11" s="114"/>
      <c r="B11" s="114"/>
      <c r="C11" s="114"/>
      <c r="D11" s="114"/>
      <c r="E11" s="19" t="s">
        <v>65</v>
      </c>
      <c r="F11" s="1"/>
      <c r="G11" s="1"/>
      <c r="H11" s="1"/>
      <c r="I11" s="1"/>
      <c r="J11" s="1"/>
      <c r="K11" s="1"/>
      <c r="L11" s="1"/>
      <c r="M11" s="20">
        <v>2853</v>
      </c>
      <c r="N11" s="21">
        <v>1703</v>
      </c>
      <c r="O11" s="22">
        <f>SUM(M11:N11)</f>
        <v>4556</v>
      </c>
      <c r="P11" s="20">
        <v>2461</v>
      </c>
      <c r="Q11" s="21">
        <v>1390</v>
      </c>
      <c r="R11" s="23">
        <f>SUM(P11:Q11)</f>
        <v>3851</v>
      </c>
      <c r="S11" s="20">
        <v>1273</v>
      </c>
      <c r="T11" s="21">
        <v>842</v>
      </c>
      <c r="U11" s="101">
        <f>SUM(S11:T11)</f>
        <v>2115</v>
      </c>
      <c r="V11" s="164">
        <f>SUM(U11-Y11)/Y11*100</f>
        <v>115.15768056968463</v>
      </c>
      <c r="W11" s="154">
        <v>609</v>
      </c>
      <c r="X11" s="107">
        <v>374</v>
      </c>
      <c r="Y11" s="155">
        <f>SUM(W11:X11)</f>
        <v>983</v>
      </c>
      <c r="Z11" s="234" t="s">
        <v>66</v>
      </c>
      <c r="AA11" s="203"/>
      <c r="AB11" s="203"/>
      <c r="AC11" s="203"/>
      <c r="AD11" s="203"/>
      <c r="AE11" s="203"/>
      <c r="AF11" s="203"/>
      <c r="AG11" s="203"/>
      <c r="AH11" s="121"/>
    </row>
    <row r="12" spans="1:34" ht="15" customHeight="1" thickBot="1">
      <c r="A12" s="114"/>
      <c r="B12" s="114"/>
      <c r="C12" s="114"/>
      <c r="D12" s="114"/>
      <c r="E12" s="19"/>
      <c r="F12" s="1"/>
      <c r="G12" s="1"/>
      <c r="H12" s="1"/>
      <c r="I12" s="1"/>
      <c r="J12" s="1"/>
      <c r="K12" s="1"/>
      <c r="L12" s="1"/>
      <c r="M12" s="202"/>
      <c r="N12" s="202"/>
      <c r="O12" s="202"/>
      <c r="P12" s="202"/>
      <c r="Q12" s="202"/>
      <c r="R12" s="202"/>
      <c r="S12" s="235"/>
      <c r="T12" s="235"/>
      <c r="U12" s="235"/>
      <c r="V12" s="235"/>
      <c r="W12" s="235" t="s">
        <v>95</v>
      </c>
      <c r="X12" s="235"/>
      <c r="Y12" s="235"/>
      <c r="Z12" s="25"/>
      <c r="AA12" s="26"/>
      <c r="AB12" s="26"/>
      <c r="AC12" s="26"/>
      <c r="AD12" s="26"/>
      <c r="AE12" s="26"/>
      <c r="AF12" s="26"/>
      <c r="AG12" s="26"/>
      <c r="AH12" s="121"/>
    </row>
    <row r="13" spans="1:34" ht="13.5" thickBot="1">
      <c r="A13" s="114"/>
      <c r="B13" s="114"/>
      <c r="C13" s="114"/>
      <c r="D13" s="114"/>
      <c r="E13" s="19" t="s">
        <v>2</v>
      </c>
      <c r="F13" s="1"/>
      <c r="G13" s="1"/>
      <c r="H13" s="1"/>
      <c r="I13" s="1"/>
      <c r="J13" s="1"/>
      <c r="K13" s="1"/>
      <c r="L13" s="1"/>
      <c r="M13" s="127">
        <f>SUM(M14:M15)</f>
        <v>26</v>
      </c>
      <c r="N13" s="27">
        <f>SUM(N14:N15)</f>
        <v>40</v>
      </c>
      <c r="O13" s="128">
        <f>SUM(M13:N13)</f>
        <v>66</v>
      </c>
      <c r="P13" s="127">
        <f>SUM(P14:P15)</f>
        <v>19</v>
      </c>
      <c r="Q13" s="27">
        <f>SUM(Q14:Q15)</f>
        <v>18</v>
      </c>
      <c r="R13" s="128">
        <f>SUM(P13:Q13)</f>
        <v>37</v>
      </c>
      <c r="S13" s="167">
        <f>SUM(S14:S15)</f>
        <v>4299</v>
      </c>
      <c r="T13" s="27">
        <f>SUM(T14:T15)</f>
        <v>2839</v>
      </c>
      <c r="U13" s="22">
        <f>SUM(S13:T13)</f>
        <v>7138</v>
      </c>
      <c r="V13" s="102">
        <f>SUM(U13-Y13)/Y13*100</f>
        <v>-30.218007625378824</v>
      </c>
      <c r="W13" s="27">
        <f>SUM(W14:W15)</f>
        <v>6358</v>
      </c>
      <c r="X13" s="31">
        <f>SUM(X14:X15)</f>
        <v>3871</v>
      </c>
      <c r="Y13" s="22">
        <f>SUM(W13:X13)</f>
        <v>10229</v>
      </c>
      <c r="Z13" s="182" t="s">
        <v>3</v>
      </c>
      <c r="AA13" s="182"/>
      <c r="AB13" s="182"/>
      <c r="AC13" s="182"/>
      <c r="AD13" s="182"/>
      <c r="AE13" s="182"/>
      <c r="AF13" s="182"/>
      <c r="AG13" s="182"/>
      <c r="AH13" s="121"/>
    </row>
    <row r="14" spans="1:34" ht="12.75">
      <c r="A14" s="114"/>
      <c r="B14" s="114"/>
      <c r="C14" s="114"/>
      <c r="D14" s="114"/>
      <c r="E14" s="19"/>
      <c r="F14" s="28" t="s">
        <v>99</v>
      </c>
      <c r="G14" s="29"/>
      <c r="H14" s="29"/>
      <c r="I14" s="29"/>
      <c r="J14" s="29"/>
      <c r="K14" s="30"/>
      <c r="L14" s="29"/>
      <c r="M14" s="129">
        <v>26</v>
      </c>
      <c r="N14" s="130">
        <v>40</v>
      </c>
      <c r="O14" s="22">
        <f>SUM(M14:N14)</f>
        <v>66</v>
      </c>
      <c r="P14" s="129">
        <v>19</v>
      </c>
      <c r="Q14" s="130">
        <v>18</v>
      </c>
      <c r="R14" s="31">
        <f>SUM(P14:Q14)</f>
        <v>37</v>
      </c>
      <c r="S14" s="80">
        <v>4299</v>
      </c>
      <c r="T14" s="81">
        <v>2839</v>
      </c>
      <c r="U14" s="22">
        <f>SUM(S14:T14)</f>
        <v>7138</v>
      </c>
      <c r="V14" s="165">
        <f>SUM(U14-Y14)/Y14*100</f>
        <v>-30.218007625378824</v>
      </c>
      <c r="W14" s="103">
        <v>6358</v>
      </c>
      <c r="X14" s="105">
        <v>3871</v>
      </c>
      <c r="Y14" s="22">
        <f>SUM(W14:X14)</f>
        <v>10229</v>
      </c>
      <c r="Z14" s="192" t="s">
        <v>109</v>
      </c>
      <c r="AA14" s="192"/>
      <c r="AB14" s="192"/>
      <c r="AC14" s="192"/>
      <c r="AD14" s="192"/>
      <c r="AE14" s="192"/>
      <c r="AF14" s="192"/>
      <c r="AG14" s="193"/>
      <c r="AH14" s="121"/>
    </row>
    <row r="15" spans="1:34" ht="13.5" thickBot="1">
      <c r="A15" s="114"/>
      <c r="B15" s="114"/>
      <c r="C15" s="114"/>
      <c r="D15" s="114"/>
      <c r="E15" s="19"/>
      <c r="F15" s="232" t="s">
        <v>19</v>
      </c>
      <c r="G15" s="233"/>
      <c r="H15" s="233"/>
      <c r="I15" s="233"/>
      <c r="J15" s="233"/>
      <c r="K15" s="233"/>
      <c r="L15" s="32"/>
      <c r="M15" s="33">
        <v>0</v>
      </c>
      <c r="N15" s="131">
        <v>0</v>
      </c>
      <c r="O15" s="34">
        <f>SUM(M15:N15)</f>
        <v>0</v>
      </c>
      <c r="P15" s="33">
        <v>0</v>
      </c>
      <c r="Q15" s="132">
        <v>0</v>
      </c>
      <c r="R15" s="35">
        <f>SUM(P15:Q15)</f>
        <v>0</v>
      </c>
      <c r="S15" s="82">
        <f>+M15+P15</f>
        <v>0</v>
      </c>
      <c r="T15" s="83">
        <v>0</v>
      </c>
      <c r="U15" s="34">
        <f>SUM(S15:T15)</f>
        <v>0</v>
      </c>
      <c r="V15" s="166" t="s">
        <v>45</v>
      </c>
      <c r="W15" s="104">
        <v>0</v>
      </c>
      <c r="X15" s="106">
        <v>0</v>
      </c>
      <c r="Y15" s="108">
        <v>0</v>
      </c>
      <c r="Z15" s="194" t="s">
        <v>20</v>
      </c>
      <c r="AA15" s="195"/>
      <c r="AB15" s="195"/>
      <c r="AC15" s="195"/>
      <c r="AD15" s="195"/>
      <c r="AE15" s="195"/>
      <c r="AF15" s="195"/>
      <c r="AG15" s="196"/>
      <c r="AH15" s="121"/>
    </row>
    <row r="16" spans="1:34" ht="13.5" thickBot="1">
      <c r="A16" s="114"/>
      <c r="B16" s="114"/>
      <c r="C16" s="114"/>
      <c r="D16" s="114"/>
      <c r="E16" s="19"/>
      <c r="F16" s="1"/>
      <c r="G16" s="1"/>
      <c r="H16" s="1"/>
      <c r="I16" s="1"/>
      <c r="J16" s="1"/>
      <c r="K16" s="1"/>
      <c r="L16" s="1"/>
      <c r="M16" s="36"/>
      <c r="N16" s="36"/>
      <c r="O16" s="36"/>
      <c r="P16" s="36"/>
      <c r="Q16" s="36"/>
      <c r="R16" s="36"/>
      <c r="S16" s="36"/>
      <c r="T16" s="36"/>
      <c r="U16" s="36"/>
      <c r="V16" s="36"/>
      <c r="W16" s="36"/>
      <c r="X16" s="36"/>
      <c r="Y16" s="36"/>
      <c r="Z16" s="25"/>
      <c r="AA16" s="26"/>
      <c r="AB16" s="26"/>
      <c r="AC16" s="4"/>
      <c r="AD16" s="26"/>
      <c r="AE16" s="26"/>
      <c r="AF16" s="26"/>
      <c r="AG16" s="26"/>
      <c r="AH16" s="121"/>
    </row>
    <row r="17" spans="1:34" ht="13.5" thickBot="1">
      <c r="A17" s="114"/>
      <c r="B17" s="114"/>
      <c r="C17" s="114"/>
      <c r="D17" s="114"/>
      <c r="E17" s="19" t="s">
        <v>4</v>
      </c>
      <c r="F17" s="1"/>
      <c r="G17" s="1"/>
      <c r="H17" s="1"/>
      <c r="I17" s="1"/>
      <c r="J17" s="1"/>
      <c r="K17" s="1"/>
      <c r="L17" s="133"/>
      <c r="M17" s="66">
        <f aca="true" t="shared" si="0" ref="M17:R17">+M18+M23+M24</f>
        <v>383</v>
      </c>
      <c r="N17" s="27">
        <f t="shared" si="0"/>
        <v>293</v>
      </c>
      <c r="O17" s="23">
        <f t="shared" si="0"/>
        <v>676</v>
      </c>
      <c r="P17" s="66">
        <f t="shared" si="0"/>
        <v>325</v>
      </c>
      <c r="Q17" s="27">
        <f t="shared" si="0"/>
        <v>276</v>
      </c>
      <c r="R17" s="23">
        <f t="shared" si="0"/>
        <v>601</v>
      </c>
      <c r="S17" s="66">
        <f>+S18+S23+S24</f>
        <v>2996</v>
      </c>
      <c r="T17" s="27">
        <f>+T18+T23+T24</f>
        <v>2128</v>
      </c>
      <c r="U17" s="101">
        <f>+U18+U23+U24</f>
        <v>5124</v>
      </c>
      <c r="V17" s="102">
        <f>SUM(U17-Y17)/Y17*100</f>
        <v>0</v>
      </c>
      <c r="W17" s="37">
        <f>+W18+W23+W24</f>
        <v>3162</v>
      </c>
      <c r="X17" s="23">
        <f>+X18+X23+X24</f>
        <v>1962</v>
      </c>
      <c r="Y17" s="24">
        <f>+Y18+Y23+Y24</f>
        <v>5124</v>
      </c>
      <c r="Z17" s="181" t="s">
        <v>5</v>
      </c>
      <c r="AA17" s="182"/>
      <c r="AB17" s="182"/>
      <c r="AC17" s="182"/>
      <c r="AD17" s="182"/>
      <c r="AE17" s="182"/>
      <c r="AF17" s="182"/>
      <c r="AG17" s="182"/>
      <c r="AH17" s="121"/>
    </row>
    <row r="18" spans="1:34" ht="12.75">
      <c r="A18" s="114"/>
      <c r="B18" s="114"/>
      <c r="C18" s="114"/>
      <c r="D18" s="114"/>
      <c r="E18" s="19"/>
      <c r="F18" s="38" t="s">
        <v>13</v>
      </c>
      <c r="G18" s="29"/>
      <c r="H18" s="29"/>
      <c r="I18" s="29"/>
      <c r="J18" s="29"/>
      <c r="K18" s="29"/>
      <c r="L18" s="29"/>
      <c r="M18" s="134">
        <f aca="true" t="shared" si="1" ref="M18:U18">SUM(M19:M21)</f>
        <v>363</v>
      </c>
      <c r="N18" s="39">
        <f t="shared" si="1"/>
        <v>264</v>
      </c>
      <c r="O18" s="128">
        <f t="shared" si="1"/>
        <v>627</v>
      </c>
      <c r="P18" s="134">
        <f t="shared" si="1"/>
        <v>309</v>
      </c>
      <c r="Q18" s="39">
        <f t="shared" si="1"/>
        <v>250</v>
      </c>
      <c r="R18" s="135">
        <f t="shared" si="1"/>
        <v>559</v>
      </c>
      <c r="S18" s="134">
        <f t="shared" si="1"/>
        <v>2827</v>
      </c>
      <c r="T18" s="67">
        <f t="shared" si="1"/>
        <v>1916</v>
      </c>
      <c r="U18" s="22">
        <f t="shared" si="1"/>
        <v>4743</v>
      </c>
      <c r="V18" s="168">
        <f>SUM(U18-Y18)/Y18*100</f>
        <v>3.2208922742110992</v>
      </c>
      <c r="W18" s="39">
        <f>SUM(W19:W21)</f>
        <v>2845</v>
      </c>
      <c r="X18" s="39">
        <f>SUM(X19:X21)</f>
        <v>1750</v>
      </c>
      <c r="Y18" s="78">
        <f>SUM(Y19:Y21)</f>
        <v>4595</v>
      </c>
      <c r="Z18" s="226" t="s">
        <v>14</v>
      </c>
      <c r="AA18" s="226"/>
      <c r="AB18" s="226"/>
      <c r="AC18" s="226"/>
      <c r="AD18" s="226"/>
      <c r="AE18" s="226"/>
      <c r="AF18" s="226"/>
      <c r="AG18" s="227"/>
      <c r="AH18" s="121"/>
    </row>
    <row r="19" spans="1:34" ht="12.75">
      <c r="A19" s="114"/>
      <c r="B19" s="114"/>
      <c r="C19" s="114"/>
      <c r="D19" s="114"/>
      <c r="E19" s="19"/>
      <c r="F19" s="40"/>
      <c r="G19" s="28" t="s">
        <v>15</v>
      </c>
      <c r="H19" s="30"/>
      <c r="I19" s="30"/>
      <c r="J19" s="41"/>
      <c r="K19" s="30"/>
      <c r="L19" s="29"/>
      <c r="M19" s="42">
        <v>314</v>
      </c>
      <c r="N19" s="43">
        <v>21</v>
      </c>
      <c r="O19" s="44">
        <f aca="true" t="shared" si="2" ref="O19:O24">SUM(M19:N19)</f>
        <v>335</v>
      </c>
      <c r="P19" s="42">
        <v>274</v>
      </c>
      <c r="Q19" s="43">
        <v>17</v>
      </c>
      <c r="R19" s="136">
        <f aca="true" t="shared" si="3" ref="R19:R24">SUM(P19:Q19)</f>
        <v>291</v>
      </c>
      <c r="S19" s="79">
        <v>2382</v>
      </c>
      <c r="T19" s="85">
        <v>151</v>
      </c>
      <c r="U19" s="44">
        <f aca="true" t="shared" si="4" ref="U19:U24">SUM(S19:T19)</f>
        <v>2533</v>
      </c>
      <c r="V19" s="169">
        <f>SUM(U19-Y19)/Y19*100</f>
        <v>6.339210747271201</v>
      </c>
      <c r="W19" s="77">
        <v>2244</v>
      </c>
      <c r="X19" s="45">
        <v>138</v>
      </c>
      <c r="Y19" s="44">
        <f aca="true" t="shared" si="5" ref="Y19:Y24">SUM(W19:X19)</f>
        <v>2382</v>
      </c>
      <c r="Z19" s="228" t="s">
        <v>48</v>
      </c>
      <c r="AA19" s="226"/>
      <c r="AB19" s="226"/>
      <c r="AC19" s="226"/>
      <c r="AD19" s="226"/>
      <c r="AE19" s="226"/>
      <c r="AF19" s="227"/>
      <c r="AG19" s="137"/>
      <c r="AH19" s="121"/>
    </row>
    <row r="20" spans="1:34" ht="12.75">
      <c r="A20" s="114"/>
      <c r="B20" s="114"/>
      <c r="C20" s="114"/>
      <c r="D20" s="114"/>
      <c r="E20" s="19"/>
      <c r="F20" s="46"/>
      <c r="G20" s="47" t="s">
        <v>74</v>
      </c>
      <c r="H20" s="48"/>
      <c r="I20" s="48"/>
      <c r="J20" s="49"/>
      <c r="K20" s="48"/>
      <c r="L20" s="1"/>
      <c r="M20" s="138">
        <v>41</v>
      </c>
      <c r="N20" s="50">
        <v>243</v>
      </c>
      <c r="O20" s="51">
        <f t="shared" si="2"/>
        <v>284</v>
      </c>
      <c r="P20" s="138">
        <v>27</v>
      </c>
      <c r="Q20" s="50">
        <v>233</v>
      </c>
      <c r="R20" s="139">
        <f t="shared" si="3"/>
        <v>260</v>
      </c>
      <c r="S20" s="79">
        <v>365</v>
      </c>
      <c r="T20" s="85">
        <v>1764</v>
      </c>
      <c r="U20" s="51">
        <f t="shared" si="4"/>
        <v>2129</v>
      </c>
      <c r="V20" s="169">
        <f>SUM(U20-Y20)/Y20*100</f>
        <v>2.8005794302269438</v>
      </c>
      <c r="W20" s="36">
        <v>470</v>
      </c>
      <c r="X20" s="52">
        <v>1601</v>
      </c>
      <c r="Y20" s="51">
        <f t="shared" si="5"/>
        <v>2071</v>
      </c>
      <c r="Z20" s="229" t="s">
        <v>75</v>
      </c>
      <c r="AA20" s="230"/>
      <c r="AB20" s="230"/>
      <c r="AC20" s="230"/>
      <c r="AD20" s="230"/>
      <c r="AE20" s="230"/>
      <c r="AF20" s="231"/>
      <c r="AG20" s="137"/>
      <c r="AH20" s="121"/>
    </row>
    <row r="21" spans="1:34" ht="12.75">
      <c r="A21" s="114"/>
      <c r="B21" s="114"/>
      <c r="C21" s="114"/>
      <c r="D21" s="114"/>
      <c r="E21" s="19"/>
      <c r="F21" s="46"/>
      <c r="G21" s="53" t="s">
        <v>17</v>
      </c>
      <c r="H21" s="54"/>
      <c r="I21" s="54"/>
      <c r="J21" s="55"/>
      <c r="K21" s="54"/>
      <c r="L21" s="56"/>
      <c r="M21" s="140">
        <v>8</v>
      </c>
      <c r="N21" s="141">
        <v>0</v>
      </c>
      <c r="O21" s="111">
        <f t="shared" si="2"/>
        <v>8</v>
      </c>
      <c r="P21" s="140">
        <v>8</v>
      </c>
      <c r="Q21" s="141">
        <v>0</v>
      </c>
      <c r="R21" s="142">
        <f t="shared" si="3"/>
        <v>8</v>
      </c>
      <c r="S21" s="84">
        <v>80</v>
      </c>
      <c r="T21" s="86">
        <v>1</v>
      </c>
      <c r="U21" s="51">
        <f t="shared" si="4"/>
        <v>81</v>
      </c>
      <c r="V21" s="170">
        <f>SUM(U21-Y21)/Y21*100</f>
        <v>-42.95774647887324</v>
      </c>
      <c r="W21" s="95">
        <v>131</v>
      </c>
      <c r="X21" s="96">
        <v>11</v>
      </c>
      <c r="Y21" s="111">
        <f t="shared" si="5"/>
        <v>142</v>
      </c>
      <c r="Z21" s="194" t="s">
        <v>18</v>
      </c>
      <c r="AA21" s="195"/>
      <c r="AB21" s="195"/>
      <c r="AC21" s="195"/>
      <c r="AD21" s="195"/>
      <c r="AE21" s="195"/>
      <c r="AF21" s="196"/>
      <c r="AG21" s="137"/>
      <c r="AH21" s="121"/>
    </row>
    <row r="22" spans="1:34" ht="15.75" customHeight="1" hidden="1">
      <c r="A22" s="114"/>
      <c r="B22" s="114"/>
      <c r="C22" s="114"/>
      <c r="D22" s="114"/>
      <c r="E22" s="19"/>
      <c r="F22" s="46" t="s">
        <v>6</v>
      </c>
      <c r="G22" s="1"/>
      <c r="H22" s="1"/>
      <c r="I22" s="1"/>
      <c r="J22" s="1"/>
      <c r="K22" s="1"/>
      <c r="L22" s="1"/>
      <c r="M22" s="42"/>
      <c r="N22" s="45"/>
      <c r="O22" s="143">
        <f t="shared" si="2"/>
        <v>0</v>
      </c>
      <c r="P22" s="138"/>
      <c r="Q22" s="45"/>
      <c r="R22" s="144">
        <f t="shared" si="3"/>
        <v>0</v>
      </c>
      <c r="S22" s="52">
        <f>+I22+L22</f>
        <v>0</v>
      </c>
      <c r="T22" s="50">
        <f>+J22+M22</f>
        <v>0</v>
      </c>
      <c r="U22" s="51">
        <f t="shared" si="4"/>
        <v>0</v>
      </c>
      <c r="V22" s="171"/>
      <c r="W22" s="90" t="e">
        <f>+#REF!+#REF!</f>
        <v>#REF!</v>
      </c>
      <c r="X22" s="52" t="e">
        <f>+#REF!+#REF!</f>
        <v>#REF!</v>
      </c>
      <c r="Y22" s="51" t="e">
        <f t="shared" si="5"/>
        <v>#REF!</v>
      </c>
      <c r="Z22" s="218" t="s">
        <v>7</v>
      </c>
      <c r="AA22" s="219"/>
      <c r="AB22" s="219"/>
      <c r="AC22" s="219"/>
      <c r="AD22" s="219"/>
      <c r="AE22" s="219"/>
      <c r="AF22" s="219"/>
      <c r="AG22" s="220"/>
      <c r="AH22" s="121"/>
    </row>
    <row r="23" spans="1:34" ht="15.75" customHeight="1">
      <c r="A23" s="114"/>
      <c r="B23" s="114"/>
      <c r="C23" s="114"/>
      <c r="D23" s="114"/>
      <c r="E23" s="19"/>
      <c r="F23" s="58" t="s">
        <v>58</v>
      </c>
      <c r="G23" s="12"/>
      <c r="H23" s="12"/>
      <c r="I23" s="12"/>
      <c r="J23" s="12"/>
      <c r="K23" s="12"/>
      <c r="L23" s="12"/>
      <c r="M23" s="138">
        <v>15</v>
      </c>
      <c r="N23" s="50">
        <v>14</v>
      </c>
      <c r="O23" s="51">
        <f t="shared" si="2"/>
        <v>29</v>
      </c>
      <c r="P23" s="138">
        <v>8</v>
      </c>
      <c r="Q23" s="50">
        <v>9</v>
      </c>
      <c r="R23" s="139">
        <f t="shared" si="3"/>
        <v>17</v>
      </c>
      <c r="S23" s="79">
        <v>125</v>
      </c>
      <c r="T23" s="85">
        <v>111</v>
      </c>
      <c r="U23" s="44">
        <f t="shared" si="4"/>
        <v>236</v>
      </c>
      <c r="V23" s="169">
        <f>SUM(U23-Y23)/Y23*100</f>
        <v>-37.06666666666666</v>
      </c>
      <c r="W23" s="97">
        <v>266</v>
      </c>
      <c r="X23" s="98">
        <v>109</v>
      </c>
      <c r="Y23" s="51">
        <f t="shared" si="5"/>
        <v>375</v>
      </c>
      <c r="Z23" s="57">
        <v>6</v>
      </c>
      <c r="AA23" s="26"/>
      <c r="AB23" s="219" t="s">
        <v>64</v>
      </c>
      <c r="AC23" s="219"/>
      <c r="AD23" s="219"/>
      <c r="AE23" s="219"/>
      <c r="AF23" s="219"/>
      <c r="AG23" s="220"/>
      <c r="AH23" s="121"/>
    </row>
    <row r="24" spans="1:34" ht="15.75" customHeight="1" thickBot="1">
      <c r="A24" s="114"/>
      <c r="B24" s="114"/>
      <c r="C24" s="114"/>
      <c r="D24" s="114"/>
      <c r="E24" s="19"/>
      <c r="F24" s="221" t="s">
        <v>31</v>
      </c>
      <c r="G24" s="222"/>
      <c r="H24" s="222"/>
      <c r="I24" s="222"/>
      <c r="J24" s="222"/>
      <c r="K24" s="222"/>
      <c r="L24" s="223"/>
      <c r="M24" s="33">
        <v>5</v>
      </c>
      <c r="N24" s="131">
        <v>15</v>
      </c>
      <c r="O24" s="145">
        <f t="shared" si="2"/>
        <v>20</v>
      </c>
      <c r="P24" s="33">
        <v>8</v>
      </c>
      <c r="Q24" s="131">
        <v>17</v>
      </c>
      <c r="R24" s="34">
        <f t="shared" si="3"/>
        <v>25</v>
      </c>
      <c r="S24" s="82">
        <v>44</v>
      </c>
      <c r="T24" s="87">
        <v>101</v>
      </c>
      <c r="U24" s="34">
        <f t="shared" si="4"/>
        <v>145</v>
      </c>
      <c r="V24" s="172">
        <f>SUM(U24-Y24)/Y24*100</f>
        <v>-5.844155844155844</v>
      </c>
      <c r="W24" s="92">
        <v>51</v>
      </c>
      <c r="X24" s="93">
        <v>103</v>
      </c>
      <c r="Y24" s="34">
        <f t="shared" si="5"/>
        <v>154</v>
      </c>
      <c r="Z24" s="60"/>
      <c r="AA24" s="224" t="s">
        <v>33</v>
      </c>
      <c r="AB24" s="224"/>
      <c r="AC24" s="224"/>
      <c r="AD24" s="224"/>
      <c r="AE24" s="224"/>
      <c r="AF24" s="224"/>
      <c r="AG24" s="225"/>
      <c r="AH24" s="121"/>
    </row>
    <row r="25" spans="1:34" ht="7.5" customHeight="1" thickBot="1">
      <c r="A25" s="114"/>
      <c r="B25" s="114"/>
      <c r="C25" s="114"/>
      <c r="D25" s="114"/>
      <c r="E25" s="19"/>
      <c r="F25" s="12"/>
      <c r="G25" s="12"/>
      <c r="H25" s="12"/>
      <c r="I25" s="12"/>
      <c r="J25" s="12"/>
      <c r="K25" s="12"/>
      <c r="L25" s="12"/>
      <c r="M25" s="36"/>
      <c r="N25" s="36"/>
      <c r="O25" s="146"/>
      <c r="P25" s="36"/>
      <c r="Q25" s="36"/>
      <c r="R25" s="146"/>
      <c r="S25" s="36"/>
      <c r="T25" s="36"/>
      <c r="U25" s="36"/>
      <c r="V25" s="89"/>
      <c r="W25" s="91"/>
      <c r="X25" s="91"/>
      <c r="Y25" s="36"/>
      <c r="Z25" s="26"/>
      <c r="AA25" s="26"/>
      <c r="AB25" s="26"/>
      <c r="AC25" s="26"/>
      <c r="AD25" s="26"/>
      <c r="AE25" s="26"/>
      <c r="AF25" s="26"/>
      <c r="AG25" s="26"/>
      <c r="AH25" s="121"/>
    </row>
    <row r="26" spans="1:34" ht="15.75" customHeight="1" thickBot="1">
      <c r="A26" s="114"/>
      <c r="B26" s="114"/>
      <c r="C26" s="114"/>
      <c r="D26" s="114"/>
      <c r="E26" s="19" t="s">
        <v>24</v>
      </c>
      <c r="F26" s="12"/>
      <c r="G26" s="12"/>
      <c r="H26" s="12"/>
      <c r="I26" s="12"/>
      <c r="J26" s="12"/>
      <c r="K26" s="12"/>
      <c r="L26" s="11"/>
      <c r="M26" s="20">
        <f aca="true" t="shared" si="6" ref="M26:R26">SUM(M27:M28)</f>
        <v>47</v>
      </c>
      <c r="N26" s="147">
        <f t="shared" si="6"/>
        <v>42</v>
      </c>
      <c r="O26" s="153">
        <f t="shared" si="6"/>
        <v>89</v>
      </c>
      <c r="P26" s="21">
        <f t="shared" si="6"/>
        <v>49</v>
      </c>
      <c r="Q26" s="147">
        <f t="shared" si="6"/>
        <v>54</v>
      </c>
      <c r="R26" s="21">
        <f t="shared" si="6"/>
        <v>103</v>
      </c>
      <c r="S26" s="20">
        <f>SUM(S27:S28)</f>
        <v>400</v>
      </c>
      <c r="T26" s="147">
        <f>SUM(T27:T28)</f>
        <v>434</v>
      </c>
      <c r="U26" s="153">
        <f>SUM(U27:U28)</f>
        <v>834</v>
      </c>
      <c r="V26" s="173" t="s">
        <v>45</v>
      </c>
      <c r="W26" s="99">
        <f>SUM(W27:W28)</f>
        <v>650</v>
      </c>
      <c r="X26" s="64">
        <f>SUM(X27:X28)</f>
        <v>315</v>
      </c>
      <c r="Y26" s="100">
        <f>SUM(Y27:Y28)</f>
        <v>965</v>
      </c>
      <c r="Z26" s="26"/>
      <c r="AA26" s="26"/>
      <c r="AB26" s="26"/>
      <c r="AC26" s="26"/>
      <c r="AD26" s="26"/>
      <c r="AE26" s="26"/>
      <c r="AF26" s="26"/>
      <c r="AG26" s="25" t="s">
        <v>25</v>
      </c>
      <c r="AH26" s="121"/>
    </row>
    <row r="27" spans="1:34" ht="15.75" customHeight="1">
      <c r="A27" s="114"/>
      <c r="B27" s="114"/>
      <c r="C27" s="114"/>
      <c r="D27" s="114"/>
      <c r="E27" s="19"/>
      <c r="F27" s="28" t="s">
        <v>100</v>
      </c>
      <c r="G27" s="29"/>
      <c r="H27" s="29"/>
      <c r="I27" s="29"/>
      <c r="J27" s="29"/>
      <c r="K27" s="29"/>
      <c r="L27" s="62"/>
      <c r="M27" s="138">
        <v>4</v>
      </c>
      <c r="N27" s="50">
        <v>0</v>
      </c>
      <c r="O27" s="148">
        <f>SUM(M27:N27)</f>
        <v>4</v>
      </c>
      <c r="P27" s="138">
        <v>2</v>
      </c>
      <c r="Q27" s="50">
        <v>0</v>
      </c>
      <c r="R27" s="63">
        <f>SUM(P27:Q27)</f>
        <v>2</v>
      </c>
      <c r="S27" s="80">
        <v>24</v>
      </c>
      <c r="T27" s="85">
        <v>2</v>
      </c>
      <c r="U27" s="51">
        <f>SUM(S27:T27)</f>
        <v>26</v>
      </c>
      <c r="V27" s="174" t="s">
        <v>45</v>
      </c>
      <c r="W27" s="95">
        <v>47</v>
      </c>
      <c r="X27" s="96">
        <v>11</v>
      </c>
      <c r="Y27" s="51">
        <f>SUM(W27:X27)</f>
        <v>58</v>
      </c>
      <c r="Z27" s="192" t="s">
        <v>108</v>
      </c>
      <c r="AA27" s="192"/>
      <c r="AB27" s="192"/>
      <c r="AC27" s="192"/>
      <c r="AD27" s="192"/>
      <c r="AE27" s="192"/>
      <c r="AF27" s="192"/>
      <c r="AG27" s="193"/>
      <c r="AH27" s="121"/>
    </row>
    <row r="28" spans="1:34" ht="15.75" customHeight="1" thickBot="1">
      <c r="A28" s="114"/>
      <c r="B28" s="114"/>
      <c r="C28" s="114"/>
      <c r="D28" s="114"/>
      <c r="E28" s="19"/>
      <c r="F28" s="213" t="s">
        <v>32</v>
      </c>
      <c r="G28" s="214"/>
      <c r="H28" s="214"/>
      <c r="I28" s="214"/>
      <c r="J28" s="214"/>
      <c r="K28" s="214"/>
      <c r="L28" s="215"/>
      <c r="M28" s="33">
        <v>43</v>
      </c>
      <c r="N28" s="131">
        <v>42</v>
      </c>
      <c r="O28" s="145">
        <f>SUM(M28:N28)</f>
        <v>85</v>
      </c>
      <c r="P28" s="33">
        <v>47</v>
      </c>
      <c r="Q28" s="131">
        <v>54</v>
      </c>
      <c r="R28" s="59">
        <f>SUM(P28:Q28)</f>
        <v>101</v>
      </c>
      <c r="S28" s="82">
        <v>376</v>
      </c>
      <c r="T28" s="83">
        <v>432</v>
      </c>
      <c r="U28" s="34">
        <f>SUM(S28:T28)</f>
        <v>808</v>
      </c>
      <c r="V28" s="166" t="s">
        <v>45</v>
      </c>
      <c r="W28" s="92">
        <v>603</v>
      </c>
      <c r="X28" s="93">
        <v>304</v>
      </c>
      <c r="Y28" s="34">
        <f>SUM(W28:X28)</f>
        <v>907</v>
      </c>
      <c r="Z28" s="113"/>
      <c r="AA28" s="216" t="s">
        <v>52</v>
      </c>
      <c r="AB28" s="216"/>
      <c r="AC28" s="216"/>
      <c r="AD28" s="216"/>
      <c r="AE28" s="216"/>
      <c r="AF28" s="216"/>
      <c r="AG28" s="217"/>
      <c r="AH28" s="121"/>
    </row>
    <row r="29" spans="1:34" ht="15.75" customHeight="1" thickBot="1">
      <c r="A29" s="114"/>
      <c r="B29" s="114"/>
      <c r="C29" s="114"/>
      <c r="D29" s="114"/>
      <c r="E29" s="19"/>
      <c r="F29" s="12"/>
      <c r="G29" s="12"/>
      <c r="H29" s="12"/>
      <c r="I29" s="12"/>
      <c r="J29" s="12"/>
      <c r="K29" s="12"/>
      <c r="L29" s="12"/>
      <c r="M29" s="36"/>
      <c r="N29" s="36"/>
      <c r="O29" s="146"/>
      <c r="P29" s="36"/>
      <c r="Q29" s="36"/>
      <c r="R29" s="146"/>
      <c r="S29" s="36"/>
      <c r="T29" s="36"/>
      <c r="U29" s="36"/>
      <c r="V29" s="88"/>
      <c r="W29" s="36"/>
      <c r="X29" s="52"/>
      <c r="Y29" s="36"/>
      <c r="Z29" s="26"/>
      <c r="AA29" s="26"/>
      <c r="AB29" s="26"/>
      <c r="AC29" s="26"/>
      <c r="AD29" s="26"/>
      <c r="AE29" s="26"/>
      <c r="AF29" s="26"/>
      <c r="AG29" s="26"/>
      <c r="AH29" s="121"/>
    </row>
    <row r="30" spans="1:34" ht="15.75" customHeight="1" thickBot="1">
      <c r="A30" s="114"/>
      <c r="B30" s="114"/>
      <c r="C30" s="114"/>
      <c r="D30" s="114"/>
      <c r="E30" s="190" t="s">
        <v>23</v>
      </c>
      <c r="F30" s="191"/>
      <c r="G30" s="191"/>
      <c r="H30" s="191"/>
      <c r="I30" s="191"/>
      <c r="J30" s="191"/>
      <c r="K30" s="191"/>
      <c r="L30" s="180"/>
      <c r="M30" s="66">
        <f aca="true" t="shared" si="7" ref="M30:R30">SUM(M31:M32)</f>
        <v>-12</v>
      </c>
      <c r="N30" s="27">
        <f t="shared" si="7"/>
        <v>18</v>
      </c>
      <c r="O30" s="24">
        <f t="shared" si="7"/>
        <v>6</v>
      </c>
      <c r="P30" s="66">
        <f t="shared" si="7"/>
        <v>20</v>
      </c>
      <c r="Q30" s="27">
        <f t="shared" si="7"/>
        <v>-18</v>
      </c>
      <c r="R30" s="27">
        <f t="shared" si="7"/>
        <v>2</v>
      </c>
      <c r="S30" s="66">
        <f>SUM(S31:S32)</f>
        <v>90</v>
      </c>
      <c r="T30" s="27">
        <f>SUM(T31:T32)</f>
        <v>23</v>
      </c>
      <c r="U30" s="101">
        <f>SUM(U31:U32)</f>
        <v>113</v>
      </c>
      <c r="V30" s="176" t="s">
        <v>45</v>
      </c>
      <c r="W30" s="37">
        <f>SUM(W31:W32)</f>
        <v>79</v>
      </c>
      <c r="X30" s="72">
        <f>SUM(X31:X32)</f>
        <v>5</v>
      </c>
      <c r="Y30" s="101">
        <f>SUM(Y31:Y32)</f>
        <v>84</v>
      </c>
      <c r="Z30" s="26"/>
      <c r="AA30" s="182" t="s">
        <v>26</v>
      </c>
      <c r="AB30" s="182"/>
      <c r="AC30" s="182"/>
      <c r="AD30" s="182"/>
      <c r="AE30" s="182"/>
      <c r="AF30" s="182"/>
      <c r="AG30" s="182"/>
      <c r="AH30" s="121"/>
    </row>
    <row r="31" spans="1:34" ht="12.75">
      <c r="A31" s="114"/>
      <c r="B31" s="114"/>
      <c r="C31" s="114"/>
      <c r="D31" s="114"/>
      <c r="E31" s="19"/>
      <c r="F31" s="28" t="s">
        <v>101</v>
      </c>
      <c r="G31" s="29"/>
      <c r="H31" s="29"/>
      <c r="I31" s="29"/>
      <c r="J31" s="29"/>
      <c r="K31" s="29"/>
      <c r="L31" s="62"/>
      <c r="M31" s="138">
        <v>-14</v>
      </c>
      <c r="N31" s="50">
        <v>14</v>
      </c>
      <c r="O31" s="51">
        <f>SUM(M31:N31)</f>
        <v>0</v>
      </c>
      <c r="P31" s="138">
        <v>17</v>
      </c>
      <c r="Q31" s="50">
        <v>-19</v>
      </c>
      <c r="R31" s="63">
        <f>SUM(P31:Q31)</f>
        <v>-2</v>
      </c>
      <c r="S31" s="79">
        <v>38</v>
      </c>
      <c r="T31" s="85">
        <v>8</v>
      </c>
      <c r="U31" s="51">
        <f>SUM(S31:T31)</f>
        <v>46</v>
      </c>
      <c r="V31" s="178" t="s">
        <v>45</v>
      </c>
      <c r="W31" s="95">
        <v>-9</v>
      </c>
      <c r="X31" s="96">
        <v>-34</v>
      </c>
      <c r="Y31" s="51">
        <f>SUM(W31:X31)</f>
        <v>-43</v>
      </c>
      <c r="Z31" s="192" t="s">
        <v>106</v>
      </c>
      <c r="AA31" s="192"/>
      <c r="AB31" s="192"/>
      <c r="AC31" s="192"/>
      <c r="AD31" s="192"/>
      <c r="AE31" s="192"/>
      <c r="AF31" s="192"/>
      <c r="AG31" s="193"/>
      <c r="AH31" s="121"/>
    </row>
    <row r="32" spans="1:34" ht="13.5" thickBot="1">
      <c r="A32" s="114"/>
      <c r="B32" s="114"/>
      <c r="C32" s="114"/>
      <c r="D32" s="114"/>
      <c r="E32" s="19"/>
      <c r="F32" s="53" t="s">
        <v>104</v>
      </c>
      <c r="G32" s="56"/>
      <c r="H32" s="56"/>
      <c r="I32" s="56"/>
      <c r="J32" s="56"/>
      <c r="K32" s="56"/>
      <c r="L32" s="65"/>
      <c r="M32" s="149">
        <v>2</v>
      </c>
      <c r="N32" s="132">
        <v>4</v>
      </c>
      <c r="O32" s="145">
        <f>SUM(M32:N32)</f>
        <v>6</v>
      </c>
      <c r="P32" s="33">
        <v>3</v>
      </c>
      <c r="Q32" s="132">
        <v>1</v>
      </c>
      <c r="R32" s="35">
        <f>SUM(P32:Q32)</f>
        <v>4</v>
      </c>
      <c r="S32" s="82">
        <v>52</v>
      </c>
      <c r="T32" s="83">
        <v>15</v>
      </c>
      <c r="U32" s="34">
        <f>SUM(S32:T32)</f>
        <v>67</v>
      </c>
      <c r="V32" s="177" t="s">
        <v>45</v>
      </c>
      <c r="W32" s="92">
        <v>88</v>
      </c>
      <c r="X32" s="93">
        <v>39</v>
      </c>
      <c r="Y32" s="34">
        <f>SUM(W32:X32)</f>
        <v>127</v>
      </c>
      <c r="Z32" s="61"/>
      <c r="AA32" s="61"/>
      <c r="AB32" s="195" t="s">
        <v>107</v>
      </c>
      <c r="AC32" s="195"/>
      <c r="AD32" s="195"/>
      <c r="AE32" s="195"/>
      <c r="AF32" s="195"/>
      <c r="AG32" s="196"/>
      <c r="AH32" s="121"/>
    </row>
    <row r="33" spans="1:34" ht="16.5" customHeight="1" thickBot="1">
      <c r="A33" s="114"/>
      <c r="B33" s="114"/>
      <c r="C33" s="114"/>
      <c r="D33" s="114"/>
      <c r="E33" s="19"/>
      <c r="F33" s="1"/>
      <c r="G33" s="1"/>
      <c r="H33" s="1"/>
      <c r="I33" s="1"/>
      <c r="J33" s="1"/>
      <c r="K33" s="1"/>
      <c r="L33" s="1"/>
      <c r="M33" s="204" t="s">
        <v>82</v>
      </c>
      <c r="N33" s="205"/>
      <c r="O33" s="205"/>
      <c r="P33" s="206" t="s">
        <v>86</v>
      </c>
      <c r="Q33" s="207"/>
      <c r="R33" s="208"/>
      <c r="S33" s="209" t="s">
        <v>86</v>
      </c>
      <c r="T33" s="210"/>
      <c r="U33" s="210"/>
      <c r="V33" s="210"/>
      <c r="W33" s="211" t="s">
        <v>87</v>
      </c>
      <c r="X33" s="212"/>
      <c r="Y33" s="212"/>
      <c r="Z33" s="26"/>
      <c r="AA33" s="26"/>
      <c r="AB33" s="114"/>
      <c r="AC33" s="26"/>
      <c r="AD33" s="26"/>
      <c r="AE33" s="26"/>
      <c r="AF33" s="26"/>
      <c r="AG33" s="26"/>
      <c r="AH33" s="121"/>
    </row>
    <row r="34" spans="1:34" ht="13.5" thickBot="1">
      <c r="A34" s="114"/>
      <c r="B34" s="114"/>
      <c r="C34" s="114"/>
      <c r="D34" s="114"/>
      <c r="E34" s="197" t="s">
        <v>102</v>
      </c>
      <c r="F34" s="198"/>
      <c r="G34" s="198"/>
      <c r="H34" s="198"/>
      <c r="I34" s="198"/>
      <c r="J34" s="198"/>
      <c r="K34" s="198"/>
      <c r="L34" s="199"/>
      <c r="M34" s="66">
        <f>+M11+M13-M17-M26-M30</f>
        <v>2461</v>
      </c>
      <c r="N34" s="27">
        <f>+N11+N13-N17-N26-N30</f>
        <v>1390</v>
      </c>
      <c r="O34" s="24">
        <f>SUM(M34:N34)</f>
        <v>3851</v>
      </c>
      <c r="P34" s="66">
        <f>+P11+P13-P17-P26-P30</f>
        <v>2086</v>
      </c>
      <c r="Q34" s="27">
        <f>+Q11+Q13-Q17-Q26-Q30</f>
        <v>1096</v>
      </c>
      <c r="R34" s="101">
        <f>SUM(P34:Q34)</f>
        <v>3182</v>
      </c>
      <c r="S34" s="66">
        <f>+S11+S13-S17-S26-S30</f>
        <v>2086</v>
      </c>
      <c r="T34" s="27">
        <f>+T11+T13-T17-T26-T30</f>
        <v>1096</v>
      </c>
      <c r="U34" s="101">
        <f>SUM(S34:T34)</f>
        <v>3182</v>
      </c>
      <c r="V34" s="169">
        <f>SUM(U34-Y34)/Y34*100</f>
        <v>-36.85255010914864</v>
      </c>
      <c r="W34" s="66">
        <f>+W11+W13-W17-W26-W30</f>
        <v>3076</v>
      </c>
      <c r="X34" s="27">
        <f>+X11+X13-X17-X26-X30</f>
        <v>1963</v>
      </c>
      <c r="Y34" s="24">
        <f>+Y11+Y13-Y17-Y26-Y30</f>
        <v>5039</v>
      </c>
      <c r="Z34" s="181" t="s">
        <v>105</v>
      </c>
      <c r="AA34" s="182"/>
      <c r="AB34" s="182"/>
      <c r="AC34" s="182"/>
      <c r="AD34" s="182"/>
      <c r="AE34" s="182"/>
      <c r="AF34" s="182"/>
      <c r="AG34" s="182"/>
      <c r="AH34" s="179"/>
    </row>
    <row r="35" spans="1:34" ht="10.5" customHeight="1" thickBot="1">
      <c r="A35" s="114"/>
      <c r="B35" s="114"/>
      <c r="C35" s="114"/>
      <c r="D35" s="114"/>
      <c r="E35" s="19"/>
      <c r="F35" s="1"/>
      <c r="G35" s="1"/>
      <c r="H35" s="1"/>
      <c r="I35" s="1"/>
      <c r="J35" s="1"/>
      <c r="K35" s="1"/>
      <c r="L35" s="1"/>
      <c r="M35" s="200"/>
      <c r="N35" s="200"/>
      <c r="O35" s="200"/>
      <c r="P35" s="201"/>
      <c r="Q35" s="201"/>
      <c r="R35" s="201"/>
      <c r="S35" s="202"/>
      <c r="T35" s="202"/>
      <c r="U35" s="202"/>
      <c r="V35" s="202"/>
      <c r="W35" s="202"/>
      <c r="X35" s="202"/>
      <c r="Y35" s="202"/>
      <c r="Z35" s="203"/>
      <c r="AA35" s="203"/>
      <c r="AB35" s="203"/>
      <c r="AC35" s="203"/>
      <c r="AD35" s="203"/>
      <c r="AE35" s="203"/>
      <c r="AF35" s="203"/>
      <c r="AG35" s="203"/>
      <c r="AH35" s="121"/>
    </row>
    <row r="36" spans="1:34" ht="12.75">
      <c r="A36" s="114"/>
      <c r="B36" s="114"/>
      <c r="C36" s="114"/>
      <c r="D36" s="114"/>
      <c r="E36" s="190" t="s">
        <v>103</v>
      </c>
      <c r="F36" s="191"/>
      <c r="G36" s="191"/>
      <c r="H36" s="191"/>
      <c r="I36" s="191"/>
      <c r="J36" s="191"/>
      <c r="K36" s="191"/>
      <c r="L36" s="180"/>
      <c r="M36" s="127">
        <f aca="true" t="shared" si="8" ref="M36:R36">SUM(M37:M38)</f>
        <v>2461</v>
      </c>
      <c r="N36" s="67">
        <f t="shared" si="8"/>
        <v>1390</v>
      </c>
      <c r="O36" s="39">
        <f t="shared" si="8"/>
        <v>3851</v>
      </c>
      <c r="P36" s="127">
        <f t="shared" si="8"/>
        <v>2086</v>
      </c>
      <c r="Q36" s="67">
        <f t="shared" si="8"/>
        <v>1096</v>
      </c>
      <c r="R36" s="78">
        <f t="shared" si="8"/>
        <v>3182</v>
      </c>
      <c r="S36" s="175">
        <f>SUM(S37:S38)</f>
        <v>2086</v>
      </c>
      <c r="T36" s="31">
        <f>SUM(T37:T38)</f>
        <v>1096</v>
      </c>
      <c r="U36" s="22">
        <f>SUM(S36:T36)</f>
        <v>3182</v>
      </c>
      <c r="V36" s="102">
        <f>SUM(U36-Y36)/Y36*100</f>
        <v>-36.85255010914864</v>
      </c>
      <c r="W36" s="39">
        <f>SUM(W37:W38)</f>
        <v>3076</v>
      </c>
      <c r="X36" s="39">
        <f>SUM(X37:X38)</f>
        <v>1963</v>
      </c>
      <c r="Y36" s="31">
        <f>SUM(W36:X36)</f>
        <v>5039</v>
      </c>
      <c r="Z36" s="181" t="s">
        <v>63</v>
      </c>
      <c r="AA36" s="182"/>
      <c r="AB36" s="182"/>
      <c r="AC36" s="182"/>
      <c r="AD36" s="182"/>
      <c r="AE36" s="182"/>
      <c r="AF36" s="182"/>
      <c r="AG36" s="182"/>
      <c r="AH36" s="121"/>
    </row>
    <row r="37" spans="1:34" ht="12.75">
      <c r="A37" s="114"/>
      <c r="B37" s="114"/>
      <c r="C37" s="114"/>
      <c r="D37" s="114"/>
      <c r="E37" s="68"/>
      <c r="F37" s="1"/>
      <c r="G37" s="28" t="s">
        <v>8</v>
      </c>
      <c r="H37" s="30"/>
      <c r="I37" s="30"/>
      <c r="J37" s="30"/>
      <c r="K37" s="62"/>
      <c r="L37" s="62"/>
      <c r="M37" s="43">
        <v>2225</v>
      </c>
      <c r="N37" s="43">
        <v>1258</v>
      </c>
      <c r="O37" s="44">
        <f>SUM(M37:N37)</f>
        <v>3483</v>
      </c>
      <c r="P37" s="43">
        <v>1875</v>
      </c>
      <c r="Q37" s="43">
        <v>1001</v>
      </c>
      <c r="R37" s="69">
        <f>SUM(P37:Q37)</f>
        <v>2876</v>
      </c>
      <c r="S37" s="42">
        <v>1875</v>
      </c>
      <c r="T37" s="43">
        <v>1001</v>
      </c>
      <c r="U37" s="44">
        <f>SUM(S37:T37)</f>
        <v>2876</v>
      </c>
      <c r="V37" s="169">
        <f>SUM(U37-Y37)/Y37*100</f>
        <v>-37.01270258431888</v>
      </c>
      <c r="W37" s="109">
        <v>2795</v>
      </c>
      <c r="X37" s="98">
        <v>1771</v>
      </c>
      <c r="Y37" s="69">
        <f>SUM(W37:X37)</f>
        <v>4566</v>
      </c>
      <c r="Z37" s="183" t="s">
        <v>9</v>
      </c>
      <c r="AA37" s="192"/>
      <c r="AB37" s="192"/>
      <c r="AC37" s="192"/>
      <c r="AD37" s="192"/>
      <c r="AE37" s="192"/>
      <c r="AF37" s="192"/>
      <c r="AG37" s="193"/>
      <c r="AH37" s="121"/>
    </row>
    <row r="38" spans="1:34" ht="13.5" thickBot="1">
      <c r="A38" s="114"/>
      <c r="B38" s="114"/>
      <c r="C38" s="114"/>
      <c r="D38" s="114"/>
      <c r="E38" s="68"/>
      <c r="F38" s="1"/>
      <c r="G38" s="53" t="s">
        <v>10</v>
      </c>
      <c r="H38" s="54"/>
      <c r="I38" s="54"/>
      <c r="J38" s="54"/>
      <c r="K38" s="65"/>
      <c r="L38" s="65"/>
      <c r="M38" s="131">
        <v>236</v>
      </c>
      <c r="N38" s="131">
        <v>132</v>
      </c>
      <c r="O38" s="51">
        <f>SUM(M38:N38)</f>
        <v>368</v>
      </c>
      <c r="P38" s="131">
        <v>211</v>
      </c>
      <c r="Q38" s="131">
        <v>95</v>
      </c>
      <c r="R38" s="35">
        <f>SUM(P38:Q38)</f>
        <v>306</v>
      </c>
      <c r="S38" s="33">
        <v>211</v>
      </c>
      <c r="T38" s="131">
        <v>95</v>
      </c>
      <c r="U38" s="34">
        <f>SUM(S38:T38)</f>
        <v>306</v>
      </c>
      <c r="V38" s="169">
        <f>SUM(U38-Y38)/Y38*100</f>
        <v>-35.30655391120507</v>
      </c>
      <c r="W38" s="110">
        <v>281</v>
      </c>
      <c r="X38" s="93">
        <v>192</v>
      </c>
      <c r="Y38" s="35">
        <f>SUM(W38:X38)</f>
        <v>473</v>
      </c>
      <c r="Z38" s="194" t="s">
        <v>11</v>
      </c>
      <c r="AA38" s="195"/>
      <c r="AB38" s="195"/>
      <c r="AC38" s="195"/>
      <c r="AD38" s="195"/>
      <c r="AE38" s="195"/>
      <c r="AF38" s="195"/>
      <c r="AG38" s="196"/>
      <c r="AH38" s="121"/>
    </row>
    <row r="39" spans="1:34" ht="8.25" customHeight="1" thickBot="1">
      <c r="A39" s="114"/>
      <c r="B39" s="114"/>
      <c r="C39" s="114"/>
      <c r="D39" s="114"/>
      <c r="E39" s="70"/>
      <c r="F39" s="71"/>
      <c r="G39" s="71"/>
      <c r="H39" s="71"/>
      <c r="I39" s="71"/>
      <c r="J39" s="71"/>
      <c r="K39" s="71"/>
      <c r="L39" s="71"/>
      <c r="M39" s="72"/>
      <c r="N39" s="72"/>
      <c r="O39" s="72"/>
      <c r="P39" s="73"/>
      <c r="Q39" s="73"/>
      <c r="R39" s="72"/>
      <c r="S39" s="72"/>
      <c r="T39" s="72"/>
      <c r="U39" s="72"/>
      <c r="V39" s="72"/>
      <c r="W39" s="73"/>
      <c r="X39" s="73"/>
      <c r="Y39" s="73"/>
      <c r="Z39" s="74"/>
      <c r="AA39" s="75"/>
      <c r="AB39" s="75"/>
      <c r="AC39" s="75"/>
      <c r="AD39" s="75"/>
      <c r="AE39" s="75"/>
      <c r="AF39" s="75"/>
      <c r="AG39" s="75"/>
      <c r="AH39" s="150"/>
    </row>
    <row r="40" spans="1:180" s="5" customFormat="1" ht="18.75" customHeight="1">
      <c r="A40" s="9" t="s">
        <v>36</v>
      </c>
      <c r="B40" s="6" t="s">
        <v>61</v>
      </c>
      <c r="E40" s="9"/>
      <c r="F40" s="6"/>
      <c r="K40" s="15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row>
    <row r="41" spans="1:32" s="5" customFormat="1" ht="18.75" customHeight="1">
      <c r="A41" s="7" t="s">
        <v>37</v>
      </c>
      <c r="B41" s="5" t="s">
        <v>38</v>
      </c>
      <c r="E41" s="7" t="s">
        <v>36</v>
      </c>
      <c r="F41" s="5" t="s">
        <v>84</v>
      </c>
      <c r="M41" s="8"/>
      <c r="N41" s="8"/>
      <c r="O41" s="8"/>
      <c r="P41" s="8"/>
      <c r="Q41" s="8"/>
      <c r="R41" s="8"/>
      <c r="S41" s="8"/>
      <c r="T41" s="8"/>
      <c r="U41" s="8"/>
      <c r="V41" s="8"/>
      <c r="W41" s="8"/>
      <c r="X41" s="8"/>
      <c r="Y41" s="8"/>
      <c r="Z41" s="8"/>
      <c r="AA41" s="8"/>
      <c r="AF41" s="1"/>
    </row>
    <row r="42" spans="1:32" s="5" customFormat="1" ht="18.75" customHeight="1">
      <c r="A42" s="7"/>
      <c r="E42" s="7"/>
      <c r="F42" s="5" t="s">
        <v>83</v>
      </c>
      <c r="M42" s="8"/>
      <c r="N42" s="8"/>
      <c r="O42" s="8"/>
      <c r="P42" s="8"/>
      <c r="Q42" s="8"/>
      <c r="R42" s="8"/>
      <c r="S42" s="8"/>
      <c r="T42" s="8"/>
      <c r="U42" s="8"/>
      <c r="V42" s="8"/>
      <c r="W42" s="8"/>
      <c r="X42" s="8"/>
      <c r="Y42" s="8"/>
      <c r="Z42" s="8"/>
      <c r="AA42" s="8"/>
      <c r="AF42" s="1"/>
    </row>
    <row r="43" spans="1:32" s="5" customFormat="1" ht="18.75" customHeight="1">
      <c r="A43" s="5" t="s">
        <v>35</v>
      </c>
      <c r="B43" s="5" t="s">
        <v>39</v>
      </c>
      <c r="E43" s="7" t="s">
        <v>37</v>
      </c>
      <c r="F43" s="5" t="s">
        <v>70</v>
      </c>
      <c r="M43" s="8"/>
      <c r="N43" s="8"/>
      <c r="O43" s="8"/>
      <c r="P43" s="8"/>
      <c r="Q43" s="8"/>
      <c r="R43" s="8"/>
      <c r="S43" s="8"/>
      <c r="T43" s="8"/>
      <c r="U43" s="8"/>
      <c r="V43" s="8"/>
      <c r="W43" s="8"/>
      <c r="X43" s="8"/>
      <c r="Y43" s="8"/>
      <c r="Z43" s="8"/>
      <c r="AA43" s="8"/>
      <c r="AF43" s="1"/>
    </row>
    <row r="44" spans="1:32" s="5" customFormat="1" ht="13.5" customHeight="1">
      <c r="A44" s="5" t="s">
        <v>34</v>
      </c>
      <c r="B44" s="5" t="s">
        <v>40</v>
      </c>
      <c r="F44" s="5" t="s">
        <v>67</v>
      </c>
      <c r="M44" s="8"/>
      <c r="N44" s="8"/>
      <c r="O44" s="8"/>
      <c r="P44" s="8"/>
      <c r="Q44" s="8"/>
      <c r="R44" s="8"/>
      <c r="S44" s="8"/>
      <c r="T44" s="8"/>
      <c r="U44" s="8"/>
      <c r="V44" s="8"/>
      <c r="W44" s="8"/>
      <c r="X44" s="8"/>
      <c r="Y44" s="8"/>
      <c r="Z44" s="8"/>
      <c r="AA44" s="8"/>
      <c r="AF44" s="1"/>
    </row>
    <row r="45" spans="1:32" s="5" customFormat="1" ht="12.75" customHeight="1">
      <c r="A45" s="7" t="s">
        <v>41</v>
      </c>
      <c r="B45" s="5" t="s">
        <v>47</v>
      </c>
      <c r="E45" s="7"/>
      <c r="F45" s="5" t="s">
        <v>68</v>
      </c>
      <c r="M45" s="8"/>
      <c r="N45" s="8"/>
      <c r="O45" s="8"/>
      <c r="P45" s="8"/>
      <c r="Q45" s="8"/>
      <c r="R45" s="8"/>
      <c r="S45" s="8"/>
      <c r="T45" s="8"/>
      <c r="U45" s="8"/>
      <c r="V45" s="8"/>
      <c r="W45" s="8"/>
      <c r="X45" s="8"/>
      <c r="Y45" s="8"/>
      <c r="Z45" s="8"/>
      <c r="AA45" s="8"/>
      <c r="AF45" s="1"/>
    </row>
    <row r="46" spans="1:32" s="5" customFormat="1" ht="18.75" customHeight="1">
      <c r="A46" s="9" t="s">
        <v>42</v>
      </c>
      <c r="B46" s="6" t="s">
        <v>46</v>
      </c>
      <c r="C46" s="6"/>
      <c r="D46" s="6"/>
      <c r="E46" s="9" t="s">
        <v>41</v>
      </c>
      <c r="F46" s="6" t="s">
        <v>71</v>
      </c>
      <c r="H46" s="6"/>
      <c r="I46" s="6"/>
      <c r="J46" s="6"/>
      <c r="K46" s="6"/>
      <c r="L46" s="10"/>
      <c r="M46" s="10"/>
      <c r="N46" s="10"/>
      <c r="O46" s="10"/>
      <c r="P46" s="10"/>
      <c r="Q46" s="10"/>
      <c r="R46" s="10"/>
      <c r="S46" s="10"/>
      <c r="T46" s="10"/>
      <c r="U46" s="10"/>
      <c r="V46" s="10"/>
      <c r="W46" s="10"/>
      <c r="X46" s="10"/>
      <c r="Y46" s="10"/>
      <c r="Z46" s="10"/>
      <c r="AA46" s="10"/>
      <c r="AB46" s="10"/>
      <c r="AC46" s="10"/>
      <c r="AD46" s="10"/>
      <c r="AE46" s="10"/>
      <c r="AF46" s="1"/>
    </row>
    <row r="47" spans="1:32" s="5" customFormat="1" ht="12" customHeight="1">
      <c r="A47" s="7"/>
      <c r="B47" s="6" t="s">
        <v>43</v>
      </c>
      <c r="C47" s="6"/>
      <c r="D47" s="6"/>
      <c r="E47" s="7"/>
      <c r="F47" s="6" t="s">
        <v>43</v>
      </c>
      <c r="H47" s="6"/>
      <c r="I47" s="6"/>
      <c r="J47" s="6"/>
      <c r="K47" s="6"/>
      <c r="L47" s="10"/>
      <c r="M47" s="10"/>
      <c r="N47" s="10"/>
      <c r="O47" s="10"/>
      <c r="P47" s="10"/>
      <c r="Q47" s="158" t="s">
        <v>16</v>
      </c>
      <c r="R47" s="187"/>
      <c r="S47" s="187"/>
      <c r="X47" s="10"/>
      <c r="Y47" s="10"/>
      <c r="Z47" s="10"/>
      <c r="AA47" s="10"/>
      <c r="AB47" s="10"/>
      <c r="AC47" s="10"/>
      <c r="AD47" s="10"/>
      <c r="AE47" s="10"/>
      <c r="AF47" s="1"/>
    </row>
    <row r="48" spans="2:32" s="5" customFormat="1" ht="18.75" customHeight="1">
      <c r="B48" s="6" t="s">
        <v>16</v>
      </c>
      <c r="C48" s="6"/>
      <c r="D48" s="6"/>
      <c r="E48" s="7"/>
      <c r="F48" s="157" t="s">
        <v>53</v>
      </c>
      <c r="H48" s="156"/>
      <c r="I48" s="156"/>
      <c r="J48" s="156"/>
      <c r="K48" s="156"/>
      <c r="L48" s="156"/>
      <c r="M48" s="156"/>
      <c r="N48" s="156"/>
      <c r="O48" s="156"/>
      <c r="P48" s="156"/>
      <c r="T48" s="188" t="s">
        <v>50</v>
      </c>
      <c r="U48" s="188"/>
      <c r="V48" s="188" t="s">
        <v>51</v>
      </c>
      <c r="W48" s="188"/>
      <c r="X48" s="10"/>
      <c r="Y48" s="10"/>
      <c r="Z48" s="10"/>
      <c r="AA48" s="10"/>
      <c r="AB48" s="10"/>
      <c r="AC48" s="10"/>
      <c r="AD48" s="10"/>
      <c r="AE48" s="10"/>
      <c r="AF48" s="12"/>
    </row>
    <row r="49" spans="1:32" s="5" customFormat="1" ht="18.75" customHeight="1">
      <c r="A49" s="9"/>
      <c r="B49" s="6"/>
      <c r="C49" s="6"/>
      <c r="D49" s="6"/>
      <c r="E49" s="9"/>
      <c r="F49" s="9"/>
      <c r="G49" s="6"/>
      <c r="H49" s="6"/>
      <c r="I49" s="6"/>
      <c r="J49" s="6"/>
      <c r="K49" s="6"/>
      <c r="L49" s="10"/>
      <c r="Q49" s="189" t="s">
        <v>73</v>
      </c>
      <c r="R49" s="184"/>
      <c r="S49" s="184"/>
      <c r="T49" s="185" t="s">
        <v>55</v>
      </c>
      <c r="U49" s="185"/>
      <c r="V49" s="185" t="s">
        <v>56</v>
      </c>
      <c r="W49" s="185"/>
      <c r="X49" s="10"/>
      <c r="Y49" s="10"/>
      <c r="Z49" s="10"/>
      <c r="AA49" s="10"/>
      <c r="AB49" s="10"/>
      <c r="AC49" s="10"/>
      <c r="AD49" s="10"/>
      <c r="AE49" s="10"/>
      <c r="AF49" s="12"/>
    </row>
    <row r="50" spans="1:32" s="5" customFormat="1" ht="18.75" customHeight="1">
      <c r="A50" s="9"/>
      <c r="B50" s="6"/>
      <c r="C50" s="6"/>
      <c r="D50" s="6"/>
      <c r="E50" s="9"/>
      <c r="F50" s="9"/>
      <c r="G50" s="6"/>
      <c r="H50" s="6"/>
      <c r="I50" s="6"/>
      <c r="J50" s="6"/>
      <c r="K50" s="6"/>
      <c r="L50" s="10"/>
      <c r="Q50" s="184" t="s">
        <v>90</v>
      </c>
      <c r="R50" s="184"/>
      <c r="S50" s="184"/>
      <c r="T50" s="185" t="s">
        <v>93</v>
      </c>
      <c r="U50" s="185"/>
      <c r="V50" s="185" t="s">
        <v>91</v>
      </c>
      <c r="W50" s="185"/>
      <c r="X50" s="10"/>
      <c r="Y50" s="10"/>
      <c r="Z50" s="10"/>
      <c r="AA50" s="10"/>
      <c r="AB50" s="10"/>
      <c r="AC50" s="10"/>
      <c r="AD50" s="10"/>
      <c r="AE50" s="10"/>
      <c r="AF50" s="12"/>
    </row>
    <row r="51" spans="1:32" s="5" customFormat="1" ht="18.75" customHeight="1">
      <c r="A51" s="9"/>
      <c r="B51" s="6"/>
      <c r="C51" s="6"/>
      <c r="D51" s="6"/>
      <c r="E51" s="6" t="s">
        <v>42</v>
      </c>
      <c r="F51" s="6" t="s">
        <v>69</v>
      </c>
      <c r="AC51" s="10"/>
      <c r="AD51" s="10"/>
      <c r="AE51" s="10"/>
      <c r="AF51" s="12"/>
    </row>
    <row r="52" spans="1:180" s="5" customFormat="1" ht="18.75" customHeight="1">
      <c r="A52" s="7" t="s">
        <v>60</v>
      </c>
      <c r="B52" s="5" t="s">
        <v>62</v>
      </c>
      <c r="E52" s="7" t="s">
        <v>44</v>
      </c>
      <c r="F52" s="5" t="s">
        <v>76</v>
      </c>
      <c r="L52" s="10"/>
      <c r="M52" s="10"/>
      <c r="N52" s="10"/>
      <c r="O52" s="10"/>
      <c r="P52" s="10"/>
      <c r="Q52" s="10"/>
      <c r="R52" s="10"/>
      <c r="S52" s="10"/>
      <c r="T52" s="10"/>
      <c r="U52" s="10"/>
      <c r="V52" s="10"/>
      <c r="W52" s="10"/>
      <c r="X52" s="10"/>
      <c r="Y52" s="10"/>
      <c r="Z52" s="10"/>
      <c r="AA52" s="10"/>
      <c r="AB52" s="10"/>
      <c r="AC52" s="10"/>
      <c r="AD52" s="10"/>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row>
    <row r="53" spans="5:28" ht="16.5" customHeight="1">
      <c r="E53" s="159" t="s">
        <v>60</v>
      </c>
      <c r="F53" s="186" t="s">
        <v>96</v>
      </c>
      <c r="G53" s="186"/>
      <c r="H53" s="186"/>
      <c r="I53" s="186"/>
      <c r="J53" s="186"/>
      <c r="K53" s="186"/>
      <c r="L53" s="186"/>
      <c r="M53" s="186"/>
      <c r="N53" s="186"/>
      <c r="O53" s="186"/>
      <c r="P53" s="186"/>
      <c r="Q53" s="186"/>
      <c r="R53" s="186"/>
      <c r="S53" s="186"/>
      <c r="T53" s="186"/>
      <c r="U53" s="186"/>
      <c r="V53" s="186"/>
      <c r="W53" s="186"/>
      <c r="X53" s="186"/>
      <c r="Y53" s="186"/>
      <c r="Z53" s="186"/>
      <c r="AA53" s="186"/>
      <c r="AB53" s="186"/>
    </row>
    <row r="54" spans="1:32" s="5" customFormat="1" ht="14.25" customHeight="1">
      <c r="A54" s="7"/>
      <c r="F54" s="13" t="s">
        <v>77</v>
      </c>
      <c r="G54" s="13"/>
      <c r="H54" s="13"/>
      <c r="I54" s="13"/>
      <c r="J54" s="13"/>
      <c r="K54" s="13"/>
      <c r="L54" s="13"/>
      <c r="M54" s="13"/>
      <c r="N54" s="13"/>
      <c r="O54" s="13"/>
      <c r="P54" s="13"/>
      <c r="Q54" s="13"/>
      <c r="R54" s="13"/>
      <c r="S54" s="13"/>
      <c r="T54" s="13"/>
      <c r="U54" s="13"/>
      <c r="V54" s="13"/>
      <c r="W54" s="13"/>
      <c r="X54" s="13"/>
      <c r="Y54" s="13"/>
      <c r="Z54" s="13"/>
      <c r="AA54" s="13"/>
      <c r="AB54" s="13"/>
      <c r="AC54" s="10"/>
      <c r="AD54" s="10"/>
      <c r="AE54" s="10"/>
      <c r="AF54" s="1"/>
    </row>
    <row r="55" spans="1:33" ht="12.75">
      <c r="A55" s="114"/>
      <c r="B55" s="114"/>
      <c r="C55" s="114"/>
      <c r="D55" s="114"/>
      <c r="E55" s="161" t="s">
        <v>45</v>
      </c>
      <c r="F55" s="94" t="s">
        <v>79</v>
      </c>
      <c r="G55" s="114"/>
      <c r="H55" s="114"/>
      <c r="I55" s="114"/>
      <c r="J55" s="114"/>
      <c r="K55" s="114"/>
      <c r="L55" s="114"/>
      <c r="M55" s="114"/>
      <c r="N55" s="114"/>
      <c r="O55" s="114"/>
      <c r="P55" s="114"/>
      <c r="Q55" s="13"/>
      <c r="R55" s="13"/>
      <c r="S55" s="13"/>
      <c r="T55" s="13"/>
      <c r="U55" s="13"/>
      <c r="V55" s="13"/>
      <c r="W55" s="13"/>
      <c r="X55" s="13"/>
      <c r="Y55" s="13"/>
      <c r="Z55" s="13"/>
      <c r="AA55" s="13"/>
      <c r="AB55" s="13"/>
      <c r="AC55" s="114"/>
      <c r="AD55" s="114"/>
      <c r="AE55" s="114"/>
      <c r="AG55" s="114"/>
    </row>
    <row r="56" spans="1:33" ht="12.75">
      <c r="A56" s="114"/>
      <c r="B56" s="114"/>
      <c r="C56" s="114"/>
      <c r="D56" s="114"/>
      <c r="E56" s="161" t="s">
        <v>78</v>
      </c>
      <c r="F56" s="94" t="s">
        <v>80</v>
      </c>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G56" s="114"/>
    </row>
    <row r="57" spans="1:33" ht="13.5" customHeight="1">
      <c r="A57" s="114"/>
      <c r="B57" s="114"/>
      <c r="C57" s="114"/>
      <c r="D57" s="114"/>
      <c r="E57" s="152" t="s">
        <v>98</v>
      </c>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G57" s="114"/>
    </row>
    <row r="58" spans="1:33" ht="12.75">
      <c r="A58" s="114"/>
      <c r="B58" s="114"/>
      <c r="C58" s="114"/>
      <c r="D58" s="114"/>
      <c r="Q58" s="114"/>
      <c r="R58" s="114"/>
      <c r="S58" s="114"/>
      <c r="T58" s="114"/>
      <c r="U58" s="114"/>
      <c r="V58" s="114"/>
      <c r="W58" s="114"/>
      <c r="X58" s="114"/>
      <c r="Y58" s="114"/>
      <c r="Z58" s="114"/>
      <c r="AA58" s="114"/>
      <c r="AB58" s="114"/>
      <c r="AC58" s="114"/>
      <c r="AD58" s="114"/>
      <c r="AE58" s="114"/>
      <c r="AG58" s="114"/>
    </row>
    <row r="59" spans="1:33" ht="12.7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G59" s="114"/>
    </row>
    <row r="60" spans="1:33" ht="12.7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G60" s="114"/>
    </row>
    <row r="61" spans="1:33" ht="12.7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G61" s="114"/>
    </row>
    <row r="62" spans="1:33" ht="12.7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G62" s="114"/>
    </row>
    <row r="63" spans="1:33" ht="12.7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G63" s="114"/>
    </row>
    <row r="64" spans="1:33" ht="12.7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G64" s="114"/>
    </row>
    <row r="65" spans="1:33" ht="12.7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G65" s="114"/>
    </row>
    <row r="66" spans="1:33" ht="12.7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G66" s="114"/>
    </row>
    <row r="67" spans="1:33" ht="12.7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G67" s="114"/>
    </row>
    <row r="68" spans="1:33" ht="12.7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G68" s="114"/>
    </row>
    <row r="69" spans="1:33" ht="12.7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G69" s="114"/>
    </row>
    <row r="70" spans="1:33" ht="12.7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G70" s="114"/>
    </row>
    <row r="71" spans="1:33" ht="12.7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G71" s="114"/>
    </row>
    <row r="72" spans="1:33" ht="12.7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G72" s="114"/>
    </row>
    <row r="73" spans="1:33" ht="12.7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G73" s="114"/>
    </row>
    <row r="74" spans="1:33" ht="12.7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G74" s="114"/>
    </row>
    <row r="75" spans="1:33" ht="12.7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G75" s="114"/>
    </row>
    <row r="76" spans="1:33" ht="12.7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G76" s="114"/>
    </row>
    <row r="77" spans="1:33" ht="12.7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G77" s="114"/>
    </row>
    <row r="78" spans="1:33" ht="12.7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G78" s="114"/>
    </row>
    <row r="79" spans="1:33" ht="12.7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G79" s="114"/>
    </row>
    <row r="80" spans="1:33" ht="12.7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G80" s="114"/>
    </row>
    <row r="81" spans="1:33" ht="12.7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G81" s="114"/>
    </row>
    <row r="82" spans="1:33" ht="12.7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G82" s="114"/>
    </row>
    <row r="83" spans="1:33" ht="12.7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G83" s="114"/>
    </row>
    <row r="84" spans="1:33" ht="12.7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G84" s="114"/>
    </row>
    <row r="85" spans="1:33" ht="12.7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G85" s="114"/>
    </row>
    <row r="86" spans="1:33" ht="12.7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G86" s="114"/>
    </row>
    <row r="87" spans="1:33" ht="12.7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G87" s="114"/>
    </row>
    <row r="88" spans="1:33" ht="12.7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G88" s="114"/>
    </row>
    <row r="89" spans="1:33" ht="12.7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G89" s="114"/>
    </row>
    <row r="90" spans="1:33" ht="12.7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G90" s="114"/>
    </row>
    <row r="91" spans="1:33" ht="12.7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G91" s="114"/>
    </row>
    <row r="92" spans="1:33" ht="12.7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G92" s="114"/>
    </row>
    <row r="93" spans="1:33" ht="12.7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G93" s="114"/>
    </row>
    <row r="94" spans="1:33" ht="12.7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G94" s="114"/>
    </row>
    <row r="95" spans="1:33" ht="12.7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G95" s="114"/>
    </row>
    <row r="96" spans="1:33" ht="12.7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G96" s="114"/>
    </row>
    <row r="97" spans="1:33" ht="12.7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G97" s="114"/>
    </row>
    <row r="98" spans="1:33" ht="12.7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G98" s="114"/>
    </row>
    <row r="99" spans="1:33" ht="12.7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G99" s="114"/>
    </row>
    <row r="100" spans="1:33" ht="12.7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G100" s="114"/>
    </row>
    <row r="101" spans="1:33" ht="12.7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G101" s="114"/>
    </row>
    <row r="102" spans="1:33" ht="12.7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G102" s="114"/>
    </row>
    <row r="103" spans="1:33" ht="12.7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G103" s="114"/>
    </row>
    <row r="104" spans="1:33" ht="12.7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G104" s="114"/>
    </row>
    <row r="105" spans="1:33" ht="12.7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G105" s="114"/>
    </row>
    <row r="106" spans="1:33" ht="12.7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G106" s="114"/>
    </row>
    <row r="107" spans="1:33" ht="12.7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G107" s="114"/>
    </row>
    <row r="108" spans="1:33" ht="12.7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G108" s="114"/>
    </row>
    <row r="109" spans="1:33" ht="12.7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G109" s="114"/>
    </row>
    <row r="110" spans="1:33" ht="12.7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G110" s="114"/>
    </row>
    <row r="111" spans="1:33" ht="12.7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G111" s="114"/>
    </row>
    <row r="112" spans="1:33" ht="12.7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G112" s="114"/>
    </row>
    <row r="113" s="114" customFormat="1" ht="12.75"/>
    <row r="114" s="114" customFormat="1" ht="12.75"/>
    <row r="115" s="114" customFormat="1" ht="12.75"/>
    <row r="116" s="114" customFormat="1" ht="12.75"/>
    <row r="117" s="114" customFormat="1" ht="12.75"/>
    <row r="118" s="114" customFormat="1" ht="12.75"/>
    <row r="119" s="114" customFormat="1" ht="12.75"/>
    <row r="120" s="114" customFormat="1" ht="12.75"/>
    <row r="121" s="114" customFormat="1" ht="12.75"/>
    <row r="122" s="114" customFormat="1" ht="12.75"/>
    <row r="123" s="114" customFormat="1" ht="12.75"/>
    <row r="124" s="114" customFormat="1" ht="12.75"/>
    <row r="125" s="114" customFormat="1" ht="12.75"/>
    <row r="126" s="114" customFormat="1" ht="12.75"/>
    <row r="127" s="114" customFormat="1" ht="12.75"/>
    <row r="128" s="114" customFormat="1" ht="12.75"/>
    <row r="129" s="114" customFormat="1" ht="12.75"/>
    <row r="130" s="114" customFormat="1" ht="12.75"/>
    <row r="131" s="114" customFormat="1" ht="12.75"/>
    <row r="132" s="114" customFormat="1" ht="12.75"/>
    <row r="133" s="114" customFormat="1" ht="12.75"/>
    <row r="134" s="114" customFormat="1" ht="12.75"/>
    <row r="135" s="114" customFormat="1" ht="12.75"/>
    <row r="136" s="114" customFormat="1" ht="12.75"/>
    <row r="137" s="114" customFormat="1" ht="12.75"/>
    <row r="138" s="114" customFormat="1" ht="12.75"/>
    <row r="139" s="114" customFormat="1" ht="12.75"/>
    <row r="140" s="114" customFormat="1" ht="12.75"/>
    <row r="141" s="114" customFormat="1" ht="12.75"/>
    <row r="142" s="114" customFormat="1" ht="12.75"/>
    <row r="143" s="114" customFormat="1" ht="12.75"/>
    <row r="144" s="114" customFormat="1" ht="12.75"/>
    <row r="145" s="114" customFormat="1" ht="12.75"/>
    <row r="146" s="114" customFormat="1" ht="12.75"/>
    <row r="147" s="114" customFormat="1" ht="12.75"/>
    <row r="148" s="114" customFormat="1" ht="12.75"/>
    <row r="149" s="114" customFormat="1" ht="12.75"/>
    <row r="150" s="114" customFormat="1" ht="12.75"/>
    <row r="151" s="114" customFormat="1" ht="12.75"/>
    <row r="152" s="114" customFormat="1" ht="12.75"/>
    <row r="153" s="114" customFormat="1" ht="12.75"/>
    <row r="154" s="114" customFormat="1" ht="12.75"/>
    <row r="155" s="114" customFormat="1" ht="12.75"/>
    <row r="156" s="114" customFormat="1" ht="12.75"/>
    <row r="157" s="114" customFormat="1" ht="12.75"/>
    <row r="158" s="114" customFormat="1" ht="12.75"/>
    <row r="159" s="114" customFormat="1" ht="12.75"/>
    <row r="160" s="114" customFormat="1" ht="12.75"/>
    <row r="161" s="114" customFormat="1" ht="12.75"/>
    <row r="162" s="114" customFormat="1" ht="12.75"/>
    <row r="163" s="114" customFormat="1" ht="12.75"/>
    <row r="164" s="114" customFormat="1" ht="12.75"/>
    <row r="165" s="114" customFormat="1" ht="12.75"/>
    <row r="166" s="114" customFormat="1" ht="12.75"/>
    <row r="167" s="114" customFormat="1" ht="12.75"/>
    <row r="168" s="114" customFormat="1" ht="12.75"/>
    <row r="169" s="114" customFormat="1" ht="12.75"/>
    <row r="170" s="114" customFormat="1" ht="12.75"/>
    <row r="171" s="114" customFormat="1" ht="12.75"/>
    <row r="172" s="114" customFormat="1" ht="12.75"/>
    <row r="173" s="114" customFormat="1" ht="12.75"/>
    <row r="174" s="114" customFormat="1" ht="12.75"/>
    <row r="175" s="114" customFormat="1" ht="12.75"/>
    <row r="176" s="114" customFormat="1" ht="12.75"/>
    <row r="177" s="114" customFormat="1" ht="12.75"/>
    <row r="178" s="114" customFormat="1" ht="12.75"/>
    <row r="179" s="114" customFormat="1" ht="12.75"/>
    <row r="180" s="114" customFormat="1" ht="12.75"/>
    <row r="181" s="114" customFormat="1" ht="12.75"/>
    <row r="182" s="114" customFormat="1" ht="12.75"/>
    <row r="183" s="114" customFormat="1" ht="12.75"/>
    <row r="184" s="114" customFormat="1" ht="12.75"/>
    <row r="185" s="114" customFormat="1" ht="12.75"/>
    <row r="186" s="114" customFormat="1" ht="12.75"/>
    <row r="187" s="114" customFormat="1" ht="12.75"/>
    <row r="188" s="114" customFormat="1" ht="12.75"/>
    <row r="189" s="114" customFormat="1" ht="12.75"/>
    <row r="190" s="114" customFormat="1" ht="12.75"/>
    <row r="191" s="114" customFormat="1" ht="12.75"/>
    <row r="192" s="114" customFormat="1" ht="12.75"/>
    <row r="193" s="114" customFormat="1" ht="12.75"/>
    <row r="194" s="114" customFormat="1" ht="12.75"/>
    <row r="195" s="114" customFormat="1" ht="12.75"/>
    <row r="196" s="114" customFormat="1" ht="12.75"/>
    <row r="197" s="114" customFormat="1" ht="12.75"/>
    <row r="198" s="114" customFormat="1" ht="12.75"/>
    <row r="199" s="114" customFormat="1" ht="12.75"/>
    <row r="200" s="114" customFormat="1" ht="12.75"/>
    <row r="201" s="114" customFormat="1" ht="12.75"/>
    <row r="202" s="114" customFormat="1" ht="12.75"/>
    <row r="203" s="114" customFormat="1" ht="12.75"/>
    <row r="204" s="114" customFormat="1" ht="12.75"/>
    <row r="205" s="114" customFormat="1" ht="12.75"/>
    <row r="206" s="114" customFormat="1" ht="12.75"/>
    <row r="207" s="114" customFormat="1" ht="12.75"/>
    <row r="208" s="114" customFormat="1" ht="12.75"/>
    <row r="209" s="114" customFormat="1" ht="12.75"/>
    <row r="210" s="114" customFormat="1" ht="12.75"/>
    <row r="211" s="114" customFormat="1" ht="12.75"/>
    <row r="212" s="114" customFormat="1" ht="12.75"/>
    <row r="213" s="114" customFormat="1" ht="12.75"/>
    <row r="214" s="114" customFormat="1" ht="12.75"/>
    <row r="215" s="114" customFormat="1" ht="12.75"/>
    <row r="216" s="114" customFormat="1" ht="12.75"/>
    <row r="217" s="114" customFormat="1" ht="12.75"/>
    <row r="218" s="114" customFormat="1" ht="12.75"/>
    <row r="219" s="114" customFormat="1" ht="12.75"/>
    <row r="220" s="114" customFormat="1" ht="12.75"/>
    <row r="221" s="114" customFormat="1" ht="12.75"/>
    <row r="222" s="114" customFormat="1" ht="12.75"/>
    <row r="223" s="114" customFormat="1" ht="12.75"/>
    <row r="224" s="114" customFormat="1" ht="12.75"/>
    <row r="225" s="114" customFormat="1" ht="12.75"/>
    <row r="226" s="114" customFormat="1" ht="12.75"/>
    <row r="227" s="114" customFormat="1" ht="12.75"/>
    <row r="228" s="114" customFormat="1" ht="12.75"/>
    <row r="229" s="114" customFormat="1" ht="12.75"/>
    <row r="230" s="114" customFormat="1" ht="12.75"/>
    <row r="231" s="114" customFormat="1" ht="12.75"/>
    <row r="232" s="114" customFormat="1" ht="12.75"/>
    <row r="233" s="114" customFormat="1" ht="12.75"/>
    <row r="234" s="114" customFormat="1" ht="12.75"/>
    <row r="235" s="114" customFormat="1" ht="12.75"/>
    <row r="236" s="114" customFormat="1" ht="12.75"/>
    <row r="237" s="114" customFormat="1" ht="12.75"/>
    <row r="238" s="114" customFormat="1" ht="12.75"/>
    <row r="239" s="114" customFormat="1" ht="12.75"/>
    <row r="240" s="114" customFormat="1" ht="12.75"/>
    <row r="241" s="114" customFormat="1" ht="12.75"/>
    <row r="242" s="114" customFormat="1" ht="12.75"/>
    <row r="243" s="114" customFormat="1" ht="12.75"/>
    <row r="244" s="114" customFormat="1" ht="12.75"/>
    <row r="245" s="114" customFormat="1" ht="12.75"/>
    <row r="246" s="114" customFormat="1" ht="12.75"/>
    <row r="247" s="114" customFormat="1" ht="12.75"/>
    <row r="248" s="114" customFormat="1" ht="12.75"/>
    <row r="249" s="114" customFormat="1" ht="12.75"/>
    <row r="250" s="114" customFormat="1" ht="12.75"/>
    <row r="251" s="114" customFormat="1" ht="12.75"/>
    <row r="252" s="114" customFormat="1" ht="12.75"/>
    <row r="253" s="114" customFormat="1" ht="12.75"/>
    <row r="254" s="114" customFormat="1" ht="12.75"/>
    <row r="255" s="114" customFormat="1" ht="12.75"/>
    <row r="256" s="114" customFormat="1" ht="12.75"/>
    <row r="257" s="114" customFormat="1" ht="12.75"/>
    <row r="258" s="114" customFormat="1" ht="12.75"/>
    <row r="259" s="114" customFormat="1" ht="12.75"/>
    <row r="260" s="114" customFormat="1" ht="12.75"/>
    <row r="261" s="114" customFormat="1" ht="12.75"/>
    <row r="262" s="114" customFormat="1" ht="12.75"/>
    <row r="263" s="114" customFormat="1" ht="12.75"/>
    <row r="264" s="114" customFormat="1" ht="12.75"/>
    <row r="265" s="114" customFormat="1" ht="12.75"/>
    <row r="266" s="114" customFormat="1" ht="12.75"/>
    <row r="267" s="114" customFormat="1" ht="12.75"/>
    <row r="268" s="114" customFormat="1" ht="12.75"/>
    <row r="269" s="114" customFormat="1" ht="12.75"/>
    <row r="270" s="114" customFormat="1" ht="12.75"/>
    <row r="271" s="114" customFormat="1" ht="12.75"/>
    <row r="272" s="114" customFormat="1" ht="12.75"/>
    <row r="273" s="114" customFormat="1" ht="12.75"/>
    <row r="274" s="114" customFormat="1" ht="12.75"/>
    <row r="275" s="114" customFormat="1" ht="12.75"/>
    <row r="276" s="114" customFormat="1" ht="12.75"/>
    <row r="277" s="114" customFormat="1" ht="12.75"/>
    <row r="278" s="114" customFormat="1" ht="12.75"/>
    <row r="279" s="114" customFormat="1" ht="12.75"/>
    <row r="280" s="114" customFormat="1" ht="12.75"/>
    <row r="281" s="114" customFormat="1" ht="12.75"/>
    <row r="282" s="114" customFormat="1" ht="12.75"/>
    <row r="283" s="114" customFormat="1" ht="12.75"/>
    <row r="284" s="114" customFormat="1" ht="12.75"/>
    <row r="285" s="114" customFormat="1" ht="12.75"/>
    <row r="286" s="114" customFormat="1" ht="12.75"/>
    <row r="287" s="114" customFormat="1" ht="12.75"/>
    <row r="288" s="114" customFormat="1" ht="12.75"/>
    <row r="289" s="114" customFormat="1" ht="12.75"/>
    <row r="290" s="114" customFormat="1" ht="12.75"/>
    <row r="291" s="114" customFormat="1" ht="12.75"/>
    <row r="292" s="114" customFormat="1" ht="12.75"/>
    <row r="293" s="114" customFormat="1" ht="12.75"/>
    <row r="294" s="114" customFormat="1" ht="12.75"/>
    <row r="295" s="114" customFormat="1" ht="12.75"/>
    <row r="296" s="114" customFormat="1" ht="12.75"/>
    <row r="297" s="114" customFormat="1" ht="12.75"/>
    <row r="298" s="114" customFormat="1" ht="12.75"/>
    <row r="299" s="114" customFormat="1" ht="12.75"/>
    <row r="300" s="114" customFormat="1" ht="12.75"/>
    <row r="301" s="114" customFormat="1" ht="12.75"/>
    <row r="302" s="114" customFormat="1" ht="12.75"/>
    <row r="303" s="114" customFormat="1" ht="12.75"/>
    <row r="304" s="114" customFormat="1" ht="12.75"/>
    <row r="305" s="114" customFormat="1" ht="12.75"/>
    <row r="306" s="114" customFormat="1" ht="12.75"/>
    <row r="307" s="114" customFormat="1" ht="12.75"/>
    <row r="308" s="114" customFormat="1" ht="12.75"/>
    <row r="309" s="114" customFormat="1" ht="12.75"/>
    <row r="310" s="114" customFormat="1" ht="12.75"/>
    <row r="311" s="114" customFormat="1" ht="12.75"/>
    <row r="312" s="114" customFormat="1" ht="12.75"/>
    <row r="313" s="114" customFormat="1" ht="12.75"/>
    <row r="314" s="114" customFormat="1" ht="12.75"/>
    <row r="315" s="114" customFormat="1" ht="12.75"/>
    <row r="316" s="114" customFormat="1" ht="12.75"/>
    <row r="317" s="114" customFormat="1" ht="12.75"/>
    <row r="318" s="114" customFormat="1" ht="12.75"/>
    <row r="319" s="114" customFormat="1" ht="12.75"/>
    <row r="320" s="114" customFormat="1" ht="12.75"/>
    <row r="321" s="114" customFormat="1" ht="12.75"/>
    <row r="322" s="114" customFormat="1" ht="12.75"/>
    <row r="323" s="114" customFormat="1" ht="12.75"/>
    <row r="324" s="114" customFormat="1" ht="12.75"/>
    <row r="325" s="114" customFormat="1" ht="12.75"/>
    <row r="326" s="114" customFormat="1" ht="12.75"/>
    <row r="327" s="114" customFormat="1" ht="12.75"/>
    <row r="328" s="114" customFormat="1" ht="12.75"/>
    <row r="329" s="114" customFormat="1" ht="12.75"/>
    <row r="330" s="114" customFormat="1" ht="12.75"/>
    <row r="331" s="114" customFormat="1" ht="12.75"/>
    <row r="332" s="114" customFormat="1" ht="12.75"/>
    <row r="333" s="114" customFormat="1" ht="12.75"/>
    <row r="334" s="114" customFormat="1" ht="12.75"/>
    <row r="335" s="114" customFormat="1" ht="12.75"/>
    <row r="336" s="114" customFormat="1" ht="12.75"/>
    <row r="337" s="114" customFormat="1" ht="12.75"/>
    <row r="338" s="114" customFormat="1" ht="12.75"/>
    <row r="339" s="114" customFormat="1" ht="12.75"/>
    <row r="340" s="114" customFormat="1" ht="12.75"/>
    <row r="341" s="114" customFormat="1" ht="12.75"/>
    <row r="342" s="114" customFormat="1" ht="12.75"/>
    <row r="343" s="114" customFormat="1" ht="12.75"/>
    <row r="344" s="114" customFormat="1" ht="12.75"/>
    <row r="345" s="114" customFormat="1" ht="12.75"/>
    <row r="346" s="114" customFormat="1" ht="12.75"/>
    <row r="347" s="114" customFormat="1" ht="12.75"/>
    <row r="348" s="114" customFormat="1" ht="12.75"/>
    <row r="349" s="114" customFormat="1" ht="12.75"/>
    <row r="350" s="114" customFormat="1" ht="12.75"/>
    <row r="351" s="114" customFormat="1" ht="12.75"/>
    <row r="352" s="114" customFormat="1" ht="12.75"/>
    <row r="353" s="114" customFormat="1" ht="12.75"/>
    <row r="354" s="114" customFormat="1" ht="12.75"/>
    <row r="355" s="114" customFormat="1" ht="12.75"/>
    <row r="356" s="114" customFormat="1" ht="12.75"/>
    <row r="357" s="114" customFormat="1" ht="12.75"/>
    <row r="358" s="114" customFormat="1" ht="12.75"/>
    <row r="359" s="114" customFormat="1" ht="12.75"/>
    <row r="360" s="114" customFormat="1" ht="12.75"/>
    <row r="361" s="114" customFormat="1" ht="12.75"/>
    <row r="362" s="114" customFormat="1" ht="12.75"/>
    <row r="363" s="114" customFormat="1" ht="12.75"/>
    <row r="364" s="114" customFormat="1" ht="12.75"/>
    <row r="365" s="114" customFormat="1" ht="12.75"/>
    <row r="366" s="114" customFormat="1" ht="12.75"/>
    <row r="367" s="114" customFormat="1" ht="12.75"/>
    <row r="368" s="114" customFormat="1" ht="12.75"/>
    <row r="369" s="114" customFormat="1" ht="12.75"/>
    <row r="370" s="114" customFormat="1" ht="12.75"/>
    <row r="371" s="114" customFormat="1" ht="12.75"/>
    <row r="372" s="114" customFormat="1" ht="12.75"/>
    <row r="373" s="114" customFormat="1" ht="12.75"/>
    <row r="374" s="114" customFormat="1" ht="12.75"/>
    <row r="375" s="114" customFormat="1" ht="12.75"/>
    <row r="376" s="114" customFormat="1" ht="12.75"/>
    <row r="377" s="114" customFormat="1" ht="12.75"/>
    <row r="378" s="114" customFormat="1" ht="12.75"/>
    <row r="379" s="114" customFormat="1" ht="12.75"/>
    <row r="380" s="114" customFormat="1" ht="12.75"/>
    <row r="381" s="114" customFormat="1" ht="12.75"/>
    <row r="382" s="114" customFormat="1" ht="12.75"/>
    <row r="383" s="114" customFormat="1" ht="12.75"/>
    <row r="384" s="114" customFormat="1" ht="12.75"/>
    <row r="385" s="114" customFormat="1" ht="12.75"/>
    <row r="386" s="114" customFormat="1" ht="12.75"/>
    <row r="387" s="114" customFormat="1" ht="12.75"/>
    <row r="388" s="114" customFormat="1" ht="12.75"/>
    <row r="389" s="114" customFormat="1" ht="12.75"/>
    <row r="390" s="114" customFormat="1" ht="12.75"/>
    <row r="391" s="114" customFormat="1" ht="12.75"/>
    <row r="392" s="114" customFormat="1" ht="12.75"/>
    <row r="393" s="114" customFormat="1" ht="12.75"/>
    <row r="394" s="114" customFormat="1" ht="12.75"/>
    <row r="395" s="114" customFormat="1" ht="12.75"/>
    <row r="396" s="114" customFormat="1" ht="12.75"/>
    <row r="397" s="114" customFormat="1" ht="12.75"/>
    <row r="398" s="114" customFormat="1" ht="12.75"/>
    <row r="399" s="114" customFormat="1" ht="12.75"/>
    <row r="400" s="114" customFormat="1" ht="12.75"/>
    <row r="401" s="114" customFormat="1" ht="12.75"/>
    <row r="402" s="114" customFormat="1" ht="12.75"/>
    <row r="403" s="114" customFormat="1" ht="12.75"/>
    <row r="404" s="114" customFormat="1" ht="12.75"/>
    <row r="405" s="114" customFormat="1" ht="12.75"/>
    <row r="406" s="114" customFormat="1" ht="12.75"/>
    <row r="407" s="114" customFormat="1" ht="12.75"/>
    <row r="408" s="114" customFormat="1" ht="12.75"/>
    <row r="409" s="114" customFormat="1" ht="12.75"/>
    <row r="410" s="114" customFormat="1" ht="12.75"/>
    <row r="411" s="114" customFormat="1" ht="12.75"/>
    <row r="412" s="114" customFormat="1" ht="12.75"/>
    <row r="413" s="114" customFormat="1" ht="12.75"/>
    <row r="414" s="114" customFormat="1" ht="12.75"/>
    <row r="415" s="114" customFormat="1" ht="12.75"/>
    <row r="416" s="114" customFormat="1" ht="12.75"/>
    <row r="417" s="114" customFormat="1" ht="12.75"/>
    <row r="418" s="114" customFormat="1" ht="12.75"/>
    <row r="419" s="114" customFormat="1" ht="12.75"/>
    <row r="420" s="114" customFormat="1" ht="12.75"/>
    <row r="421" s="114" customFormat="1" ht="12.75"/>
    <row r="422" s="114" customFormat="1" ht="12.75"/>
    <row r="423" s="114" customFormat="1" ht="12.75"/>
    <row r="424" s="114" customFormat="1" ht="12.75"/>
    <row r="425" s="114" customFormat="1" ht="12.75"/>
    <row r="426" s="114" customFormat="1" ht="12.75"/>
    <row r="427" s="114" customFormat="1" ht="12.75"/>
    <row r="428" s="114" customFormat="1" ht="12.75"/>
    <row r="429" s="114" customFormat="1" ht="12.75"/>
    <row r="430" s="114" customFormat="1" ht="12.75"/>
    <row r="431" s="114" customFormat="1" ht="12.75"/>
    <row r="432" s="114" customFormat="1" ht="12.75"/>
    <row r="433" s="114" customFormat="1" ht="12.75"/>
    <row r="434" s="114" customFormat="1" ht="12.75"/>
    <row r="435" s="114" customFormat="1" ht="12.75"/>
    <row r="436" s="114" customFormat="1" ht="12.75"/>
    <row r="437" s="114" customFormat="1" ht="12.75"/>
    <row r="438" s="114" customFormat="1" ht="12.75"/>
    <row r="439" s="114" customFormat="1" ht="12.75"/>
    <row r="440" s="114" customFormat="1" ht="12.75"/>
    <row r="441" s="114" customFormat="1" ht="12.75"/>
    <row r="442" s="114" customFormat="1" ht="12.75"/>
    <row r="443" s="114" customFormat="1" ht="12.75"/>
    <row r="444" s="114" customFormat="1" ht="12.75"/>
    <row r="445" s="114" customFormat="1" ht="12.75"/>
    <row r="446" s="114" customFormat="1" ht="12.75"/>
    <row r="447" s="114" customFormat="1" ht="12.75"/>
    <row r="448" s="114" customFormat="1" ht="12.75"/>
    <row r="449" s="114" customFormat="1" ht="12.75"/>
    <row r="450" s="114" customFormat="1" ht="12.75"/>
    <row r="451" s="114" customFormat="1" ht="12.75"/>
    <row r="452" s="114" customFormat="1" ht="12.75"/>
    <row r="453" s="114" customFormat="1" ht="12.75"/>
    <row r="454" s="114" customFormat="1" ht="12.75"/>
    <row r="455" s="114" customFormat="1" ht="12.75"/>
    <row r="456" s="114" customFormat="1" ht="12.75"/>
    <row r="457" s="114" customFormat="1" ht="12.75"/>
    <row r="458" s="114" customFormat="1" ht="12.75"/>
    <row r="459" s="114" customFormat="1" ht="12.75"/>
    <row r="460" s="114" customFormat="1" ht="12.75"/>
    <row r="461" s="114" customFormat="1" ht="12.75"/>
    <row r="462" s="114" customFormat="1" ht="12.75"/>
    <row r="463" s="114" customFormat="1" ht="12.75"/>
    <row r="464" s="114" customFormat="1" ht="12.75"/>
    <row r="465" s="114" customFormat="1" ht="12.75"/>
    <row r="466" s="114" customFormat="1" ht="12.75"/>
    <row r="467" s="114" customFormat="1" ht="12.75"/>
    <row r="468" s="114" customFormat="1" ht="12.75"/>
    <row r="469" s="114" customFormat="1" ht="12.75"/>
    <row r="470" s="114" customFormat="1" ht="12.75"/>
    <row r="471" s="114" customFormat="1" ht="12.75"/>
    <row r="472" s="114" customFormat="1" ht="12.75"/>
    <row r="473" s="114" customFormat="1" ht="12.75"/>
    <row r="474" s="114" customFormat="1" ht="12.75"/>
    <row r="475" s="114" customFormat="1" ht="12.75"/>
    <row r="476" s="114" customFormat="1" ht="12.75"/>
    <row r="477" s="114" customFormat="1" ht="12.75"/>
    <row r="478" s="114" customFormat="1" ht="12.75"/>
    <row r="479" s="114" customFormat="1" ht="12.75"/>
    <row r="480" s="114" customFormat="1" ht="12.75"/>
    <row r="481" s="114" customFormat="1" ht="12.75"/>
    <row r="482" s="114" customFormat="1" ht="12.75"/>
    <row r="483" s="114" customFormat="1" ht="12.75"/>
    <row r="484" s="114" customFormat="1" ht="12.75"/>
    <row r="485" s="114" customFormat="1" ht="12.75"/>
    <row r="486" s="114" customFormat="1" ht="12.75"/>
    <row r="487" s="114" customFormat="1" ht="12.75"/>
    <row r="488" s="114" customFormat="1" ht="12.75"/>
    <row r="489" s="114" customFormat="1" ht="12.75"/>
    <row r="490" s="114" customFormat="1" ht="12.75"/>
    <row r="491" s="114" customFormat="1" ht="12.75"/>
    <row r="492" s="114" customFormat="1" ht="12.75"/>
    <row r="493" s="114" customFormat="1" ht="12.75"/>
    <row r="494" s="114" customFormat="1" ht="12.75"/>
    <row r="495" s="114" customFormat="1" ht="12.75"/>
    <row r="496" s="114" customFormat="1" ht="12.75"/>
    <row r="497" s="114" customFormat="1" ht="12.75"/>
    <row r="498" s="114" customFormat="1" ht="12.75"/>
    <row r="499" s="114" customFormat="1" ht="12.75"/>
    <row r="500" s="114" customFormat="1" ht="12.75"/>
    <row r="501" s="114" customFormat="1" ht="12.75"/>
    <row r="502" s="114" customFormat="1" ht="12.75"/>
    <row r="503" s="114" customFormat="1" ht="12.75"/>
    <row r="504" s="114" customFormat="1" ht="12.75"/>
    <row r="505" s="114" customFormat="1" ht="12.75"/>
    <row r="506" s="114" customFormat="1" ht="12.75"/>
    <row r="507" s="114" customFormat="1" ht="12.75"/>
    <row r="508" s="114" customFormat="1" ht="12.75"/>
    <row r="509" s="114" customFormat="1" ht="12.75"/>
    <row r="510" s="114" customFormat="1" ht="12.75"/>
    <row r="511" s="114" customFormat="1" ht="12.75"/>
    <row r="512" s="114" customFormat="1" ht="12.75"/>
    <row r="513" s="114" customFormat="1" ht="12.75"/>
    <row r="514" s="114" customFormat="1" ht="12.75"/>
    <row r="515" s="114" customFormat="1" ht="12.75"/>
    <row r="516" s="114" customFormat="1" ht="12.75"/>
    <row r="517" s="114" customFormat="1" ht="12.75"/>
    <row r="518" s="114" customFormat="1" ht="12.75"/>
    <row r="519" s="114" customFormat="1" ht="12.75"/>
    <row r="520" s="114" customFormat="1" ht="12.75"/>
    <row r="521" s="114" customFormat="1" ht="12.75"/>
    <row r="522" s="114" customFormat="1" ht="12.75"/>
    <row r="523" s="114" customFormat="1" ht="12.75"/>
    <row r="524" s="114" customFormat="1" ht="12.75"/>
    <row r="525" s="114" customFormat="1" ht="12.75"/>
    <row r="526" s="114" customFormat="1" ht="12.75"/>
    <row r="527" s="114" customFormat="1" ht="12.75"/>
    <row r="528" s="114" customFormat="1" ht="12.75"/>
    <row r="529" s="114" customFormat="1" ht="12.75"/>
    <row r="530" s="114" customFormat="1" ht="12.75"/>
    <row r="531" s="114" customFormat="1" ht="12.75"/>
    <row r="532" s="114" customFormat="1" ht="12.75"/>
    <row r="533" s="114" customFormat="1" ht="12.75"/>
    <row r="534" s="114" customFormat="1" ht="12.75"/>
    <row r="535" s="114" customFormat="1" ht="12.75"/>
    <row r="536" s="114" customFormat="1" ht="12.75"/>
    <row r="537" s="114" customFormat="1" ht="12.75"/>
    <row r="538" s="114" customFormat="1" ht="12.75"/>
    <row r="539" s="114" customFormat="1" ht="12.75"/>
    <row r="540" s="114" customFormat="1" ht="12.75"/>
    <row r="541" s="114" customFormat="1" ht="12.75"/>
    <row r="542" s="114" customFormat="1" ht="12.75"/>
    <row r="543" s="114" customFormat="1" ht="12.75"/>
    <row r="544" s="114" customFormat="1" ht="12.75"/>
    <row r="545" s="114" customFormat="1" ht="12.75"/>
    <row r="546" s="114" customFormat="1" ht="12.75"/>
    <row r="547" s="114" customFormat="1" ht="12.75"/>
    <row r="548" s="114" customFormat="1" ht="12.75"/>
    <row r="549" s="114" customFormat="1" ht="12.75"/>
    <row r="550" s="114" customFormat="1" ht="12.75"/>
    <row r="551" s="114" customFormat="1" ht="12.75"/>
    <row r="552" s="114" customFormat="1" ht="12.75"/>
    <row r="553" s="114" customFormat="1" ht="12.75"/>
    <row r="554" s="114" customFormat="1" ht="12.75"/>
    <row r="555" s="114" customFormat="1" ht="12.75"/>
    <row r="556" s="114" customFormat="1" ht="12.75"/>
    <row r="557" s="114" customFormat="1" ht="12.75"/>
    <row r="558" s="114" customFormat="1" ht="12.75"/>
    <row r="559" s="114" customFormat="1" ht="12.75"/>
    <row r="560" s="114" customFormat="1" ht="12.75"/>
    <row r="561" s="114" customFormat="1" ht="12.75"/>
    <row r="562" s="114" customFormat="1" ht="12.75"/>
    <row r="563" s="114" customFormat="1" ht="12.75"/>
    <row r="564" s="114" customFormat="1" ht="12.75"/>
    <row r="565" s="114" customFormat="1" ht="12.75"/>
    <row r="566" s="114" customFormat="1" ht="12.75"/>
    <row r="567" s="114" customFormat="1" ht="12.75"/>
    <row r="568" s="114" customFormat="1" ht="12.75"/>
    <row r="569" s="114" customFormat="1" ht="12.75"/>
    <row r="570" s="114" customFormat="1" ht="12.75"/>
    <row r="571" s="114" customFormat="1" ht="12.75"/>
    <row r="572" s="114" customFormat="1" ht="12.75"/>
    <row r="573" s="114" customFormat="1" ht="12.75"/>
    <row r="574" s="114" customFormat="1" ht="12.75"/>
    <row r="575" s="114" customFormat="1" ht="12.75"/>
    <row r="576" s="114" customFormat="1" ht="12.75"/>
    <row r="577" s="114" customFormat="1" ht="12.75"/>
    <row r="578" s="114" customFormat="1" ht="12.75"/>
    <row r="579" s="114" customFormat="1" ht="12.75"/>
    <row r="580" s="114" customFormat="1" ht="12.75"/>
    <row r="581" s="114" customFormat="1" ht="12.75"/>
    <row r="582" s="114" customFormat="1" ht="12.75"/>
    <row r="583" s="114" customFormat="1" ht="12.75"/>
    <row r="584" s="114" customFormat="1" ht="12.75"/>
    <row r="585" s="114" customFormat="1" ht="12.75"/>
    <row r="586" s="114" customFormat="1" ht="12.75"/>
    <row r="587" s="114" customFormat="1" ht="12.75"/>
    <row r="588" s="114" customFormat="1" ht="12.75"/>
    <row r="589" s="114" customFormat="1" ht="12.75"/>
    <row r="590" s="114" customFormat="1" ht="12.75"/>
    <row r="591" s="114" customFormat="1" ht="12.75"/>
    <row r="592" s="114" customFormat="1" ht="12.75"/>
    <row r="593" s="114" customFormat="1" ht="12.75"/>
    <row r="594" s="114" customFormat="1" ht="12.75"/>
    <row r="595" s="114" customFormat="1" ht="12.75"/>
    <row r="596" s="114" customFormat="1" ht="12.75"/>
    <row r="597" s="114" customFormat="1" ht="12.75"/>
    <row r="598" s="114" customFormat="1" ht="12.75"/>
    <row r="599" s="114" customFormat="1" ht="12.75"/>
    <row r="600" s="114" customFormat="1" ht="12.75"/>
    <row r="601" s="114" customFormat="1" ht="12.75"/>
    <row r="602" s="114" customFormat="1" ht="12.75"/>
    <row r="603" s="114" customFormat="1" ht="12.75"/>
    <row r="604" s="114" customFormat="1" ht="12.75"/>
    <row r="605" s="114" customFormat="1" ht="12.75"/>
    <row r="606" s="114" customFormat="1" ht="12.75"/>
    <row r="607" s="114" customFormat="1" ht="12.75"/>
    <row r="608" s="114" customFormat="1" ht="12.75"/>
    <row r="609" s="114" customFormat="1" ht="12.75"/>
    <row r="610" s="114" customFormat="1" ht="12.75"/>
    <row r="611" s="114" customFormat="1" ht="12.75"/>
    <row r="612" s="114" customFormat="1" ht="12.75"/>
    <row r="613" s="114" customFormat="1" ht="12.75"/>
    <row r="614" s="114" customFormat="1" ht="12.75"/>
    <row r="615" s="114" customFormat="1" ht="12.75"/>
    <row r="616" s="114" customFormat="1" ht="12.75"/>
    <row r="617" s="114" customFormat="1" ht="12.75"/>
    <row r="618" s="114" customFormat="1" ht="12.75"/>
    <row r="619" s="114" customFormat="1" ht="12.75"/>
    <row r="620" s="114" customFormat="1" ht="12.75"/>
    <row r="621" s="114" customFormat="1" ht="12.75"/>
    <row r="622" s="114" customFormat="1" ht="12.75"/>
    <row r="623" s="114" customFormat="1" ht="12.75"/>
    <row r="624" s="114" customFormat="1" ht="12.75"/>
    <row r="625" s="114" customFormat="1" ht="12.75"/>
    <row r="626" s="114" customFormat="1" ht="12.75"/>
    <row r="627" s="114" customFormat="1" ht="12.75"/>
    <row r="628" s="114" customFormat="1" ht="12.75"/>
    <row r="629" s="114" customFormat="1" ht="12.75"/>
    <row r="630" s="114" customFormat="1" ht="12.75"/>
    <row r="631" s="114" customFormat="1" ht="12.75"/>
    <row r="632" s="114" customFormat="1" ht="12.75"/>
    <row r="633" s="114" customFormat="1" ht="12.75"/>
    <row r="634" s="114" customFormat="1" ht="12.75"/>
    <row r="635" s="114" customFormat="1" ht="12.75"/>
    <row r="636" s="114" customFormat="1" ht="12.75"/>
    <row r="637" s="114" customFormat="1" ht="12.75"/>
    <row r="638" s="114" customFormat="1" ht="12.75"/>
    <row r="639" s="114" customFormat="1" ht="12.75"/>
    <row r="640" s="114" customFormat="1" ht="12.75"/>
    <row r="641" s="114" customFormat="1" ht="12.75"/>
    <row r="642" s="114" customFormat="1" ht="12.75"/>
    <row r="643" s="114" customFormat="1" ht="12.75"/>
    <row r="644" s="114" customFormat="1" ht="12.75"/>
    <row r="645" s="114" customFormat="1" ht="12.75"/>
    <row r="646" s="114" customFormat="1" ht="12.75"/>
    <row r="647" s="114" customFormat="1" ht="12.75"/>
    <row r="648" s="114" customFormat="1" ht="12.75"/>
    <row r="649" s="114" customFormat="1" ht="12.75"/>
    <row r="650" s="114" customFormat="1" ht="12.75"/>
    <row r="651" s="114" customFormat="1" ht="12.75"/>
    <row r="652" s="114" customFormat="1" ht="12.75"/>
    <row r="653" s="114" customFormat="1" ht="12.75"/>
    <row r="654" s="114" customFormat="1" ht="12.75"/>
    <row r="655" s="114" customFormat="1" ht="12.75"/>
    <row r="656" s="114" customFormat="1" ht="12.75"/>
    <row r="657" s="114" customFormat="1" ht="12.75"/>
    <row r="658" s="114" customFormat="1" ht="12.75"/>
    <row r="659" s="114" customFormat="1" ht="12.75"/>
    <row r="660" s="114" customFormat="1" ht="12.75"/>
    <row r="661" s="114" customFormat="1" ht="12.75"/>
    <row r="662" s="114" customFormat="1" ht="12.75"/>
    <row r="663" s="114" customFormat="1" ht="12.75"/>
    <row r="664" s="114" customFormat="1" ht="12.75"/>
    <row r="665" s="114" customFormat="1" ht="12.75"/>
    <row r="666" s="114" customFormat="1" ht="12.75"/>
    <row r="667" s="114" customFormat="1" ht="12.75"/>
    <row r="668" s="114" customFormat="1" ht="12.75"/>
    <row r="669" s="114" customFormat="1" ht="12.75"/>
    <row r="670" s="114" customFormat="1" ht="12.75"/>
    <row r="671" s="114" customFormat="1" ht="12.75"/>
    <row r="672" s="114" customFormat="1" ht="12.75"/>
    <row r="673" s="114" customFormat="1" ht="12.75"/>
    <row r="674" s="114" customFormat="1" ht="12.75"/>
    <row r="675" s="114" customFormat="1" ht="12.75"/>
    <row r="676" s="114" customFormat="1" ht="12.75"/>
    <row r="677" s="114" customFormat="1" ht="12.75"/>
    <row r="678" s="114" customFormat="1" ht="12.75"/>
    <row r="679" s="114" customFormat="1" ht="12.75"/>
    <row r="680" s="114" customFormat="1" ht="12.75"/>
    <row r="681" s="114" customFormat="1" ht="12.75"/>
    <row r="682" s="114" customFormat="1" ht="12.75"/>
    <row r="683" s="114" customFormat="1" ht="12.75"/>
    <row r="684" s="114" customFormat="1" ht="12.75"/>
    <row r="685" s="114" customFormat="1" ht="12.75"/>
    <row r="686" s="114" customFormat="1" ht="12.75"/>
    <row r="687" s="114" customFormat="1" ht="12.75"/>
    <row r="688" s="114" customFormat="1" ht="12.75"/>
    <row r="689" s="114" customFormat="1" ht="12.75"/>
    <row r="690" s="114" customFormat="1" ht="12.75"/>
    <row r="691" s="114" customFormat="1" ht="12.75"/>
    <row r="692" s="114" customFormat="1" ht="12.75"/>
    <row r="693" s="114" customFormat="1" ht="12.75"/>
    <row r="694" s="114" customFormat="1" ht="12.75"/>
    <row r="695" s="114" customFormat="1" ht="12.75"/>
    <row r="696" s="114" customFormat="1" ht="12.75"/>
    <row r="697" s="114" customFormat="1" ht="12.75"/>
    <row r="698" s="114" customFormat="1" ht="12.75"/>
    <row r="699" s="114" customFormat="1" ht="12.75"/>
    <row r="700" s="114" customFormat="1" ht="12.75"/>
    <row r="701" s="114" customFormat="1" ht="12.75"/>
    <row r="702" s="114" customFormat="1" ht="12.75"/>
    <row r="703" s="114" customFormat="1" ht="12.75"/>
    <row r="704" s="114" customFormat="1" ht="12.75"/>
    <row r="705" s="114" customFormat="1" ht="12.75"/>
    <row r="706" s="114" customFormat="1" ht="12.75"/>
    <row r="707" s="114" customFormat="1" ht="12.75"/>
    <row r="708" s="114" customFormat="1" ht="12.75"/>
    <row r="709" s="114" customFormat="1" ht="12.75"/>
    <row r="710" s="114" customFormat="1" ht="12.75"/>
    <row r="711" s="114" customFormat="1" ht="12.75"/>
    <row r="712" s="114" customFormat="1" ht="12.75"/>
    <row r="713" s="114" customFormat="1" ht="12.75"/>
    <row r="714" s="114" customFormat="1" ht="12.75"/>
    <row r="715" s="114" customFormat="1" ht="12.75"/>
    <row r="716" s="114" customFormat="1" ht="12.75"/>
    <row r="717" s="114" customFormat="1" ht="12.75"/>
    <row r="718" s="114" customFormat="1" ht="12.75"/>
    <row r="719" s="114" customFormat="1" ht="12.75"/>
    <row r="720" s="114" customFormat="1" ht="12.75"/>
    <row r="721" s="114" customFormat="1" ht="12.75"/>
    <row r="722" s="114" customFormat="1" ht="12.75"/>
    <row r="723" s="114" customFormat="1" ht="12.75"/>
    <row r="724" s="114" customFormat="1" ht="12.75"/>
    <row r="725" s="114" customFormat="1" ht="12.75"/>
    <row r="726" s="114" customFormat="1" ht="12.75"/>
    <row r="727" s="114" customFormat="1" ht="12.75"/>
    <row r="728" s="114" customFormat="1" ht="12.75"/>
    <row r="729" s="114" customFormat="1" ht="12.75"/>
    <row r="730" s="114" customFormat="1" ht="12.75"/>
    <row r="731" s="114" customFormat="1" ht="12.75"/>
    <row r="732" s="114" customFormat="1" ht="12.75"/>
    <row r="733" s="114" customFormat="1" ht="12.75"/>
    <row r="734" s="114" customFormat="1" ht="12.75"/>
    <row r="735" s="114" customFormat="1" ht="12.75"/>
    <row r="736" s="114" customFormat="1" ht="12.75"/>
    <row r="737" s="114" customFormat="1" ht="12.75"/>
    <row r="738" s="114" customFormat="1" ht="12.75"/>
    <row r="739" s="114" customFormat="1" ht="12.75"/>
    <row r="740" s="114" customFormat="1" ht="12.75"/>
    <row r="741" s="114" customFormat="1" ht="12.75"/>
    <row r="742" s="114" customFormat="1" ht="12.75"/>
    <row r="743" s="114" customFormat="1" ht="12.75"/>
    <row r="744" s="114" customFormat="1" ht="12.75"/>
    <row r="745" s="114" customFormat="1" ht="12.75"/>
    <row r="746" s="114" customFormat="1" ht="12.75"/>
    <row r="747" s="114" customFormat="1" ht="12.75"/>
    <row r="748" s="114" customFormat="1" ht="12.75"/>
    <row r="749" s="114" customFormat="1" ht="12.75"/>
    <row r="750" s="114" customFormat="1" ht="12.75"/>
    <row r="751" s="114" customFormat="1" ht="12.75"/>
    <row r="752" s="114" customFormat="1" ht="12.75"/>
    <row r="753" s="114" customFormat="1" ht="12.75"/>
    <row r="754" s="114" customFormat="1" ht="12.75"/>
    <row r="755" s="114" customFormat="1" ht="12.75"/>
    <row r="756" s="114" customFormat="1" ht="12.75"/>
    <row r="757" s="114" customFormat="1" ht="12.75"/>
    <row r="758" s="114" customFormat="1" ht="12.75"/>
    <row r="759" s="114" customFormat="1" ht="12.75"/>
    <row r="760" s="114" customFormat="1" ht="12.75"/>
    <row r="761" s="114" customFormat="1" ht="12.75"/>
    <row r="762" s="114" customFormat="1" ht="12.75"/>
    <row r="763" s="114" customFormat="1" ht="12.75"/>
    <row r="764" s="114" customFormat="1" ht="12.75"/>
    <row r="765" s="114" customFormat="1" ht="12.75"/>
    <row r="766" s="114" customFormat="1" ht="12.75"/>
    <row r="767" s="114" customFormat="1" ht="12.75"/>
    <row r="768" s="114" customFormat="1" ht="12.75"/>
    <row r="769" s="114" customFormat="1" ht="12.75"/>
    <row r="770" s="114" customFormat="1" ht="12.75"/>
    <row r="771" s="114" customFormat="1" ht="12.75"/>
    <row r="772" s="114" customFormat="1" ht="12.75"/>
    <row r="773" s="114" customFormat="1" ht="12.75"/>
    <row r="774" s="114" customFormat="1" ht="12.75"/>
    <row r="775" s="114" customFormat="1" ht="12.75"/>
    <row r="776" s="114" customFormat="1" ht="12.75"/>
    <row r="777" s="114" customFormat="1" ht="12.75"/>
    <row r="778" s="114" customFormat="1" ht="12.75"/>
    <row r="779" s="114" customFormat="1" ht="12.75"/>
    <row r="780" s="114" customFormat="1" ht="12.75"/>
    <row r="781" s="114" customFormat="1" ht="12.75"/>
    <row r="782" s="114" customFormat="1" ht="12.75"/>
    <row r="783" s="114" customFormat="1" ht="12.75"/>
    <row r="784" s="114" customFormat="1" ht="12.75"/>
    <row r="785" s="114" customFormat="1" ht="12.75"/>
    <row r="786" s="114" customFormat="1" ht="12.75"/>
    <row r="787" s="114" customFormat="1" ht="12.75"/>
    <row r="788" s="114" customFormat="1" ht="12.75"/>
    <row r="789" s="114" customFormat="1" ht="12.75"/>
    <row r="790" s="114" customFormat="1" ht="12.75"/>
    <row r="791" s="114" customFormat="1" ht="12.75"/>
    <row r="792" s="114" customFormat="1" ht="12.75"/>
    <row r="793" s="114" customFormat="1" ht="12.75"/>
    <row r="794" s="114" customFormat="1" ht="12.75"/>
    <row r="795" s="114" customFormat="1" ht="12.75"/>
    <row r="796" s="114" customFormat="1" ht="12.75"/>
    <row r="797" s="114" customFormat="1" ht="12.75"/>
    <row r="798" s="114" customFormat="1" ht="12.75"/>
    <row r="799" s="114" customFormat="1" ht="12.75"/>
    <row r="800" s="114" customFormat="1" ht="12.75"/>
    <row r="801" s="114" customFormat="1" ht="12.75"/>
    <row r="802" s="114" customFormat="1" ht="12.75"/>
    <row r="803" s="114" customFormat="1" ht="12.75"/>
    <row r="804" s="114" customFormat="1" ht="12.75"/>
    <row r="805" s="114" customFormat="1" ht="12.75"/>
    <row r="806" s="114" customFormat="1" ht="12.75"/>
    <row r="807" s="114" customFormat="1" ht="12.75"/>
    <row r="808" s="114" customFormat="1" ht="12.75"/>
    <row r="809" s="114" customFormat="1" ht="12.75"/>
    <row r="810" s="114" customFormat="1" ht="12.75"/>
    <row r="811" s="114" customFormat="1" ht="12.75"/>
    <row r="812" s="114" customFormat="1" ht="12.75"/>
    <row r="813" s="114" customFormat="1" ht="12.75"/>
    <row r="814" s="114" customFormat="1" ht="12.75"/>
    <row r="815" s="114" customFormat="1" ht="12.75"/>
    <row r="816" s="114" customFormat="1" ht="12.75"/>
    <row r="817" s="114" customFormat="1" ht="12.75"/>
    <row r="818" s="114" customFormat="1" ht="12.75"/>
    <row r="819" s="114" customFormat="1" ht="12.75"/>
    <row r="820" s="114" customFormat="1" ht="12.75"/>
    <row r="821" s="114" customFormat="1" ht="12.75"/>
    <row r="822" s="114" customFormat="1" ht="12.75"/>
    <row r="823" s="114" customFormat="1" ht="12.75"/>
    <row r="824" s="114" customFormat="1" ht="12.75"/>
    <row r="825" s="114" customFormat="1" ht="12.75"/>
    <row r="826" s="114" customFormat="1" ht="12.75"/>
    <row r="827" s="114" customFormat="1" ht="12.75"/>
    <row r="828" s="114" customFormat="1" ht="12.75"/>
    <row r="829" s="114" customFormat="1" ht="12.75"/>
    <row r="830" s="114" customFormat="1" ht="12.75"/>
    <row r="831" s="114" customFormat="1" ht="12.75"/>
    <row r="832" s="114" customFormat="1" ht="12.75"/>
    <row r="833" s="114" customFormat="1" ht="12.75"/>
    <row r="834" s="114" customFormat="1" ht="12.75"/>
    <row r="835" s="114" customFormat="1" ht="12.75"/>
    <row r="836" s="114" customFormat="1" ht="12.75"/>
    <row r="837" s="114" customFormat="1" ht="12.75"/>
    <row r="838" s="114" customFormat="1" ht="12.75"/>
    <row r="839" s="114" customFormat="1" ht="12.75"/>
    <row r="840" s="114" customFormat="1" ht="12.75"/>
    <row r="841" s="114" customFormat="1" ht="12.75"/>
    <row r="842" s="114" customFormat="1" ht="12.75"/>
    <row r="843" s="114" customFormat="1" ht="12.75"/>
    <row r="844" s="114" customFormat="1" ht="12.75"/>
    <row r="845" s="114" customFormat="1" ht="12.75"/>
    <row r="846" s="114" customFormat="1" ht="12.75"/>
    <row r="847" s="114" customFormat="1" ht="12.75"/>
    <row r="848" s="114" customFormat="1" ht="12.75"/>
    <row r="849" s="114" customFormat="1" ht="12.75"/>
    <row r="850" s="114" customFormat="1" ht="12.75"/>
    <row r="851" s="114" customFormat="1" ht="12.75"/>
    <row r="852" s="114" customFormat="1" ht="12.75"/>
    <row r="853" s="114" customFormat="1" ht="12.75"/>
    <row r="854" s="114" customFormat="1" ht="12.75"/>
    <row r="855" s="114" customFormat="1" ht="12.75"/>
    <row r="856" s="114" customFormat="1" ht="12.75"/>
    <row r="857" s="114" customFormat="1" ht="12.75"/>
    <row r="858" s="114" customFormat="1" ht="12.75"/>
    <row r="859" s="114" customFormat="1" ht="12.75"/>
    <row r="860" s="114" customFormat="1" ht="12.75"/>
    <row r="861" s="114" customFormat="1" ht="12.75"/>
    <row r="862" s="114" customFormat="1" ht="12.75"/>
    <row r="863" s="114" customFormat="1" ht="12.75"/>
    <row r="864" s="114" customFormat="1" ht="12.75"/>
    <row r="865" s="114" customFormat="1" ht="12.75"/>
    <row r="866" s="114" customFormat="1" ht="12.75"/>
    <row r="867" s="114" customFormat="1" ht="12.75"/>
    <row r="868" s="114" customFormat="1" ht="12.75"/>
    <row r="869" s="114" customFormat="1" ht="12.75"/>
    <row r="870" s="114" customFormat="1" ht="12.75"/>
    <row r="871" s="114" customFormat="1" ht="12.75"/>
    <row r="872" s="114" customFormat="1" ht="12.75"/>
    <row r="873" s="114" customFormat="1" ht="12.75"/>
    <row r="874" s="114" customFormat="1" ht="12.75"/>
    <row r="875" s="114" customFormat="1" ht="12.75"/>
    <row r="876" s="114" customFormat="1" ht="12.75"/>
    <row r="877" s="114" customFormat="1" ht="12.75"/>
    <row r="878" s="114" customFormat="1" ht="12.75"/>
    <row r="879" s="114" customFormat="1" ht="12.75"/>
    <row r="880" s="114" customFormat="1" ht="12.75"/>
    <row r="881" s="114" customFormat="1" ht="12.75"/>
    <row r="882" s="114" customFormat="1" ht="12.75"/>
    <row r="883" s="114" customFormat="1" ht="12.75"/>
    <row r="884" s="114" customFormat="1" ht="12.75"/>
    <row r="885" s="114" customFormat="1" ht="12.75"/>
    <row r="886" s="114" customFormat="1" ht="12.75"/>
    <row r="887" s="114" customFormat="1" ht="12.75"/>
    <row r="888" s="114" customFormat="1" ht="12.75"/>
    <row r="889" s="114" customFormat="1" ht="12.75"/>
    <row r="890" s="114" customFormat="1" ht="12.75"/>
    <row r="891" s="114" customFormat="1" ht="12.75"/>
    <row r="892" s="114" customFormat="1" ht="12.75"/>
    <row r="893" s="114" customFormat="1" ht="12.75"/>
    <row r="894" s="114" customFormat="1" ht="12.75"/>
    <row r="895" s="114" customFormat="1" ht="12.75"/>
    <row r="896" s="114" customFormat="1" ht="12.75"/>
    <row r="897" s="114" customFormat="1" ht="12.75"/>
    <row r="898" s="114" customFormat="1" ht="12.75"/>
    <row r="899" s="114" customFormat="1" ht="12.75"/>
    <row r="900" s="114" customFormat="1" ht="12.75"/>
    <row r="901" s="114" customFormat="1" ht="12.75"/>
    <row r="902" s="114" customFormat="1" ht="12.75"/>
    <row r="903" s="114" customFormat="1" ht="12.75"/>
    <row r="904" s="114" customFormat="1" ht="12.75"/>
    <row r="905" s="114" customFormat="1" ht="12.75"/>
    <row r="906" s="114" customFormat="1" ht="12.75"/>
    <row r="907" s="114" customFormat="1" ht="12.75"/>
    <row r="908" s="114" customFormat="1" ht="12.75"/>
    <row r="909" s="114" customFormat="1" ht="12.75"/>
    <row r="910" s="114" customFormat="1" ht="12.75"/>
    <row r="911" s="114" customFormat="1" ht="12.75"/>
    <row r="912" s="114" customFormat="1" ht="12.75"/>
    <row r="913" s="114" customFormat="1" ht="12.75"/>
    <row r="914" s="114" customFormat="1" ht="12.75"/>
    <row r="915" s="114" customFormat="1" ht="12.75"/>
    <row r="916" s="114" customFormat="1" ht="12.75"/>
    <row r="917" s="114" customFormat="1" ht="12.75"/>
    <row r="918" s="114" customFormat="1" ht="12.75"/>
    <row r="919" s="114" customFormat="1" ht="12.75"/>
    <row r="920" s="114" customFormat="1" ht="12.75"/>
    <row r="921" s="114" customFormat="1" ht="12.75"/>
    <row r="922" s="114" customFormat="1" ht="12.75"/>
    <row r="923" s="114" customFormat="1" ht="12.75"/>
    <row r="924" s="114" customFormat="1" ht="12.75"/>
    <row r="925" s="114" customFormat="1" ht="12.75"/>
    <row r="926" s="114" customFormat="1" ht="12.75"/>
    <row r="927" s="114" customFormat="1" ht="12.75"/>
    <row r="928" s="114" customFormat="1" ht="12.75"/>
    <row r="929" s="114" customFormat="1" ht="12.75"/>
    <row r="930" s="114" customFormat="1" ht="12.75"/>
    <row r="931" s="114" customFormat="1" ht="12.75"/>
    <row r="932" s="114" customFormat="1" ht="12.75"/>
    <row r="933" s="114" customFormat="1" ht="12.75"/>
    <row r="934" s="114" customFormat="1" ht="12.75"/>
    <row r="935" s="114" customFormat="1" ht="12.75"/>
    <row r="936" s="114" customFormat="1" ht="12.75"/>
    <row r="937" s="114" customFormat="1" ht="12.75"/>
    <row r="938" s="114" customFormat="1" ht="12.75"/>
    <row r="939" s="114" customFormat="1" ht="12.75"/>
    <row r="940" s="114" customFormat="1" ht="12.75"/>
    <row r="941" s="114" customFormat="1" ht="12.75"/>
    <row r="942" s="114" customFormat="1" ht="12.75"/>
    <row r="943" s="114" customFormat="1" ht="12.75"/>
    <row r="944" s="114" customFormat="1" ht="12.75"/>
    <row r="945" s="114" customFormat="1" ht="12.75"/>
    <row r="946" s="114" customFormat="1" ht="12.75"/>
    <row r="947" s="114" customFormat="1" ht="12.75"/>
    <row r="948" s="114" customFormat="1" ht="12.75"/>
    <row r="949" s="114" customFormat="1" ht="12.75"/>
    <row r="950" s="114" customFormat="1" ht="12.75"/>
    <row r="951" s="114" customFormat="1" ht="12.75"/>
    <row r="952" s="114" customFormat="1" ht="12.75"/>
    <row r="953" s="114" customFormat="1" ht="12.75"/>
    <row r="954" s="114" customFormat="1" ht="12.75"/>
    <row r="955" s="114" customFormat="1" ht="12.75"/>
    <row r="956" s="114" customFormat="1" ht="12.75"/>
    <row r="957" s="114" customFormat="1" ht="12.75"/>
    <row r="958" s="114" customFormat="1" ht="12.75"/>
    <row r="959" s="114" customFormat="1" ht="12.75"/>
    <row r="960" s="114" customFormat="1" ht="12.75"/>
    <row r="961" s="114" customFormat="1" ht="12.75"/>
    <row r="962" s="114" customFormat="1" ht="12.75"/>
    <row r="963" s="114" customFormat="1" ht="12.75"/>
    <row r="964" s="114" customFormat="1" ht="12.75"/>
    <row r="965" s="114" customFormat="1" ht="12.75"/>
    <row r="966" s="114" customFormat="1" ht="12.75"/>
    <row r="967" s="114" customFormat="1" ht="12.75"/>
    <row r="968" s="114" customFormat="1" ht="12.75"/>
    <row r="969" s="114" customFormat="1" ht="12.75"/>
    <row r="970" s="114" customFormat="1" ht="12.75"/>
    <row r="971" s="114" customFormat="1" ht="12.75"/>
    <row r="972" s="114" customFormat="1" ht="12.75"/>
    <row r="973" s="114" customFormat="1" ht="12.75"/>
    <row r="974" s="114" customFormat="1" ht="12.75"/>
    <row r="975" s="114" customFormat="1" ht="12.75"/>
    <row r="976" s="114" customFormat="1" ht="12.75"/>
    <row r="977" s="114" customFormat="1" ht="12.75"/>
    <row r="978" s="114" customFormat="1" ht="12.75"/>
    <row r="979" s="114" customFormat="1" ht="12.75"/>
    <row r="980" s="114" customFormat="1" ht="12.75"/>
    <row r="981" s="114" customFormat="1" ht="12.75"/>
    <row r="982" s="114" customFormat="1" ht="12.75"/>
    <row r="983" s="114" customFormat="1" ht="12.75"/>
    <row r="984" s="114" customFormat="1" ht="12.75"/>
    <row r="985" s="114" customFormat="1" ht="12.75"/>
    <row r="986" s="114" customFormat="1" ht="12.75"/>
    <row r="987" s="114" customFormat="1" ht="12.75"/>
    <row r="988" s="114" customFormat="1" ht="12.75"/>
    <row r="989" s="114" customFormat="1" ht="12.75"/>
    <row r="990" s="114" customFormat="1" ht="12.75"/>
    <row r="991" s="114" customFormat="1" ht="12.75"/>
    <row r="992" s="114" customFormat="1" ht="12.75"/>
    <row r="993" s="114" customFormat="1" ht="12.75"/>
    <row r="994" s="114" customFormat="1" ht="12.75"/>
    <row r="995" s="114" customFormat="1" ht="12.75"/>
    <row r="996" s="114" customFormat="1" ht="12.75"/>
    <row r="997" s="114" customFormat="1" ht="12.75"/>
    <row r="998" s="114" customFormat="1" ht="12.75"/>
    <row r="999" s="114" customFormat="1" ht="12.75"/>
    <row r="1000" s="114" customFormat="1" ht="12.75"/>
    <row r="1001" s="114" customFormat="1" ht="12.75"/>
    <row r="1002" s="114" customFormat="1" ht="12.75"/>
    <row r="1003" s="114" customFormat="1" ht="12.75"/>
    <row r="1004" s="114" customFormat="1" ht="12.75"/>
    <row r="1005" s="114" customFormat="1" ht="12.75"/>
    <row r="1006" s="114" customFormat="1" ht="12.75"/>
    <row r="1007" s="114" customFormat="1" ht="12.75"/>
    <row r="1008" s="114" customFormat="1" ht="12.75"/>
    <row r="1009" s="114" customFormat="1" ht="12.75"/>
    <row r="1010" s="114" customFormat="1" ht="12.75"/>
    <row r="1011" s="114" customFormat="1" ht="12.75"/>
    <row r="1012" s="114" customFormat="1" ht="12.75"/>
    <row r="1013" s="114" customFormat="1" ht="12.75"/>
    <row r="1014" s="114" customFormat="1" ht="12.75"/>
    <row r="1015" s="114" customFormat="1" ht="12.75"/>
    <row r="1016" s="114" customFormat="1" ht="12.75"/>
    <row r="1017" s="114" customFormat="1" ht="12.75"/>
    <row r="1018" s="114" customFormat="1" ht="12.75"/>
    <row r="1019" s="114" customFormat="1" ht="12.75"/>
    <row r="1020" s="114" customFormat="1" ht="12.75"/>
    <row r="1021" s="114" customFormat="1" ht="12.75"/>
    <row r="1022" s="114" customFormat="1" ht="12.75"/>
    <row r="1023" s="114" customFormat="1" ht="12.75"/>
    <row r="1024" s="114" customFormat="1" ht="12.75"/>
    <row r="1025" s="114" customFormat="1" ht="12.75"/>
    <row r="1026" s="114" customFormat="1" ht="12.75"/>
    <row r="1027" s="114" customFormat="1" ht="12.75"/>
    <row r="1028" s="114" customFormat="1" ht="12.75"/>
    <row r="1029" s="114" customFormat="1" ht="12.75"/>
    <row r="1030" s="114" customFormat="1" ht="12.75"/>
    <row r="1031" s="114" customFormat="1" ht="12.75"/>
    <row r="1032" s="114" customFormat="1" ht="12.75"/>
    <row r="1033" s="114" customFormat="1" ht="12.75"/>
    <row r="1034" s="114" customFormat="1" ht="12.75"/>
    <row r="1035" s="114" customFormat="1" ht="12.75"/>
    <row r="1036" s="114" customFormat="1" ht="12.75"/>
    <row r="1037" s="114" customFormat="1" ht="12.75"/>
    <row r="1038" s="114" customFormat="1" ht="12.75"/>
    <row r="1039" s="114" customFormat="1" ht="12.75"/>
    <row r="1040" s="114" customFormat="1" ht="12.75"/>
    <row r="1041" s="114" customFormat="1" ht="12.75"/>
    <row r="1042" s="114" customFormat="1" ht="12.75"/>
    <row r="1043" s="114" customFormat="1" ht="12.75"/>
    <row r="1044" s="114" customFormat="1" ht="12.75"/>
    <row r="1045" s="114" customFormat="1" ht="12.75"/>
    <row r="1046" s="114" customFormat="1" ht="12.75"/>
    <row r="1047" s="114" customFormat="1" ht="12.75"/>
    <row r="1048" s="114" customFormat="1" ht="12.75"/>
    <row r="1049" s="114" customFormat="1" ht="12.75"/>
    <row r="1050" s="114" customFormat="1" ht="12.75"/>
    <row r="1051" s="114" customFormat="1" ht="12.75"/>
    <row r="1052" s="114" customFormat="1" ht="12.75"/>
    <row r="1053" s="114" customFormat="1" ht="12.75"/>
    <row r="1054" s="114" customFormat="1" ht="12.75"/>
    <row r="1055" s="114" customFormat="1" ht="12.75"/>
    <row r="1056" s="114" customFormat="1" ht="12.75"/>
    <row r="1057" s="114" customFormat="1" ht="12.75"/>
    <row r="1058" s="114" customFormat="1" ht="12.75"/>
    <row r="1059" s="114" customFormat="1" ht="12.75"/>
    <row r="1060" s="114" customFormat="1" ht="12.75"/>
    <row r="1061" s="114" customFormat="1" ht="12.75"/>
    <row r="1062" s="114" customFormat="1" ht="12.75"/>
    <row r="1063" s="114" customFormat="1" ht="12.75"/>
    <row r="1064" s="114" customFormat="1" ht="12.75"/>
    <row r="1065" s="114" customFormat="1" ht="12.75"/>
    <row r="1066" s="114" customFormat="1" ht="12.75"/>
    <row r="1067" s="114" customFormat="1" ht="12.75"/>
    <row r="1068" s="114" customFormat="1" ht="12.75"/>
    <row r="1069" s="114" customFormat="1" ht="12.75"/>
    <row r="1070" s="114" customFormat="1" ht="12.75"/>
    <row r="1071" s="114" customFormat="1" ht="12.75"/>
    <row r="1072" s="114" customFormat="1" ht="12.75"/>
    <row r="1073" s="114" customFormat="1" ht="12.75"/>
    <row r="1074" s="114" customFormat="1" ht="12.75"/>
    <row r="1075" s="114" customFormat="1" ht="12.75"/>
    <row r="1076" s="114" customFormat="1" ht="12.75"/>
    <row r="1077" s="114" customFormat="1" ht="12.75"/>
    <row r="1078" s="114" customFormat="1" ht="12.75"/>
    <row r="1079" s="114" customFormat="1" ht="12.75"/>
    <row r="1080" s="114" customFormat="1" ht="12.75"/>
    <row r="1081" s="114" customFormat="1" ht="12.75"/>
    <row r="1082" s="114" customFormat="1" ht="12.75"/>
    <row r="1083" s="114" customFormat="1" ht="12.75"/>
    <row r="1084" s="114" customFormat="1" ht="12.75"/>
    <row r="1085" s="114" customFormat="1" ht="12.75"/>
    <row r="1086" s="114" customFormat="1" ht="12.75"/>
    <row r="1087" s="114" customFormat="1" ht="12.75"/>
    <row r="1088" s="114" customFormat="1" ht="12.75"/>
    <row r="1089" s="114" customFormat="1" ht="12.75"/>
    <row r="1090" s="114" customFormat="1" ht="12.75"/>
    <row r="1091" s="114" customFormat="1" ht="12.75"/>
    <row r="1092" s="114" customFormat="1" ht="12.75"/>
    <row r="1093" s="114" customFormat="1" ht="12.75"/>
    <row r="1094" s="114" customFormat="1" ht="12.75"/>
    <row r="1095" s="114" customFormat="1" ht="12.75"/>
    <row r="1096" s="114" customFormat="1" ht="12.75"/>
    <row r="1097" s="114" customFormat="1" ht="12.75"/>
    <row r="1098" s="114" customFormat="1" ht="12.75"/>
    <row r="1099" s="114" customFormat="1" ht="12.75"/>
    <row r="1100" s="114" customFormat="1" ht="12.75"/>
    <row r="1101" s="114" customFormat="1" ht="12.75"/>
    <row r="1102" s="114" customFormat="1" ht="12.75"/>
    <row r="1103" s="114" customFormat="1" ht="12.75"/>
    <row r="1104" s="114" customFormat="1" ht="12.75"/>
    <row r="1105" s="114" customFormat="1" ht="12.75"/>
    <row r="1106" s="114" customFormat="1" ht="12.75"/>
    <row r="1107" s="114" customFormat="1" ht="12.75"/>
    <row r="1108" s="114" customFormat="1" ht="12.75"/>
    <row r="1109" s="114" customFormat="1" ht="12.75"/>
    <row r="1110" s="114" customFormat="1" ht="12.75"/>
    <row r="1111" s="114" customFormat="1" ht="12.75"/>
    <row r="1112" s="114" customFormat="1" ht="12.75"/>
    <row r="1113" s="114" customFormat="1" ht="12.75"/>
    <row r="1114" s="114" customFormat="1" ht="12.75"/>
    <row r="1115" s="114" customFormat="1" ht="12.75"/>
    <row r="1116" s="114" customFormat="1" ht="12.75"/>
    <row r="1117" s="114" customFormat="1" ht="12.75"/>
    <row r="1118" s="114" customFormat="1" ht="12.75"/>
    <row r="1119" s="114" customFormat="1" ht="12.75"/>
    <row r="1120" s="114" customFormat="1" ht="12.75"/>
    <row r="1121" s="114" customFormat="1" ht="12.75"/>
    <row r="1122" s="114" customFormat="1" ht="12.75"/>
    <row r="1123" s="114" customFormat="1" ht="12.75"/>
    <row r="1124" s="114" customFormat="1" ht="12.75"/>
    <row r="1125" s="114" customFormat="1" ht="12.75"/>
    <row r="1126" s="114" customFormat="1" ht="12.75"/>
    <row r="1127" s="114" customFormat="1" ht="12.75"/>
    <row r="1128" s="114" customFormat="1" ht="12.75"/>
    <row r="1129" s="114" customFormat="1" ht="12.75"/>
    <row r="1130" s="114" customFormat="1" ht="12.75"/>
    <row r="1131" s="114" customFormat="1" ht="12.75"/>
  </sheetData>
  <mergeCells count="73">
    <mergeCell ref="E2:AH2"/>
    <mergeCell ref="E3:AH3"/>
    <mergeCell ref="E4:AH4"/>
    <mergeCell ref="E5:L5"/>
    <mergeCell ref="M5:O5"/>
    <mergeCell ref="S5:U5"/>
    <mergeCell ref="W5:Y5"/>
    <mergeCell ref="AA5:AH5"/>
    <mergeCell ref="P5:R5"/>
    <mergeCell ref="W6:Y6"/>
    <mergeCell ref="AA6:AH6"/>
    <mergeCell ref="E7:L7"/>
    <mergeCell ref="AA7:AH7"/>
    <mergeCell ref="E6:L6"/>
    <mergeCell ref="M6:O6"/>
    <mergeCell ref="P6:R6"/>
    <mergeCell ref="S6:U6"/>
    <mergeCell ref="E8:L8"/>
    <mergeCell ref="Z8:AH8"/>
    <mergeCell ref="M10:O10"/>
    <mergeCell ref="P10:R10"/>
    <mergeCell ref="S10:V10"/>
    <mergeCell ref="W10:Y10"/>
    <mergeCell ref="Z11:AG11"/>
    <mergeCell ref="M12:O12"/>
    <mergeCell ref="P12:R12"/>
    <mergeCell ref="S12:V12"/>
    <mergeCell ref="W12:Y12"/>
    <mergeCell ref="Z13:AG13"/>
    <mergeCell ref="Z14:AG14"/>
    <mergeCell ref="F15:K15"/>
    <mergeCell ref="Z15:AG15"/>
    <mergeCell ref="Z17:AG17"/>
    <mergeCell ref="Z18:AG18"/>
    <mergeCell ref="Z19:AF19"/>
    <mergeCell ref="Z20:AF20"/>
    <mergeCell ref="Z21:AF21"/>
    <mergeCell ref="Z22:AG22"/>
    <mergeCell ref="AB23:AG23"/>
    <mergeCell ref="F24:L24"/>
    <mergeCell ref="AA24:AG24"/>
    <mergeCell ref="Z27:AG27"/>
    <mergeCell ref="F28:L28"/>
    <mergeCell ref="AA28:AG28"/>
    <mergeCell ref="E30:L30"/>
    <mergeCell ref="AA30:AG30"/>
    <mergeCell ref="Z31:AG31"/>
    <mergeCell ref="AB32:AG32"/>
    <mergeCell ref="M33:O33"/>
    <mergeCell ref="P33:R33"/>
    <mergeCell ref="S33:V33"/>
    <mergeCell ref="W33:Y33"/>
    <mergeCell ref="E34:L34"/>
    <mergeCell ref="Z34:AG34"/>
    <mergeCell ref="M35:O35"/>
    <mergeCell ref="P35:R35"/>
    <mergeCell ref="S35:V35"/>
    <mergeCell ref="W35:Y35"/>
    <mergeCell ref="Z35:AG35"/>
    <mergeCell ref="E36:L36"/>
    <mergeCell ref="Z36:AG36"/>
    <mergeCell ref="Z37:AG37"/>
    <mergeCell ref="Z38:AG38"/>
    <mergeCell ref="R47:S47"/>
    <mergeCell ref="T48:U48"/>
    <mergeCell ref="V48:W48"/>
    <mergeCell ref="Q49:S49"/>
    <mergeCell ref="T49:U49"/>
    <mergeCell ref="V49:W49"/>
    <mergeCell ref="Q50:S50"/>
    <mergeCell ref="T50:U50"/>
    <mergeCell ref="V50:W50"/>
    <mergeCell ref="F53:AB53"/>
  </mergeCells>
  <printOptions horizontalCentered="1" verticalCentered="1"/>
  <pageMargins left="0.35433070866141736" right="0.35433070866141736" top="0.984251968503937" bottom="0.3937007874015748"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Madeliedj</cp:lastModifiedBy>
  <cp:lastPrinted>2002-01-29T09:42:27Z</cp:lastPrinted>
  <dcterms:created xsi:type="dcterms:W3CDTF">2000-02-02T14:34:21Z</dcterms:created>
  <dcterms:modified xsi:type="dcterms:W3CDTF">2002-01-30T10:06:02Z</dcterms:modified>
  <cp:category/>
  <cp:version/>
  <cp:contentType/>
  <cp:contentStatus/>
</cp:coreProperties>
</file>