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085" windowHeight="6315" tabRatio="592" activeTab="0"/>
  </bookViews>
  <sheets>
    <sheet name="April Finaal 2002" sheetId="1" r:id="rId1"/>
  </sheets>
  <definedNames/>
  <calcPr fullCalcOnLoad="1"/>
</workbook>
</file>

<file path=xl/sharedStrings.xml><?xml version="1.0" encoding="utf-8"?>
<sst xmlns="http://schemas.openxmlformats.org/spreadsheetml/2006/main" count="231" uniqueCount="154">
  <si>
    <t>'000t</t>
  </si>
  <si>
    <t>Progressive/Progressief</t>
  </si>
  <si>
    <t>Menslik</t>
  </si>
  <si>
    <t>Voer</t>
  </si>
  <si>
    <t>Totaal</t>
  </si>
  <si>
    <t>(b) Acquisition</t>
  </si>
  <si>
    <t>(b) Verkryging</t>
  </si>
  <si>
    <t>(c) Utilisation</t>
  </si>
  <si>
    <t>(c) Aanwending</t>
  </si>
  <si>
    <t>Net sales(+)/purchases of dealers(-)</t>
  </si>
  <si>
    <t>Netto verkope(+)/Aankope handel(-)</t>
  </si>
  <si>
    <t>Storers, traders</t>
  </si>
  <si>
    <t>Opbergers, handelaars</t>
  </si>
  <si>
    <t>Processors</t>
  </si>
  <si>
    <t>Verwerkers</t>
  </si>
  <si>
    <t>Processed for local market:</t>
  </si>
  <si>
    <t>Verwerk vir binnelandse mark:</t>
  </si>
  <si>
    <t>Total</t>
  </si>
  <si>
    <t>(e) Sundries</t>
  </si>
  <si>
    <t>(e) Diverse</t>
  </si>
  <si>
    <t>Released to end-consumer(s)</t>
  </si>
  <si>
    <t>Vrygestel aan eindverbruiker(s)</t>
  </si>
  <si>
    <t xml:space="preserve">Withdrawn by producers </t>
  </si>
  <si>
    <t xml:space="preserve"> Invoere bestem vir  RSA </t>
  </si>
  <si>
    <t>Imports destined for RSA</t>
  </si>
  <si>
    <t xml:space="preserve">(a) Beginvoorraad  </t>
  </si>
  <si>
    <t xml:space="preserve">White </t>
  </si>
  <si>
    <t>Wit</t>
  </si>
  <si>
    <t>Yellow</t>
  </si>
  <si>
    <t>Geel</t>
  </si>
  <si>
    <t>Human consumption</t>
  </si>
  <si>
    <t>Gristing</t>
  </si>
  <si>
    <t>Menslike gebruik</t>
  </si>
  <si>
    <t>Klandisiemaal</t>
  </si>
  <si>
    <t xml:space="preserve">Onttrek deur produsente </t>
  </si>
  <si>
    <t>(1)</t>
  </si>
  <si>
    <t>(2)</t>
  </si>
  <si>
    <t>van die inligting wat gebruik is nie.</t>
  </si>
  <si>
    <t>(3)</t>
  </si>
  <si>
    <t>(4)</t>
  </si>
  <si>
    <t>Includes a portion of the production of developing sector - the balance will not necessarily be included here./ Ingesluit 'n deel van die produksie van opkomende sektor - die balans sal nie noodwendig hier</t>
  </si>
  <si>
    <t>27 782 ton</t>
  </si>
  <si>
    <t>46 314 ton</t>
  </si>
  <si>
    <t>May/Mei 2001</t>
  </si>
  <si>
    <t>Jun 2001</t>
  </si>
  <si>
    <t>Jul 2001</t>
  </si>
  <si>
    <t xml:space="preserve">Aug 2001 </t>
  </si>
  <si>
    <t>Oct/Okt 2001</t>
  </si>
  <si>
    <t>Nov 2001</t>
  </si>
  <si>
    <t>Dec/Des 2001</t>
  </si>
  <si>
    <t>Mar/Mrt 2002</t>
  </si>
  <si>
    <t>Apr 2002</t>
  </si>
  <si>
    <t>31 May/Mei 2001</t>
  </si>
  <si>
    <t>1 May/Mei 2001</t>
  </si>
  <si>
    <t xml:space="preserve"> 30 Jun 2001</t>
  </si>
  <si>
    <t xml:space="preserve">     occur as a result of the usage of this information./Soos verskaf deur medewerkers. Alhoewel alles   gedoen is om te verseker dat die inligting korrek is, aanvaar SAGIS geen verantwoordelikheid vir </t>
  </si>
  <si>
    <t>usage of this information./Soos verskaf deur medewerkers. Alhoewel alles gedoen is om te verseker dat die inligting korrek is, aanvaar SAGIS geen verantwoordelikheid vir enige aksies of verliese as gevolg</t>
  </si>
  <si>
    <t xml:space="preserve">     enige aksies of verliese as gevolg van die inligting wat gebruik is nie.</t>
  </si>
  <si>
    <t>Opening stock includes all stocks in commercial structures irrespective of ownership./Beginvoorraad sluit alle voorraad in kommersiële strukture in ongeag eienaarskap.</t>
  </si>
  <si>
    <t>31 Jul 2001</t>
  </si>
  <si>
    <t>1 Aug 2001</t>
  </si>
  <si>
    <t>31 Aug 2001</t>
  </si>
  <si>
    <t>Animal feed/Industrial</t>
  </si>
  <si>
    <t>Dierevoer/Natmaal</t>
  </si>
  <si>
    <t>Jan 2002</t>
  </si>
  <si>
    <t>Feb 2002</t>
  </si>
  <si>
    <t>1Oct/Okt 2001</t>
  </si>
  <si>
    <t>1 Nov 2001</t>
  </si>
  <si>
    <t>1 Dec/Des 2001</t>
  </si>
  <si>
    <t>1 Jan 2002</t>
  </si>
  <si>
    <t>1 Feb 2002</t>
  </si>
  <si>
    <t>1 Mar/Mrt 2002</t>
  </si>
  <si>
    <t>1 Apr 2002</t>
  </si>
  <si>
    <t>30 Nov 2001</t>
  </si>
  <si>
    <t>31 Oct/Okt 2001</t>
  </si>
  <si>
    <t>31 Dec/Des 2001</t>
  </si>
  <si>
    <t>31 Jan 2002</t>
  </si>
  <si>
    <t>28 Feb 2002</t>
  </si>
  <si>
    <t>31 Mar/Mrt 2002</t>
  </si>
  <si>
    <t>30 Apr 2002</t>
  </si>
  <si>
    <t>1 Jun 2001</t>
  </si>
  <si>
    <t>1 Jul 2001</t>
  </si>
  <si>
    <t>1 Sep 2001</t>
  </si>
  <si>
    <t>Sep 2001</t>
  </si>
  <si>
    <t>30 Sep 2001</t>
  </si>
  <si>
    <t>(5)</t>
  </si>
  <si>
    <t>(6)</t>
  </si>
  <si>
    <t>Oorsee</t>
  </si>
  <si>
    <t>African countries</t>
  </si>
  <si>
    <t>Other countries</t>
  </si>
  <si>
    <t>Afrika lande</t>
  </si>
  <si>
    <t>Border posts</t>
  </si>
  <si>
    <t>Harbours</t>
  </si>
  <si>
    <t>Whole maize</t>
  </si>
  <si>
    <t>Grensposte</t>
  </si>
  <si>
    <t>Heel mielies</t>
  </si>
  <si>
    <t>Ander lande</t>
  </si>
  <si>
    <t>Hawens</t>
  </si>
  <si>
    <t>The information system reports only on the actual movement of maize in commercial structures, and must under no circumstances be construed as confirmation or an indication of ownership./Die inligtingstelsel rapporteer slegs oor die fisiese beweging</t>
  </si>
  <si>
    <t>van mielies in kommersiële strukture, en moet geensins as 'n bevestiging of aanduiding van eiendomsreg geag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</si>
  <si>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</si>
  <si>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</si>
  <si>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Includes a portion of the production of developing sector - the balance will not necessarily be included here./Ingesluit 'n deel van die opkomende sektor - die balans sal nie noodwendig hier ingesluit word nie.</t>
  </si>
  <si>
    <t>Producer deliveries directly from farms./Produsentelewerings direk vanaf plase:</t>
  </si>
  <si>
    <t>White/Wit</t>
  </si>
  <si>
    <t>Yellow/Geel</t>
  </si>
  <si>
    <t>Maize equivalent./Mielie ekwivalent.</t>
  </si>
  <si>
    <t>The enunciation of the figures for exports are as declared by the collaborators. The destination thereof cannot be confirmed./Die uiteensetting van die syfers vir uitvoere is soos deur medewerkers verklaar. Die eindbestemming hiervan kan nie bevestig word nie.</t>
  </si>
  <si>
    <t>Amended information received from collaborators./Gewysigde inligting ontvang van medewerkers.</t>
  </si>
  <si>
    <t>Physical stock is verified regularly on a random basis by SAGIS' Audit Inspection Division./Fisiese voorraad word gereeld op 'n steekproefbasis deur SAGIS se Oudit Inspeksie Afdeling geverifieer.</t>
  </si>
  <si>
    <t xml:space="preserve">(7) </t>
  </si>
  <si>
    <t>Deliveries directly from farms(3)(6)</t>
  </si>
  <si>
    <t>Lewerings direk vanaf plase (3)(6)</t>
  </si>
  <si>
    <t xml:space="preserve">(a) Beginvoorraad </t>
  </si>
  <si>
    <t xml:space="preserve">(a) Opening stock </t>
  </si>
  <si>
    <t xml:space="preserve">Products (4)   </t>
  </si>
  <si>
    <t>(d) RSA Exports (5)</t>
  </si>
  <si>
    <t>Surplus (-)/Tekort (+)(6)</t>
  </si>
  <si>
    <t>(g) Stock stored at:(7)</t>
  </si>
  <si>
    <t xml:space="preserve">(g) Voorraad geberg by: (7) </t>
  </si>
  <si>
    <t>Produkte (4)</t>
  </si>
  <si>
    <t>(f) Unutilised stock(a+b-c-d-e)(6)</t>
  </si>
  <si>
    <t>Apr 2001</t>
  </si>
  <si>
    <t xml:space="preserve">(f) Onaangewende voorraad (a+b-c-d-e) (6) </t>
  </si>
  <si>
    <t>(d) RSA Uitvoere (5)</t>
  </si>
  <si>
    <t xml:space="preserve">                                                              Monthly announcement of information /Maandelikse bekendmaking van inligting (1)                                                    </t>
  </si>
  <si>
    <t>(h) Invoere bestem vir uitvoere nie</t>
  </si>
  <si>
    <t>included in the above information</t>
  </si>
  <si>
    <t>Opening stock</t>
  </si>
  <si>
    <t>Beginvoorraad</t>
  </si>
  <si>
    <t>Imported</t>
  </si>
  <si>
    <t>Ingevoer</t>
  </si>
  <si>
    <t>Exported</t>
  </si>
  <si>
    <t>Uitgevoer</t>
  </si>
  <si>
    <t>Voorraad surplus(-)/tekort(+)</t>
  </si>
  <si>
    <t>Stock</t>
  </si>
  <si>
    <t>Voorraad</t>
  </si>
  <si>
    <t>(h) Imports destined for export not</t>
  </si>
  <si>
    <t>Stocks surplus(-)/deficit(+)</t>
  </si>
  <si>
    <t>ingesluit in inligting hierbo nie</t>
  </si>
  <si>
    <t>May/Mei 2001- Apr 2002</t>
  </si>
  <si>
    <t>May/Mei 2001- Mrt 2002</t>
  </si>
  <si>
    <t>April 2002</t>
  </si>
  <si>
    <r>
      <t>Surplus (-)/Deficit (+)(6)</t>
    </r>
    <r>
      <rPr>
        <sz val="10"/>
        <rFont val="Arial"/>
        <family val="2"/>
      </rPr>
      <t xml:space="preserve"> </t>
    </r>
  </si>
  <si>
    <t xml:space="preserve">SMI-062002  </t>
  </si>
  <si>
    <t>28/06/2002</t>
  </si>
  <si>
    <t xml:space="preserve">MAIZE / MIELIES - 2001/2002 Year (May - Apr) Final/ 2001/2002- Jaar (Mei - Apr) (2) Finaal </t>
  </si>
  <si>
    <t>Prog May/Mei 2001 - Apr 2002</t>
  </si>
  <si>
    <t xml:space="preserve">Net dispatches(+)/Receipts (-)(6) </t>
  </si>
  <si>
    <t>Netto versendings(+)/Ontvangstes(-)(6)</t>
  </si>
  <si>
    <t>4 404 493 ton</t>
  </si>
  <si>
    <t>2 993 598 ton</t>
  </si>
  <si>
    <t>231 759 ton</t>
  </si>
  <si>
    <t>305 957 ton</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</si>
</sst>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00"/>
    <numFmt numFmtId="179" formatCode="0.0"/>
  </numFmts>
  <fonts count="12">
    <font>
      <sz val="13"/>
      <name val="Arial"/>
      <family val="2"/>
    </font>
    <font>
      <sz val="10"/>
      <name val="Arial"/>
      <family val="0"/>
    </font>
    <font>
      <u val="single"/>
      <sz val="10"/>
      <color indexed="12"/>
      <name val="Arial"/>
      <family val="0"/>
    </font>
    <font>
      <u val="single"/>
      <sz val="10"/>
      <color indexed="36"/>
      <name val="Arial"/>
      <family val="0"/>
    </font>
    <font>
      <sz val="12"/>
      <name val="Arial"/>
      <family val="2"/>
    </font>
    <font>
      <sz val="14"/>
      <name val="Arial"/>
      <family val="2"/>
    </font>
    <font>
      <b/>
      <sz val="14"/>
      <name val="Arial"/>
      <family val="2"/>
    </font>
    <font>
      <b/>
      <sz val="10"/>
      <name val="Verdana"/>
      <family val="2"/>
    </font>
    <font>
      <b/>
      <sz val="10"/>
      <name val="Arial"/>
      <family val="2"/>
    </font>
    <font>
      <sz val="10"/>
      <name val="Verdana"/>
      <family val="2"/>
    </font>
    <font>
      <i/>
      <sz val="10"/>
      <name val="Arial"/>
      <family val="2"/>
    </font>
    <font>
      <b/>
      <sz val="12"/>
      <name val="Arial"/>
      <family val="2"/>
    </font>
  </fonts>
  <fills count="2">
    <fill>
      <patternFill/>
    </fill>
    <fill>
      <patternFill patternType="gray125"/>
    </fill>
  </fills>
  <borders count="61">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ck"/>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color indexed="63"/>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thick"/>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96">
    <xf numFmtId="0" fontId="0" fillId="0" borderId="0" xfId="0"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0" xfId="0" applyFont="1" applyAlignment="1">
      <alignment/>
    </xf>
    <xf numFmtId="0" fontId="1" fillId="0" borderId="0" xfId="0" applyFont="1" applyAlignment="1">
      <alignment horizontal="left"/>
    </xf>
    <xf numFmtId="0" fontId="5" fillId="0" borderId="0" xfId="0" applyFont="1" applyBorder="1" applyAlignment="1">
      <alignment/>
    </xf>
    <xf numFmtId="0" fontId="6" fillId="0" borderId="0" xfId="0" applyFont="1" applyBorder="1" applyAlignment="1">
      <alignment horizontal="left"/>
    </xf>
    <xf numFmtId="0" fontId="5" fillId="0" borderId="0" xfId="0" applyFont="1" applyAlignment="1">
      <alignment/>
    </xf>
    <xf numFmtId="0" fontId="9" fillId="0" borderId="1" xfId="0" applyFont="1" applyBorder="1" applyAlignment="1">
      <alignment/>
    </xf>
    <xf numFmtId="0" fontId="1" fillId="0" borderId="2" xfId="0" applyNumberFormat="1" applyFont="1" applyBorder="1" applyAlignment="1">
      <alignment horizontal="center"/>
    </xf>
    <xf numFmtId="17" fontId="8" fillId="0" borderId="3" xfId="0" applyNumberFormat="1" applyFont="1" applyBorder="1" applyAlignment="1">
      <alignment horizontal="center"/>
    </xf>
    <xf numFmtId="17" fontId="8" fillId="0" borderId="1" xfId="0" applyNumberFormat="1" applyFont="1" applyBorder="1" applyAlignment="1">
      <alignment horizontal="center"/>
    </xf>
    <xf numFmtId="0" fontId="9" fillId="0" borderId="0" xfId="0" applyFont="1" applyBorder="1" applyAlignment="1">
      <alignment/>
    </xf>
    <xf numFmtId="0" fontId="1" fillId="0" borderId="4" xfId="0" applyNumberFormat="1" applyFont="1" applyBorder="1" applyAlignment="1">
      <alignment horizontal="center"/>
    </xf>
    <xf numFmtId="0" fontId="1" fillId="0" borderId="5" xfId="0" applyNumberFormat="1" applyFont="1" applyBorder="1" applyAlignment="1">
      <alignment horizontal="center"/>
    </xf>
    <xf numFmtId="0" fontId="1" fillId="0" borderId="6" xfId="0" applyNumberFormat="1" applyFont="1" applyBorder="1" applyAlignment="1">
      <alignment horizontal="center"/>
    </xf>
    <xf numFmtId="0" fontId="1" fillId="0" borderId="7" xfId="0" applyNumberFormat="1" applyFont="1" applyBorder="1" applyAlignment="1">
      <alignment horizontal="center"/>
    </xf>
    <xf numFmtId="0" fontId="9" fillId="0" borderId="8" xfId="0" applyFont="1" applyBorder="1" applyAlignment="1">
      <alignment/>
    </xf>
    <xf numFmtId="17" fontId="1" fillId="0" borderId="9" xfId="0" applyNumberFormat="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7" fontId="1" fillId="0" borderId="2" xfId="0" applyNumberFormat="1" applyFont="1" applyBorder="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17" fontId="8" fillId="0" borderId="0" xfId="0" applyNumberFormat="1" applyFont="1" applyBorder="1" applyAlignment="1">
      <alignment horizontal="center"/>
    </xf>
    <xf numFmtId="0" fontId="1" fillId="0" borderId="3"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3" xfId="0" applyFont="1" applyBorder="1" applyAlignment="1">
      <alignment/>
    </xf>
    <xf numFmtId="0" fontId="1" fillId="0" borderId="14" xfId="0" applyFont="1" applyBorder="1" applyAlignment="1">
      <alignment horizontal="center"/>
    </xf>
    <xf numFmtId="0" fontId="1" fillId="0" borderId="15" xfId="0" applyFont="1" applyBorder="1" applyAlignment="1">
      <alignment/>
    </xf>
    <xf numFmtId="0" fontId="8" fillId="0" borderId="8" xfId="0" applyFont="1" applyBorder="1" applyAlignment="1">
      <alignment/>
    </xf>
    <xf numFmtId="1" fontId="1" fillId="0" borderId="16" xfId="0" applyNumberFormat="1" applyFont="1" applyBorder="1" applyAlignment="1">
      <alignment/>
    </xf>
    <xf numFmtId="1" fontId="1" fillId="0" borderId="17" xfId="0" applyNumberFormat="1" applyFont="1" applyBorder="1" applyAlignment="1">
      <alignment/>
    </xf>
    <xf numFmtId="1" fontId="1" fillId="0" borderId="18" xfId="0" applyNumberFormat="1" applyFont="1" applyBorder="1" applyAlignment="1">
      <alignment/>
    </xf>
    <xf numFmtId="1" fontId="1" fillId="0" borderId="13" xfId="0" applyNumberFormat="1" applyFont="1" applyBorder="1" applyAlignment="1">
      <alignment/>
    </xf>
    <xf numFmtId="1" fontId="1" fillId="0" borderId="19" xfId="0" applyNumberFormat="1" applyFont="1" applyBorder="1" applyAlignment="1">
      <alignment/>
    </xf>
    <xf numFmtId="0" fontId="1" fillId="0" borderId="17" xfId="0" applyFont="1" applyBorder="1" applyAlignment="1">
      <alignment/>
    </xf>
    <xf numFmtId="0" fontId="1" fillId="0" borderId="20" xfId="0" applyFont="1" applyBorder="1" applyAlignment="1">
      <alignment/>
    </xf>
    <xf numFmtId="0" fontId="8" fillId="0" borderId="8" xfId="0" applyFont="1" applyBorder="1" applyAlignment="1">
      <alignment horizontal="right"/>
    </xf>
    <xf numFmtId="0" fontId="8" fillId="0" borderId="0" xfId="0" applyFont="1" applyBorder="1" applyAlignment="1">
      <alignment horizontal="right"/>
    </xf>
    <xf numFmtId="0" fontId="8" fillId="0" borderId="6" xfId="0" applyFont="1" applyBorder="1" applyAlignment="1">
      <alignment horizontal="right"/>
    </xf>
    <xf numFmtId="1" fontId="1" fillId="0" borderId="13" xfId="0" applyNumberFormat="1" applyFont="1" applyBorder="1" applyAlignment="1">
      <alignment horizontal="center"/>
    </xf>
    <xf numFmtId="0" fontId="1" fillId="0" borderId="0" xfId="0" applyFont="1" applyBorder="1" applyAlignment="1">
      <alignment horizontal="right"/>
    </xf>
    <xf numFmtId="0" fontId="1" fillId="0" borderId="6"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horizontal="right"/>
    </xf>
    <xf numFmtId="0" fontId="10" fillId="0" borderId="24" xfId="0" applyFont="1" applyBorder="1" applyAlignment="1">
      <alignment/>
    </xf>
    <xf numFmtId="1" fontId="1" fillId="0" borderId="4" xfId="0" applyNumberFormat="1" applyFont="1" applyBorder="1" applyAlignment="1">
      <alignment/>
    </xf>
    <xf numFmtId="1" fontId="1" fillId="0" borderId="21" xfId="0" applyNumberFormat="1" applyFont="1" applyBorder="1" applyAlignment="1">
      <alignment/>
    </xf>
    <xf numFmtId="1" fontId="1" fillId="0" borderId="5" xfId="0" applyNumberFormat="1" applyFont="1" applyBorder="1" applyAlignment="1">
      <alignment/>
    </xf>
    <xf numFmtId="0" fontId="1" fillId="0" borderId="26" xfId="0" applyFont="1" applyBorder="1" applyAlignment="1">
      <alignment/>
    </xf>
    <xf numFmtId="1" fontId="1" fillId="0" borderId="9" xfId="0" applyNumberFormat="1" applyFont="1" applyBorder="1" applyAlignment="1">
      <alignment/>
    </xf>
    <xf numFmtId="1" fontId="1" fillId="0" borderId="10" xfId="0" applyNumberFormat="1" applyFont="1" applyBorder="1" applyAlignment="1">
      <alignment/>
    </xf>
    <xf numFmtId="1" fontId="1" fillId="0" borderId="27" xfId="0" applyNumberFormat="1" applyFont="1" applyBorder="1" applyAlignment="1">
      <alignment/>
    </xf>
    <xf numFmtId="1" fontId="1" fillId="0" borderId="2" xfId="0" applyNumberFormat="1" applyFont="1" applyBorder="1" applyAlignment="1">
      <alignment/>
    </xf>
    <xf numFmtId="0" fontId="1" fillId="0" borderId="10" xfId="0" applyFont="1" applyBorder="1" applyAlignment="1">
      <alignment/>
    </xf>
    <xf numFmtId="0" fontId="1" fillId="0" borderId="14" xfId="0" applyFont="1" applyBorder="1" applyAlignment="1">
      <alignment/>
    </xf>
    <xf numFmtId="1" fontId="1" fillId="0" borderId="0" xfId="0" applyNumberFormat="1" applyFont="1" applyBorder="1" applyAlignment="1">
      <alignment/>
    </xf>
    <xf numFmtId="0" fontId="1" fillId="0" borderId="24" xfId="0" applyFont="1" applyBorder="1" applyAlignment="1">
      <alignment horizontal="right"/>
    </xf>
    <xf numFmtId="0" fontId="1" fillId="0" borderId="28" xfId="0" applyFont="1" applyBorder="1" applyAlignment="1">
      <alignment/>
    </xf>
    <xf numFmtId="0" fontId="10" fillId="0" borderId="23" xfId="0" applyFont="1" applyBorder="1" applyAlignment="1">
      <alignment/>
    </xf>
    <xf numFmtId="0" fontId="10" fillId="0" borderId="29" xfId="0" applyFont="1" applyBorder="1" applyAlignment="1">
      <alignment/>
    </xf>
    <xf numFmtId="1" fontId="1" fillId="0" borderId="30" xfId="0" applyNumberFormat="1" applyFont="1" applyBorder="1" applyAlignment="1">
      <alignment/>
    </xf>
    <xf numFmtId="1" fontId="1" fillId="0" borderId="25" xfId="0" applyNumberFormat="1" applyFont="1" applyBorder="1" applyAlignment="1">
      <alignment/>
    </xf>
    <xf numFmtId="1" fontId="1" fillId="0" borderId="28" xfId="0" applyNumberFormat="1" applyFont="1" applyBorder="1" applyAlignment="1">
      <alignment/>
    </xf>
    <xf numFmtId="1" fontId="1" fillId="0" borderId="31" xfId="0" applyNumberFormat="1" applyFont="1" applyBorder="1" applyAlignment="1">
      <alignment/>
    </xf>
    <xf numFmtId="1" fontId="1" fillId="0" borderId="32" xfId="0" applyNumberFormat="1" applyFont="1" applyBorder="1" applyAlignment="1">
      <alignment/>
    </xf>
    <xf numFmtId="0" fontId="1" fillId="0" borderId="25" xfId="0" applyFont="1" applyBorder="1" applyAlignment="1">
      <alignment/>
    </xf>
    <xf numFmtId="0" fontId="1" fillId="0" borderId="32" xfId="0" applyFont="1" applyBorder="1" applyAlignment="1">
      <alignment horizontal="center"/>
    </xf>
    <xf numFmtId="0" fontId="1" fillId="0" borderId="33" xfId="0" applyFont="1" applyBorder="1" applyAlignment="1">
      <alignment/>
    </xf>
    <xf numFmtId="0" fontId="10" fillId="0" borderId="33" xfId="0" applyFont="1" applyBorder="1" applyAlignment="1">
      <alignment/>
    </xf>
    <xf numFmtId="0" fontId="10" fillId="0" borderId="0" xfId="0" applyFont="1" applyBorder="1" applyAlignment="1">
      <alignment/>
    </xf>
    <xf numFmtId="0" fontId="10" fillId="0" borderId="8" xfId="0" applyFont="1" applyBorder="1" applyAlignment="1">
      <alignment/>
    </xf>
    <xf numFmtId="0" fontId="1" fillId="0" borderId="32" xfId="0" applyFont="1" applyBorder="1" applyAlignment="1">
      <alignment/>
    </xf>
    <xf numFmtId="0" fontId="10" fillId="0" borderId="34" xfId="0" applyFont="1" applyBorder="1" applyAlignment="1">
      <alignment/>
    </xf>
    <xf numFmtId="0" fontId="10" fillId="0" borderId="35" xfId="0" applyFont="1" applyBorder="1" applyAlignment="1">
      <alignment/>
    </xf>
    <xf numFmtId="0" fontId="10" fillId="0" borderId="36" xfId="0" applyFont="1" applyBorder="1" applyAlignment="1">
      <alignment/>
    </xf>
    <xf numFmtId="1" fontId="1" fillId="0" borderId="37" xfId="0" applyNumberFormat="1" applyFont="1" applyBorder="1" applyAlignment="1">
      <alignment/>
    </xf>
    <xf numFmtId="1" fontId="1" fillId="0" borderId="38" xfId="0" applyNumberFormat="1" applyFont="1" applyBorder="1" applyAlignment="1">
      <alignment/>
    </xf>
    <xf numFmtId="1" fontId="1" fillId="0" borderId="35" xfId="0" applyNumberFormat="1" applyFont="1" applyBorder="1" applyAlignment="1">
      <alignment/>
    </xf>
    <xf numFmtId="1" fontId="1" fillId="0" borderId="39" xfId="0" applyNumberFormat="1" applyFont="1" applyBorder="1" applyAlignment="1">
      <alignment/>
    </xf>
    <xf numFmtId="0" fontId="1" fillId="0" borderId="38" xfId="0" applyFont="1" applyBorder="1" applyAlignment="1">
      <alignment/>
    </xf>
    <xf numFmtId="0" fontId="1" fillId="0" borderId="34" xfId="0" applyFont="1" applyBorder="1" applyAlignment="1">
      <alignment/>
    </xf>
    <xf numFmtId="0" fontId="1" fillId="0" borderId="28" xfId="0" applyFont="1" applyBorder="1" applyAlignment="1">
      <alignment horizontal="center"/>
    </xf>
    <xf numFmtId="1" fontId="1" fillId="0" borderId="40" xfId="0" applyNumberFormat="1" applyFont="1" applyBorder="1" applyAlignment="1">
      <alignment/>
    </xf>
    <xf numFmtId="1" fontId="1" fillId="0" borderId="8" xfId="0" applyNumberFormat="1" applyFont="1" applyBorder="1" applyAlignment="1">
      <alignment/>
    </xf>
    <xf numFmtId="0" fontId="1" fillId="0" borderId="41" xfId="0" applyFont="1" applyBorder="1" applyAlignment="1">
      <alignment/>
    </xf>
    <xf numFmtId="0" fontId="1" fillId="0" borderId="8" xfId="0" applyFont="1" applyBorder="1" applyAlignment="1">
      <alignment horizontal="right"/>
    </xf>
    <xf numFmtId="0" fontId="1" fillId="0" borderId="33" xfId="0" applyFont="1" applyBorder="1" applyAlignment="1">
      <alignment horizontal="left"/>
    </xf>
    <xf numFmtId="0" fontId="1" fillId="0" borderId="0" xfId="0" applyFont="1" applyBorder="1" applyAlignment="1">
      <alignment horizontal="left"/>
    </xf>
    <xf numFmtId="1" fontId="1" fillId="0" borderId="42" xfId="0" applyNumberFormat="1" applyFont="1" applyBorder="1" applyAlignment="1">
      <alignment/>
    </xf>
    <xf numFmtId="0" fontId="1" fillId="0" borderId="23" xfId="0" applyFont="1" applyBorder="1" applyAlignment="1">
      <alignment horizontal="left"/>
    </xf>
    <xf numFmtId="0" fontId="1" fillId="0" borderId="24" xfId="0" applyFont="1" applyBorder="1" applyAlignment="1">
      <alignment horizontal="left"/>
    </xf>
    <xf numFmtId="1" fontId="1" fillId="0" borderId="3" xfId="0" applyNumberFormat="1" applyFont="1" applyBorder="1" applyAlignment="1">
      <alignment/>
    </xf>
    <xf numFmtId="0" fontId="1" fillId="0" borderId="35" xfId="0" applyFont="1" applyBorder="1" applyAlignment="1">
      <alignment/>
    </xf>
    <xf numFmtId="0" fontId="1" fillId="0" borderId="35" xfId="0" applyFont="1" applyBorder="1" applyAlignment="1">
      <alignment horizontal="right"/>
    </xf>
    <xf numFmtId="0" fontId="8" fillId="0" borderId="3" xfId="0" applyFont="1" applyBorder="1" applyAlignment="1">
      <alignment/>
    </xf>
    <xf numFmtId="1" fontId="1" fillId="0" borderId="33" xfId="0" applyNumberFormat="1" applyFont="1" applyBorder="1" applyAlignment="1">
      <alignment/>
    </xf>
    <xf numFmtId="0" fontId="1" fillId="0" borderId="8" xfId="0" applyFont="1" applyBorder="1" applyAlignment="1">
      <alignment/>
    </xf>
    <xf numFmtId="1" fontId="1" fillId="0" borderId="24" xfId="0" applyNumberFormat="1" applyFont="1" applyBorder="1" applyAlignment="1">
      <alignment/>
    </xf>
    <xf numFmtId="0" fontId="8" fillId="0" borderId="42" xfId="0" applyFont="1" applyBorder="1" applyAlignment="1">
      <alignment horizontal="left"/>
    </xf>
    <xf numFmtId="0" fontId="8" fillId="0" borderId="2" xfId="0" applyFont="1" applyBorder="1" applyAlignment="1">
      <alignment horizontal="left"/>
    </xf>
    <xf numFmtId="0" fontId="8" fillId="0" borderId="2" xfId="0" applyFont="1" applyBorder="1" applyAlignment="1" quotePrefix="1">
      <alignment horizontal="right"/>
    </xf>
    <xf numFmtId="0" fontId="8" fillId="0" borderId="2" xfId="0" applyFont="1" applyBorder="1" applyAlignment="1">
      <alignment horizontal="right"/>
    </xf>
    <xf numFmtId="0" fontId="1" fillId="0" borderId="11" xfId="0" applyFont="1" applyBorder="1" applyAlignment="1">
      <alignment/>
    </xf>
    <xf numFmtId="49" fontId="1" fillId="0" borderId="0" xfId="0" applyNumberFormat="1" applyFont="1" applyAlignment="1" quotePrefix="1">
      <alignment/>
    </xf>
    <xf numFmtId="49" fontId="1" fillId="0" borderId="0" xfId="0" applyNumberFormat="1" applyFont="1" applyAlignment="1">
      <alignment/>
    </xf>
    <xf numFmtId="0" fontId="1" fillId="0" borderId="0" xfId="0" applyFont="1" applyAlignment="1" quotePrefix="1">
      <alignment/>
    </xf>
    <xf numFmtId="0" fontId="1" fillId="0" borderId="0" xfId="0" applyFont="1" applyAlignment="1">
      <alignment/>
    </xf>
    <xf numFmtId="0" fontId="6" fillId="0" borderId="0" xfId="0" applyFont="1" applyBorder="1" applyAlignment="1">
      <alignment horizontal="center"/>
    </xf>
    <xf numFmtId="0" fontId="8" fillId="0" borderId="0" xfId="0" applyFont="1" applyBorder="1" applyAlignment="1">
      <alignment/>
    </xf>
    <xf numFmtId="0" fontId="1" fillId="0" borderId="0" xfId="0" applyFont="1" applyBorder="1" applyAlignment="1" quotePrefix="1">
      <alignment/>
    </xf>
    <xf numFmtId="0" fontId="10" fillId="0" borderId="25" xfId="0" applyFont="1" applyBorder="1" applyAlignment="1">
      <alignment horizontal="right"/>
    </xf>
    <xf numFmtId="0" fontId="1" fillId="0" borderId="32" xfId="0" applyFont="1" applyBorder="1" applyAlignment="1">
      <alignment horizontal="right"/>
    </xf>
    <xf numFmtId="0" fontId="10" fillId="0" borderId="38" xfId="0" applyFont="1" applyBorder="1" applyAlignment="1">
      <alignment horizontal="right"/>
    </xf>
    <xf numFmtId="0" fontId="8" fillId="0" borderId="8" xfId="0" applyFont="1" applyBorder="1" applyAlignment="1">
      <alignment horizontal="left"/>
    </xf>
    <xf numFmtId="0" fontId="8" fillId="0" borderId="0" xfId="0" applyFont="1" applyBorder="1" applyAlignment="1">
      <alignment horizontal="left"/>
    </xf>
    <xf numFmtId="0" fontId="8" fillId="0" borderId="1" xfId="0" applyFont="1" applyBorder="1" applyAlignment="1">
      <alignment horizontal="right"/>
    </xf>
    <xf numFmtId="0" fontId="1" fillId="0" borderId="21" xfId="0" applyNumberFormat="1" applyFont="1" applyBorder="1" applyAlignment="1">
      <alignment horizontal="center"/>
    </xf>
    <xf numFmtId="17" fontId="1" fillId="0" borderId="10" xfId="0" applyNumberFormat="1" applyFont="1" applyBorder="1" applyAlignment="1">
      <alignment horizontal="center"/>
    </xf>
    <xf numFmtId="0" fontId="8" fillId="0" borderId="6" xfId="0" applyFont="1" applyBorder="1" applyAlignment="1">
      <alignment/>
    </xf>
    <xf numFmtId="1" fontId="1" fillId="0" borderId="15" xfId="0" applyNumberFormat="1" applyFont="1" applyBorder="1" applyAlignment="1">
      <alignment/>
    </xf>
    <xf numFmtId="1" fontId="1" fillId="0" borderId="7" xfId="0" applyNumberFormat="1" applyFont="1" applyBorder="1" applyAlignment="1">
      <alignment/>
    </xf>
    <xf numFmtId="0" fontId="10" fillId="0" borderId="43" xfId="0" applyFont="1" applyBorder="1" applyAlignment="1">
      <alignment/>
    </xf>
    <xf numFmtId="1" fontId="1" fillId="0" borderId="12" xfId="0" applyNumberFormat="1" applyFont="1" applyBorder="1" applyAlignment="1">
      <alignment/>
    </xf>
    <xf numFmtId="1" fontId="1" fillId="0" borderId="14" xfId="0" applyNumberFormat="1" applyFont="1" applyBorder="1" applyAlignment="1">
      <alignment/>
    </xf>
    <xf numFmtId="0" fontId="1" fillId="0" borderId="44" xfId="0" applyFont="1" applyBorder="1" applyAlignment="1">
      <alignment/>
    </xf>
    <xf numFmtId="1" fontId="1" fillId="0" borderId="45" xfId="0" applyNumberFormat="1" applyFont="1" applyBorder="1" applyAlignment="1">
      <alignment/>
    </xf>
    <xf numFmtId="0" fontId="1" fillId="0" borderId="43" xfId="0" applyFont="1" applyBorder="1" applyAlignment="1">
      <alignment/>
    </xf>
    <xf numFmtId="1" fontId="1" fillId="0" borderId="46" xfId="0" applyNumberFormat="1" applyFont="1" applyBorder="1" applyAlignment="1">
      <alignment/>
    </xf>
    <xf numFmtId="1" fontId="1" fillId="0" borderId="47" xfId="0" applyNumberFormat="1" applyFont="1" applyBorder="1" applyAlignment="1">
      <alignment/>
    </xf>
    <xf numFmtId="1" fontId="1" fillId="0" borderId="48" xfId="0" applyNumberFormat="1" applyFont="1" applyBorder="1" applyAlignment="1">
      <alignment/>
    </xf>
    <xf numFmtId="1" fontId="1" fillId="0" borderId="49" xfId="0" applyNumberFormat="1" applyFont="1" applyBorder="1" applyAlignment="1">
      <alignment/>
    </xf>
    <xf numFmtId="1" fontId="1" fillId="0" borderId="50" xfId="0" applyNumberFormat="1" applyFont="1" applyBorder="1" applyAlignment="1">
      <alignment/>
    </xf>
    <xf numFmtId="1" fontId="1" fillId="0" borderId="41" xfId="0" applyNumberFormat="1" applyFont="1" applyBorder="1" applyAlignment="1">
      <alignment/>
    </xf>
    <xf numFmtId="0" fontId="10" fillId="0" borderId="6" xfId="0" applyFont="1" applyBorder="1" applyAlignment="1">
      <alignment/>
    </xf>
    <xf numFmtId="1" fontId="1" fillId="0" borderId="6" xfId="0" applyNumberFormat="1" applyFont="1" applyBorder="1" applyAlignment="1">
      <alignment/>
    </xf>
    <xf numFmtId="0" fontId="10" fillId="0" borderId="44" xfId="0" applyFont="1" applyBorder="1" applyAlignment="1">
      <alignment/>
    </xf>
    <xf numFmtId="1" fontId="1" fillId="0" borderId="51" xfId="0" applyNumberFormat="1" applyFont="1" applyBorder="1" applyAlignment="1">
      <alignment/>
    </xf>
    <xf numFmtId="1" fontId="1" fillId="0" borderId="52" xfId="0" applyNumberFormat="1" applyFont="1" applyBorder="1" applyAlignment="1">
      <alignment/>
    </xf>
    <xf numFmtId="0" fontId="1" fillId="0" borderId="6" xfId="0" applyFont="1" applyBorder="1" applyAlignment="1">
      <alignment horizontal="left"/>
    </xf>
    <xf numFmtId="1" fontId="1" fillId="0" borderId="11" xfId="0" applyNumberFormat="1" applyFont="1" applyBorder="1" applyAlignment="1">
      <alignment/>
    </xf>
    <xf numFmtId="1" fontId="1" fillId="0" borderId="20" xfId="0" applyNumberFormat="1" applyFont="1" applyBorder="1" applyAlignment="1">
      <alignment/>
    </xf>
    <xf numFmtId="1" fontId="1" fillId="0" borderId="43" xfId="0" applyNumberFormat="1" applyFont="1" applyBorder="1" applyAlignment="1">
      <alignment/>
    </xf>
    <xf numFmtId="1" fontId="1" fillId="0" borderId="23" xfId="0" applyNumberFormat="1" applyFont="1" applyBorder="1" applyAlignment="1">
      <alignment/>
    </xf>
    <xf numFmtId="1" fontId="1" fillId="0" borderId="29" xfId="0" applyNumberFormat="1" applyFont="1" applyBorder="1" applyAlignment="1">
      <alignment/>
    </xf>
    <xf numFmtId="0" fontId="8" fillId="0" borderId="24" xfId="0" applyFont="1" applyBorder="1" applyAlignment="1">
      <alignment horizontal="right"/>
    </xf>
    <xf numFmtId="1" fontId="1" fillId="0" borderId="44" xfId="0" applyNumberFormat="1" applyFont="1" applyBorder="1" applyAlignment="1">
      <alignment/>
    </xf>
    <xf numFmtId="0" fontId="8" fillId="0" borderId="35" xfId="0" applyFont="1" applyBorder="1" applyAlignment="1">
      <alignment horizontal="right"/>
    </xf>
    <xf numFmtId="0" fontId="0" fillId="0" borderId="32" xfId="0" applyFont="1" applyBorder="1" applyAlignment="1">
      <alignment/>
    </xf>
    <xf numFmtId="1" fontId="1" fillId="0" borderId="53" xfId="0" applyNumberFormat="1" applyFont="1" applyBorder="1" applyAlignment="1">
      <alignment/>
    </xf>
    <xf numFmtId="1" fontId="1" fillId="0" borderId="54" xfId="0" applyNumberFormat="1" applyFont="1" applyBorder="1" applyAlignment="1">
      <alignment/>
    </xf>
    <xf numFmtId="0" fontId="1" fillId="0" borderId="24" xfId="0" applyFont="1" applyBorder="1" applyAlignment="1" quotePrefix="1">
      <alignment horizontal="right"/>
    </xf>
    <xf numFmtId="0" fontId="1" fillId="0" borderId="28" xfId="0" applyFont="1" applyBorder="1" applyAlignment="1">
      <alignment horizontal="right"/>
    </xf>
    <xf numFmtId="0" fontId="0" fillId="0" borderId="35" xfId="0" applyFont="1" applyBorder="1" applyAlignment="1">
      <alignment/>
    </xf>
    <xf numFmtId="0" fontId="4" fillId="0" borderId="55" xfId="0" applyFont="1" applyBorder="1" applyAlignment="1">
      <alignment/>
    </xf>
    <xf numFmtId="0" fontId="4" fillId="0" borderId="24"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35" xfId="0" applyFont="1" applyBorder="1" applyAlignment="1">
      <alignment/>
    </xf>
    <xf numFmtId="0" fontId="0" fillId="0" borderId="38" xfId="0" applyFont="1" applyBorder="1" applyAlignment="1">
      <alignment/>
    </xf>
    <xf numFmtId="1" fontId="1" fillId="0" borderId="59" xfId="0" applyNumberFormat="1" applyFont="1" applyBorder="1" applyAlignment="1">
      <alignment/>
    </xf>
    <xf numFmtId="0" fontId="8" fillId="0" borderId="3" xfId="0" applyFont="1" applyBorder="1" applyAlignment="1">
      <alignment horizontal="left"/>
    </xf>
    <xf numFmtId="0" fontId="8" fillId="0" borderId="1" xfId="0" applyFont="1" applyBorder="1" applyAlignment="1">
      <alignment horizontal="left"/>
    </xf>
    <xf numFmtId="0" fontId="8" fillId="0" borderId="1" xfId="0" applyFont="1" applyBorder="1" applyAlignment="1" quotePrefix="1">
      <alignment horizontal="right"/>
    </xf>
    <xf numFmtId="0" fontId="8" fillId="0" borderId="0" xfId="0" applyFont="1" applyBorder="1" applyAlignment="1" quotePrefix="1">
      <alignment horizontal="right"/>
    </xf>
    <xf numFmtId="1" fontId="1" fillId="0" borderId="36" xfId="0" applyNumberFormat="1" applyFont="1" applyBorder="1" applyAlignment="1">
      <alignment/>
    </xf>
    <xf numFmtId="0" fontId="1" fillId="0" borderId="2" xfId="0" applyFont="1" applyBorder="1" applyAlignment="1">
      <alignment horizontal="left"/>
    </xf>
    <xf numFmtId="0" fontId="1" fillId="0" borderId="2" xfId="0" applyFont="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quotePrefix="1">
      <alignment/>
    </xf>
    <xf numFmtId="0" fontId="1" fillId="0" borderId="0" xfId="0" applyFont="1" applyFill="1" applyAlignment="1">
      <alignment/>
    </xf>
    <xf numFmtId="0" fontId="5" fillId="0" borderId="0" xfId="0" applyFont="1" applyFill="1" applyAlignment="1">
      <alignment/>
    </xf>
    <xf numFmtId="49" fontId="1" fillId="0" borderId="0" xfId="0" applyNumberFormat="1" applyFont="1" applyBorder="1" applyAlignment="1">
      <alignment/>
    </xf>
    <xf numFmtId="49" fontId="1" fillId="0" borderId="0" xfId="0" applyNumberFormat="1" applyFont="1" applyFill="1" applyAlignment="1">
      <alignment horizontal="left"/>
    </xf>
    <xf numFmtId="17" fontId="1" fillId="0" borderId="0" xfId="0" applyNumberFormat="1" applyFont="1" applyFill="1" applyAlignment="1" quotePrefix="1">
      <alignment horizontal="left"/>
    </xf>
    <xf numFmtId="0" fontId="0" fillId="0" borderId="0" xfId="0" applyFont="1" applyAlignment="1">
      <alignment/>
    </xf>
    <xf numFmtId="0" fontId="0" fillId="0" borderId="0" xfId="0"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Alignment="1">
      <alignment horizontal="left"/>
    </xf>
    <xf numFmtId="49" fontId="1" fillId="0" borderId="0" xfId="0" applyNumberFormat="1" applyFont="1" applyFill="1" applyAlignment="1" quotePrefix="1">
      <alignment horizontal="left"/>
    </xf>
    <xf numFmtId="3" fontId="1" fillId="0" borderId="0" xfId="0" applyNumberFormat="1" applyFont="1" applyFill="1" applyAlignment="1">
      <alignment/>
    </xf>
    <xf numFmtId="0" fontId="1" fillId="0" borderId="0" xfId="0" applyFont="1" applyAlignment="1">
      <alignment horizontal="right"/>
    </xf>
    <xf numFmtId="0" fontId="8" fillId="0" borderId="6" xfId="0" applyFont="1" applyBorder="1" applyAlignment="1">
      <alignment horizontal="right"/>
    </xf>
    <xf numFmtId="0" fontId="10" fillId="0" borderId="60" xfId="0" applyFont="1" applyBorder="1" applyAlignment="1">
      <alignment horizontal="right"/>
    </xf>
    <xf numFmtId="49" fontId="1" fillId="0" borderId="59" xfId="0" applyNumberFormat="1" applyFont="1" applyBorder="1" applyAlignment="1">
      <alignment horizontal="center"/>
    </xf>
    <xf numFmtId="0" fontId="1" fillId="0" borderId="45" xfId="0" applyFont="1" applyBorder="1" applyAlignment="1">
      <alignment horizontal="center"/>
    </xf>
    <xf numFmtId="0" fontId="0" fillId="0" borderId="13" xfId="0" applyFont="1" applyBorder="1" applyAlignment="1">
      <alignment horizontal="center"/>
    </xf>
    <xf numFmtId="0" fontId="0" fillId="0" borderId="59" xfId="0" applyFont="1" applyBorder="1" applyAlignment="1">
      <alignment horizontal="center"/>
    </xf>
    <xf numFmtId="49" fontId="1" fillId="0" borderId="45" xfId="0" applyNumberFormat="1" applyFont="1" applyBorder="1" applyAlignment="1" quotePrefix="1">
      <alignment horizontal="center"/>
    </xf>
    <xf numFmtId="17" fontId="1" fillId="0" borderId="45" xfId="0" applyNumberFormat="1" applyFont="1" applyBorder="1" applyAlignment="1">
      <alignment horizontal="center"/>
    </xf>
    <xf numFmtId="17" fontId="1" fillId="0" borderId="13" xfId="0" applyNumberFormat="1" applyFont="1" applyBorder="1" applyAlignment="1">
      <alignment horizontal="center"/>
    </xf>
    <xf numFmtId="17" fontId="1" fillId="0" borderId="59" xfId="0" applyNumberFormat="1" applyFont="1" applyBorder="1" applyAlignment="1">
      <alignment horizontal="center"/>
    </xf>
    <xf numFmtId="178" fontId="1" fillId="0" borderId="13" xfId="0" applyNumberFormat="1" applyFont="1" applyBorder="1" applyAlignment="1">
      <alignment horizontal="center"/>
    </xf>
    <xf numFmtId="1" fontId="1" fillId="0" borderId="13" xfId="0" applyNumberFormat="1" applyFont="1" applyBorder="1" applyAlignment="1">
      <alignment horizontal="center"/>
    </xf>
    <xf numFmtId="0" fontId="8" fillId="0" borderId="8" xfId="0" applyFont="1" applyBorder="1" applyAlignment="1">
      <alignment horizontal="right"/>
    </xf>
    <xf numFmtId="0" fontId="8" fillId="0" borderId="0" xfId="0" applyFont="1" applyBorder="1" applyAlignment="1">
      <alignment horizontal="right"/>
    </xf>
    <xf numFmtId="0" fontId="7" fillId="0" borderId="42"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49" fontId="1" fillId="0" borderId="45" xfId="0" applyNumberFormat="1" applyFont="1" applyBorder="1" applyAlignment="1">
      <alignment horizontal="center"/>
    </xf>
    <xf numFmtId="49" fontId="1" fillId="0" borderId="13" xfId="0" applyNumberFormat="1" applyFont="1" applyBorder="1" applyAlignment="1">
      <alignment horizontal="center"/>
    </xf>
    <xf numFmtId="3" fontId="7" fillId="0" borderId="2" xfId="0" applyNumberFormat="1" applyFont="1" applyBorder="1" applyAlignment="1">
      <alignment horizontal="center"/>
    </xf>
    <xf numFmtId="3" fontId="7" fillId="0" borderId="11" xfId="0" applyNumberFormat="1" applyFont="1" applyBorder="1" applyAlignment="1">
      <alignment horizontal="center"/>
    </xf>
    <xf numFmtId="0" fontId="6" fillId="0" borderId="0" xfId="0" applyFont="1" applyBorder="1" applyAlignment="1">
      <alignment horizontal="center"/>
    </xf>
    <xf numFmtId="0" fontId="11" fillId="0" borderId="0" xfId="0" applyFont="1" applyBorder="1" applyAlignment="1">
      <alignment horizontal="center"/>
    </xf>
    <xf numFmtId="0" fontId="5" fillId="0" borderId="2" xfId="0" applyFont="1" applyBorder="1" applyAlignment="1" quotePrefix="1">
      <alignment horizontal="center"/>
    </xf>
    <xf numFmtId="3" fontId="7" fillId="0" borderId="3" xfId="0" applyNumberFormat="1" applyFont="1" applyBorder="1" applyAlignment="1">
      <alignment horizontal="center"/>
    </xf>
    <xf numFmtId="3" fontId="7" fillId="0" borderId="1"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xf>
    <xf numFmtId="49" fontId="1" fillId="0" borderId="15" xfId="0" applyNumberFormat="1"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17" fontId="8" fillId="0" borderId="45" xfId="0" applyNumberFormat="1" applyFont="1" applyBorder="1" applyAlignment="1">
      <alignment horizontal="center"/>
    </xf>
    <xf numFmtId="17" fontId="8" fillId="0" borderId="13" xfId="0" applyNumberFormat="1" applyFont="1" applyBorder="1" applyAlignment="1">
      <alignment horizontal="center"/>
    </xf>
    <xf numFmtId="17" fontId="8" fillId="0" borderId="59" xfId="0" applyNumberFormat="1"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7" fillId="0" borderId="15" xfId="0" applyFont="1" applyBorder="1" applyAlignment="1">
      <alignment horizontal="center"/>
    </xf>
    <xf numFmtId="3" fontId="7" fillId="0" borderId="8" xfId="0" applyNumberFormat="1" applyFont="1" applyBorder="1" applyAlignment="1">
      <alignment horizontal="center"/>
    </xf>
    <xf numFmtId="3" fontId="7" fillId="0" borderId="0" xfId="0" applyNumberFormat="1" applyFont="1" applyBorder="1" applyAlignment="1">
      <alignment horizontal="center"/>
    </xf>
    <xf numFmtId="0" fontId="8" fillId="0" borderId="42" xfId="0" applyNumberFormat="1" applyFont="1" applyBorder="1" applyAlignment="1">
      <alignment horizontal="center"/>
    </xf>
    <xf numFmtId="0" fontId="8" fillId="0" borderId="2" xfId="0" applyNumberFormat="1" applyFont="1" applyBorder="1" applyAlignment="1">
      <alignment horizontal="center"/>
    </xf>
    <xf numFmtId="0" fontId="8" fillId="0" borderId="11" xfId="0" applyNumberFormat="1" applyFont="1" applyBorder="1" applyAlignment="1">
      <alignment horizontal="center"/>
    </xf>
    <xf numFmtId="0" fontId="1" fillId="0" borderId="42" xfId="0" applyNumberFormat="1" applyFont="1" applyBorder="1" applyAlignment="1">
      <alignment horizontal="center"/>
    </xf>
    <xf numFmtId="0" fontId="1" fillId="0" borderId="2" xfId="0" applyNumberFormat="1" applyFont="1" applyBorder="1" applyAlignment="1">
      <alignment horizontal="center"/>
    </xf>
    <xf numFmtId="0" fontId="1" fillId="0" borderId="11" xfId="0" applyNumberFormat="1"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3" fontId="7" fillId="0" borderId="6" xfId="0" applyNumberFormat="1" applyFont="1" applyBorder="1" applyAlignment="1">
      <alignment horizontal="center"/>
    </xf>
    <xf numFmtId="3" fontId="7" fillId="0" borderId="42" xfId="0" applyNumberFormat="1" applyFont="1" applyBorder="1" applyAlignment="1">
      <alignment horizontal="center"/>
    </xf>
    <xf numFmtId="0" fontId="10" fillId="0" borderId="24" xfId="0" applyFont="1" applyBorder="1" applyAlignment="1">
      <alignment horizontal="right"/>
    </xf>
    <xf numFmtId="0" fontId="10" fillId="0" borderId="25" xfId="0" applyFont="1" applyBorder="1" applyAlignment="1">
      <alignment horizontal="right"/>
    </xf>
    <xf numFmtId="0" fontId="10" fillId="0" borderId="34" xfId="0" applyFont="1" applyBorder="1" applyAlignment="1">
      <alignment horizontal="left"/>
    </xf>
    <xf numFmtId="0" fontId="10" fillId="0" borderId="35" xfId="0" applyFont="1" applyBorder="1" applyAlignment="1">
      <alignment horizontal="left"/>
    </xf>
    <xf numFmtId="0" fontId="10" fillId="0" borderId="44" xfId="0" applyFont="1" applyBorder="1" applyAlignment="1">
      <alignment horizontal="left"/>
    </xf>
    <xf numFmtId="0" fontId="10" fillId="0" borderId="36" xfId="0" applyFont="1" applyBorder="1" applyAlignment="1">
      <alignment horizontal="right"/>
    </xf>
    <xf numFmtId="0" fontId="10" fillId="0" borderId="35" xfId="0" applyFont="1" applyBorder="1" applyAlignment="1">
      <alignment horizontal="right"/>
    </xf>
    <xf numFmtId="0" fontId="10" fillId="0" borderId="38" xfId="0" applyFont="1" applyBorder="1" applyAlignment="1">
      <alignment horizontal="right"/>
    </xf>
    <xf numFmtId="0" fontId="1" fillId="0" borderId="60" xfId="0" applyFont="1" applyBorder="1" applyAlignment="1">
      <alignment horizontal="right"/>
    </xf>
    <xf numFmtId="0" fontId="1" fillId="0" borderId="24" xfId="0" applyFont="1" applyBorder="1" applyAlignment="1">
      <alignment horizontal="right"/>
    </xf>
    <xf numFmtId="0" fontId="1" fillId="0" borderId="25" xfId="0" applyFont="1" applyBorder="1" applyAlignment="1">
      <alignment horizontal="right"/>
    </xf>
    <xf numFmtId="0" fontId="10" fillId="0" borderId="29"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xf>
    <xf numFmtId="0" fontId="10" fillId="0" borderId="32" xfId="0" applyFont="1" applyBorder="1" applyAlignment="1">
      <alignment horizontal="right"/>
    </xf>
    <xf numFmtId="0" fontId="1" fillId="0" borderId="8" xfId="0" applyFont="1" applyBorder="1" applyAlignment="1">
      <alignment horizontal="right"/>
    </xf>
    <xf numFmtId="0" fontId="1" fillId="0" borderId="0" xfId="0" applyFont="1" applyBorder="1" applyAlignment="1">
      <alignment horizontal="right"/>
    </xf>
    <xf numFmtId="0" fontId="1" fillId="0" borderId="32" xfId="0" applyFont="1" applyBorder="1" applyAlignment="1">
      <alignment horizontal="right"/>
    </xf>
    <xf numFmtId="0" fontId="1" fillId="0" borderId="34" xfId="0" applyFont="1" applyBorder="1" applyAlignment="1">
      <alignment horizontal="left"/>
    </xf>
    <xf numFmtId="0" fontId="1" fillId="0" borderId="35" xfId="0" applyFont="1" applyBorder="1" applyAlignment="1">
      <alignment horizontal="left"/>
    </xf>
    <xf numFmtId="0" fontId="1" fillId="0" borderId="44" xfId="0" applyFont="1" applyBorder="1" applyAlignment="1">
      <alignment horizontal="left"/>
    </xf>
    <xf numFmtId="0" fontId="1" fillId="0" borderId="35" xfId="0" applyFont="1" applyBorder="1" applyAlignment="1">
      <alignment horizontal="right"/>
    </xf>
    <xf numFmtId="0" fontId="1" fillId="0" borderId="38" xfId="0" applyFont="1" applyBorder="1" applyAlignment="1">
      <alignment horizontal="right"/>
    </xf>
    <xf numFmtId="0" fontId="1" fillId="0" borderId="24" xfId="0" applyFont="1" applyBorder="1" applyAlignment="1">
      <alignment horizontal="left"/>
    </xf>
    <xf numFmtId="0" fontId="1" fillId="0" borderId="43" xfId="0" applyFont="1" applyBorder="1" applyAlignment="1">
      <alignment horizontal="left"/>
    </xf>
    <xf numFmtId="0" fontId="10" fillId="0" borderId="23" xfId="0" applyFont="1" applyBorder="1" applyAlignment="1">
      <alignment horizontal="left"/>
    </xf>
    <xf numFmtId="0" fontId="10" fillId="0" borderId="24" xfId="0" applyFont="1" applyBorder="1" applyAlignment="1">
      <alignment horizontal="left"/>
    </xf>
    <xf numFmtId="0" fontId="10" fillId="0" borderId="43" xfId="0" applyFont="1" applyBorder="1" applyAlignment="1">
      <alignment horizontal="left"/>
    </xf>
    <xf numFmtId="0" fontId="1" fillId="0" borderId="0" xfId="0" applyFont="1" applyBorder="1" applyAlignment="1">
      <alignment horizontal="left"/>
    </xf>
    <xf numFmtId="0" fontId="1" fillId="0" borderId="0" xfId="0" applyFont="1" applyBorder="1" applyAlignment="1" quotePrefix="1">
      <alignment horizontal="left"/>
    </xf>
    <xf numFmtId="0" fontId="1" fillId="0" borderId="6" xfId="0" applyFont="1" applyBorder="1" applyAlignment="1" quotePrefix="1">
      <alignment horizontal="left"/>
    </xf>
    <xf numFmtId="0" fontId="8" fillId="0" borderId="8" xfId="0" applyFont="1" applyBorder="1" applyAlignment="1">
      <alignment horizontal="left"/>
    </xf>
    <xf numFmtId="0" fontId="8" fillId="0" borderId="0" xfId="0" applyFont="1" applyBorder="1" applyAlignment="1">
      <alignment horizontal="left"/>
    </xf>
    <xf numFmtId="1" fontId="1" fillId="0" borderId="13" xfId="0" applyNumberFormat="1" applyFont="1" applyBorder="1" applyAlignment="1" quotePrefix="1">
      <alignment horizontal="center"/>
    </xf>
    <xf numFmtId="0" fontId="8" fillId="0" borderId="45" xfId="0" applyFont="1" applyBorder="1" applyAlignment="1">
      <alignment horizontal="left"/>
    </xf>
    <xf numFmtId="0" fontId="8" fillId="0" borderId="13" xfId="0" applyFont="1" applyBorder="1" applyAlignment="1">
      <alignment horizontal="left"/>
    </xf>
    <xf numFmtId="0" fontId="8" fillId="0" borderId="13" xfId="0" applyFont="1" applyBorder="1" applyAlignment="1">
      <alignment horizontal="right"/>
    </xf>
    <xf numFmtId="0" fontId="8" fillId="0" borderId="59" xfId="0" applyFont="1" applyBorder="1" applyAlignment="1">
      <alignment horizontal="right"/>
    </xf>
    <xf numFmtId="0" fontId="8" fillId="0" borderId="1" xfId="0" applyFont="1" applyBorder="1" applyAlignment="1">
      <alignment horizontal="right"/>
    </xf>
    <xf numFmtId="0" fontId="0" fillId="0" borderId="1"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6" xfId="0" applyFont="1" applyBorder="1" applyAlignment="1">
      <alignment/>
    </xf>
    <xf numFmtId="0" fontId="1" fillId="0" borderId="2" xfId="0" applyFont="1" applyBorder="1" applyAlignment="1">
      <alignment horizontal="right"/>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Alignment="1">
      <alignment horizontal="right"/>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666750</xdr:colOff>
      <xdr:row>57</xdr:row>
      <xdr:rowOff>38100</xdr:rowOff>
    </xdr:from>
    <xdr:to>
      <xdr:col>55</xdr:col>
      <xdr:colOff>1095375</xdr:colOff>
      <xdr:row>60</xdr:row>
      <xdr:rowOff>38100</xdr:rowOff>
    </xdr:to>
    <xdr:pic>
      <xdr:nvPicPr>
        <xdr:cNvPr id="1" name="Picture 1"/>
        <xdr:cNvPicPr preferRelativeResize="1">
          <a:picLocks noChangeAspect="1"/>
        </xdr:cNvPicPr>
      </xdr:nvPicPr>
      <xdr:blipFill>
        <a:blip r:embed="rId1"/>
        <a:stretch>
          <a:fillRect/>
        </a:stretch>
      </xdr:blipFill>
      <xdr:spPr>
        <a:xfrm>
          <a:off x="20935950" y="11668125"/>
          <a:ext cx="1333500" cy="638175"/>
        </a:xfrm>
        <a:prstGeom prst="rect">
          <a:avLst/>
        </a:prstGeom>
        <a:noFill/>
        <a:ln w="9525" cmpd="sng">
          <a:noFill/>
        </a:ln>
      </xdr:spPr>
    </xdr:pic>
    <xdr:clientData/>
  </xdr:twoCellAnchor>
  <xdr:twoCellAnchor editAs="oneCell">
    <xdr:from>
      <xdr:col>49</xdr:col>
      <xdr:colOff>666750</xdr:colOff>
      <xdr:row>57</xdr:row>
      <xdr:rowOff>38100</xdr:rowOff>
    </xdr:from>
    <xdr:to>
      <xdr:col>55</xdr:col>
      <xdr:colOff>1095375</xdr:colOff>
      <xdr:row>60</xdr:row>
      <xdr:rowOff>38100</xdr:rowOff>
    </xdr:to>
    <xdr:pic>
      <xdr:nvPicPr>
        <xdr:cNvPr id="2" name="Picture 2"/>
        <xdr:cNvPicPr preferRelativeResize="1">
          <a:picLocks noChangeAspect="1"/>
        </xdr:cNvPicPr>
      </xdr:nvPicPr>
      <xdr:blipFill>
        <a:blip r:embed="rId1"/>
        <a:stretch>
          <a:fillRect/>
        </a:stretch>
      </xdr:blipFill>
      <xdr:spPr>
        <a:xfrm>
          <a:off x="20935950" y="11668125"/>
          <a:ext cx="13335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67"/>
  <sheetViews>
    <sheetView tabSelected="1" workbookViewId="0" topLeftCell="E1">
      <selection activeCell="E3" sqref="E3:BJ3"/>
    </sheetView>
  </sheetViews>
  <sheetFormatPr defaultColWidth="8.88671875" defaultRowHeight="16.5"/>
  <cols>
    <col min="1" max="2" width="0.88671875" style="7" hidden="1" customWidth="1"/>
    <col min="3" max="3" width="0.10546875" style="7" hidden="1" customWidth="1"/>
    <col min="4" max="4" width="0.3359375" style="7" hidden="1" customWidth="1"/>
    <col min="5" max="5" width="3.6640625" style="7" customWidth="1"/>
    <col min="6" max="6" width="0.88671875" style="7" customWidth="1"/>
    <col min="7" max="7" width="1.2265625" style="7" customWidth="1"/>
    <col min="8" max="8" width="1.4375" style="7" customWidth="1"/>
    <col min="9" max="9" width="1.66796875" style="7" customWidth="1"/>
    <col min="10" max="10" width="3.88671875" style="7" customWidth="1"/>
    <col min="11" max="11" width="14.5546875" style="4" customWidth="1"/>
    <col min="12" max="12" width="4.5546875" style="4" customWidth="1"/>
    <col min="13" max="14" width="4.88671875" style="7" customWidth="1"/>
    <col min="15" max="15" width="5.10546875" style="7" customWidth="1"/>
    <col min="16" max="16" width="5.77734375" style="7" customWidth="1"/>
    <col min="17" max="17" width="5.3359375" style="7" customWidth="1"/>
    <col min="18" max="18" width="5.99609375" style="7" customWidth="1"/>
    <col min="19" max="19" width="6.77734375" style="7" customWidth="1"/>
    <col min="20" max="20" width="7.21484375" style="7" customWidth="1"/>
    <col min="21" max="21" width="6.6640625" style="7" customWidth="1"/>
    <col min="22" max="22" width="6.99609375" style="7" customWidth="1"/>
    <col min="23" max="23" width="5.10546875" style="7" customWidth="1"/>
    <col min="24" max="24" width="6.10546875" style="7" customWidth="1"/>
    <col min="25" max="25" width="5.10546875" style="7" customWidth="1"/>
    <col min="26" max="26" width="5.88671875" style="7" customWidth="1"/>
    <col min="27" max="27" width="5.10546875" style="7" customWidth="1"/>
    <col min="28" max="29" width="4.99609375" style="7" customWidth="1"/>
    <col min="30" max="30" width="5.3359375" style="7" customWidth="1"/>
    <col min="31" max="33" width="5.10546875" style="7" customWidth="1"/>
    <col min="34" max="34" width="4.88671875" style="7" customWidth="1"/>
    <col min="35" max="35" width="5.4453125" style="7" customWidth="1"/>
    <col min="36" max="36" width="4.88671875" style="7" customWidth="1"/>
    <col min="37" max="37" width="4.77734375" style="7" customWidth="1"/>
    <col min="38" max="40" width="5.10546875" style="7" customWidth="1"/>
    <col min="41" max="41" width="4.99609375" style="7" customWidth="1"/>
    <col min="42" max="42" width="5.21484375" style="7" customWidth="1"/>
    <col min="43" max="43" width="5.3359375" style="7" customWidth="1"/>
    <col min="44" max="44" width="4.99609375" style="7" customWidth="1"/>
    <col min="45" max="45" width="5.5546875" style="7" customWidth="1"/>
    <col min="46" max="46" width="4.77734375" style="7" customWidth="1"/>
    <col min="47" max="47" width="5.21484375" style="7" customWidth="1"/>
    <col min="48" max="48" width="7.5546875" style="7" customWidth="1"/>
    <col min="49" max="49" width="7.88671875" style="7" customWidth="1"/>
    <col min="50" max="50" width="10.5546875" style="7" customWidth="1"/>
    <col min="51" max="51" width="0.10546875" style="7" hidden="1" customWidth="1"/>
    <col min="52" max="52" width="8.3359375" style="7" hidden="1" customWidth="1"/>
    <col min="53" max="53" width="0.10546875" style="7" hidden="1" customWidth="1"/>
    <col min="54" max="54" width="6.6640625" style="7" hidden="1" customWidth="1"/>
    <col min="55" max="55" width="0.3359375" style="7" hidden="1" customWidth="1"/>
    <col min="56" max="56" width="18.21484375" style="7" customWidth="1"/>
    <col min="57" max="57" width="2.21484375" style="7" customWidth="1"/>
    <col min="58" max="58" width="1.33203125" style="7" hidden="1" customWidth="1"/>
    <col min="59" max="59" width="5.3359375" style="7" hidden="1" customWidth="1"/>
    <col min="60" max="60" width="8.6640625" style="7" customWidth="1"/>
    <col min="61" max="61" width="2.10546875" style="7" customWidth="1"/>
    <col min="62" max="62" width="1.4375" style="4" customWidth="1"/>
    <col min="63" max="214" width="8.88671875" style="4" customWidth="1"/>
    <col min="215" max="16384" width="8.88671875" style="7" customWidth="1"/>
  </cols>
  <sheetData>
    <row r="1" spans="1:82" ht="3.75" customHeight="1">
      <c r="A1" s="4"/>
      <c r="B1" s="4"/>
      <c r="C1" s="4"/>
      <c r="D1" s="4"/>
      <c r="E1" s="4"/>
      <c r="F1" s="4"/>
      <c r="G1" s="4"/>
      <c r="H1" s="4"/>
      <c r="I1" s="4"/>
      <c r="J1" s="4"/>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6"/>
      <c r="BK1" s="6"/>
      <c r="BL1" s="6"/>
      <c r="BM1" s="6"/>
      <c r="BN1" s="6"/>
      <c r="BO1" s="6"/>
      <c r="BP1" s="6"/>
      <c r="BQ1" s="6"/>
      <c r="BR1" s="6"/>
      <c r="BS1" s="6"/>
      <c r="BT1" s="6"/>
      <c r="BU1" s="6"/>
      <c r="BV1" s="6"/>
      <c r="BW1" s="6"/>
      <c r="BX1" s="6"/>
      <c r="BY1" s="6"/>
      <c r="BZ1" s="6"/>
      <c r="CA1" s="6"/>
      <c r="CB1" s="6"/>
      <c r="CC1" s="6"/>
      <c r="CD1" s="6"/>
    </row>
    <row r="2" spans="1:214" s="11" customFormat="1" ht="18">
      <c r="A2" s="9"/>
      <c r="B2" s="9"/>
      <c r="C2" s="9"/>
      <c r="D2" s="9"/>
      <c r="E2" s="119" t="s">
        <v>144</v>
      </c>
      <c r="F2" s="118"/>
      <c r="G2" s="118"/>
      <c r="H2" s="118"/>
      <c r="I2" s="118"/>
      <c r="J2" s="118"/>
      <c r="K2" s="118"/>
      <c r="L2" s="216" t="s">
        <v>125</v>
      </c>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118"/>
      <c r="AZ2" s="118"/>
      <c r="BA2" s="118"/>
      <c r="BB2" s="118"/>
      <c r="BC2" s="118"/>
      <c r="BD2" s="118"/>
      <c r="BE2" s="118"/>
      <c r="BF2" s="118"/>
      <c r="BG2" s="118"/>
      <c r="BH2" s="118"/>
      <c r="BI2" s="118"/>
      <c r="BJ2" s="45" t="s">
        <v>145</v>
      </c>
      <c r="BK2" s="10"/>
      <c r="BL2" s="10"/>
      <c r="BM2" s="10"/>
      <c r="BN2" s="10"/>
      <c r="BO2" s="10"/>
      <c r="BP2" s="10"/>
      <c r="BQ2" s="10"/>
      <c r="BR2" s="10"/>
      <c r="BS2" s="10"/>
      <c r="BT2" s="10"/>
      <c r="BU2" s="10"/>
      <c r="BV2" s="10"/>
      <c r="BW2" s="10"/>
      <c r="BX2" s="10"/>
      <c r="BY2" s="10"/>
      <c r="BZ2" s="10"/>
      <c r="CA2" s="10"/>
      <c r="CB2" s="10"/>
      <c r="CC2" s="10"/>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row>
    <row r="3" spans="1:214" s="11" customFormat="1" ht="19.5" customHeight="1">
      <c r="A3" s="9"/>
      <c r="B3" s="9"/>
      <c r="C3" s="9"/>
      <c r="D3" s="9"/>
      <c r="E3" s="217" t="s">
        <v>146</v>
      </c>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row>
    <row r="4" spans="1:214" s="11" customFormat="1" ht="21.75" customHeight="1" thickBot="1">
      <c r="A4" s="9"/>
      <c r="B4" s="9"/>
      <c r="C4" s="9"/>
      <c r="D4" s="9"/>
      <c r="E4" s="218" t="s">
        <v>0</v>
      </c>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row>
    <row r="5" spans="1:214" s="3" customFormat="1" ht="15.75" thickBot="1">
      <c r="A5" s="1"/>
      <c r="B5" s="1"/>
      <c r="C5" s="1"/>
      <c r="D5" s="1"/>
      <c r="E5" s="219"/>
      <c r="F5" s="220"/>
      <c r="G5" s="220"/>
      <c r="H5" s="220"/>
      <c r="I5" s="220"/>
      <c r="J5" s="220"/>
      <c r="K5" s="220"/>
      <c r="L5" s="221" t="s">
        <v>43</v>
      </c>
      <c r="M5" s="222"/>
      <c r="N5" s="223"/>
      <c r="O5" s="221" t="s">
        <v>44</v>
      </c>
      <c r="P5" s="222"/>
      <c r="Q5" s="223"/>
      <c r="R5" s="221" t="s">
        <v>45</v>
      </c>
      <c r="S5" s="222"/>
      <c r="T5" s="223"/>
      <c r="U5" s="221" t="s">
        <v>46</v>
      </c>
      <c r="V5" s="222"/>
      <c r="W5" s="223"/>
      <c r="X5" s="221" t="s">
        <v>83</v>
      </c>
      <c r="Y5" s="222"/>
      <c r="Z5" s="223"/>
      <c r="AA5" s="221" t="s">
        <v>47</v>
      </c>
      <c r="AB5" s="222"/>
      <c r="AC5" s="223"/>
      <c r="AD5" s="221" t="s">
        <v>48</v>
      </c>
      <c r="AE5" s="222"/>
      <c r="AF5" s="223"/>
      <c r="AG5" s="221" t="s">
        <v>49</v>
      </c>
      <c r="AH5" s="222"/>
      <c r="AI5" s="223"/>
      <c r="AJ5" s="221" t="s">
        <v>64</v>
      </c>
      <c r="AK5" s="222"/>
      <c r="AL5" s="223"/>
      <c r="AM5" s="221" t="s">
        <v>65</v>
      </c>
      <c r="AN5" s="222"/>
      <c r="AO5" s="223"/>
      <c r="AP5" s="221" t="s">
        <v>50</v>
      </c>
      <c r="AQ5" s="222"/>
      <c r="AR5" s="223"/>
      <c r="AS5" s="221" t="s">
        <v>51</v>
      </c>
      <c r="AT5" s="222"/>
      <c r="AU5" s="223"/>
      <c r="AV5" s="224" t="s">
        <v>1</v>
      </c>
      <c r="AW5" s="225"/>
      <c r="AX5" s="226"/>
      <c r="AY5" s="227">
        <v>35735</v>
      </c>
      <c r="AZ5" s="228"/>
      <c r="BA5" s="229"/>
      <c r="BB5" s="12"/>
      <c r="BC5" s="230"/>
      <c r="BD5" s="231"/>
      <c r="BE5" s="231"/>
      <c r="BF5" s="231"/>
      <c r="BG5" s="231"/>
      <c r="BH5" s="231"/>
      <c r="BI5" s="231"/>
      <c r="BJ5" s="232"/>
      <c r="BK5" s="2"/>
      <c r="BL5" s="2"/>
      <c r="BM5" s="2"/>
      <c r="BN5" s="2"/>
      <c r="BO5" s="2"/>
      <c r="BP5" s="2"/>
      <c r="BQ5" s="2"/>
      <c r="BR5" s="2"/>
      <c r="BS5" s="2"/>
      <c r="BT5" s="2"/>
      <c r="BU5" s="2"/>
      <c r="BV5" s="2"/>
      <c r="BW5" s="2"/>
      <c r="BX5" s="2"/>
      <c r="BY5" s="2"/>
      <c r="BZ5" s="2"/>
      <c r="CA5" s="2"/>
      <c r="CB5" s="2"/>
      <c r="CC5" s="2"/>
      <c r="CD5" s="2"/>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row>
    <row r="6" spans="1:214" s="3" customFormat="1" ht="15.75" thickBot="1">
      <c r="A6" s="1"/>
      <c r="B6" s="1"/>
      <c r="C6" s="1"/>
      <c r="D6" s="1"/>
      <c r="E6" s="233"/>
      <c r="F6" s="234"/>
      <c r="G6" s="234"/>
      <c r="H6" s="234"/>
      <c r="I6" s="234"/>
      <c r="J6" s="234"/>
      <c r="K6" s="234"/>
      <c r="L6" s="235"/>
      <c r="M6" s="236"/>
      <c r="N6" s="237"/>
      <c r="O6" s="238"/>
      <c r="P6" s="239"/>
      <c r="Q6" s="240"/>
      <c r="R6" s="238"/>
      <c r="S6" s="239"/>
      <c r="T6" s="240"/>
      <c r="U6" s="238"/>
      <c r="V6" s="239"/>
      <c r="W6" s="240"/>
      <c r="X6" s="238"/>
      <c r="Y6" s="239"/>
      <c r="Z6" s="240"/>
      <c r="AA6" s="238"/>
      <c r="AB6" s="239"/>
      <c r="AC6" s="240"/>
      <c r="AD6" s="238"/>
      <c r="AE6" s="239"/>
      <c r="AF6" s="240"/>
      <c r="AG6" s="238"/>
      <c r="AH6" s="239"/>
      <c r="AI6" s="240"/>
      <c r="AJ6" s="238"/>
      <c r="AK6" s="239"/>
      <c r="AL6" s="240"/>
      <c r="AM6" s="238"/>
      <c r="AN6" s="239"/>
      <c r="AO6" s="240"/>
      <c r="AP6" s="13"/>
      <c r="AQ6" s="13"/>
      <c r="AR6" s="13"/>
      <c r="AS6" s="238"/>
      <c r="AT6" s="239"/>
      <c r="AU6" s="240"/>
      <c r="AV6" s="238" t="s">
        <v>140</v>
      </c>
      <c r="AW6" s="239"/>
      <c r="AX6" s="240"/>
      <c r="AY6" s="14"/>
      <c r="AZ6" s="15"/>
      <c r="BA6" s="15"/>
      <c r="BB6" s="16"/>
      <c r="BC6" s="241"/>
      <c r="BD6" s="242"/>
      <c r="BE6" s="242"/>
      <c r="BF6" s="242"/>
      <c r="BG6" s="242"/>
      <c r="BH6" s="242"/>
      <c r="BI6" s="242"/>
      <c r="BJ6" s="243"/>
      <c r="BK6" s="2"/>
      <c r="BL6" s="2"/>
      <c r="BM6" s="2"/>
      <c r="BN6" s="2"/>
      <c r="BO6" s="2"/>
      <c r="BP6" s="2"/>
      <c r="BQ6" s="2"/>
      <c r="BR6" s="2"/>
      <c r="BS6" s="2"/>
      <c r="BT6" s="2"/>
      <c r="BU6" s="2"/>
      <c r="BV6" s="2"/>
      <c r="BW6" s="2"/>
      <c r="BX6" s="2"/>
      <c r="BY6" s="2"/>
      <c r="BZ6" s="2"/>
      <c r="CA6" s="2"/>
      <c r="CB6" s="2"/>
      <c r="CC6" s="2"/>
      <c r="CD6" s="2"/>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row>
    <row r="7" spans="1:214" s="3" customFormat="1" ht="15.75" thickBot="1">
      <c r="A7" s="1"/>
      <c r="B7" s="1"/>
      <c r="C7" s="1"/>
      <c r="D7" s="1"/>
      <c r="E7" s="233"/>
      <c r="F7" s="234"/>
      <c r="G7" s="234"/>
      <c r="H7" s="234"/>
      <c r="I7" s="234"/>
      <c r="J7" s="234"/>
      <c r="K7" s="244"/>
      <c r="L7" s="127" t="s">
        <v>26</v>
      </c>
      <c r="M7" s="18" t="s">
        <v>28</v>
      </c>
      <c r="N7" s="19" t="s">
        <v>17</v>
      </c>
      <c r="O7" s="17" t="s">
        <v>26</v>
      </c>
      <c r="P7" s="18" t="s">
        <v>28</v>
      </c>
      <c r="Q7" s="19" t="s">
        <v>17</v>
      </c>
      <c r="R7" s="17" t="s">
        <v>26</v>
      </c>
      <c r="S7" s="18" t="s">
        <v>28</v>
      </c>
      <c r="T7" s="19" t="s">
        <v>17</v>
      </c>
      <c r="U7" s="17" t="s">
        <v>26</v>
      </c>
      <c r="V7" s="18" t="s">
        <v>28</v>
      </c>
      <c r="W7" s="19" t="s">
        <v>17</v>
      </c>
      <c r="X7" s="17" t="s">
        <v>26</v>
      </c>
      <c r="Y7" s="18" t="s">
        <v>28</v>
      </c>
      <c r="Z7" s="19" t="s">
        <v>17</v>
      </c>
      <c r="AA7" s="17" t="s">
        <v>26</v>
      </c>
      <c r="AB7" s="18" t="s">
        <v>28</v>
      </c>
      <c r="AC7" s="19" t="s">
        <v>17</v>
      </c>
      <c r="AD7" s="17" t="s">
        <v>26</v>
      </c>
      <c r="AE7" s="18" t="s">
        <v>28</v>
      </c>
      <c r="AF7" s="19" t="s">
        <v>17</v>
      </c>
      <c r="AG7" s="17" t="s">
        <v>26</v>
      </c>
      <c r="AH7" s="18" t="s">
        <v>28</v>
      </c>
      <c r="AI7" s="19" t="s">
        <v>17</v>
      </c>
      <c r="AJ7" s="17" t="s">
        <v>26</v>
      </c>
      <c r="AK7" s="18" t="s">
        <v>28</v>
      </c>
      <c r="AL7" s="19" t="s">
        <v>17</v>
      </c>
      <c r="AM7" s="17" t="s">
        <v>26</v>
      </c>
      <c r="AN7" s="18" t="s">
        <v>28</v>
      </c>
      <c r="AO7" s="19" t="s">
        <v>17</v>
      </c>
      <c r="AP7" s="17" t="s">
        <v>26</v>
      </c>
      <c r="AQ7" s="18" t="s">
        <v>28</v>
      </c>
      <c r="AR7" s="19" t="s">
        <v>17</v>
      </c>
      <c r="AS7" s="17" t="s">
        <v>26</v>
      </c>
      <c r="AT7" s="18" t="s">
        <v>28</v>
      </c>
      <c r="AU7" s="19" t="s">
        <v>17</v>
      </c>
      <c r="AV7" s="17" t="s">
        <v>26</v>
      </c>
      <c r="AW7" s="18" t="s">
        <v>28</v>
      </c>
      <c r="AX7" s="20" t="s">
        <v>17</v>
      </c>
      <c r="AY7" s="14"/>
      <c r="AZ7" s="15"/>
      <c r="BA7" s="15"/>
      <c r="BB7" s="21"/>
      <c r="BC7" s="242"/>
      <c r="BD7" s="242"/>
      <c r="BE7" s="242"/>
      <c r="BF7" s="242"/>
      <c r="BG7" s="242"/>
      <c r="BH7" s="242"/>
      <c r="BI7" s="242"/>
      <c r="BJ7" s="243"/>
      <c r="BK7" s="2"/>
      <c r="BL7" s="2"/>
      <c r="BM7" s="2"/>
      <c r="BN7" s="2"/>
      <c r="BO7" s="2"/>
      <c r="BP7" s="2"/>
      <c r="BQ7" s="2"/>
      <c r="BR7" s="2"/>
      <c r="BS7" s="2"/>
      <c r="BT7" s="2"/>
      <c r="BU7" s="2"/>
      <c r="BV7" s="2"/>
      <c r="BW7" s="2"/>
      <c r="BX7" s="2"/>
      <c r="BY7" s="2"/>
      <c r="BZ7" s="2"/>
      <c r="CA7" s="2"/>
      <c r="CB7" s="2"/>
      <c r="CC7" s="2"/>
      <c r="CD7" s="2"/>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row>
    <row r="8" spans="1:214" s="3" customFormat="1" ht="15.75" thickBot="1">
      <c r="A8" s="1"/>
      <c r="B8" s="1"/>
      <c r="C8" s="1"/>
      <c r="D8" s="1"/>
      <c r="E8" s="245"/>
      <c r="F8" s="214"/>
      <c r="G8" s="214"/>
      <c r="H8" s="214"/>
      <c r="I8" s="214"/>
      <c r="J8" s="214"/>
      <c r="K8" s="215"/>
      <c r="L8" s="128" t="s">
        <v>27</v>
      </c>
      <c r="M8" s="23" t="s">
        <v>29</v>
      </c>
      <c r="N8" s="24" t="s">
        <v>4</v>
      </c>
      <c r="O8" s="22" t="s">
        <v>27</v>
      </c>
      <c r="P8" s="23" t="s">
        <v>29</v>
      </c>
      <c r="Q8" s="24" t="s">
        <v>4</v>
      </c>
      <c r="R8" s="22" t="s">
        <v>27</v>
      </c>
      <c r="S8" s="23" t="s">
        <v>29</v>
      </c>
      <c r="T8" s="24" t="s">
        <v>4</v>
      </c>
      <c r="U8" s="22" t="s">
        <v>27</v>
      </c>
      <c r="V8" s="23" t="s">
        <v>29</v>
      </c>
      <c r="W8" s="24" t="s">
        <v>4</v>
      </c>
      <c r="X8" s="22" t="s">
        <v>27</v>
      </c>
      <c r="Y8" s="23" t="s">
        <v>29</v>
      </c>
      <c r="Z8" s="24" t="s">
        <v>4</v>
      </c>
      <c r="AA8" s="22" t="s">
        <v>27</v>
      </c>
      <c r="AB8" s="23" t="s">
        <v>29</v>
      </c>
      <c r="AC8" s="24" t="s">
        <v>4</v>
      </c>
      <c r="AD8" s="22" t="s">
        <v>27</v>
      </c>
      <c r="AE8" s="23" t="s">
        <v>29</v>
      </c>
      <c r="AF8" s="24" t="s">
        <v>4</v>
      </c>
      <c r="AG8" s="22" t="s">
        <v>27</v>
      </c>
      <c r="AH8" s="23" t="s">
        <v>29</v>
      </c>
      <c r="AI8" s="24" t="s">
        <v>4</v>
      </c>
      <c r="AJ8" s="22" t="s">
        <v>27</v>
      </c>
      <c r="AK8" s="23" t="s">
        <v>29</v>
      </c>
      <c r="AL8" s="24" t="s">
        <v>4</v>
      </c>
      <c r="AM8" s="22" t="s">
        <v>27</v>
      </c>
      <c r="AN8" s="23" t="s">
        <v>29</v>
      </c>
      <c r="AO8" s="24" t="s">
        <v>4</v>
      </c>
      <c r="AP8" s="22" t="s">
        <v>27</v>
      </c>
      <c r="AQ8" s="23" t="s">
        <v>29</v>
      </c>
      <c r="AR8" s="24" t="s">
        <v>4</v>
      </c>
      <c r="AS8" s="22" t="s">
        <v>27</v>
      </c>
      <c r="AT8" s="23" t="s">
        <v>29</v>
      </c>
      <c r="AU8" s="24" t="s">
        <v>4</v>
      </c>
      <c r="AV8" s="22" t="s">
        <v>27</v>
      </c>
      <c r="AW8" s="23" t="s">
        <v>29</v>
      </c>
      <c r="AX8" s="25" t="s">
        <v>4</v>
      </c>
      <c r="AY8" s="14"/>
      <c r="AZ8" s="15"/>
      <c r="BA8" s="15"/>
      <c r="BB8" s="209"/>
      <c r="BC8" s="210"/>
      <c r="BD8" s="210"/>
      <c r="BE8" s="210"/>
      <c r="BF8" s="210"/>
      <c r="BG8" s="210"/>
      <c r="BH8" s="210"/>
      <c r="BI8" s="210"/>
      <c r="BJ8" s="211"/>
      <c r="BK8" s="2"/>
      <c r="BL8" s="2"/>
      <c r="BM8" s="2"/>
      <c r="BN8" s="2"/>
      <c r="BO8" s="2"/>
      <c r="BP8" s="2"/>
      <c r="BQ8" s="2"/>
      <c r="BR8" s="2"/>
      <c r="BS8" s="2"/>
      <c r="BT8" s="2"/>
      <c r="BU8" s="2"/>
      <c r="BV8" s="2"/>
      <c r="BW8" s="2"/>
      <c r="BX8" s="2"/>
      <c r="BY8" s="2"/>
      <c r="BZ8" s="2"/>
      <c r="CA8" s="2"/>
      <c r="CB8" s="2"/>
      <c r="CC8" s="2"/>
      <c r="CD8" s="2"/>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row>
    <row r="9" spans="1:214" s="3" customFormat="1" ht="15.75" thickBot="1">
      <c r="A9" s="1"/>
      <c r="B9" s="1"/>
      <c r="C9" s="1"/>
      <c r="D9" s="1"/>
      <c r="E9" s="5"/>
      <c r="F9" s="5"/>
      <c r="G9" s="5"/>
      <c r="H9" s="5"/>
      <c r="I9" s="5"/>
      <c r="J9" s="5"/>
      <c r="K9" s="5"/>
      <c r="L9" s="26"/>
      <c r="M9" s="27"/>
      <c r="N9" s="27"/>
      <c r="O9" s="26"/>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6"/>
      <c r="AW9" s="27"/>
      <c r="AX9" s="28"/>
      <c r="AY9" s="29"/>
      <c r="AZ9" s="29"/>
      <c r="BA9" s="29"/>
      <c r="BB9" s="5"/>
      <c r="BC9" s="5"/>
      <c r="BD9" s="5"/>
      <c r="BE9" s="5"/>
      <c r="BF9" s="5"/>
      <c r="BG9" s="5"/>
      <c r="BH9" s="5"/>
      <c r="BI9" s="5"/>
      <c r="BJ9" s="6"/>
      <c r="BK9" s="2"/>
      <c r="BL9" s="2"/>
      <c r="BM9" s="2"/>
      <c r="BN9" s="2"/>
      <c r="BO9" s="2"/>
      <c r="BP9" s="2"/>
      <c r="BQ9" s="2"/>
      <c r="BR9" s="2"/>
      <c r="BS9" s="2"/>
      <c r="BT9" s="2"/>
      <c r="BU9" s="2"/>
      <c r="BV9" s="2"/>
      <c r="BW9" s="2"/>
      <c r="BX9" s="2"/>
      <c r="BY9" s="2"/>
      <c r="BZ9" s="2"/>
      <c r="CA9" s="2"/>
      <c r="CB9" s="2"/>
      <c r="CC9" s="2"/>
      <c r="CD9" s="2"/>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row>
    <row r="10" spans="1:214" s="3" customFormat="1" ht="17.25" thickBot="1">
      <c r="A10" s="1"/>
      <c r="B10" s="1"/>
      <c r="C10" s="1"/>
      <c r="D10" s="1"/>
      <c r="E10" s="30"/>
      <c r="F10" s="31"/>
      <c r="G10" s="31"/>
      <c r="H10" s="31"/>
      <c r="I10" s="31"/>
      <c r="J10" s="31"/>
      <c r="K10" s="32"/>
      <c r="L10" s="212" t="s">
        <v>53</v>
      </c>
      <c r="M10" s="213"/>
      <c r="N10" s="197"/>
      <c r="O10" s="213" t="s">
        <v>80</v>
      </c>
      <c r="P10" s="213"/>
      <c r="Q10" s="197"/>
      <c r="R10" s="212" t="s">
        <v>81</v>
      </c>
      <c r="S10" s="213"/>
      <c r="T10" s="213"/>
      <c r="U10" s="201" t="s">
        <v>60</v>
      </c>
      <c r="V10" s="213"/>
      <c r="W10" s="197"/>
      <c r="X10" s="213" t="s">
        <v>82</v>
      </c>
      <c r="Y10" s="213"/>
      <c r="Z10" s="213"/>
      <c r="AA10" s="212" t="s">
        <v>66</v>
      </c>
      <c r="AB10" s="213"/>
      <c r="AC10" s="197"/>
      <c r="AD10" s="212" t="s">
        <v>67</v>
      </c>
      <c r="AE10" s="213"/>
      <c r="AF10" s="197"/>
      <c r="AG10" s="198" t="s">
        <v>68</v>
      </c>
      <c r="AH10" s="199"/>
      <c r="AI10" s="200"/>
      <c r="AJ10" s="213" t="s">
        <v>69</v>
      </c>
      <c r="AK10" s="213"/>
      <c r="AL10" s="213"/>
      <c r="AM10" s="212" t="s">
        <v>70</v>
      </c>
      <c r="AN10" s="213"/>
      <c r="AO10" s="197"/>
      <c r="AP10" s="212" t="s">
        <v>71</v>
      </c>
      <c r="AQ10" s="213"/>
      <c r="AR10" s="197"/>
      <c r="AS10" s="213" t="s">
        <v>72</v>
      </c>
      <c r="AT10" s="213"/>
      <c r="AU10" s="213"/>
      <c r="AV10" s="202" t="s">
        <v>53</v>
      </c>
      <c r="AW10" s="203"/>
      <c r="AX10" s="204"/>
      <c r="AY10" s="23" t="s">
        <v>2</v>
      </c>
      <c r="AZ10" s="23" t="s">
        <v>3</v>
      </c>
      <c r="BA10" s="34" t="s">
        <v>4</v>
      </c>
      <c r="BB10" s="31"/>
      <c r="BC10" s="31"/>
      <c r="BD10" s="31"/>
      <c r="BE10" s="31"/>
      <c r="BF10" s="31"/>
      <c r="BG10" s="31"/>
      <c r="BH10" s="31"/>
      <c r="BI10" s="31"/>
      <c r="BJ10" s="35"/>
      <c r="BK10" s="2"/>
      <c r="BL10" s="2"/>
      <c r="BM10" s="2"/>
      <c r="BN10" s="2"/>
      <c r="BO10" s="2"/>
      <c r="BP10" s="2"/>
      <c r="BQ10" s="2"/>
      <c r="BR10" s="2"/>
      <c r="BS10" s="2"/>
      <c r="BT10" s="2"/>
      <c r="BU10" s="2"/>
      <c r="BV10" s="2"/>
      <c r="BW10" s="2"/>
      <c r="BX10" s="2"/>
      <c r="BY10" s="2"/>
      <c r="BZ10" s="2"/>
      <c r="CA10" s="2"/>
      <c r="CB10" s="2"/>
      <c r="CC10" s="2"/>
      <c r="CD10" s="2"/>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row>
    <row r="11" spans="1:214" s="3" customFormat="1" ht="15.75" thickBot="1">
      <c r="A11" s="1"/>
      <c r="B11" s="1"/>
      <c r="C11" s="1"/>
      <c r="D11" s="1"/>
      <c r="E11" s="36" t="s">
        <v>114</v>
      </c>
      <c r="F11" s="119"/>
      <c r="G11" s="119"/>
      <c r="H11" s="119"/>
      <c r="I11" s="119"/>
      <c r="J11" s="119"/>
      <c r="K11" s="129"/>
      <c r="L11" s="38">
        <v>1273</v>
      </c>
      <c r="M11" s="38">
        <v>842</v>
      </c>
      <c r="N11" s="39">
        <f>SUM(L11:M11)</f>
        <v>2115</v>
      </c>
      <c r="O11" s="38">
        <v>983</v>
      </c>
      <c r="P11" s="38">
        <v>912</v>
      </c>
      <c r="Q11" s="39">
        <f>SUM(O11:P11)</f>
        <v>1895</v>
      </c>
      <c r="R11" s="38">
        <v>1893</v>
      </c>
      <c r="S11" s="38">
        <v>1570</v>
      </c>
      <c r="T11" s="39">
        <f>SUM(R11:S11)</f>
        <v>3463</v>
      </c>
      <c r="U11" s="38">
        <v>3289</v>
      </c>
      <c r="V11" s="38">
        <v>2292</v>
      </c>
      <c r="W11" s="39">
        <f>SUM(U11:V11)</f>
        <v>5581</v>
      </c>
      <c r="X11" s="38">
        <v>3585</v>
      </c>
      <c r="Y11" s="38">
        <v>2277</v>
      </c>
      <c r="Z11" s="39">
        <f>SUM(X11:Y11)</f>
        <v>5862</v>
      </c>
      <c r="AA11" s="37">
        <v>3267</v>
      </c>
      <c r="AB11" s="38">
        <v>2036</v>
      </c>
      <c r="AC11" s="39">
        <f>SUM(AA11:AB11)</f>
        <v>5303</v>
      </c>
      <c r="AD11" s="40">
        <v>2841</v>
      </c>
      <c r="AE11" s="41">
        <v>1710</v>
      </c>
      <c r="AF11" s="39">
        <f>SUM(AD11:AE11)</f>
        <v>4551</v>
      </c>
      <c r="AG11" s="37">
        <v>2432</v>
      </c>
      <c r="AH11" s="38">
        <v>1374</v>
      </c>
      <c r="AI11" s="39">
        <f>SUM(AG11:AH11)</f>
        <v>3806</v>
      </c>
      <c r="AJ11" s="37">
        <v>2036</v>
      </c>
      <c r="AK11" s="38">
        <v>1053</v>
      </c>
      <c r="AL11" s="39">
        <f>SUM(AJ11:AK11)</f>
        <v>3089</v>
      </c>
      <c r="AM11" s="38">
        <v>1570</v>
      </c>
      <c r="AN11" s="38">
        <v>809</v>
      </c>
      <c r="AO11" s="39">
        <f>SUM(AM11:AN11)</f>
        <v>2379</v>
      </c>
      <c r="AP11" s="37">
        <v>1104</v>
      </c>
      <c r="AQ11" s="41">
        <v>622</v>
      </c>
      <c r="AR11" s="40">
        <f>SUM(AP11:AQ11)</f>
        <v>1726</v>
      </c>
      <c r="AS11" s="37">
        <v>748</v>
      </c>
      <c r="AT11" s="38">
        <v>576</v>
      </c>
      <c r="AU11" s="40">
        <f>SUM(AS11:AT11)</f>
        <v>1324</v>
      </c>
      <c r="AV11" s="37">
        <v>1273</v>
      </c>
      <c r="AW11" s="38">
        <v>842</v>
      </c>
      <c r="AX11" s="39">
        <v>2115</v>
      </c>
      <c r="AY11" s="42">
        <v>47</v>
      </c>
      <c r="AZ11" s="42">
        <v>4</v>
      </c>
      <c r="BA11" s="43">
        <f>SUM(AY11+AZ11)</f>
        <v>51</v>
      </c>
      <c r="BB11" s="44" t="s">
        <v>25</v>
      </c>
      <c r="BC11" s="45"/>
      <c r="BD11" s="45"/>
      <c r="BE11" s="45"/>
      <c r="BF11" s="45"/>
      <c r="BG11" s="45"/>
      <c r="BH11" s="45"/>
      <c r="BI11" s="45"/>
      <c r="BJ11" s="46" t="s">
        <v>113</v>
      </c>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row>
    <row r="12" spans="1:214" s="3" customFormat="1" ht="15.75" thickBot="1">
      <c r="A12" s="1"/>
      <c r="B12" s="1"/>
      <c r="C12" s="1"/>
      <c r="D12" s="1"/>
      <c r="E12" s="36"/>
      <c r="F12" s="4"/>
      <c r="G12" s="4"/>
      <c r="H12" s="4"/>
      <c r="I12" s="4"/>
      <c r="J12" s="4"/>
      <c r="K12" s="4"/>
      <c r="L12" s="205"/>
      <c r="M12" s="205"/>
      <c r="N12" s="205"/>
      <c r="O12" s="206"/>
      <c r="P12" s="206"/>
      <c r="Q12" s="206"/>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206" t="s">
        <v>147</v>
      </c>
      <c r="AW12" s="206"/>
      <c r="AX12" s="206"/>
      <c r="AY12" s="4"/>
      <c r="AZ12" s="4"/>
      <c r="BA12" s="4"/>
      <c r="BB12" s="45"/>
      <c r="BC12" s="48"/>
      <c r="BD12" s="48"/>
      <c r="BE12" s="48"/>
      <c r="BF12" s="48"/>
      <c r="BG12" s="48"/>
      <c r="BH12" s="48"/>
      <c r="BI12" s="48"/>
      <c r="BJ12" s="49"/>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row>
    <row r="13" spans="1:214" s="3" customFormat="1" ht="15.75" thickBot="1">
      <c r="A13" s="1"/>
      <c r="B13" s="1"/>
      <c r="C13" s="1"/>
      <c r="D13" s="1"/>
      <c r="E13" s="36" t="s">
        <v>5</v>
      </c>
      <c r="F13" s="4"/>
      <c r="G13" s="4"/>
      <c r="H13" s="4"/>
      <c r="I13" s="4"/>
      <c r="J13" s="4"/>
      <c r="K13" s="49"/>
      <c r="L13" s="38">
        <f>SUM(L14:L15)</f>
        <v>279</v>
      </c>
      <c r="M13" s="38">
        <f>SUM(M14:M15)</f>
        <v>311</v>
      </c>
      <c r="N13" s="130">
        <f>SUM(L13:M13)</f>
        <v>590</v>
      </c>
      <c r="O13" s="37">
        <f>SUM(O14:O15)</f>
        <v>1317</v>
      </c>
      <c r="P13" s="38">
        <f>SUM(P14:P15)</f>
        <v>970</v>
      </c>
      <c r="Q13" s="130">
        <f>SUM(O13:P13)</f>
        <v>2287</v>
      </c>
      <c r="R13" s="37">
        <f>SUM(R14:R15)</f>
        <v>1810</v>
      </c>
      <c r="S13" s="38">
        <f>SUM(S14:S15)</f>
        <v>1060</v>
      </c>
      <c r="T13" s="130">
        <f>SUM(R13:S13)</f>
        <v>2870</v>
      </c>
      <c r="U13" s="37">
        <f>SUM(U14:U15)</f>
        <v>728</v>
      </c>
      <c r="V13" s="38">
        <f>SUM(V14:V15)</f>
        <v>374</v>
      </c>
      <c r="W13" s="130">
        <f>SUM(U13:V13)</f>
        <v>1102</v>
      </c>
      <c r="X13" s="37">
        <f>SUM(X14:X15)</f>
        <v>77</v>
      </c>
      <c r="Y13" s="38">
        <f>SUM(Y14:Y15)</f>
        <v>50</v>
      </c>
      <c r="Z13" s="130">
        <f>SUM(X13:Y13)</f>
        <v>127</v>
      </c>
      <c r="AA13" s="37">
        <f>SUM(AA14:AA15)</f>
        <v>37</v>
      </c>
      <c r="AB13" s="38">
        <f>SUM(AB14:AB15)</f>
        <v>23</v>
      </c>
      <c r="AC13" s="130">
        <f>SUM(AA13:AB13)</f>
        <v>60</v>
      </c>
      <c r="AD13" s="37">
        <f>SUM(AD14:AD15)</f>
        <v>22</v>
      </c>
      <c r="AE13" s="38">
        <f>SUM(AE14:AE15)</f>
        <v>17</v>
      </c>
      <c r="AF13" s="130">
        <f>SUM(AD13:AE13)</f>
        <v>39</v>
      </c>
      <c r="AG13" s="37">
        <f>SUM(AG14:AG15)</f>
        <v>15</v>
      </c>
      <c r="AH13" s="38">
        <f>SUM(AH14:AH15)</f>
        <v>10</v>
      </c>
      <c r="AI13" s="130">
        <f>SUM(AG13:AH13)</f>
        <v>25</v>
      </c>
      <c r="AJ13" s="37">
        <f>SUM(AJ14:AJ15)</f>
        <v>17</v>
      </c>
      <c r="AK13" s="38">
        <f>SUM(AK14:AK15)</f>
        <v>99</v>
      </c>
      <c r="AL13" s="130">
        <f>SUM(AJ13:AK13)</f>
        <v>116</v>
      </c>
      <c r="AM13" s="37">
        <f>SUM(AM14:AM15)</f>
        <v>27</v>
      </c>
      <c r="AN13" s="38">
        <f>SUM(AN14:AN15)</f>
        <v>107</v>
      </c>
      <c r="AO13" s="130">
        <f>SUM(AM13:AN13)</f>
        <v>134</v>
      </c>
      <c r="AP13" s="37">
        <f>SUM(AP14:AP15)</f>
        <v>75</v>
      </c>
      <c r="AQ13" s="38">
        <f>SUM(AQ14:AQ15)</f>
        <v>234</v>
      </c>
      <c r="AR13" s="130">
        <f>SUM(AP13:AQ13)</f>
        <v>309</v>
      </c>
      <c r="AS13" s="37">
        <f>SUM(AS14:AS15)</f>
        <v>279</v>
      </c>
      <c r="AT13" s="38">
        <f>SUM(AT14:AT15)</f>
        <v>393</v>
      </c>
      <c r="AU13" s="130">
        <f>SUM(AS13:AT13)</f>
        <v>672</v>
      </c>
      <c r="AV13" s="102">
        <f>SUM(AV14:AV15)</f>
        <v>4683</v>
      </c>
      <c r="AW13" s="41">
        <f>SUM(AW14:AW15)</f>
        <v>3648</v>
      </c>
      <c r="AX13" s="131">
        <f>SUM(AV13:AW13)</f>
        <v>8331</v>
      </c>
      <c r="AY13" s="50">
        <f>SUM(AY14:AY15)</f>
        <v>102</v>
      </c>
      <c r="AZ13" s="50">
        <f>SUM(AZ14:AZ15)</f>
        <v>55</v>
      </c>
      <c r="BA13" s="51">
        <f>SUM(BA14:BA15)</f>
        <v>157</v>
      </c>
      <c r="BB13" s="207" t="s">
        <v>6</v>
      </c>
      <c r="BC13" s="208"/>
      <c r="BD13" s="208"/>
      <c r="BE13" s="208"/>
      <c r="BF13" s="208"/>
      <c r="BG13" s="208"/>
      <c r="BH13" s="208"/>
      <c r="BI13" s="208"/>
      <c r="BJ13" s="195"/>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row>
    <row r="14" spans="1:214" s="3" customFormat="1" ht="15">
      <c r="A14" s="1"/>
      <c r="B14" s="1"/>
      <c r="C14" s="1"/>
      <c r="D14" s="1"/>
      <c r="E14" s="36"/>
      <c r="F14" s="69" t="s">
        <v>111</v>
      </c>
      <c r="G14" s="55"/>
      <c r="H14" s="55"/>
      <c r="I14" s="55"/>
      <c r="J14" s="55"/>
      <c r="K14" s="132"/>
      <c r="L14" s="57">
        <v>279</v>
      </c>
      <c r="M14" s="57">
        <v>311</v>
      </c>
      <c r="N14" s="131">
        <f>SUM(L14:M14)</f>
        <v>590</v>
      </c>
      <c r="O14" s="56">
        <v>1317</v>
      </c>
      <c r="P14" s="57">
        <v>970</v>
      </c>
      <c r="Q14" s="131">
        <f>SUM(O14:P14)</f>
        <v>2287</v>
      </c>
      <c r="R14" s="56">
        <v>1810</v>
      </c>
      <c r="S14" s="57">
        <v>1060</v>
      </c>
      <c r="T14" s="131">
        <f>SUM(R14:S14)</f>
        <v>2870</v>
      </c>
      <c r="U14" s="56">
        <v>728</v>
      </c>
      <c r="V14" s="57">
        <v>374</v>
      </c>
      <c r="W14" s="131">
        <f>SUM(U14:V14)</f>
        <v>1102</v>
      </c>
      <c r="X14" s="56">
        <v>77</v>
      </c>
      <c r="Y14" s="57">
        <v>50</v>
      </c>
      <c r="Z14" s="131">
        <f>SUM(X14:Y14)</f>
        <v>127</v>
      </c>
      <c r="AA14" s="56">
        <v>37</v>
      </c>
      <c r="AB14" s="58">
        <v>23</v>
      </c>
      <c r="AC14" s="131">
        <f>SUM(AA14:AB14)</f>
        <v>60</v>
      </c>
      <c r="AD14" s="56">
        <v>22</v>
      </c>
      <c r="AE14" s="58">
        <v>17</v>
      </c>
      <c r="AF14" s="131">
        <f>SUM(AD14:AE14)</f>
        <v>39</v>
      </c>
      <c r="AG14" s="56">
        <v>15</v>
      </c>
      <c r="AH14" s="58">
        <v>10</v>
      </c>
      <c r="AI14" s="131">
        <f>SUM(AG14:AH14)</f>
        <v>25</v>
      </c>
      <c r="AJ14" s="56">
        <v>17</v>
      </c>
      <c r="AK14" s="58">
        <v>17</v>
      </c>
      <c r="AL14" s="131">
        <f>SUM(AJ14:AK14)</f>
        <v>34</v>
      </c>
      <c r="AM14" s="56">
        <v>27</v>
      </c>
      <c r="AN14" s="58">
        <v>34</v>
      </c>
      <c r="AO14" s="131">
        <f>SUM(AM14:AN14)</f>
        <v>61</v>
      </c>
      <c r="AP14" s="56">
        <v>75</v>
      </c>
      <c r="AQ14" s="58">
        <v>128</v>
      </c>
      <c r="AR14" s="131">
        <f>SUM(AP14:AQ14)</f>
        <v>203</v>
      </c>
      <c r="AS14" s="56">
        <v>232</v>
      </c>
      <c r="AT14" s="58">
        <v>306</v>
      </c>
      <c r="AU14" s="130">
        <f>SUM(AS14:AT14)</f>
        <v>538</v>
      </c>
      <c r="AV14" s="56">
        <f>(L14+O14+R14+U14+X14+AA14+AD14+AG14+AJ14+AM14+AP14+AS14)</f>
        <v>4636</v>
      </c>
      <c r="AW14" s="57">
        <f>(M14+P14+S14+V14+Y14+AB14+AE14+AH14+AK14+AN14+AQ14+AT14)</f>
        <v>3300</v>
      </c>
      <c r="AX14" s="131">
        <f>SUM(AV14:AW14)</f>
        <v>7936</v>
      </c>
      <c r="AY14" s="50">
        <v>102</v>
      </c>
      <c r="AZ14" s="50">
        <v>55</v>
      </c>
      <c r="BA14" s="59">
        <f>SUM(AY14+AZ14)</f>
        <v>157</v>
      </c>
      <c r="BB14" s="196" t="s">
        <v>112</v>
      </c>
      <c r="BC14" s="246"/>
      <c r="BD14" s="246"/>
      <c r="BE14" s="246"/>
      <c r="BF14" s="246"/>
      <c r="BG14" s="246"/>
      <c r="BH14" s="246"/>
      <c r="BI14" s="247"/>
      <c r="BJ14" s="49"/>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row>
    <row r="15" spans="1:214" s="3" customFormat="1" ht="15.75" thickBot="1">
      <c r="A15" s="1"/>
      <c r="B15" s="1"/>
      <c r="C15" s="1"/>
      <c r="D15" s="1"/>
      <c r="E15" s="36"/>
      <c r="F15" s="248" t="s">
        <v>24</v>
      </c>
      <c r="G15" s="249"/>
      <c r="H15" s="249"/>
      <c r="I15" s="249"/>
      <c r="J15" s="249"/>
      <c r="K15" s="250"/>
      <c r="L15" s="61">
        <v>0</v>
      </c>
      <c r="M15" s="61">
        <v>0</v>
      </c>
      <c r="N15" s="133">
        <f>SUM(L15:M15)</f>
        <v>0</v>
      </c>
      <c r="O15" s="60">
        <v>0</v>
      </c>
      <c r="P15" s="61">
        <v>0</v>
      </c>
      <c r="Q15" s="133">
        <f>SUM(O15:P15)</f>
        <v>0</v>
      </c>
      <c r="R15" s="60">
        <v>0</v>
      </c>
      <c r="S15" s="61">
        <v>0</v>
      </c>
      <c r="T15" s="133">
        <f>SUM(R15:S15)</f>
        <v>0</v>
      </c>
      <c r="U15" s="60">
        <v>0</v>
      </c>
      <c r="V15" s="62">
        <v>0</v>
      </c>
      <c r="W15" s="133">
        <f>SUM(U15:V15)</f>
        <v>0</v>
      </c>
      <c r="X15" s="60">
        <v>0</v>
      </c>
      <c r="Y15" s="62">
        <v>0</v>
      </c>
      <c r="Z15" s="133">
        <v>0</v>
      </c>
      <c r="AA15" s="60">
        <v>0</v>
      </c>
      <c r="AB15" s="62">
        <v>0</v>
      </c>
      <c r="AC15" s="133">
        <v>0</v>
      </c>
      <c r="AD15" s="60">
        <v>0</v>
      </c>
      <c r="AE15" s="62">
        <v>0</v>
      </c>
      <c r="AF15" s="133">
        <v>0</v>
      </c>
      <c r="AG15" s="60">
        <v>0</v>
      </c>
      <c r="AH15" s="62">
        <v>0</v>
      </c>
      <c r="AI15" s="133">
        <v>0</v>
      </c>
      <c r="AJ15" s="60">
        <v>0</v>
      </c>
      <c r="AK15" s="134">
        <v>82</v>
      </c>
      <c r="AL15" s="133">
        <f>SUM(AJ15:AK15)</f>
        <v>82</v>
      </c>
      <c r="AM15" s="61">
        <v>0</v>
      </c>
      <c r="AN15" s="62">
        <v>73</v>
      </c>
      <c r="AO15" s="133">
        <f>SUM(AM15:AN15)</f>
        <v>73</v>
      </c>
      <c r="AP15" s="60">
        <v>0</v>
      </c>
      <c r="AQ15" s="62">
        <v>106</v>
      </c>
      <c r="AR15" s="133">
        <f>SUM(AP15:AQ15)</f>
        <v>106</v>
      </c>
      <c r="AS15" s="60">
        <v>47</v>
      </c>
      <c r="AT15" s="62">
        <v>87</v>
      </c>
      <c r="AU15" s="133">
        <f>SUM(AS15:AT15)</f>
        <v>134</v>
      </c>
      <c r="AV15" s="60">
        <f>(L15+O15+R15+U15+X15+AA15+AD15+AG15+AJ15+AM15+AP15+AS15)</f>
        <v>47</v>
      </c>
      <c r="AW15" s="61">
        <f>(M15+P15+S15+V15+Y15+AB15+AE15+AH15+AK15+AN15+AQ15+AT15)</f>
        <v>348</v>
      </c>
      <c r="AX15" s="133">
        <f>SUM(AV15:AW15)</f>
        <v>395</v>
      </c>
      <c r="AY15" s="64">
        <v>0</v>
      </c>
      <c r="AZ15" s="64">
        <v>0</v>
      </c>
      <c r="BA15" s="65">
        <f>SUM(AY15+AZ15)</f>
        <v>0</v>
      </c>
      <c r="BB15" s="251" t="s">
        <v>23</v>
      </c>
      <c r="BC15" s="252"/>
      <c r="BD15" s="252"/>
      <c r="BE15" s="252"/>
      <c r="BF15" s="252"/>
      <c r="BG15" s="252"/>
      <c r="BH15" s="252"/>
      <c r="BI15" s="253"/>
      <c r="BJ15" s="49"/>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row>
    <row r="16" spans="1:214" s="3" customFormat="1" ht="15.75" thickBot="1">
      <c r="A16" s="1"/>
      <c r="B16" s="1"/>
      <c r="C16" s="1"/>
      <c r="D16" s="1"/>
      <c r="E16" s="36"/>
      <c r="F16" s="4"/>
      <c r="G16" s="4"/>
      <c r="H16" s="4"/>
      <c r="I16" s="4"/>
      <c r="J16" s="4"/>
      <c r="K16" s="4"/>
      <c r="L16" s="40"/>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4"/>
      <c r="AZ16" s="4"/>
      <c r="BA16" s="4"/>
      <c r="BB16" s="45"/>
      <c r="BC16" s="48"/>
      <c r="BD16" s="48"/>
      <c r="BE16" s="5"/>
      <c r="BF16" s="48"/>
      <c r="BG16" s="48"/>
      <c r="BH16" s="48"/>
      <c r="BI16" s="48"/>
      <c r="BJ16" s="49"/>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row>
    <row r="17" spans="1:214" s="3" customFormat="1" ht="15.75" thickBot="1">
      <c r="A17" s="1"/>
      <c r="B17" s="1"/>
      <c r="C17" s="1"/>
      <c r="D17" s="1"/>
      <c r="E17" s="36" t="s">
        <v>7</v>
      </c>
      <c r="F17" s="103"/>
      <c r="G17" s="103"/>
      <c r="H17" s="103"/>
      <c r="I17" s="103"/>
      <c r="J17" s="103"/>
      <c r="K17" s="135"/>
      <c r="L17" s="40">
        <f aca="true" t="shared" si="0" ref="L17:AU17">+L18+L23+L24</f>
        <v>440</v>
      </c>
      <c r="M17" s="41">
        <f t="shared" si="0"/>
        <v>231</v>
      </c>
      <c r="N17" s="38">
        <f t="shared" si="0"/>
        <v>671</v>
      </c>
      <c r="O17" s="136">
        <f t="shared" si="0"/>
        <v>373</v>
      </c>
      <c r="P17" s="41">
        <f t="shared" si="0"/>
        <v>241</v>
      </c>
      <c r="Q17" s="38">
        <f t="shared" si="0"/>
        <v>614</v>
      </c>
      <c r="R17" s="136">
        <f t="shared" si="0"/>
        <v>351</v>
      </c>
      <c r="S17" s="41">
        <f t="shared" si="0"/>
        <v>253</v>
      </c>
      <c r="T17" s="38">
        <f t="shared" si="0"/>
        <v>604</v>
      </c>
      <c r="U17" s="136">
        <f t="shared" si="0"/>
        <v>383</v>
      </c>
      <c r="V17" s="41">
        <f t="shared" si="0"/>
        <v>283</v>
      </c>
      <c r="W17" s="38">
        <f t="shared" si="0"/>
        <v>666</v>
      </c>
      <c r="X17" s="136">
        <f t="shared" si="0"/>
        <v>361</v>
      </c>
      <c r="Y17" s="41">
        <f t="shared" si="0"/>
        <v>266</v>
      </c>
      <c r="Z17" s="38">
        <f t="shared" si="0"/>
        <v>627</v>
      </c>
      <c r="AA17" s="136">
        <f t="shared" si="0"/>
        <v>392</v>
      </c>
      <c r="AB17" s="41">
        <f t="shared" si="0"/>
        <v>298</v>
      </c>
      <c r="AC17" s="38">
        <f t="shared" si="0"/>
        <v>690</v>
      </c>
      <c r="AD17" s="136">
        <f t="shared" si="0"/>
        <v>385</v>
      </c>
      <c r="AE17" s="41">
        <f t="shared" si="0"/>
        <v>298</v>
      </c>
      <c r="AF17" s="38">
        <f t="shared" si="0"/>
        <v>683</v>
      </c>
      <c r="AG17" s="136">
        <f t="shared" si="0"/>
        <v>330</v>
      </c>
      <c r="AH17" s="41">
        <f t="shared" si="0"/>
        <v>277</v>
      </c>
      <c r="AI17" s="38">
        <f t="shared" si="0"/>
        <v>607</v>
      </c>
      <c r="AJ17" s="136">
        <f t="shared" si="0"/>
        <v>367</v>
      </c>
      <c r="AK17" s="41">
        <f t="shared" si="0"/>
        <v>284</v>
      </c>
      <c r="AL17" s="38">
        <f t="shared" si="0"/>
        <v>651</v>
      </c>
      <c r="AM17" s="136">
        <f t="shared" si="0"/>
        <v>350</v>
      </c>
      <c r="AN17" s="41">
        <f t="shared" si="0"/>
        <v>272</v>
      </c>
      <c r="AO17" s="38">
        <f t="shared" si="0"/>
        <v>622</v>
      </c>
      <c r="AP17" s="136">
        <f t="shared" si="0"/>
        <v>349</v>
      </c>
      <c r="AQ17" s="41">
        <f t="shared" si="0"/>
        <v>269</v>
      </c>
      <c r="AR17" s="38">
        <f t="shared" si="0"/>
        <v>618</v>
      </c>
      <c r="AS17" s="136">
        <f t="shared" si="0"/>
        <v>349</v>
      </c>
      <c r="AT17" s="41">
        <f t="shared" si="0"/>
        <v>288</v>
      </c>
      <c r="AU17" s="38">
        <f t="shared" si="0"/>
        <v>637</v>
      </c>
      <c r="AV17" s="41">
        <f>+AV18+AV23+AV24</f>
        <v>4430</v>
      </c>
      <c r="AW17" s="41">
        <f>+AW18+AW23+AW24</f>
        <v>3260</v>
      </c>
      <c r="AX17" s="39">
        <f>+AX18+AX23+AX24</f>
        <v>7690</v>
      </c>
      <c r="AY17" s="50">
        <f>+AY18+AY22</f>
        <v>22</v>
      </c>
      <c r="AZ17" s="50">
        <f>+AZ18+AZ22</f>
        <v>1</v>
      </c>
      <c r="BA17" s="51">
        <f>+BA18+BA22</f>
        <v>23</v>
      </c>
      <c r="BB17" s="207" t="s">
        <v>8</v>
      </c>
      <c r="BC17" s="208"/>
      <c r="BD17" s="208"/>
      <c r="BE17" s="208"/>
      <c r="BF17" s="208"/>
      <c r="BG17" s="208"/>
      <c r="BH17" s="208"/>
      <c r="BI17" s="208"/>
      <c r="BJ17" s="195"/>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row>
    <row r="18" spans="1:214" s="3" customFormat="1" ht="15">
      <c r="A18" s="1"/>
      <c r="B18" s="1"/>
      <c r="C18" s="1"/>
      <c r="D18" s="1"/>
      <c r="E18" s="36"/>
      <c r="F18" s="52" t="s">
        <v>15</v>
      </c>
      <c r="G18" s="53"/>
      <c r="H18" s="53"/>
      <c r="I18" s="53"/>
      <c r="J18" s="53"/>
      <c r="K18" s="137"/>
      <c r="L18" s="138">
        <f aca="true" t="shared" si="1" ref="L18:AT18">SUM(L19:L21)</f>
        <v>414</v>
      </c>
      <c r="M18" s="57">
        <f t="shared" si="1"/>
        <v>201</v>
      </c>
      <c r="N18" s="130">
        <f t="shared" si="1"/>
        <v>615</v>
      </c>
      <c r="O18" s="139">
        <f t="shared" si="1"/>
        <v>359</v>
      </c>
      <c r="P18" s="57">
        <f t="shared" si="1"/>
        <v>214</v>
      </c>
      <c r="Q18" s="130">
        <f t="shared" si="1"/>
        <v>573</v>
      </c>
      <c r="R18" s="139">
        <f t="shared" si="1"/>
        <v>336</v>
      </c>
      <c r="S18" s="140">
        <f t="shared" si="1"/>
        <v>234</v>
      </c>
      <c r="T18" s="130">
        <f t="shared" si="1"/>
        <v>570</v>
      </c>
      <c r="U18" s="139">
        <f t="shared" si="1"/>
        <v>362</v>
      </c>
      <c r="V18" s="140">
        <f t="shared" si="1"/>
        <v>253</v>
      </c>
      <c r="W18" s="130">
        <f t="shared" si="1"/>
        <v>615</v>
      </c>
      <c r="X18" s="139">
        <f t="shared" si="1"/>
        <v>341</v>
      </c>
      <c r="Y18" s="140">
        <f t="shared" si="1"/>
        <v>239</v>
      </c>
      <c r="Z18" s="130">
        <f t="shared" si="1"/>
        <v>580</v>
      </c>
      <c r="AA18" s="139">
        <f t="shared" si="1"/>
        <v>355</v>
      </c>
      <c r="AB18" s="140">
        <f t="shared" si="1"/>
        <v>268</v>
      </c>
      <c r="AC18" s="130">
        <f t="shared" si="1"/>
        <v>623</v>
      </c>
      <c r="AD18" s="139">
        <f t="shared" si="1"/>
        <v>363</v>
      </c>
      <c r="AE18" s="140">
        <f t="shared" si="1"/>
        <v>267</v>
      </c>
      <c r="AF18" s="130">
        <f t="shared" si="1"/>
        <v>630</v>
      </c>
      <c r="AG18" s="139">
        <f t="shared" si="1"/>
        <v>317</v>
      </c>
      <c r="AH18" s="140">
        <f t="shared" si="1"/>
        <v>256</v>
      </c>
      <c r="AI18" s="130">
        <f t="shared" si="1"/>
        <v>573</v>
      </c>
      <c r="AJ18" s="139">
        <f t="shared" si="1"/>
        <v>353</v>
      </c>
      <c r="AK18" s="140">
        <f t="shared" si="1"/>
        <v>261</v>
      </c>
      <c r="AL18" s="130">
        <f t="shared" si="1"/>
        <v>614</v>
      </c>
      <c r="AM18" s="139">
        <f t="shared" si="1"/>
        <v>331</v>
      </c>
      <c r="AN18" s="140">
        <f t="shared" si="1"/>
        <v>246</v>
      </c>
      <c r="AO18" s="130">
        <f t="shared" si="1"/>
        <v>577</v>
      </c>
      <c r="AP18" s="139">
        <f t="shared" si="1"/>
        <v>333</v>
      </c>
      <c r="AQ18" s="140">
        <f t="shared" si="1"/>
        <v>245</v>
      </c>
      <c r="AR18" s="130">
        <f t="shared" si="1"/>
        <v>578</v>
      </c>
      <c r="AS18" s="139">
        <f t="shared" si="1"/>
        <v>338</v>
      </c>
      <c r="AT18" s="140">
        <f t="shared" si="1"/>
        <v>265</v>
      </c>
      <c r="AU18" s="141">
        <f aca="true" t="shared" si="2" ref="AU18:AU24">SUM(AS18:AT18)</f>
        <v>603</v>
      </c>
      <c r="AV18" s="139">
        <f>SUM(AV19:AV21)</f>
        <v>4202</v>
      </c>
      <c r="AW18" s="138">
        <f>SUM(AW19:AW21)</f>
        <v>2949</v>
      </c>
      <c r="AX18" s="131">
        <f>+AV18+AW18</f>
        <v>7151</v>
      </c>
      <c r="AY18" s="50">
        <f>SUM(AY19+AY21)</f>
        <v>22</v>
      </c>
      <c r="AZ18" s="50">
        <f>SUM(AZ19+AZ21)</f>
        <v>1</v>
      </c>
      <c r="BA18" s="59">
        <f>SUM(BA19+BA21)</f>
        <v>23</v>
      </c>
      <c r="BB18" s="254" t="s">
        <v>16</v>
      </c>
      <c r="BC18" s="255"/>
      <c r="BD18" s="255"/>
      <c r="BE18" s="255"/>
      <c r="BF18" s="255"/>
      <c r="BG18" s="255"/>
      <c r="BH18" s="255"/>
      <c r="BI18" s="256"/>
      <c r="BJ18" s="49"/>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row>
    <row r="19" spans="1:214" s="3" customFormat="1" ht="15">
      <c r="A19" s="1"/>
      <c r="B19" s="1"/>
      <c r="C19" s="1"/>
      <c r="D19" s="1"/>
      <c r="E19" s="36"/>
      <c r="F19" s="68"/>
      <c r="G19" s="69" t="s">
        <v>30</v>
      </c>
      <c r="H19" s="55"/>
      <c r="I19" s="55"/>
      <c r="J19" s="70"/>
      <c r="K19" s="132"/>
      <c r="L19" s="72">
        <v>318</v>
      </c>
      <c r="M19" s="72">
        <v>18</v>
      </c>
      <c r="N19" s="142">
        <f aca="true" t="shared" si="3" ref="N19:N24">SUM(L19:M19)</f>
        <v>336</v>
      </c>
      <c r="O19" s="71">
        <v>289</v>
      </c>
      <c r="P19" s="72">
        <v>19</v>
      </c>
      <c r="Q19" s="142">
        <f aca="true" t="shared" si="4" ref="Q19:Q24">SUM(O19:P19)</f>
        <v>308</v>
      </c>
      <c r="R19" s="66">
        <v>284</v>
      </c>
      <c r="S19" s="73">
        <v>17</v>
      </c>
      <c r="T19" s="142">
        <f aca="true" t="shared" si="5" ref="T19:T24">SUM(R19:S19)</f>
        <v>301</v>
      </c>
      <c r="U19" s="66">
        <v>308</v>
      </c>
      <c r="V19" s="73">
        <v>20</v>
      </c>
      <c r="W19" s="142">
        <f>SUM(U19:V19)</f>
        <v>328</v>
      </c>
      <c r="X19" s="66">
        <v>298</v>
      </c>
      <c r="Y19" s="73">
        <v>18</v>
      </c>
      <c r="Z19" s="142">
        <f>SUM(X19:Y19)</f>
        <v>316</v>
      </c>
      <c r="AA19" s="66">
        <v>313</v>
      </c>
      <c r="AB19" s="73">
        <v>21</v>
      </c>
      <c r="AC19" s="142">
        <f>SUM(AA19:AB19)</f>
        <v>334</v>
      </c>
      <c r="AD19" s="66">
        <v>316</v>
      </c>
      <c r="AE19" s="73">
        <v>22</v>
      </c>
      <c r="AF19" s="142">
        <f>SUM(AD19:AE19)</f>
        <v>338</v>
      </c>
      <c r="AG19" s="66">
        <v>280</v>
      </c>
      <c r="AH19" s="73">
        <v>18</v>
      </c>
      <c r="AI19" s="142">
        <f>SUM(AG19:AH19)</f>
        <v>298</v>
      </c>
      <c r="AJ19" s="66">
        <v>318</v>
      </c>
      <c r="AK19" s="73">
        <v>21</v>
      </c>
      <c r="AL19" s="142">
        <f>SUM(AJ19:AK19)</f>
        <v>339</v>
      </c>
      <c r="AM19" s="66">
        <v>295</v>
      </c>
      <c r="AN19" s="73">
        <v>22</v>
      </c>
      <c r="AO19" s="142">
        <f>SUM(AM19:AN19)</f>
        <v>317</v>
      </c>
      <c r="AP19" s="66">
        <v>303</v>
      </c>
      <c r="AQ19" s="73">
        <v>25</v>
      </c>
      <c r="AR19" s="142">
        <f>SUM(AP19:AQ19)</f>
        <v>328</v>
      </c>
      <c r="AS19" s="66">
        <v>308</v>
      </c>
      <c r="AT19" s="73">
        <v>26</v>
      </c>
      <c r="AU19" s="143">
        <f t="shared" si="2"/>
        <v>334</v>
      </c>
      <c r="AV19" s="74">
        <f aca="true" t="shared" si="6" ref="AV19:AW21">(L19+O19+R19+U19+X19+AA19+AD19+AG19+AJ19+AM19+AP19+AS19)</f>
        <v>3630</v>
      </c>
      <c r="AW19" s="75">
        <f t="shared" si="6"/>
        <v>247</v>
      </c>
      <c r="AX19" s="142">
        <f aca="true" t="shared" si="7" ref="AX19:AX24">SUM(AV19:AW19)</f>
        <v>3877</v>
      </c>
      <c r="AY19" s="76">
        <v>21</v>
      </c>
      <c r="AZ19" s="76">
        <v>0</v>
      </c>
      <c r="BA19" s="52">
        <f>SUM(AY19+AZ19)</f>
        <v>21</v>
      </c>
      <c r="BB19" s="257" t="s">
        <v>32</v>
      </c>
      <c r="BC19" s="246"/>
      <c r="BD19" s="246"/>
      <c r="BE19" s="246"/>
      <c r="BF19" s="246"/>
      <c r="BG19" s="246"/>
      <c r="BH19" s="247"/>
      <c r="BI19" s="77"/>
      <c r="BJ19" s="49"/>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row>
    <row r="20" spans="1:214" s="3" customFormat="1" ht="15">
      <c r="A20" s="1"/>
      <c r="B20" s="1"/>
      <c r="C20" s="1"/>
      <c r="D20" s="1"/>
      <c r="E20" s="36"/>
      <c r="F20" s="78"/>
      <c r="G20" s="79" t="s">
        <v>62</v>
      </c>
      <c r="H20" s="80"/>
      <c r="I20" s="80"/>
      <c r="J20" s="81"/>
      <c r="K20" s="144"/>
      <c r="L20" s="75">
        <v>81</v>
      </c>
      <c r="M20" s="75">
        <v>183</v>
      </c>
      <c r="N20" s="143">
        <f t="shared" si="3"/>
        <v>264</v>
      </c>
      <c r="O20" s="74">
        <v>58</v>
      </c>
      <c r="P20" s="75">
        <v>195</v>
      </c>
      <c r="Q20" s="143">
        <f t="shared" si="4"/>
        <v>253</v>
      </c>
      <c r="R20" s="66">
        <v>39</v>
      </c>
      <c r="S20" s="73">
        <v>216</v>
      </c>
      <c r="T20" s="143">
        <f t="shared" si="5"/>
        <v>255</v>
      </c>
      <c r="U20" s="66">
        <v>40</v>
      </c>
      <c r="V20" s="73">
        <v>233</v>
      </c>
      <c r="W20" s="143">
        <f>SUM(U20:V20)</f>
        <v>273</v>
      </c>
      <c r="X20" s="66">
        <v>33</v>
      </c>
      <c r="Y20" s="73">
        <v>221</v>
      </c>
      <c r="Z20" s="143">
        <f>SUM(X20:Y20)</f>
        <v>254</v>
      </c>
      <c r="AA20" s="66">
        <v>32</v>
      </c>
      <c r="AB20" s="73">
        <v>247</v>
      </c>
      <c r="AC20" s="143">
        <f>SUM(AA20:AB20)</f>
        <v>279</v>
      </c>
      <c r="AD20" s="66">
        <v>37</v>
      </c>
      <c r="AE20" s="73">
        <v>245</v>
      </c>
      <c r="AF20" s="143">
        <f>SUM(AD20:AE20)</f>
        <v>282</v>
      </c>
      <c r="AG20" s="66">
        <v>29</v>
      </c>
      <c r="AH20" s="73">
        <v>238</v>
      </c>
      <c r="AI20" s="143">
        <f>SUM(AG20:AH20)</f>
        <v>267</v>
      </c>
      <c r="AJ20" s="66">
        <v>27</v>
      </c>
      <c r="AK20" s="73">
        <v>240</v>
      </c>
      <c r="AL20" s="143">
        <f>SUM(AJ20:AK20)</f>
        <v>267</v>
      </c>
      <c r="AM20" s="66">
        <v>28</v>
      </c>
      <c r="AN20" s="73">
        <v>223</v>
      </c>
      <c r="AO20" s="143">
        <f>SUM(AM20:AN20)</f>
        <v>251</v>
      </c>
      <c r="AP20" s="66">
        <v>21</v>
      </c>
      <c r="AQ20" s="73">
        <v>220</v>
      </c>
      <c r="AR20" s="143">
        <f>SUM(AP20:AQ20)</f>
        <v>241</v>
      </c>
      <c r="AS20" s="66">
        <v>21</v>
      </c>
      <c r="AT20" s="73">
        <v>239</v>
      </c>
      <c r="AU20" s="145">
        <f t="shared" si="2"/>
        <v>260</v>
      </c>
      <c r="AV20" s="74">
        <f t="shared" si="6"/>
        <v>446</v>
      </c>
      <c r="AW20" s="75">
        <f t="shared" si="6"/>
        <v>2700</v>
      </c>
      <c r="AX20" s="143">
        <f t="shared" si="7"/>
        <v>3146</v>
      </c>
      <c r="AY20" s="82">
        <v>1</v>
      </c>
      <c r="AZ20" s="82">
        <v>1</v>
      </c>
      <c r="BA20" s="78">
        <f>SUM(AY20+AZ20)</f>
        <v>2</v>
      </c>
      <c r="BB20" s="258" t="s">
        <v>63</v>
      </c>
      <c r="BC20" s="259"/>
      <c r="BD20" s="259"/>
      <c r="BE20" s="259"/>
      <c r="BF20" s="259"/>
      <c r="BG20" s="259"/>
      <c r="BH20" s="260"/>
      <c r="BI20" s="77"/>
      <c r="BJ20" s="49"/>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row>
    <row r="21" spans="1:214" s="3" customFormat="1" ht="15">
      <c r="A21" s="1"/>
      <c r="B21" s="1"/>
      <c r="C21" s="1"/>
      <c r="D21" s="1"/>
      <c r="E21" s="36"/>
      <c r="F21" s="78"/>
      <c r="G21" s="83" t="s">
        <v>31</v>
      </c>
      <c r="H21" s="84"/>
      <c r="I21" s="84"/>
      <c r="J21" s="85"/>
      <c r="K21" s="146"/>
      <c r="L21" s="87">
        <v>15</v>
      </c>
      <c r="M21" s="87">
        <v>0</v>
      </c>
      <c r="N21" s="147">
        <f t="shared" si="3"/>
        <v>15</v>
      </c>
      <c r="O21" s="86">
        <v>12</v>
      </c>
      <c r="P21" s="87">
        <v>0</v>
      </c>
      <c r="Q21" s="147">
        <f t="shared" si="4"/>
        <v>12</v>
      </c>
      <c r="R21" s="88">
        <v>13</v>
      </c>
      <c r="S21" s="89">
        <v>1</v>
      </c>
      <c r="T21" s="147">
        <f t="shared" si="5"/>
        <v>14</v>
      </c>
      <c r="U21" s="88">
        <v>14</v>
      </c>
      <c r="V21" s="89">
        <v>0</v>
      </c>
      <c r="W21" s="147">
        <f>SUM(U21:V21)</f>
        <v>14</v>
      </c>
      <c r="X21" s="88">
        <v>10</v>
      </c>
      <c r="Y21" s="89">
        <v>0</v>
      </c>
      <c r="Z21" s="147">
        <f>SUM(X21:Y21)</f>
        <v>10</v>
      </c>
      <c r="AA21" s="88">
        <v>10</v>
      </c>
      <c r="AB21" s="89">
        <v>0</v>
      </c>
      <c r="AC21" s="147">
        <f>SUM(AA21:AB21)</f>
        <v>10</v>
      </c>
      <c r="AD21" s="88">
        <v>10</v>
      </c>
      <c r="AE21" s="89">
        <v>0</v>
      </c>
      <c r="AF21" s="147">
        <f>SUM(AD21:AE21)</f>
        <v>10</v>
      </c>
      <c r="AG21" s="88">
        <v>8</v>
      </c>
      <c r="AH21" s="89">
        <v>0</v>
      </c>
      <c r="AI21" s="147">
        <f>SUM(AG21:AH21)</f>
        <v>8</v>
      </c>
      <c r="AJ21" s="88">
        <v>8</v>
      </c>
      <c r="AK21" s="89">
        <v>0</v>
      </c>
      <c r="AL21" s="147">
        <f>SUM(AJ21:AK21)</f>
        <v>8</v>
      </c>
      <c r="AM21" s="88">
        <v>8</v>
      </c>
      <c r="AN21" s="89">
        <v>1</v>
      </c>
      <c r="AO21" s="147">
        <f>SUM(AM21:AN21)</f>
        <v>9</v>
      </c>
      <c r="AP21" s="88">
        <v>9</v>
      </c>
      <c r="AQ21" s="89">
        <v>0</v>
      </c>
      <c r="AR21" s="147">
        <f>SUM(AP21:AQ21)</f>
        <v>9</v>
      </c>
      <c r="AS21" s="88">
        <v>9</v>
      </c>
      <c r="AT21" s="89">
        <v>0</v>
      </c>
      <c r="AU21" s="147">
        <f t="shared" si="2"/>
        <v>9</v>
      </c>
      <c r="AV21" s="74">
        <f t="shared" si="6"/>
        <v>126</v>
      </c>
      <c r="AW21" s="75">
        <f t="shared" si="6"/>
        <v>2</v>
      </c>
      <c r="AX21" s="147">
        <f t="shared" si="7"/>
        <v>128</v>
      </c>
      <c r="AY21" s="90">
        <v>1</v>
      </c>
      <c r="AZ21" s="90">
        <v>1</v>
      </c>
      <c r="BA21" s="91">
        <f>SUM(AY21+AZ21)</f>
        <v>2</v>
      </c>
      <c r="BB21" s="251" t="s">
        <v>33</v>
      </c>
      <c r="BC21" s="252"/>
      <c r="BD21" s="252"/>
      <c r="BE21" s="252"/>
      <c r="BF21" s="252"/>
      <c r="BG21" s="252"/>
      <c r="BH21" s="253"/>
      <c r="BI21" s="92"/>
      <c r="BJ21" s="49"/>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row>
    <row r="22" spans="1:214" s="3" customFormat="1" ht="15.75" customHeight="1" hidden="1">
      <c r="A22" s="1"/>
      <c r="B22" s="1"/>
      <c r="C22" s="1"/>
      <c r="D22" s="1"/>
      <c r="E22" s="36"/>
      <c r="F22" s="78" t="s">
        <v>9</v>
      </c>
      <c r="G22" s="4"/>
      <c r="H22" s="4"/>
      <c r="I22" s="4"/>
      <c r="J22" s="4"/>
      <c r="K22" s="49"/>
      <c r="L22" s="72"/>
      <c r="M22" s="93"/>
      <c r="N22" s="148">
        <f t="shared" si="3"/>
        <v>0</v>
      </c>
      <c r="O22" s="71"/>
      <c r="P22" s="93"/>
      <c r="Q22" s="148">
        <f t="shared" si="4"/>
        <v>0</v>
      </c>
      <c r="R22" s="66"/>
      <c r="S22" s="73"/>
      <c r="T22" s="148">
        <f t="shared" si="5"/>
        <v>0</v>
      </c>
      <c r="U22" s="66"/>
      <c r="V22" s="73"/>
      <c r="W22" s="145"/>
      <c r="X22" s="66"/>
      <c r="Y22" s="73"/>
      <c r="Z22" s="145"/>
      <c r="AA22" s="66"/>
      <c r="AB22" s="73"/>
      <c r="AC22" s="145"/>
      <c r="AD22" s="66"/>
      <c r="AE22" s="73"/>
      <c r="AF22" s="145"/>
      <c r="AG22" s="66"/>
      <c r="AH22" s="73"/>
      <c r="AI22" s="142"/>
      <c r="AJ22" s="66"/>
      <c r="AK22" s="73"/>
      <c r="AL22" s="142"/>
      <c r="AM22" s="66"/>
      <c r="AN22" s="73"/>
      <c r="AO22" s="142"/>
      <c r="AP22" s="66"/>
      <c r="AQ22" s="73"/>
      <c r="AR22" s="142"/>
      <c r="AS22" s="66"/>
      <c r="AT22" s="73"/>
      <c r="AU22" s="145">
        <f t="shared" si="2"/>
        <v>0</v>
      </c>
      <c r="AV22" s="94"/>
      <c r="AW22" s="73"/>
      <c r="AX22" s="148">
        <f t="shared" si="7"/>
        <v>0</v>
      </c>
      <c r="AY22" s="82">
        <v>0</v>
      </c>
      <c r="AZ22" s="82">
        <v>0</v>
      </c>
      <c r="BA22" s="95">
        <f>SUM(AY22+AZ22)</f>
        <v>0</v>
      </c>
      <c r="BB22" s="261" t="s">
        <v>10</v>
      </c>
      <c r="BC22" s="262"/>
      <c r="BD22" s="262"/>
      <c r="BE22" s="262"/>
      <c r="BF22" s="262"/>
      <c r="BG22" s="262"/>
      <c r="BH22" s="262"/>
      <c r="BI22" s="263"/>
      <c r="BJ22" s="49"/>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row>
    <row r="23" spans="1:214" s="3" customFormat="1" ht="19.5" customHeight="1">
      <c r="A23" s="1"/>
      <c r="B23" s="1"/>
      <c r="C23" s="1"/>
      <c r="D23" s="1"/>
      <c r="E23" s="36"/>
      <c r="F23" s="97" t="s">
        <v>22</v>
      </c>
      <c r="G23" s="98"/>
      <c r="H23" s="98"/>
      <c r="I23" s="98"/>
      <c r="J23" s="98"/>
      <c r="K23" s="149"/>
      <c r="L23" s="75">
        <v>19</v>
      </c>
      <c r="M23" s="75">
        <v>17</v>
      </c>
      <c r="N23" s="143">
        <f t="shared" si="3"/>
        <v>36</v>
      </c>
      <c r="O23" s="74">
        <v>10</v>
      </c>
      <c r="P23" s="75">
        <v>18</v>
      </c>
      <c r="Q23" s="143">
        <f t="shared" si="4"/>
        <v>28</v>
      </c>
      <c r="R23" s="66">
        <v>12</v>
      </c>
      <c r="S23" s="73">
        <v>8</v>
      </c>
      <c r="T23" s="143">
        <f t="shared" si="5"/>
        <v>20</v>
      </c>
      <c r="U23" s="66">
        <v>16</v>
      </c>
      <c r="V23" s="73">
        <v>13</v>
      </c>
      <c r="W23" s="143">
        <f>SUM(U23:V23)</f>
        <v>29</v>
      </c>
      <c r="X23" s="66">
        <v>15</v>
      </c>
      <c r="Y23" s="73">
        <v>15</v>
      </c>
      <c r="Z23" s="143">
        <f>SUM(X23:Y23)</f>
        <v>30</v>
      </c>
      <c r="AA23" s="66">
        <v>28</v>
      </c>
      <c r="AB23" s="73">
        <v>17</v>
      </c>
      <c r="AC23" s="143">
        <f>SUM(AA23:AB23)</f>
        <v>45</v>
      </c>
      <c r="AD23" s="66">
        <v>15</v>
      </c>
      <c r="AE23" s="73">
        <v>14</v>
      </c>
      <c r="AF23" s="143">
        <f>SUM(AD23:AE23)</f>
        <v>29</v>
      </c>
      <c r="AG23" s="66">
        <v>9</v>
      </c>
      <c r="AH23" s="73">
        <v>9</v>
      </c>
      <c r="AI23" s="143">
        <f>SUM(AG23:AH23)</f>
        <v>18</v>
      </c>
      <c r="AJ23" s="66">
        <v>9</v>
      </c>
      <c r="AK23" s="73">
        <v>13</v>
      </c>
      <c r="AL23" s="143">
        <f>SUM(AJ23:AK23)</f>
        <v>22</v>
      </c>
      <c r="AM23" s="66">
        <v>13</v>
      </c>
      <c r="AN23" s="73">
        <v>10</v>
      </c>
      <c r="AO23" s="143">
        <f>SUM(AM23:AN23)</f>
        <v>23</v>
      </c>
      <c r="AP23" s="66">
        <v>11</v>
      </c>
      <c r="AQ23" s="73">
        <v>14</v>
      </c>
      <c r="AR23" s="143">
        <f>SUM(AP23:AQ23)</f>
        <v>25</v>
      </c>
      <c r="AS23" s="66">
        <v>7</v>
      </c>
      <c r="AT23" s="73">
        <v>13</v>
      </c>
      <c r="AU23" s="143">
        <f t="shared" si="2"/>
        <v>20</v>
      </c>
      <c r="AV23" s="71">
        <f>(L23+O23+R23+U23+X23+AA23+AD23+AG23+AJ23+AM23+AP23+AS23)</f>
        <v>164</v>
      </c>
      <c r="AW23" s="72">
        <f>(M23+P23+S23+V23+Y23+AB23+AE23+AH23+AK23+AN23+AQ23+AT23)</f>
        <v>161</v>
      </c>
      <c r="AX23" s="143">
        <f t="shared" si="7"/>
        <v>325</v>
      </c>
      <c r="AY23" s="82"/>
      <c r="AZ23" s="82"/>
      <c r="BA23" s="78"/>
      <c r="BB23" s="96"/>
      <c r="BC23" s="48"/>
      <c r="BD23" s="262" t="s">
        <v>34</v>
      </c>
      <c r="BE23" s="262"/>
      <c r="BF23" s="262"/>
      <c r="BG23" s="262"/>
      <c r="BH23" s="262"/>
      <c r="BI23" s="263"/>
      <c r="BJ23" s="49"/>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row>
    <row r="24" spans="1:214" s="3" customFormat="1" ht="19.5" customHeight="1" thickBot="1">
      <c r="A24" s="1"/>
      <c r="B24" s="1"/>
      <c r="C24" s="1"/>
      <c r="D24" s="1"/>
      <c r="E24" s="36"/>
      <c r="F24" s="264" t="s">
        <v>20</v>
      </c>
      <c r="G24" s="265"/>
      <c r="H24" s="265"/>
      <c r="I24" s="265"/>
      <c r="J24" s="265"/>
      <c r="K24" s="266"/>
      <c r="L24" s="61">
        <v>7</v>
      </c>
      <c r="M24" s="61">
        <v>13</v>
      </c>
      <c r="N24" s="150">
        <f t="shared" si="3"/>
        <v>20</v>
      </c>
      <c r="O24" s="60">
        <v>4</v>
      </c>
      <c r="P24" s="61">
        <v>9</v>
      </c>
      <c r="Q24" s="150">
        <f t="shared" si="4"/>
        <v>13</v>
      </c>
      <c r="R24" s="63">
        <v>3</v>
      </c>
      <c r="S24" s="62">
        <v>11</v>
      </c>
      <c r="T24" s="150">
        <f t="shared" si="5"/>
        <v>14</v>
      </c>
      <c r="U24" s="63">
        <v>5</v>
      </c>
      <c r="V24" s="62">
        <v>17</v>
      </c>
      <c r="W24" s="150">
        <f>SUM(U24:V24)</f>
        <v>22</v>
      </c>
      <c r="X24" s="63">
        <v>5</v>
      </c>
      <c r="Y24" s="62">
        <v>12</v>
      </c>
      <c r="Z24" s="150">
        <f>SUM(X24:Y24)</f>
        <v>17</v>
      </c>
      <c r="AA24" s="63">
        <v>9</v>
      </c>
      <c r="AB24" s="62">
        <v>13</v>
      </c>
      <c r="AC24" s="150">
        <f>SUM(AA24:AB24)</f>
        <v>22</v>
      </c>
      <c r="AD24" s="63">
        <v>7</v>
      </c>
      <c r="AE24" s="62">
        <v>17</v>
      </c>
      <c r="AF24" s="150">
        <f>SUM(AD24:AE24)</f>
        <v>24</v>
      </c>
      <c r="AG24" s="63">
        <v>4</v>
      </c>
      <c r="AH24" s="62">
        <v>12</v>
      </c>
      <c r="AI24" s="150">
        <f>SUM(AG24:AH24)</f>
        <v>16</v>
      </c>
      <c r="AJ24" s="63">
        <v>5</v>
      </c>
      <c r="AK24" s="62">
        <v>10</v>
      </c>
      <c r="AL24" s="150">
        <f>SUM(AJ24:AK24)</f>
        <v>15</v>
      </c>
      <c r="AM24" s="63">
        <v>6</v>
      </c>
      <c r="AN24" s="62">
        <v>16</v>
      </c>
      <c r="AO24" s="150">
        <f>SUM(AM24:AN24)</f>
        <v>22</v>
      </c>
      <c r="AP24" s="63">
        <v>5</v>
      </c>
      <c r="AQ24" s="62">
        <v>10</v>
      </c>
      <c r="AR24" s="150">
        <f>SUM(AP24:AQ24)</f>
        <v>15</v>
      </c>
      <c r="AS24" s="63">
        <v>4</v>
      </c>
      <c r="AT24" s="62">
        <v>10</v>
      </c>
      <c r="AU24" s="133">
        <f t="shared" si="2"/>
        <v>14</v>
      </c>
      <c r="AV24" s="60">
        <f>(L24+O24+R24+U24+X24+AA24+AD24+AG24+AJ24+AM24+AP24+AS24)</f>
        <v>64</v>
      </c>
      <c r="AW24" s="61">
        <f>(M24+P24+S24+V24+Y24+AB24+AE24+AH24+AK24+AN24+AQ24+AT24)</f>
        <v>150</v>
      </c>
      <c r="AX24" s="133">
        <f t="shared" si="7"/>
        <v>214</v>
      </c>
      <c r="AY24" s="82"/>
      <c r="AZ24" s="82"/>
      <c r="BA24" s="78"/>
      <c r="BB24" s="96"/>
      <c r="BC24" s="267" t="s">
        <v>21</v>
      </c>
      <c r="BD24" s="267"/>
      <c r="BE24" s="267"/>
      <c r="BF24" s="267"/>
      <c r="BG24" s="267"/>
      <c r="BH24" s="267"/>
      <c r="BI24" s="268"/>
      <c r="BJ24" s="49"/>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row>
    <row r="25" spans="1:214" s="3" customFormat="1" ht="7.5" customHeight="1" thickBot="1">
      <c r="A25" s="1"/>
      <c r="B25" s="1"/>
      <c r="C25" s="1"/>
      <c r="D25" s="1"/>
      <c r="E25" s="36"/>
      <c r="F25" s="98"/>
      <c r="G25" s="98"/>
      <c r="H25" s="98"/>
      <c r="I25" s="98"/>
      <c r="J25" s="98"/>
      <c r="K25" s="98"/>
      <c r="L25" s="66"/>
      <c r="M25" s="66"/>
      <c r="N25" s="66"/>
      <c r="O25" s="66"/>
      <c r="P25" s="66"/>
      <c r="Q25" s="66"/>
      <c r="R25" s="66"/>
      <c r="S25" s="66"/>
      <c r="T25" s="66"/>
      <c r="U25" s="40"/>
      <c r="V25" s="40"/>
      <c r="W25" s="40"/>
      <c r="X25" s="66"/>
      <c r="Y25" s="66"/>
      <c r="Z25" s="145"/>
      <c r="AA25" s="66"/>
      <c r="AB25" s="66"/>
      <c r="AC25" s="145"/>
      <c r="AD25" s="66"/>
      <c r="AE25" s="66"/>
      <c r="AF25" s="145"/>
      <c r="AG25" s="66"/>
      <c r="AH25" s="66"/>
      <c r="AI25" s="145"/>
      <c r="AJ25" s="66"/>
      <c r="AK25" s="66"/>
      <c r="AL25" s="145"/>
      <c r="AM25" s="66"/>
      <c r="AN25" s="66"/>
      <c r="AO25" s="145"/>
      <c r="AP25" s="66"/>
      <c r="AQ25" s="66"/>
      <c r="AR25" s="66"/>
      <c r="AS25" s="136"/>
      <c r="AT25" s="66"/>
      <c r="AU25" s="66"/>
      <c r="AV25" s="99"/>
      <c r="AW25" s="75"/>
      <c r="AX25" s="151"/>
      <c r="AY25" s="82"/>
      <c r="AZ25" s="82"/>
      <c r="BA25" s="78"/>
      <c r="BB25" s="48"/>
      <c r="BC25" s="48"/>
      <c r="BD25" s="48"/>
      <c r="BE25" s="48"/>
      <c r="BF25" s="48"/>
      <c r="BG25" s="48"/>
      <c r="BH25" s="48"/>
      <c r="BI25" s="48"/>
      <c r="BJ25" s="49"/>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row>
    <row r="26" spans="1:214" s="3" customFormat="1" ht="20.25" customHeight="1" thickBot="1">
      <c r="A26" s="1"/>
      <c r="B26" s="1"/>
      <c r="C26" s="1"/>
      <c r="D26" s="1"/>
      <c r="E26" s="36" t="s">
        <v>116</v>
      </c>
      <c r="F26" s="98"/>
      <c r="G26" s="98"/>
      <c r="H26" s="98"/>
      <c r="I26" s="98"/>
      <c r="J26" s="98"/>
      <c r="K26" s="149"/>
      <c r="L26" s="38">
        <f>SUM(L27+L30)</f>
        <v>64</v>
      </c>
      <c r="M26" s="41">
        <f>SUM(M27+M30)</f>
        <v>4</v>
      </c>
      <c r="N26" s="39">
        <f aca="true" t="shared" si="8" ref="N26:AX26">SUM(N27+N30)</f>
        <v>68</v>
      </c>
      <c r="O26" s="38">
        <f t="shared" si="8"/>
        <v>48</v>
      </c>
      <c r="P26" s="41">
        <f t="shared" si="8"/>
        <v>68</v>
      </c>
      <c r="Q26" s="39">
        <f t="shared" si="8"/>
        <v>116</v>
      </c>
      <c r="R26" s="38">
        <f t="shared" si="8"/>
        <v>62</v>
      </c>
      <c r="S26" s="41">
        <f t="shared" si="8"/>
        <v>81</v>
      </c>
      <c r="T26" s="39">
        <f t="shared" si="8"/>
        <v>143</v>
      </c>
      <c r="U26" s="38">
        <f t="shared" si="8"/>
        <v>44</v>
      </c>
      <c r="V26" s="41">
        <f t="shared" si="8"/>
        <v>105</v>
      </c>
      <c r="W26" s="39">
        <f t="shared" si="8"/>
        <v>149</v>
      </c>
      <c r="X26" s="38">
        <f>SUM(X27+X30)</f>
        <v>27</v>
      </c>
      <c r="Y26" s="41">
        <f>SUM(Y27+Y30)</f>
        <v>24</v>
      </c>
      <c r="Z26" s="39">
        <f t="shared" si="8"/>
        <v>51</v>
      </c>
      <c r="AA26" s="38">
        <f t="shared" si="8"/>
        <v>60</v>
      </c>
      <c r="AB26" s="41">
        <f t="shared" si="8"/>
        <v>54</v>
      </c>
      <c r="AC26" s="39">
        <f t="shared" si="8"/>
        <v>114</v>
      </c>
      <c r="AD26" s="38">
        <f>SUM(AD27+AD30)</f>
        <v>47</v>
      </c>
      <c r="AE26" s="41">
        <f>SUM(AE27+AE30)</f>
        <v>43</v>
      </c>
      <c r="AF26" s="39">
        <f t="shared" si="8"/>
        <v>90</v>
      </c>
      <c r="AG26" s="38">
        <f t="shared" si="8"/>
        <v>56</v>
      </c>
      <c r="AH26" s="41">
        <f t="shared" si="8"/>
        <v>54</v>
      </c>
      <c r="AI26" s="39">
        <f t="shared" si="8"/>
        <v>110</v>
      </c>
      <c r="AJ26" s="38">
        <f t="shared" si="8"/>
        <v>102</v>
      </c>
      <c r="AK26" s="41">
        <f t="shared" si="8"/>
        <v>31</v>
      </c>
      <c r="AL26" s="39">
        <f t="shared" si="8"/>
        <v>133</v>
      </c>
      <c r="AM26" s="38">
        <f t="shared" si="8"/>
        <v>141</v>
      </c>
      <c r="AN26" s="41">
        <f t="shared" si="8"/>
        <v>27</v>
      </c>
      <c r="AO26" s="39">
        <f t="shared" si="8"/>
        <v>168</v>
      </c>
      <c r="AP26" s="38">
        <f t="shared" si="8"/>
        <v>95</v>
      </c>
      <c r="AQ26" s="41">
        <f t="shared" si="8"/>
        <v>7</v>
      </c>
      <c r="AR26" s="39">
        <f t="shared" si="8"/>
        <v>102</v>
      </c>
      <c r="AS26" s="38">
        <f t="shared" si="8"/>
        <v>66</v>
      </c>
      <c r="AT26" s="41">
        <f t="shared" si="8"/>
        <v>25</v>
      </c>
      <c r="AU26" s="39">
        <f t="shared" si="8"/>
        <v>91</v>
      </c>
      <c r="AV26" s="38">
        <f t="shared" si="8"/>
        <v>812</v>
      </c>
      <c r="AW26" s="41">
        <f t="shared" si="8"/>
        <v>523</v>
      </c>
      <c r="AX26" s="39">
        <f t="shared" si="8"/>
        <v>1335</v>
      </c>
      <c r="AY26" s="82"/>
      <c r="AZ26" s="82"/>
      <c r="BA26" s="78"/>
      <c r="BB26" s="48"/>
      <c r="BC26" s="208" t="s">
        <v>124</v>
      </c>
      <c r="BD26" s="208"/>
      <c r="BE26" s="208"/>
      <c r="BF26" s="208"/>
      <c r="BG26" s="208"/>
      <c r="BH26" s="208"/>
      <c r="BI26" s="208"/>
      <c r="BJ26" s="195"/>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row>
    <row r="27" spans="1:214" s="3" customFormat="1" ht="20.25" customHeight="1">
      <c r="A27" s="1"/>
      <c r="B27" s="1"/>
      <c r="C27" s="1"/>
      <c r="D27" s="1"/>
      <c r="E27" s="36"/>
      <c r="F27" s="100"/>
      <c r="G27" s="269" t="s">
        <v>115</v>
      </c>
      <c r="H27" s="269"/>
      <c r="I27" s="269"/>
      <c r="J27" s="269"/>
      <c r="K27" s="270"/>
      <c r="L27" s="75">
        <f>(L28+L29)</f>
        <v>3</v>
      </c>
      <c r="M27" s="75">
        <f>(M28+M29)</f>
        <v>0</v>
      </c>
      <c r="N27" s="145">
        <f aca="true" t="shared" si="9" ref="N27:N32">SUM(L27:M27)</f>
        <v>3</v>
      </c>
      <c r="O27" s="75">
        <f>(O28+O29)</f>
        <v>3</v>
      </c>
      <c r="P27" s="75">
        <f>(P28+P29)</f>
        <v>0</v>
      </c>
      <c r="Q27" s="145">
        <f aca="true" t="shared" si="10" ref="Q27:Q32">SUM(O27:P27)</f>
        <v>3</v>
      </c>
      <c r="R27" s="75">
        <f>(R28+R29)</f>
        <v>3</v>
      </c>
      <c r="S27" s="75">
        <f>(S28+S29)</f>
        <v>2</v>
      </c>
      <c r="T27" s="141">
        <f aca="true" t="shared" si="11" ref="T27:T32">SUM(R27:S27)</f>
        <v>5</v>
      </c>
      <c r="U27" s="75">
        <f>(U28+U29)</f>
        <v>4</v>
      </c>
      <c r="V27" s="75">
        <f>(V28+V29)</f>
        <v>0</v>
      </c>
      <c r="W27" s="141">
        <f aca="true" t="shared" si="12" ref="W27:W32">SUM(U27:V27)</f>
        <v>4</v>
      </c>
      <c r="X27" s="75">
        <f>(X28+X29)</f>
        <v>1</v>
      </c>
      <c r="Y27" s="75">
        <f>(Y28+Y29)</f>
        <v>0</v>
      </c>
      <c r="Z27" s="145">
        <f aca="true" t="shared" si="13" ref="Z27:Z32">SUM(X27:Y27)</f>
        <v>1</v>
      </c>
      <c r="AA27" s="75">
        <f>(AA28+AA29)</f>
        <v>4</v>
      </c>
      <c r="AB27" s="75">
        <f>(AB28+AB29)</f>
        <v>0</v>
      </c>
      <c r="AC27" s="145">
        <f aca="true" t="shared" si="14" ref="AC27:AC32">SUM(AA27:AB27)</f>
        <v>4</v>
      </c>
      <c r="AD27" s="75">
        <f>(AD28+AD29)</f>
        <v>4</v>
      </c>
      <c r="AE27" s="75">
        <f>(AE28+AE29)</f>
        <v>0</v>
      </c>
      <c r="AF27" s="145">
        <f aca="true" t="shared" si="15" ref="AF27:AF32">SUM(AD27:AE27)</f>
        <v>4</v>
      </c>
      <c r="AG27" s="75">
        <f>(AG28+AG29)</f>
        <v>2</v>
      </c>
      <c r="AH27" s="75">
        <f>(AH28+AH29)</f>
        <v>0</v>
      </c>
      <c r="AI27" s="145">
        <f aca="true" t="shared" si="16" ref="AI27:AI32">SUM(AG27:AH27)</f>
        <v>2</v>
      </c>
      <c r="AJ27" s="75">
        <f>(AJ28+AJ29)</f>
        <v>7</v>
      </c>
      <c r="AK27" s="75">
        <f>(AK28+AK29)</f>
        <v>0</v>
      </c>
      <c r="AL27" s="145">
        <f aca="true" t="shared" si="17" ref="AL27:AL32">SUM(AJ27:AK27)</f>
        <v>7</v>
      </c>
      <c r="AM27" s="75">
        <f>(AM28+AM29)</f>
        <v>8</v>
      </c>
      <c r="AN27" s="75">
        <f>(AN28+AN29)</f>
        <v>0</v>
      </c>
      <c r="AO27" s="145">
        <f aca="true" t="shared" si="18" ref="AO27:AO32">SUM(AM27:AN27)</f>
        <v>8</v>
      </c>
      <c r="AP27" s="75">
        <f>(AP28+AP29)</f>
        <v>5</v>
      </c>
      <c r="AQ27" s="75">
        <f>(AQ28+AQ29)</f>
        <v>0</v>
      </c>
      <c r="AR27" s="145">
        <f aca="true" t="shared" si="19" ref="AR27:AR32">SUM(AP27:AQ27)</f>
        <v>5</v>
      </c>
      <c r="AS27" s="75">
        <f>(AS28+AS29)</f>
        <v>8</v>
      </c>
      <c r="AT27" s="75">
        <f>(AT28+AT29)</f>
        <v>0</v>
      </c>
      <c r="AU27" s="145">
        <f>SUM(AS27:AT27)</f>
        <v>8</v>
      </c>
      <c r="AV27" s="139">
        <f aca="true" t="shared" si="20" ref="AV27:AW32">(L27+O27+R27+U27+X27+AA27+AD27+AG27+AJ27+AM27+AP27+AS27)</f>
        <v>52</v>
      </c>
      <c r="AW27" s="138">
        <f t="shared" si="20"/>
        <v>2</v>
      </c>
      <c r="AX27" s="131">
        <f aca="true" t="shared" si="21" ref="AX27:AX32">SUM(AV27:AW27)</f>
        <v>54</v>
      </c>
      <c r="AY27" s="82"/>
      <c r="AZ27" s="82"/>
      <c r="BA27" s="78"/>
      <c r="BB27" s="48"/>
      <c r="BC27" s="45"/>
      <c r="BD27" s="67"/>
      <c r="BE27" s="67"/>
      <c r="BF27" s="67"/>
      <c r="BG27" s="67"/>
      <c r="BH27" s="67"/>
      <c r="BI27" s="54" t="s">
        <v>120</v>
      </c>
      <c r="BJ27" s="49"/>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row>
    <row r="28" spans="1:214" s="3" customFormat="1" ht="20.25" customHeight="1">
      <c r="A28" s="1"/>
      <c r="B28" s="1"/>
      <c r="C28" s="1"/>
      <c r="D28" s="1"/>
      <c r="E28" s="36"/>
      <c r="F28" s="97"/>
      <c r="G28" s="98"/>
      <c r="H28" s="271" t="s">
        <v>88</v>
      </c>
      <c r="I28" s="272"/>
      <c r="J28" s="272"/>
      <c r="K28" s="273"/>
      <c r="L28" s="72">
        <v>3</v>
      </c>
      <c r="M28" s="93">
        <v>0</v>
      </c>
      <c r="N28" s="152">
        <f t="shared" si="9"/>
        <v>3</v>
      </c>
      <c r="O28" s="71">
        <v>1</v>
      </c>
      <c r="P28" s="72">
        <v>0</v>
      </c>
      <c r="Q28" s="152">
        <f t="shared" si="10"/>
        <v>1</v>
      </c>
      <c r="R28" s="71">
        <v>0</v>
      </c>
      <c r="S28" s="108">
        <v>1</v>
      </c>
      <c r="T28" s="142">
        <f t="shared" si="11"/>
        <v>1</v>
      </c>
      <c r="U28" s="108">
        <v>4</v>
      </c>
      <c r="V28" s="153">
        <v>0</v>
      </c>
      <c r="W28" s="142">
        <f t="shared" si="12"/>
        <v>4</v>
      </c>
      <c r="X28" s="108">
        <v>1</v>
      </c>
      <c r="Y28" s="93">
        <v>0</v>
      </c>
      <c r="Z28" s="152">
        <f t="shared" si="13"/>
        <v>1</v>
      </c>
      <c r="AA28" s="108">
        <v>1</v>
      </c>
      <c r="AB28" s="93">
        <v>0</v>
      </c>
      <c r="AC28" s="152">
        <f t="shared" si="14"/>
        <v>1</v>
      </c>
      <c r="AD28" s="108">
        <v>4</v>
      </c>
      <c r="AE28" s="93">
        <v>0</v>
      </c>
      <c r="AF28" s="152">
        <f t="shared" si="15"/>
        <v>4</v>
      </c>
      <c r="AG28" s="108">
        <v>2</v>
      </c>
      <c r="AH28" s="93">
        <v>0</v>
      </c>
      <c r="AI28" s="152">
        <f t="shared" si="16"/>
        <v>2</v>
      </c>
      <c r="AJ28" s="108">
        <v>5</v>
      </c>
      <c r="AK28" s="93">
        <v>0</v>
      </c>
      <c r="AL28" s="152">
        <f t="shared" si="17"/>
        <v>5</v>
      </c>
      <c r="AM28" s="154">
        <v>8</v>
      </c>
      <c r="AN28" s="93">
        <v>0</v>
      </c>
      <c r="AO28" s="152">
        <f t="shared" si="18"/>
        <v>8</v>
      </c>
      <c r="AP28" s="108">
        <v>3</v>
      </c>
      <c r="AQ28" s="93">
        <v>0</v>
      </c>
      <c r="AR28" s="152">
        <f t="shared" si="19"/>
        <v>3</v>
      </c>
      <c r="AS28" s="108">
        <v>5</v>
      </c>
      <c r="AT28" s="93">
        <v>0</v>
      </c>
      <c r="AU28" s="108">
        <f>SUM(AS28:AT28)</f>
        <v>5</v>
      </c>
      <c r="AV28" s="71">
        <f t="shared" si="20"/>
        <v>37</v>
      </c>
      <c r="AW28" s="72">
        <f t="shared" si="20"/>
        <v>1</v>
      </c>
      <c r="AX28" s="152">
        <f t="shared" si="21"/>
        <v>38</v>
      </c>
      <c r="AY28" s="76"/>
      <c r="AZ28" s="76"/>
      <c r="BA28" s="52"/>
      <c r="BB28" s="67"/>
      <c r="BC28" s="155"/>
      <c r="BD28" s="67"/>
      <c r="BE28" s="246" t="s">
        <v>90</v>
      </c>
      <c r="BF28" s="246"/>
      <c r="BG28" s="246"/>
      <c r="BH28" s="247"/>
      <c r="BI28" s="122"/>
      <c r="BJ28" s="49"/>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row>
    <row r="29" spans="1:214" s="3" customFormat="1" ht="20.25" customHeight="1">
      <c r="A29" s="1"/>
      <c r="B29" s="1"/>
      <c r="C29" s="1"/>
      <c r="D29" s="1"/>
      <c r="E29" s="36"/>
      <c r="F29" s="97"/>
      <c r="G29" s="98"/>
      <c r="H29" s="248" t="s">
        <v>89</v>
      </c>
      <c r="I29" s="249"/>
      <c r="J29" s="249"/>
      <c r="K29" s="250"/>
      <c r="L29" s="87">
        <v>0</v>
      </c>
      <c r="M29" s="89">
        <v>0</v>
      </c>
      <c r="N29" s="156">
        <f t="shared" si="9"/>
        <v>0</v>
      </c>
      <c r="O29" s="86">
        <v>2</v>
      </c>
      <c r="P29" s="87">
        <v>0</v>
      </c>
      <c r="Q29" s="156">
        <f t="shared" si="10"/>
        <v>2</v>
      </c>
      <c r="R29" s="86">
        <v>3</v>
      </c>
      <c r="S29" s="87">
        <v>1</v>
      </c>
      <c r="T29" s="156">
        <f t="shared" si="11"/>
        <v>4</v>
      </c>
      <c r="U29" s="88">
        <v>0</v>
      </c>
      <c r="V29" s="89">
        <v>0</v>
      </c>
      <c r="W29" s="156">
        <f t="shared" si="12"/>
        <v>0</v>
      </c>
      <c r="X29" s="88">
        <v>0</v>
      </c>
      <c r="Y29" s="89">
        <v>0</v>
      </c>
      <c r="Z29" s="156">
        <f t="shared" si="13"/>
        <v>0</v>
      </c>
      <c r="AA29" s="88">
        <v>3</v>
      </c>
      <c r="AB29" s="89">
        <v>0</v>
      </c>
      <c r="AC29" s="156">
        <f t="shared" si="14"/>
        <v>3</v>
      </c>
      <c r="AD29" s="88">
        <v>0</v>
      </c>
      <c r="AE29" s="89">
        <v>0</v>
      </c>
      <c r="AF29" s="156">
        <f t="shared" si="15"/>
        <v>0</v>
      </c>
      <c r="AG29" s="88">
        <v>0</v>
      </c>
      <c r="AH29" s="89">
        <v>0</v>
      </c>
      <c r="AI29" s="156">
        <f t="shared" si="16"/>
        <v>0</v>
      </c>
      <c r="AJ29" s="88">
        <v>2</v>
      </c>
      <c r="AK29" s="89">
        <v>0</v>
      </c>
      <c r="AL29" s="156">
        <f t="shared" si="17"/>
        <v>2</v>
      </c>
      <c r="AM29" s="88">
        <v>0</v>
      </c>
      <c r="AN29" s="89">
        <v>0</v>
      </c>
      <c r="AO29" s="156">
        <f t="shared" si="18"/>
        <v>0</v>
      </c>
      <c r="AP29" s="88">
        <v>2</v>
      </c>
      <c r="AQ29" s="89">
        <v>0</v>
      </c>
      <c r="AR29" s="156">
        <f t="shared" si="19"/>
        <v>2</v>
      </c>
      <c r="AS29" s="88">
        <v>3</v>
      </c>
      <c r="AT29" s="89">
        <v>0</v>
      </c>
      <c r="AU29" s="88">
        <f>SUM(AS29:AT29)</f>
        <v>3</v>
      </c>
      <c r="AV29" s="86">
        <f t="shared" si="20"/>
        <v>15</v>
      </c>
      <c r="AW29" s="87">
        <f t="shared" si="20"/>
        <v>1</v>
      </c>
      <c r="AX29" s="156">
        <f t="shared" si="21"/>
        <v>16</v>
      </c>
      <c r="AY29" s="90"/>
      <c r="AZ29" s="90"/>
      <c r="BA29" s="91"/>
      <c r="BB29" s="104"/>
      <c r="BC29" s="157"/>
      <c r="BD29" s="104"/>
      <c r="BE29" s="252" t="s">
        <v>96</v>
      </c>
      <c r="BF29" s="252"/>
      <c r="BG29" s="252"/>
      <c r="BH29" s="253"/>
      <c r="BI29" s="158"/>
      <c r="BJ29" s="49"/>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row>
    <row r="30" spans="1:214" s="3" customFormat="1" ht="20.25" customHeight="1">
      <c r="A30" s="1"/>
      <c r="B30" s="1"/>
      <c r="C30" s="1"/>
      <c r="D30" s="1"/>
      <c r="E30" s="36"/>
      <c r="F30" s="97"/>
      <c r="G30" s="274" t="s">
        <v>93</v>
      </c>
      <c r="H30" s="275"/>
      <c r="I30" s="275"/>
      <c r="J30" s="275"/>
      <c r="K30" s="276"/>
      <c r="L30" s="75">
        <f>(L31+L32)</f>
        <v>61</v>
      </c>
      <c r="M30" s="75">
        <f>(M31+M32)</f>
        <v>4</v>
      </c>
      <c r="N30" s="145">
        <f t="shared" si="9"/>
        <v>65</v>
      </c>
      <c r="O30" s="75">
        <f>(O31+O32)</f>
        <v>45</v>
      </c>
      <c r="P30" s="75">
        <f>(P31+P32)</f>
        <v>68</v>
      </c>
      <c r="Q30" s="145">
        <f t="shared" si="10"/>
        <v>113</v>
      </c>
      <c r="R30" s="75">
        <f>(R31+R32)</f>
        <v>59</v>
      </c>
      <c r="S30" s="75">
        <f>(S31+S32)</f>
        <v>79</v>
      </c>
      <c r="T30" s="145">
        <f t="shared" si="11"/>
        <v>138</v>
      </c>
      <c r="U30" s="75">
        <f>(U31+U32)</f>
        <v>40</v>
      </c>
      <c r="V30" s="75">
        <f>(V31+V32)</f>
        <v>105</v>
      </c>
      <c r="W30" s="145">
        <f t="shared" si="12"/>
        <v>145</v>
      </c>
      <c r="X30" s="75">
        <f>(X31+X32)</f>
        <v>26</v>
      </c>
      <c r="Y30" s="75">
        <f>(Y31+Y32)</f>
        <v>24</v>
      </c>
      <c r="Z30" s="145">
        <f t="shared" si="13"/>
        <v>50</v>
      </c>
      <c r="AA30" s="75">
        <f>(AA31+AA32)</f>
        <v>56</v>
      </c>
      <c r="AB30" s="75">
        <f>(AB31+AB32)</f>
        <v>54</v>
      </c>
      <c r="AC30" s="145">
        <f t="shared" si="14"/>
        <v>110</v>
      </c>
      <c r="AD30" s="75">
        <f>(AD31+AD32)</f>
        <v>43</v>
      </c>
      <c r="AE30" s="75">
        <f>(AE31+AE32)</f>
        <v>43</v>
      </c>
      <c r="AF30" s="145">
        <f t="shared" si="15"/>
        <v>86</v>
      </c>
      <c r="AG30" s="75">
        <f>(AG31+AG32)</f>
        <v>54</v>
      </c>
      <c r="AH30" s="75">
        <f>(AH31+AH32)</f>
        <v>54</v>
      </c>
      <c r="AI30" s="145">
        <f t="shared" si="16"/>
        <v>108</v>
      </c>
      <c r="AJ30" s="75">
        <f>(AJ31+AJ32)</f>
        <v>95</v>
      </c>
      <c r="AK30" s="75">
        <f>(AK31+AK32)</f>
        <v>31</v>
      </c>
      <c r="AL30" s="145">
        <f t="shared" si="17"/>
        <v>126</v>
      </c>
      <c r="AM30" s="75">
        <f>(AM31+AM32)</f>
        <v>133</v>
      </c>
      <c r="AN30" s="75">
        <f>(AN31+AN32)</f>
        <v>27</v>
      </c>
      <c r="AO30" s="148">
        <f t="shared" si="18"/>
        <v>160</v>
      </c>
      <c r="AP30" s="75">
        <f>(AP31+AP32)</f>
        <v>90</v>
      </c>
      <c r="AQ30" s="75">
        <f>(AQ31+AQ32)</f>
        <v>7</v>
      </c>
      <c r="AR30" s="148">
        <f t="shared" si="19"/>
        <v>97</v>
      </c>
      <c r="AS30" s="75">
        <f>(AS31+AS32)</f>
        <v>58</v>
      </c>
      <c r="AT30" s="75">
        <f>(AT31+AT32)</f>
        <v>25</v>
      </c>
      <c r="AU30" s="148">
        <f>SUM(AS30:AT30)</f>
        <v>83</v>
      </c>
      <c r="AV30" s="159">
        <f t="shared" si="20"/>
        <v>760</v>
      </c>
      <c r="AW30" s="160">
        <f t="shared" si="20"/>
        <v>521</v>
      </c>
      <c r="AX30" s="143">
        <f t="shared" si="21"/>
        <v>1281</v>
      </c>
      <c r="AY30" s="82"/>
      <c r="AZ30" s="82"/>
      <c r="BA30" s="78"/>
      <c r="BB30" s="48"/>
      <c r="BC30" s="45"/>
      <c r="BD30" s="262" t="s">
        <v>95</v>
      </c>
      <c r="BE30" s="262"/>
      <c r="BF30" s="262"/>
      <c r="BG30" s="262"/>
      <c r="BH30" s="262"/>
      <c r="BI30" s="263"/>
      <c r="BJ30" s="49"/>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row>
    <row r="31" spans="1:214" s="3" customFormat="1" ht="20.25" customHeight="1">
      <c r="A31" s="1"/>
      <c r="B31" s="1"/>
      <c r="C31" s="1"/>
      <c r="D31" s="1"/>
      <c r="E31" s="36"/>
      <c r="F31" s="97"/>
      <c r="G31" s="98"/>
      <c r="H31" s="271" t="s">
        <v>91</v>
      </c>
      <c r="I31" s="272"/>
      <c r="J31" s="272"/>
      <c r="K31" s="273"/>
      <c r="L31" s="72">
        <v>54</v>
      </c>
      <c r="M31" s="93">
        <v>4</v>
      </c>
      <c r="N31" s="152">
        <f t="shared" si="9"/>
        <v>58</v>
      </c>
      <c r="O31" s="71">
        <v>35</v>
      </c>
      <c r="P31" s="72">
        <v>5</v>
      </c>
      <c r="Q31" s="152">
        <f t="shared" si="10"/>
        <v>40</v>
      </c>
      <c r="R31" s="71">
        <v>30</v>
      </c>
      <c r="S31" s="72">
        <v>8</v>
      </c>
      <c r="T31" s="152">
        <f t="shared" si="11"/>
        <v>38</v>
      </c>
      <c r="U31" s="108">
        <v>29</v>
      </c>
      <c r="V31" s="93">
        <v>8</v>
      </c>
      <c r="W31" s="152">
        <f t="shared" si="12"/>
        <v>37</v>
      </c>
      <c r="X31" s="108">
        <v>21</v>
      </c>
      <c r="Y31" s="93">
        <v>3</v>
      </c>
      <c r="Z31" s="152">
        <f t="shared" si="13"/>
        <v>24</v>
      </c>
      <c r="AA31" s="108">
        <v>43</v>
      </c>
      <c r="AB31" s="93">
        <v>3</v>
      </c>
      <c r="AC31" s="152">
        <f t="shared" si="14"/>
        <v>46</v>
      </c>
      <c r="AD31" s="108">
        <v>37</v>
      </c>
      <c r="AE31" s="93">
        <v>5</v>
      </c>
      <c r="AF31" s="152">
        <f t="shared" si="15"/>
        <v>42</v>
      </c>
      <c r="AG31" s="108">
        <v>52</v>
      </c>
      <c r="AH31" s="93">
        <v>4</v>
      </c>
      <c r="AI31" s="152">
        <f t="shared" si="16"/>
        <v>56</v>
      </c>
      <c r="AJ31" s="108">
        <v>91</v>
      </c>
      <c r="AK31" s="93">
        <v>6</v>
      </c>
      <c r="AL31" s="152">
        <f t="shared" si="17"/>
        <v>97</v>
      </c>
      <c r="AM31" s="108">
        <v>131</v>
      </c>
      <c r="AN31" s="153">
        <v>3</v>
      </c>
      <c r="AO31" s="142">
        <f t="shared" si="18"/>
        <v>134</v>
      </c>
      <c r="AP31" s="108">
        <v>90</v>
      </c>
      <c r="AQ31" s="93">
        <v>7</v>
      </c>
      <c r="AR31" s="152">
        <f t="shared" si="19"/>
        <v>97</v>
      </c>
      <c r="AS31" s="108">
        <v>58</v>
      </c>
      <c r="AT31" s="93">
        <v>25</v>
      </c>
      <c r="AU31" s="152">
        <f>SUM(AS31:AT31)</f>
        <v>83</v>
      </c>
      <c r="AV31" s="74">
        <f t="shared" si="20"/>
        <v>671</v>
      </c>
      <c r="AW31" s="75">
        <f t="shared" si="20"/>
        <v>81</v>
      </c>
      <c r="AX31" s="142">
        <f t="shared" si="21"/>
        <v>752</v>
      </c>
      <c r="AY31" s="76"/>
      <c r="AZ31" s="76"/>
      <c r="BA31" s="52"/>
      <c r="BB31" s="67"/>
      <c r="BC31" s="155"/>
      <c r="BD31" s="161"/>
      <c r="BE31" s="67"/>
      <c r="BF31" s="67"/>
      <c r="BG31" s="67"/>
      <c r="BH31" s="121" t="s">
        <v>94</v>
      </c>
      <c r="BI31" s="162"/>
      <c r="BJ31" s="49"/>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row>
    <row r="32" spans="1:214" s="3" customFormat="1" ht="20.25" customHeight="1">
      <c r="A32" s="1"/>
      <c r="B32" s="1"/>
      <c r="C32" s="1"/>
      <c r="D32" s="1"/>
      <c r="E32" s="36"/>
      <c r="F32" s="97"/>
      <c r="G32" s="98"/>
      <c r="H32" s="248" t="s">
        <v>92</v>
      </c>
      <c r="I32" s="249"/>
      <c r="J32" s="249"/>
      <c r="K32" s="249"/>
      <c r="L32" s="74">
        <v>7</v>
      </c>
      <c r="M32" s="89">
        <v>0</v>
      </c>
      <c r="N32" s="156">
        <f t="shared" si="9"/>
        <v>7</v>
      </c>
      <c r="O32" s="86">
        <v>10</v>
      </c>
      <c r="P32" s="87">
        <v>63</v>
      </c>
      <c r="Q32" s="156">
        <f t="shared" si="10"/>
        <v>73</v>
      </c>
      <c r="R32" s="86">
        <v>29</v>
      </c>
      <c r="S32" s="87">
        <v>71</v>
      </c>
      <c r="T32" s="156">
        <f t="shared" si="11"/>
        <v>100</v>
      </c>
      <c r="U32" s="88">
        <v>11</v>
      </c>
      <c r="V32" s="89">
        <v>97</v>
      </c>
      <c r="W32" s="156">
        <f t="shared" si="12"/>
        <v>108</v>
      </c>
      <c r="X32" s="88">
        <v>5</v>
      </c>
      <c r="Y32" s="89">
        <v>21</v>
      </c>
      <c r="Z32" s="156">
        <f t="shared" si="13"/>
        <v>26</v>
      </c>
      <c r="AA32" s="88">
        <v>13</v>
      </c>
      <c r="AB32" s="89">
        <v>51</v>
      </c>
      <c r="AC32" s="156">
        <f t="shared" si="14"/>
        <v>64</v>
      </c>
      <c r="AD32" s="88">
        <v>6</v>
      </c>
      <c r="AE32" s="89">
        <v>38</v>
      </c>
      <c r="AF32" s="156">
        <f t="shared" si="15"/>
        <v>44</v>
      </c>
      <c r="AG32" s="88">
        <v>2</v>
      </c>
      <c r="AH32" s="89">
        <v>50</v>
      </c>
      <c r="AI32" s="156">
        <f t="shared" si="16"/>
        <v>52</v>
      </c>
      <c r="AJ32" s="88">
        <v>4</v>
      </c>
      <c r="AK32" s="89">
        <v>25</v>
      </c>
      <c r="AL32" s="156">
        <f t="shared" si="17"/>
        <v>29</v>
      </c>
      <c r="AM32" s="88">
        <v>2</v>
      </c>
      <c r="AN32" s="89">
        <v>24</v>
      </c>
      <c r="AO32" s="145">
        <f t="shared" si="18"/>
        <v>26</v>
      </c>
      <c r="AP32" s="88">
        <v>0</v>
      </c>
      <c r="AQ32" s="89">
        <v>0</v>
      </c>
      <c r="AR32" s="156">
        <f t="shared" si="19"/>
        <v>0</v>
      </c>
      <c r="AS32" s="88">
        <v>0</v>
      </c>
      <c r="AT32" s="89">
        <v>0</v>
      </c>
      <c r="AU32" s="156">
        <v>0</v>
      </c>
      <c r="AV32" s="86">
        <f t="shared" si="20"/>
        <v>89</v>
      </c>
      <c r="AW32" s="87">
        <f t="shared" si="20"/>
        <v>440</v>
      </c>
      <c r="AX32" s="147">
        <f t="shared" si="21"/>
        <v>529</v>
      </c>
      <c r="AY32" s="90"/>
      <c r="AZ32" s="90"/>
      <c r="BA32" s="91"/>
      <c r="BB32" s="163" t="s">
        <v>87</v>
      </c>
      <c r="BC32" s="163"/>
      <c r="BD32" s="163"/>
      <c r="BE32" s="163"/>
      <c r="BF32" s="163"/>
      <c r="BG32" s="163"/>
      <c r="BH32" s="123" t="s">
        <v>97</v>
      </c>
      <c r="BI32" s="162"/>
      <c r="BJ32" s="49"/>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row>
    <row r="33" spans="1:214" s="3" customFormat="1" ht="12" customHeight="1" thickBot="1">
      <c r="A33" s="1"/>
      <c r="B33" s="1"/>
      <c r="C33" s="1"/>
      <c r="D33" s="1"/>
      <c r="E33" s="36"/>
      <c r="F33" s="83"/>
      <c r="G33" s="103"/>
      <c r="H33" s="164"/>
      <c r="I33" s="164"/>
      <c r="J33" s="164"/>
      <c r="K33" s="165"/>
      <c r="L33" s="166"/>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c r="AY33" s="164"/>
      <c r="AZ33" s="164"/>
      <c r="BA33" s="164"/>
      <c r="BB33" s="164"/>
      <c r="BC33" s="164"/>
      <c r="BD33" s="164"/>
      <c r="BE33" s="169"/>
      <c r="BF33" s="169"/>
      <c r="BG33" s="169"/>
      <c r="BH33" s="169"/>
      <c r="BI33" s="170"/>
      <c r="BJ33" s="95"/>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row>
    <row r="34" spans="1:214" s="3" customFormat="1" ht="15.75" customHeight="1" thickBot="1">
      <c r="A34" s="1"/>
      <c r="B34" s="1"/>
      <c r="C34" s="1"/>
      <c r="D34" s="1"/>
      <c r="E34" s="36"/>
      <c r="F34" s="98"/>
      <c r="G34" s="98"/>
      <c r="H34" s="98"/>
      <c r="I34" s="98"/>
      <c r="J34" s="98"/>
      <c r="K34" s="101"/>
      <c r="L34" s="63"/>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82"/>
      <c r="AZ34" s="82"/>
      <c r="BA34" s="78"/>
      <c r="BB34" s="48"/>
      <c r="BC34" s="48"/>
      <c r="BD34" s="48"/>
      <c r="BE34" s="48"/>
      <c r="BF34" s="48"/>
      <c r="BG34" s="48"/>
      <c r="BH34" s="48"/>
      <c r="BI34" s="48"/>
      <c r="BJ34" s="49"/>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row>
    <row r="35" spans="1:214" s="3" customFormat="1" ht="24" customHeight="1" thickBot="1">
      <c r="A35" s="1"/>
      <c r="B35" s="1"/>
      <c r="C35" s="1"/>
      <c r="D35" s="1"/>
      <c r="E35" s="277" t="s">
        <v>18</v>
      </c>
      <c r="F35" s="278"/>
      <c r="G35" s="278"/>
      <c r="H35" s="278"/>
      <c r="I35" s="278"/>
      <c r="J35" s="278"/>
      <c r="K35" s="278"/>
      <c r="L35" s="37">
        <f aca="true" t="shared" si="22" ref="L35:AU35">SUM(L36:L37)</f>
        <v>65</v>
      </c>
      <c r="M35" s="41">
        <f t="shared" si="22"/>
        <v>6</v>
      </c>
      <c r="N35" s="171">
        <f t="shared" si="22"/>
        <v>71</v>
      </c>
      <c r="O35" s="136">
        <f t="shared" si="22"/>
        <v>-14</v>
      </c>
      <c r="P35" s="41">
        <f t="shared" si="22"/>
        <v>3</v>
      </c>
      <c r="Q35" s="171">
        <f t="shared" si="22"/>
        <v>-11</v>
      </c>
      <c r="R35" s="136">
        <f t="shared" si="22"/>
        <v>1</v>
      </c>
      <c r="S35" s="41">
        <f t="shared" si="22"/>
        <v>4</v>
      </c>
      <c r="T35" s="171">
        <f t="shared" si="22"/>
        <v>5</v>
      </c>
      <c r="U35" s="136">
        <f t="shared" si="22"/>
        <v>5</v>
      </c>
      <c r="V35" s="41">
        <f t="shared" si="22"/>
        <v>1</v>
      </c>
      <c r="W35" s="171">
        <f t="shared" si="22"/>
        <v>6</v>
      </c>
      <c r="X35" s="136">
        <f t="shared" si="22"/>
        <v>7</v>
      </c>
      <c r="Y35" s="41">
        <f t="shared" si="22"/>
        <v>1</v>
      </c>
      <c r="Z35" s="171">
        <f t="shared" si="22"/>
        <v>8</v>
      </c>
      <c r="AA35" s="136">
        <f t="shared" si="22"/>
        <v>11</v>
      </c>
      <c r="AB35" s="41">
        <f t="shared" si="22"/>
        <v>-3</v>
      </c>
      <c r="AC35" s="171">
        <f t="shared" si="22"/>
        <v>8</v>
      </c>
      <c r="AD35" s="136">
        <f t="shared" si="22"/>
        <v>-1</v>
      </c>
      <c r="AE35" s="41">
        <f t="shared" si="22"/>
        <v>12</v>
      </c>
      <c r="AF35" s="171">
        <f t="shared" si="22"/>
        <v>11</v>
      </c>
      <c r="AG35" s="136">
        <f t="shared" si="22"/>
        <v>25</v>
      </c>
      <c r="AH35" s="41">
        <f t="shared" si="22"/>
        <v>0</v>
      </c>
      <c r="AI35" s="171">
        <f t="shared" si="22"/>
        <v>25</v>
      </c>
      <c r="AJ35" s="136">
        <f t="shared" si="22"/>
        <v>14</v>
      </c>
      <c r="AK35" s="41">
        <f t="shared" si="22"/>
        <v>28</v>
      </c>
      <c r="AL35" s="171">
        <f t="shared" si="22"/>
        <v>42</v>
      </c>
      <c r="AM35" s="136">
        <f t="shared" si="22"/>
        <v>2</v>
      </c>
      <c r="AN35" s="41">
        <f t="shared" si="22"/>
        <v>-5</v>
      </c>
      <c r="AO35" s="171">
        <f t="shared" si="22"/>
        <v>-3</v>
      </c>
      <c r="AP35" s="136">
        <f t="shared" si="22"/>
        <v>-13</v>
      </c>
      <c r="AQ35" s="41">
        <f t="shared" si="22"/>
        <v>4</v>
      </c>
      <c r="AR35" s="171">
        <f t="shared" si="22"/>
        <v>-9</v>
      </c>
      <c r="AS35" s="136">
        <f t="shared" si="22"/>
        <v>53</v>
      </c>
      <c r="AT35" s="41">
        <f t="shared" si="22"/>
        <v>13</v>
      </c>
      <c r="AU35" s="171">
        <f t="shared" si="22"/>
        <v>66</v>
      </c>
      <c r="AV35" s="136">
        <f>SUM(AV36:AV37)</f>
        <v>155</v>
      </c>
      <c r="AW35" s="41">
        <f>SUM(AW36:AW37)</f>
        <v>64</v>
      </c>
      <c r="AX35" s="39">
        <f>SUM(AX36:AX37)</f>
        <v>219</v>
      </c>
      <c r="AY35" s="82"/>
      <c r="AZ35" s="82"/>
      <c r="BA35" s="78"/>
      <c r="BB35" s="96"/>
      <c r="BC35" s="208" t="s">
        <v>19</v>
      </c>
      <c r="BD35" s="208"/>
      <c r="BE35" s="208"/>
      <c r="BF35" s="208"/>
      <c r="BG35" s="208"/>
      <c r="BH35" s="208"/>
      <c r="BI35" s="208"/>
      <c r="BJ35" s="195"/>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row>
    <row r="36" spans="1:214" s="3" customFormat="1" ht="15">
      <c r="A36" s="1"/>
      <c r="B36" s="1"/>
      <c r="C36" s="1"/>
      <c r="D36" s="1"/>
      <c r="E36" s="36"/>
      <c r="F36" s="69" t="s">
        <v>148</v>
      </c>
      <c r="G36" s="53"/>
      <c r="H36" s="53"/>
      <c r="I36" s="53"/>
      <c r="J36" s="53"/>
      <c r="K36" s="53"/>
      <c r="L36" s="74">
        <v>26</v>
      </c>
      <c r="M36" s="75">
        <v>6</v>
      </c>
      <c r="N36" s="143">
        <f>SUM(L36:M36)</f>
        <v>32</v>
      </c>
      <c r="O36" s="74">
        <v>-12</v>
      </c>
      <c r="P36" s="75">
        <v>2</v>
      </c>
      <c r="Q36" s="143">
        <f>SUM(O36:P36)</f>
        <v>-10</v>
      </c>
      <c r="R36" s="74">
        <v>-5</v>
      </c>
      <c r="S36" s="75">
        <v>5</v>
      </c>
      <c r="T36" s="143">
        <f>SUM(R36:S36)</f>
        <v>0</v>
      </c>
      <c r="U36" s="56">
        <v>0</v>
      </c>
      <c r="V36" s="58">
        <v>-4</v>
      </c>
      <c r="W36" s="143">
        <f>SUM(U36:V36)</f>
        <v>-4</v>
      </c>
      <c r="X36" s="102">
        <v>12</v>
      </c>
      <c r="Y36" s="58">
        <v>-4</v>
      </c>
      <c r="Z36" s="143">
        <f>SUM(X36:Y36)</f>
        <v>8</v>
      </c>
      <c r="AA36" s="102">
        <v>13</v>
      </c>
      <c r="AB36" s="58">
        <v>-1</v>
      </c>
      <c r="AC36" s="143">
        <f>SUM(AA36:AB36)</f>
        <v>12</v>
      </c>
      <c r="AD36" s="102">
        <v>-3</v>
      </c>
      <c r="AE36" s="58">
        <v>10</v>
      </c>
      <c r="AF36" s="143">
        <f>SUM(AD36:AE36)</f>
        <v>7</v>
      </c>
      <c r="AG36" s="102">
        <v>22</v>
      </c>
      <c r="AH36" s="58">
        <v>-2</v>
      </c>
      <c r="AI36" s="143">
        <f>SUM(AG36:AH36)</f>
        <v>20</v>
      </c>
      <c r="AJ36" s="102">
        <v>11</v>
      </c>
      <c r="AK36" s="58">
        <v>17</v>
      </c>
      <c r="AL36" s="143">
        <f>SUM(AJ36:AK36)</f>
        <v>28</v>
      </c>
      <c r="AM36" s="102">
        <v>-6</v>
      </c>
      <c r="AN36" s="58">
        <v>-12</v>
      </c>
      <c r="AO36" s="143">
        <f>SUM(AM36:AN36)</f>
        <v>-18</v>
      </c>
      <c r="AP36" s="102">
        <v>-20</v>
      </c>
      <c r="AQ36" s="58">
        <v>0</v>
      </c>
      <c r="AR36" s="143">
        <f>SUM(AP36:AQ36)</f>
        <v>-20</v>
      </c>
      <c r="AS36" s="102">
        <v>5</v>
      </c>
      <c r="AT36" s="58">
        <v>3</v>
      </c>
      <c r="AU36" s="143">
        <f>SUM(AS36:AT36)</f>
        <v>8</v>
      </c>
      <c r="AV36" s="73">
        <f>(L36+O36+R36+U36+X36+AA36+AD36+AG36+AJ36+AM36+AP36+AS36)</f>
        <v>43</v>
      </c>
      <c r="AW36" s="73">
        <f>(M36+P36+S36+V36+Y36+AB36+AE36+AH36+AK36+AN36+AQ36+AT36)</f>
        <v>20</v>
      </c>
      <c r="AX36" s="131">
        <f>SUM(AV36:AW36)</f>
        <v>63</v>
      </c>
      <c r="AY36" s="4"/>
      <c r="AZ36" s="4"/>
      <c r="BA36" s="4"/>
      <c r="BB36" s="246" t="s">
        <v>149</v>
      </c>
      <c r="BC36" s="246"/>
      <c r="BD36" s="246"/>
      <c r="BE36" s="246"/>
      <c r="BF36" s="246"/>
      <c r="BG36" s="246"/>
      <c r="BH36" s="246"/>
      <c r="BI36" s="247"/>
      <c r="BJ36" s="49"/>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row>
    <row r="37" spans="1:214" s="3" customFormat="1" ht="21" customHeight="1" thickBot="1">
      <c r="A37" s="1"/>
      <c r="B37" s="1"/>
      <c r="C37" s="1"/>
      <c r="D37" s="1"/>
      <c r="E37" s="36"/>
      <c r="F37" s="83" t="s">
        <v>143</v>
      </c>
      <c r="G37" s="103"/>
      <c r="H37" s="103"/>
      <c r="I37" s="103"/>
      <c r="J37" s="103"/>
      <c r="K37" s="103"/>
      <c r="L37" s="60">
        <v>39</v>
      </c>
      <c r="M37" s="62">
        <v>0</v>
      </c>
      <c r="N37" s="150">
        <f>SUM(L37:M37)</f>
        <v>39</v>
      </c>
      <c r="O37" s="99">
        <v>-2</v>
      </c>
      <c r="P37" s="62">
        <v>1</v>
      </c>
      <c r="Q37" s="150">
        <f>SUM(O37:P37)</f>
        <v>-1</v>
      </c>
      <c r="R37" s="99">
        <v>6</v>
      </c>
      <c r="S37" s="62">
        <v>-1</v>
      </c>
      <c r="T37" s="150">
        <f>SUM(R37:S37)</f>
        <v>5</v>
      </c>
      <c r="U37" s="60">
        <v>5</v>
      </c>
      <c r="V37" s="62">
        <v>5</v>
      </c>
      <c r="W37" s="150">
        <f>SUM(U37:V37)</f>
        <v>10</v>
      </c>
      <c r="X37" s="99">
        <v>-5</v>
      </c>
      <c r="Y37" s="62">
        <v>5</v>
      </c>
      <c r="Z37" s="150">
        <f>SUM(X37:Y37)</f>
        <v>0</v>
      </c>
      <c r="AA37" s="99">
        <v>-2</v>
      </c>
      <c r="AB37" s="62">
        <v>-2</v>
      </c>
      <c r="AC37" s="150">
        <f>SUM(AA37:AB37)</f>
        <v>-4</v>
      </c>
      <c r="AD37" s="99">
        <v>2</v>
      </c>
      <c r="AE37" s="62">
        <v>2</v>
      </c>
      <c r="AF37" s="150">
        <f>SUM(AD37:AE37)</f>
        <v>4</v>
      </c>
      <c r="AG37" s="99">
        <v>3</v>
      </c>
      <c r="AH37" s="62">
        <v>2</v>
      </c>
      <c r="AI37" s="150">
        <f>SUM(AG37:AH37)</f>
        <v>5</v>
      </c>
      <c r="AJ37" s="99">
        <v>3</v>
      </c>
      <c r="AK37" s="62">
        <v>11</v>
      </c>
      <c r="AL37" s="150">
        <f>SUM(AJ37:AK37)</f>
        <v>14</v>
      </c>
      <c r="AM37" s="99">
        <v>8</v>
      </c>
      <c r="AN37" s="62">
        <v>7</v>
      </c>
      <c r="AO37" s="150">
        <f>SUM(AM37:AN37)</f>
        <v>15</v>
      </c>
      <c r="AP37" s="99">
        <v>7</v>
      </c>
      <c r="AQ37" s="62">
        <v>4</v>
      </c>
      <c r="AR37" s="150">
        <f>SUM(AP37:AQ37)</f>
        <v>11</v>
      </c>
      <c r="AS37" s="99">
        <v>48</v>
      </c>
      <c r="AT37" s="62">
        <v>10</v>
      </c>
      <c r="AU37" s="143">
        <f>SUM(AS37:AT37)</f>
        <v>58</v>
      </c>
      <c r="AV37" s="61">
        <f>(L37+O37+R37+U37+X37+AA37+AD37+AG37+AJ37+AM37+AP37+AS37)</f>
        <v>112</v>
      </c>
      <c r="AW37" s="61">
        <f>(M37+P37+S37+V37+Y37+AB37+AE37+AH37+AK37+AN37+AQ37+AT37)</f>
        <v>44</v>
      </c>
      <c r="AX37" s="133">
        <f>SUM(AV37:AW37)</f>
        <v>156</v>
      </c>
      <c r="AY37" s="4"/>
      <c r="AZ37" s="4"/>
      <c r="BA37" s="4"/>
      <c r="BB37" s="104"/>
      <c r="BC37" s="104"/>
      <c r="BD37" s="252" t="s">
        <v>117</v>
      </c>
      <c r="BE37" s="252"/>
      <c r="BF37" s="252"/>
      <c r="BG37" s="252"/>
      <c r="BH37" s="252"/>
      <c r="BI37" s="253"/>
      <c r="BJ37" s="49"/>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row>
    <row r="38" spans="1:214" s="3" customFormat="1" ht="21.75" customHeight="1" thickBot="1">
      <c r="A38" s="1"/>
      <c r="B38" s="1"/>
      <c r="C38" s="1"/>
      <c r="D38" s="1"/>
      <c r="E38" s="36"/>
      <c r="F38" s="4"/>
      <c r="G38" s="4"/>
      <c r="H38" s="4"/>
      <c r="I38" s="4"/>
      <c r="J38" s="4"/>
      <c r="K38" s="4"/>
      <c r="L38" s="206" t="s">
        <v>52</v>
      </c>
      <c r="M38" s="206"/>
      <c r="N38" s="206"/>
      <c r="O38" s="279" t="s">
        <v>54</v>
      </c>
      <c r="P38" s="206"/>
      <c r="Q38" s="206"/>
      <c r="R38" s="279" t="s">
        <v>59</v>
      </c>
      <c r="S38" s="206"/>
      <c r="T38" s="206"/>
      <c r="U38" s="279" t="s">
        <v>61</v>
      </c>
      <c r="V38" s="206"/>
      <c r="W38" s="206"/>
      <c r="X38" s="279" t="s">
        <v>84</v>
      </c>
      <c r="Y38" s="206"/>
      <c r="Z38" s="206"/>
      <c r="AA38" s="279" t="s">
        <v>74</v>
      </c>
      <c r="AB38" s="206"/>
      <c r="AC38" s="206"/>
      <c r="AD38" s="279" t="s">
        <v>73</v>
      </c>
      <c r="AE38" s="206"/>
      <c r="AF38" s="206"/>
      <c r="AG38" s="279" t="s">
        <v>75</v>
      </c>
      <c r="AH38" s="206"/>
      <c r="AI38" s="206"/>
      <c r="AJ38" s="279" t="s">
        <v>76</v>
      </c>
      <c r="AK38" s="206"/>
      <c r="AL38" s="206"/>
      <c r="AM38" s="279" t="s">
        <v>77</v>
      </c>
      <c r="AN38" s="206"/>
      <c r="AO38" s="206"/>
      <c r="AP38" s="279" t="s">
        <v>78</v>
      </c>
      <c r="AQ38" s="206"/>
      <c r="AR38" s="206"/>
      <c r="AS38" s="279" t="s">
        <v>79</v>
      </c>
      <c r="AT38" s="206"/>
      <c r="AU38" s="206"/>
      <c r="AV38" s="279" t="s">
        <v>79</v>
      </c>
      <c r="AW38" s="206"/>
      <c r="AX38" s="206"/>
      <c r="AY38" s="4"/>
      <c r="AZ38" s="4"/>
      <c r="BA38" s="4"/>
      <c r="BB38" s="48"/>
      <c r="BC38" s="48"/>
      <c r="BD38" s="4"/>
      <c r="BE38" s="48"/>
      <c r="BF38" s="48"/>
      <c r="BG38" s="48"/>
      <c r="BH38" s="48"/>
      <c r="BI38" s="48"/>
      <c r="BJ38" s="49"/>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row>
    <row r="39" spans="1:214" s="3" customFormat="1" ht="15.75" thickBot="1">
      <c r="A39" s="1"/>
      <c r="B39" s="1"/>
      <c r="C39" s="1"/>
      <c r="D39" s="1"/>
      <c r="E39" s="280" t="s">
        <v>121</v>
      </c>
      <c r="F39" s="281"/>
      <c r="G39" s="281"/>
      <c r="H39" s="281"/>
      <c r="I39" s="281"/>
      <c r="J39" s="281"/>
      <c r="K39" s="281"/>
      <c r="L39" s="37">
        <f>+L11+L13-L17-L26-L35</f>
        <v>983</v>
      </c>
      <c r="M39" s="41">
        <f>+M11+M13-M17-M26-M35</f>
        <v>912</v>
      </c>
      <c r="N39" s="171">
        <f>SUM(L39:M39)</f>
        <v>1895</v>
      </c>
      <c r="O39" s="37">
        <f>+O11+O13-O17-O26-O35</f>
        <v>1893</v>
      </c>
      <c r="P39" s="41">
        <f>+P11+P13-P17-P26-P35</f>
        <v>1570</v>
      </c>
      <c r="Q39" s="171">
        <f>SUM(O39:P39)</f>
        <v>3463</v>
      </c>
      <c r="R39" s="37">
        <f>+R11+R13-R17-R26-R35</f>
        <v>3289</v>
      </c>
      <c r="S39" s="41">
        <f>+S11+S13-S17-S26-S35</f>
        <v>2292</v>
      </c>
      <c r="T39" s="171">
        <f>SUM(R39:S39)</f>
        <v>5581</v>
      </c>
      <c r="U39" s="37">
        <f>+U11+U13-U17-U26-U35</f>
        <v>3585</v>
      </c>
      <c r="V39" s="41">
        <f>+V11+V13-V17-V26-V35</f>
        <v>2277</v>
      </c>
      <c r="W39" s="171">
        <f>SUM(U39:V39)</f>
        <v>5862</v>
      </c>
      <c r="X39" s="37">
        <f>+X11+X13-X17-X26-X35</f>
        <v>3267</v>
      </c>
      <c r="Y39" s="41">
        <f>+Y11+Y13-Y17-Y26-Y35</f>
        <v>2036</v>
      </c>
      <c r="Z39" s="171">
        <f>SUM(X39:Y39)</f>
        <v>5303</v>
      </c>
      <c r="AA39" s="37">
        <f>+AA11+AA13-AA17-AA26-AA35</f>
        <v>2841</v>
      </c>
      <c r="AB39" s="41">
        <f>+AB11+AB13-AB17-AB26-AB35</f>
        <v>1710</v>
      </c>
      <c r="AC39" s="171">
        <f>SUM(AA39:AB39)</f>
        <v>4551</v>
      </c>
      <c r="AD39" s="37">
        <f>+AD11+AD13-AD17-AD26-AD35</f>
        <v>2432</v>
      </c>
      <c r="AE39" s="41">
        <f>+AE11+AE13-AE17-AE26-AE35</f>
        <v>1374</v>
      </c>
      <c r="AF39" s="171">
        <f>SUM(AD39:AE39)</f>
        <v>3806</v>
      </c>
      <c r="AG39" s="37">
        <f>+AG11+AG13-AG17-AG26-AG35</f>
        <v>2036</v>
      </c>
      <c r="AH39" s="41">
        <f>+AH11+AH13-AH17-AH26-AH35</f>
        <v>1053</v>
      </c>
      <c r="AI39" s="171">
        <f>SUM(AG39:AH39)</f>
        <v>3089</v>
      </c>
      <c r="AJ39" s="37">
        <f>+AJ11+AJ13-AJ17-AJ26-AJ35</f>
        <v>1570</v>
      </c>
      <c r="AK39" s="41">
        <f>+AK11+AK13-AK17-AK26-AK35</f>
        <v>809</v>
      </c>
      <c r="AL39" s="171">
        <f>SUM(AJ39:AK39)</f>
        <v>2379</v>
      </c>
      <c r="AM39" s="37">
        <f>+AM11+AM13-AM17-AM26-AM35</f>
        <v>1104</v>
      </c>
      <c r="AN39" s="41">
        <f>+AN11+AN13-AN17-AN26-AN35</f>
        <v>622</v>
      </c>
      <c r="AO39" s="171">
        <f>SUM(AM39:AN39)</f>
        <v>1726</v>
      </c>
      <c r="AP39" s="37">
        <f>+AP11+AP13-AP17-AP26-AP35</f>
        <v>748</v>
      </c>
      <c r="AQ39" s="41">
        <f>+AQ11+AQ13-AQ17-AQ26-AQ35</f>
        <v>576</v>
      </c>
      <c r="AR39" s="171">
        <f>SUM(AP39:AQ39)</f>
        <v>1324</v>
      </c>
      <c r="AS39" s="37">
        <f>+AS11+AS13-AS17-AS26-AS35</f>
        <v>559</v>
      </c>
      <c r="AT39" s="41">
        <f>+AT11+AT13-AT17-AT26-AT35</f>
        <v>643</v>
      </c>
      <c r="AU39" s="171">
        <f>SUM(AS39:AT39)</f>
        <v>1202</v>
      </c>
      <c r="AV39" s="37">
        <f>+AV11+AV13-AV17-AV26-AV35</f>
        <v>559</v>
      </c>
      <c r="AW39" s="38">
        <f>+AW11+AW13-AW17-AW26-AW35</f>
        <v>643</v>
      </c>
      <c r="AX39" s="39">
        <f>SUM(AV39:AW39)</f>
        <v>1202</v>
      </c>
      <c r="AY39" s="33">
        <f>+AY11+AY13-AY17</f>
        <v>127</v>
      </c>
      <c r="AZ39" s="33">
        <f>+AZ11+AZ13-AZ17</f>
        <v>58</v>
      </c>
      <c r="BA39" s="33">
        <f>+BA11+BA13-BA17</f>
        <v>185</v>
      </c>
      <c r="BB39" s="282" t="s">
        <v>123</v>
      </c>
      <c r="BC39" s="282"/>
      <c r="BD39" s="282"/>
      <c r="BE39" s="282"/>
      <c r="BF39" s="282"/>
      <c r="BG39" s="282"/>
      <c r="BH39" s="282"/>
      <c r="BI39" s="282"/>
      <c r="BJ39" s="283"/>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row>
    <row r="40" spans="1:214" s="3" customFormat="1" ht="10.5" customHeight="1" thickBot="1">
      <c r="A40" s="1"/>
      <c r="B40" s="1"/>
      <c r="C40" s="1"/>
      <c r="D40" s="1"/>
      <c r="E40" s="105"/>
      <c r="F40" s="31"/>
      <c r="G40" s="31"/>
      <c r="H40" s="31"/>
      <c r="I40" s="31"/>
      <c r="J40" s="31"/>
      <c r="K40" s="31"/>
      <c r="L40" s="66"/>
      <c r="M40" s="66"/>
      <c r="N40" s="66"/>
      <c r="O40" s="206"/>
      <c r="P40" s="206"/>
      <c r="Q40" s="206"/>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206"/>
      <c r="AW40" s="206"/>
      <c r="AX40" s="206"/>
      <c r="AY40" s="75">
        <f>SUM(AY42:AY43)</f>
        <v>103</v>
      </c>
      <c r="AZ40" s="75">
        <v>58</v>
      </c>
      <c r="BA40" s="106">
        <f>SUM(AY40:AZ40)</f>
        <v>161</v>
      </c>
      <c r="BB40" s="284"/>
      <c r="BC40" s="284"/>
      <c r="BD40" s="284"/>
      <c r="BE40" s="284"/>
      <c r="BF40" s="284"/>
      <c r="BG40" s="284"/>
      <c r="BH40" s="284"/>
      <c r="BI40" s="284"/>
      <c r="BJ40" s="49"/>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row>
    <row r="41" spans="1:214" s="3" customFormat="1" ht="15">
      <c r="A41" s="1"/>
      <c r="B41" s="1"/>
      <c r="C41" s="1"/>
      <c r="D41" s="1"/>
      <c r="E41" s="277" t="s">
        <v>118</v>
      </c>
      <c r="F41" s="278"/>
      <c r="G41" s="278"/>
      <c r="H41" s="278"/>
      <c r="I41" s="278"/>
      <c r="J41" s="278"/>
      <c r="K41" s="278"/>
      <c r="L41" s="56">
        <f aca="true" t="shared" si="23" ref="L41:AT41">SUM(L42:L43)</f>
        <v>983</v>
      </c>
      <c r="M41" s="140">
        <f t="shared" si="23"/>
        <v>912</v>
      </c>
      <c r="N41" s="57">
        <f t="shared" si="23"/>
        <v>1895</v>
      </c>
      <c r="O41" s="102">
        <f t="shared" si="23"/>
        <v>1893</v>
      </c>
      <c r="P41" s="140">
        <f t="shared" si="23"/>
        <v>1570</v>
      </c>
      <c r="Q41" s="57">
        <f t="shared" si="23"/>
        <v>3463</v>
      </c>
      <c r="R41" s="102">
        <f t="shared" si="23"/>
        <v>3289</v>
      </c>
      <c r="S41" s="140">
        <f t="shared" si="23"/>
        <v>2292</v>
      </c>
      <c r="T41" s="57">
        <f t="shared" si="23"/>
        <v>5581</v>
      </c>
      <c r="U41" s="102">
        <f t="shared" si="23"/>
        <v>3585</v>
      </c>
      <c r="V41" s="140">
        <f t="shared" si="23"/>
        <v>2277</v>
      </c>
      <c r="W41" s="57">
        <f t="shared" si="23"/>
        <v>5862</v>
      </c>
      <c r="X41" s="102">
        <f t="shared" si="23"/>
        <v>3267</v>
      </c>
      <c r="Y41" s="140">
        <f t="shared" si="23"/>
        <v>2036</v>
      </c>
      <c r="Z41" s="57">
        <f t="shared" si="23"/>
        <v>5303</v>
      </c>
      <c r="AA41" s="102">
        <f t="shared" si="23"/>
        <v>2841</v>
      </c>
      <c r="AB41" s="140">
        <f t="shared" si="23"/>
        <v>1710</v>
      </c>
      <c r="AC41" s="57">
        <f t="shared" si="23"/>
        <v>4551</v>
      </c>
      <c r="AD41" s="102">
        <f t="shared" si="23"/>
        <v>2432</v>
      </c>
      <c r="AE41" s="140">
        <f t="shared" si="23"/>
        <v>1374</v>
      </c>
      <c r="AF41" s="57">
        <f t="shared" si="23"/>
        <v>3806</v>
      </c>
      <c r="AG41" s="102">
        <f t="shared" si="23"/>
        <v>2036</v>
      </c>
      <c r="AH41" s="140">
        <f t="shared" si="23"/>
        <v>1053</v>
      </c>
      <c r="AI41" s="57">
        <f t="shared" si="23"/>
        <v>3089</v>
      </c>
      <c r="AJ41" s="102">
        <f t="shared" si="23"/>
        <v>1570</v>
      </c>
      <c r="AK41" s="140">
        <f t="shared" si="23"/>
        <v>809</v>
      </c>
      <c r="AL41" s="57">
        <f t="shared" si="23"/>
        <v>2379</v>
      </c>
      <c r="AM41" s="102">
        <f t="shared" si="23"/>
        <v>1104</v>
      </c>
      <c r="AN41" s="140">
        <f t="shared" si="23"/>
        <v>622</v>
      </c>
      <c r="AO41" s="57">
        <f t="shared" si="23"/>
        <v>1726</v>
      </c>
      <c r="AP41" s="102">
        <f t="shared" si="23"/>
        <v>748</v>
      </c>
      <c r="AQ41" s="140">
        <f t="shared" si="23"/>
        <v>576</v>
      </c>
      <c r="AR41" s="57">
        <f t="shared" si="23"/>
        <v>1324</v>
      </c>
      <c r="AS41" s="102">
        <f t="shared" si="23"/>
        <v>559</v>
      </c>
      <c r="AT41" s="140">
        <f t="shared" si="23"/>
        <v>643</v>
      </c>
      <c r="AU41" s="130">
        <f>SUM(AS41:AT41)</f>
        <v>1202</v>
      </c>
      <c r="AV41" s="139">
        <f>SUM(AV42:AV43)</f>
        <v>559</v>
      </c>
      <c r="AW41" s="140">
        <f>SUM(AW42:AW43)</f>
        <v>643</v>
      </c>
      <c r="AX41" s="141">
        <f>SUM(AX42:AX43)</f>
        <v>1202</v>
      </c>
      <c r="AY41" s="75"/>
      <c r="AZ41" s="75"/>
      <c r="BA41" s="106"/>
      <c r="BB41" s="207" t="s">
        <v>119</v>
      </c>
      <c r="BC41" s="208"/>
      <c r="BD41" s="208"/>
      <c r="BE41" s="208"/>
      <c r="BF41" s="208"/>
      <c r="BG41" s="208"/>
      <c r="BH41" s="208"/>
      <c r="BI41" s="208"/>
      <c r="BJ41" s="195"/>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row>
    <row r="42" spans="1:214" s="3" customFormat="1" ht="15">
      <c r="A42" s="1"/>
      <c r="B42" s="1"/>
      <c r="C42" s="1"/>
      <c r="D42" s="1"/>
      <c r="E42" s="107"/>
      <c r="F42" s="4"/>
      <c r="G42" s="69" t="s">
        <v>11</v>
      </c>
      <c r="H42" s="55"/>
      <c r="I42" s="55"/>
      <c r="J42" s="55"/>
      <c r="K42" s="53"/>
      <c r="L42" s="71">
        <v>818</v>
      </c>
      <c r="M42" s="72">
        <v>802</v>
      </c>
      <c r="N42" s="142">
        <f>SUM(L42:M42)</f>
        <v>1620</v>
      </c>
      <c r="O42" s="72">
        <v>1651</v>
      </c>
      <c r="P42" s="72">
        <v>1436</v>
      </c>
      <c r="Q42" s="142">
        <f>SUM(O42:P42)</f>
        <v>3087</v>
      </c>
      <c r="R42" s="72">
        <v>2939</v>
      </c>
      <c r="S42" s="72">
        <v>2152</v>
      </c>
      <c r="T42" s="142">
        <f>SUM(R42:S42)</f>
        <v>5091</v>
      </c>
      <c r="U42" s="108">
        <v>3260</v>
      </c>
      <c r="V42" s="93">
        <v>2145</v>
      </c>
      <c r="W42" s="142">
        <f>SUM(U42:V42)</f>
        <v>5405</v>
      </c>
      <c r="X42" s="108">
        <v>2997</v>
      </c>
      <c r="Y42" s="93">
        <v>1906</v>
      </c>
      <c r="Z42" s="142">
        <f>SUM(X42:Y42)</f>
        <v>4903</v>
      </c>
      <c r="AA42" s="108">
        <v>2586</v>
      </c>
      <c r="AB42" s="93">
        <v>1566</v>
      </c>
      <c r="AC42" s="142">
        <f>SUM(AA42:AB42)</f>
        <v>4152</v>
      </c>
      <c r="AD42" s="108">
        <v>2227</v>
      </c>
      <c r="AE42" s="93">
        <v>1242</v>
      </c>
      <c r="AF42" s="142">
        <f>SUM(AD42:AE42)</f>
        <v>3469</v>
      </c>
      <c r="AG42" s="108">
        <v>1856</v>
      </c>
      <c r="AH42" s="93">
        <v>959</v>
      </c>
      <c r="AI42" s="142">
        <f>SUM(AG42:AH42)</f>
        <v>2815</v>
      </c>
      <c r="AJ42" s="108">
        <v>1395</v>
      </c>
      <c r="AK42" s="93">
        <v>697</v>
      </c>
      <c r="AL42" s="142">
        <f>SUM(AJ42:AK42)</f>
        <v>2092</v>
      </c>
      <c r="AM42" s="108">
        <v>981</v>
      </c>
      <c r="AN42" s="93">
        <v>524</v>
      </c>
      <c r="AO42" s="142">
        <f>SUM(AM42:AN42)</f>
        <v>1505</v>
      </c>
      <c r="AP42" s="108">
        <v>635</v>
      </c>
      <c r="AQ42" s="93">
        <v>468</v>
      </c>
      <c r="AR42" s="142">
        <f>SUM(AP42:AQ42)</f>
        <v>1103</v>
      </c>
      <c r="AS42" s="108">
        <v>453</v>
      </c>
      <c r="AT42" s="93">
        <v>524</v>
      </c>
      <c r="AU42" s="142">
        <f>SUM(AS42:AT42)</f>
        <v>977</v>
      </c>
      <c r="AV42" s="74">
        <v>453</v>
      </c>
      <c r="AW42" s="73">
        <v>524</v>
      </c>
      <c r="AX42" s="145">
        <f>SUM(AV42:AW42)</f>
        <v>977</v>
      </c>
      <c r="AY42" s="76">
        <v>103</v>
      </c>
      <c r="AZ42" s="76">
        <v>57</v>
      </c>
      <c r="BA42" s="52">
        <f>SUM(AY42:AZ42)</f>
        <v>160</v>
      </c>
      <c r="BB42" s="257" t="s">
        <v>12</v>
      </c>
      <c r="BC42" s="246"/>
      <c r="BD42" s="246"/>
      <c r="BE42" s="246"/>
      <c r="BF42" s="246"/>
      <c r="BG42" s="246"/>
      <c r="BH42" s="246"/>
      <c r="BI42" s="247"/>
      <c r="BJ42" s="49"/>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row>
    <row r="43" spans="1:214" s="3" customFormat="1" ht="15.75" thickBot="1">
      <c r="A43" s="1"/>
      <c r="B43" s="1"/>
      <c r="C43" s="1"/>
      <c r="D43" s="1"/>
      <c r="E43" s="107"/>
      <c r="F43" s="4"/>
      <c r="G43" s="83" t="s">
        <v>13</v>
      </c>
      <c r="H43" s="84"/>
      <c r="I43" s="84"/>
      <c r="J43" s="84"/>
      <c r="K43" s="103"/>
      <c r="L43" s="60">
        <v>165</v>
      </c>
      <c r="M43" s="61">
        <v>110</v>
      </c>
      <c r="N43" s="133">
        <f>SUM(L43:M43)</f>
        <v>275</v>
      </c>
      <c r="O43" s="61">
        <v>242</v>
      </c>
      <c r="P43" s="61">
        <v>134</v>
      </c>
      <c r="Q43" s="133">
        <f>SUM(O43:P43)</f>
        <v>376</v>
      </c>
      <c r="R43" s="61">
        <v>350</v>
      </c>
      <c r="S43" s="61">
        <v>140</v>
      </c>
      <c r="T43" s="133">
        <f>SUM(R43:S43)</f>
        <v>490</v>
      </c>
      <c r="U43" s="63">
        <v>325</v>
      </c>
      <c r="V43" s="62">
        <v>132</v>
      </c>
      <c r="W43" s="133">
        <f>SUM(U43:V43)</f>
        <v>457</v>
      </c>
      <c r="X43" s="63">
        <v>270</v>
      </c>
      <c r="Y43" s="62">
        <v>130</v>
      </c>
      <c r="Z43" s="133">
        <f>SUM(X43:Y43)</f>
        <v>400</v>
      </c>
      <c r="AA43" s="63">
        <v>255</v>
      </c>
      <c r="AB43" s="62">
        <v>144</v>
      </c>
      <c r="AC43" s="133">
        <f>SUM(AA43:AB43)</f>
        <v>399</v>
      </c>
      <c r="AD43" s="63">
        <v>205</v>
      </c>
      <c r="AE43" s="62">
        <v>132</v>
      </c>
      <c r="AF43" s="133">
        <f>SUM(AD43:AE43)</f>
        <v>337</v>
      </c>
      <c r="AG43" s="63">
        <v>180</v>
      </c>
      <c r="AH43" s="62">
        <v>94</v>
      </c>
      <c r="AI43" s="133">
        <f>SUM(AG43:AH43)</f>
        <v>274</v>
      </c>
      <c r="AJ43" s="63">
        <v>175</v>
      </c>
      <c r="AK43" s="62">
        <v>112</v>
      </c>
      <c r="AL43" s="133">
        <f>SUM(AJ43:AK43)</f>
        <v>287</v>
      </c>
      <c r="AM43" s="63">
        <v>123</v>
      </c>
      <c r="AN43" s="62">
        <v>98</v>
      </c>
      <c r="AO43" s="133">
        <f>SUM(AM43:AN43)</f>
        <v>221</v>
      </c>
      <c r="AP43" s="63">
        <v>113</v>
      </c>
      <c r="AQ43" s="62">
        <v>108</v>
      </c>
      <c r="AR43" s="133">
        <f>SUM(AP43:AQ43)</f>
        <v>221</v>
      </c>
      <c r="AS43" s="63">
        <v>106</v>
      </c>
      <c r="AT43" s="62">
        <v>119</v>
      </c>
      <c r="AU43" s="150">
        <f>SUM(AS43:AT43)</f>
        <v>225</v>
      </c>
      <c r="AV43" s="60">
        <v>106</v>
      </c>
      <c r="AW43" s="62">
        <v>119</v>
      </c>
      <c r="AX43" s="150">
        <v>225</v>
      </c>
      <c r="AY43" s="82"/>
      <c r="AZ43" s="82"/>
      <c r="BA43" s="78"/>
      <c r="BB43" s="251" t="s">
        <v>14</v>
      </c>
      <c r="BC43" s="252"/>
      <c r="BD43" s="252"/>
      <c r="BE43" s="252"/>
      <c r="BF43" s="252"/>
      <c r="BG43" s="252"/>
      <c r="BH43" s="252"/>
      <c r="BI43" s="253"/>
      <c r="BJ43" s="49"/>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row>
    <row r="44" spans="1:214" s="3" customFormat="1" ht="8.25" customHeight="1" thickBot="1">
      <c r="A44" s="1"/>
      <c r="B44" s="1"/>
      <c r="C44" s="1"/>
      <c r="D44" s="1"/>
      <c r="E44" s="109"/>
      <c r="F44" s="110"/>
      <c r="G44" s="110"/>
      <c r="H44" s="110"/>
      <c r="I44" s="110"/>
      <c r="J44" s="110"/>
      <c r="K44" s="11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63"/>
      <c r="AY44" s="33"/>
      <c r="AZ44" s="33"/>
      <c r="BA44" s="33"/>
      <c r="BB44" s="111"/>
      <c r="BC44" s="112"/>
      <c r="BD44" s="112"/>
      <c r="BE44" s="112"/>
      <c r="BF44" s="112"/>
      <c r="BG44" s="112"/>
      <c r="BH44" s="112"/>
      <c r="BI44" s="112"/>
      <c r="BJ44" s="113"/>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row>
    <row r="45" spans="1:214" s="3" customFormat="1" ht="15" customHeight="1">
      <c r="A45" s="1"/>
      <c r="B45" s="1"/>
      <c r="C45" s="1"/>
      <c r="D45" s="1"/>
      <c r="E45" s="172" t="s">
        <v>137</v>
      </c>
      <c r="F45" s="173"/>
      <c r="G45" s="173"/>
      <c r="H45" s="173"/>
      <c r="I45" s="173"/>
      <c r="J45" s="173"/>
      <c r="K45" s="173"/>
      <c r="L45" s="102"/>
      <c r="M45" s="58"/>
      <c r="N45" s="130"/>
      <c r="O45" s="102"/>
      <c r="P45" s="58"/>
      <c r="Q45" s="130"/>
      <c r="R45" s="102"/>
      <c r="S45" s="58"/>
      <c r="T45" s="130"/>
      <c r="U45" s="102"/>
      <c r="V45" s="58"/>
      <c r="W45" s="130"/>
      <c r="X45" s="102"/>
      <c r="Y45" s="58"/>
      <c r="Z45" s="130"/>
      <c r="AA45" s="102"/>
      <c r="AB45" s="58"/>
      <c r="AC45" s="130"/>
      <c r="AD45" s="102"/>
      <c r="AE45" s="58"/>
      <c r="AF45" s="130"/>
      <c r="AG45" s="102"/>
      <c r="AH45" s="58"/>
      <c r="AI45" s="130"/>
      <c r="AJ45" s="102"/>
      <c r="AK45" s="58"/>
      <c r="AL45" s="130"/>
      <c r="AM45" s="102"/>
      <c r="AN45" s="58"/>
      <c r="AO45" s="130"/>
      <c r="AP45" s="102"/>
      <c r="AQ45" s="58"/>
      <c r="AR45" s="130"/>
      <c r="AS45" s="102"/>
      <c r="AT45" s="58"/>
      <c r="AU45" s="130"/>
      <c r="AV45" s="102"/>
      <c r="AW45" s="58"/>
      <c r="AX45" s="130"/>
      <c r="AY45" s="31"/>
      <c r="AZ45" s="31"/>
      <c r="BA45" s="31"/>
      <c r="BB45" s="174"/>
      <c r="BC45" s="126"/>
      <c r="BD45" s="284" t="s">
        <v>126</v>
      </c>
      <c r="BE45" s="285"/>
      <c r="BF45" s="285"/>
      <c r="BG45" s="285"/>
      <c r="BH45" s="285"/>
      <c r="BI45" s="285"/>
      <c r="BJ45" s="286"/>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row>
    <row r="46" spans="1:214" s="3" customFormat="1" ht="15" customHeight="1">
      <c r="A46" s="1"/>
      <c r="B46" s="1"/>
      <c r="C46" s="1"/>
      <c r="D46" s="1"/>
      <c r="E46" s="124" t="s">
        <v>127</v>
      </c>
      <c r="F46" s="125"/>
      <c r="G46" s="125"/>
      <c r="H46" s="125"/>
      <c r="I46" s="125"/>
      <c r="J46" s="125"/>
      <c r="K46" s="125"/>
      <c r="L46" s="94"/>
      <c r="M46" s="73"/>
      <c r="N46" s="145"/>
      <c r="O46" s="94"/>
      <c r="P46" s="73"/>
      <c r="Q46" s="145"/>
      <c r="R46" s="94"/>
      <c r="S46" s="73"/>
      <c r="T46" s="145"/>
      <c r="U46" s="94"/>
      <c r="V46" s="73"/>
      <c r="W46" s="145"/>
      <c r="X46" s="94"/>
      <c r="Y46" s="73"/>
      <c r="Z46" s="145"/>
      <c r="AA46" s="94"/>
      <c r="AB46" s="73"/>
      <c r="AC46" s="145"/>
      <c r="AD46" s="94"/>
      <c r="AE46" s="73"/>
      <c r="AF46" s="145"/>
      <c r="AG46" s="94"/>
      <c r="AH46" s="73"/>
      <c r="AI46" s="145"/>
      <c r="AJ46" s="94"/>
      <c r="AK46" s="73"/>
      <c r="AL46" s="145"/>
      <c r="AM46" s="94"/>
      <c r="AN46" s="73"/>
      <c r="AO46" s="145"/>
      <c r="AP46" s="94"/>
      <c r="AQ46" s="73"/>
      <c r="AR46" s="145"/>
      <c r="AS46" s="94"/>
      <c r="AT46" s="73"/>
      <c r="AU46" s="145"/>
      <c r="AV46" s="94"/>
      <c r="AW46" s="73"/>
      <c r="AX46" s="145"/>
      <c r="AY46" s="4"/>
      <c r="AZ46" s="4"/>
      <c r="BA46" s="4"/>
      <c r="BB46" s="175"/>
      <c r="BC46" s="45"/>
      <c r="BD46" s="208" t="s">
        <v>139</v>
      </c>
      <c r="BE46" s="287"/>
      <c r="BF46" s="287"/>
      <c r="BG46" s="287"/>
      <c r="BH46" s="287"/>
      <c r="BI46" s="287"/>
      <c r="BJ46" s="288"/>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row>
    <row r="47" spans="1:214" s="3" customFormat="1" ht="15" customHeight="1">
      <c r="A47" s="1"/>
      <c r="B47" s="1"/>
      <c r="C47" s="1"/>
      <c r="D47" s="1"/>
      <c r="E47" s="124"/>
      <c r="F47" s="125"/>
      <c r="G47" s="98" t="s">
        <v>128</v>
      </c>
      <c r="H47" s="98"/>
      <c r="I47" s="98"/>
      <c r="J47" s="98"/>
      <c r="K47" s="98"/>
      <c r="L47" s="94">
        <v>0</v>
      </c>
      <c r="M47" s="73">
        <v>0</v>
      </c>
      <c r="N47" s="145">
        <v>0</v>
      </c>
      <c r="O47" s="94">
        <v>0</v>
      </c>
      <c r="P47" s="73">
        <v>0</v>
      </c>
      <c r="Q47" s="145">
        <v>0</v>
      </c>
      <c r="R47" s="94">
        <v>0</v>
      </c>
      <c r="S47" s="73">
        <v>0</v>
      </c>
      <c r="T47" s="145">
        <v>0</v>
      </c>
      <c r="U47" s="94">
        <v>0</v>
      </c>
      <c r="V47" s="73">
        <v>0</v>
      </c>
      <c r="W47" s="145">
        <v>0</v>
      </c>
      <c r="X47" s="94">
        <v>0</v>
      </c>
      <c r="Y47" s="73">
        <v>0</v>
      </c>
      <c r="Z47" s="145">
        <v>0</v>
      </c>
      <c r="AA47" s="94">
        <v>0</v>
      </c>
      <c r="AB47" s="73">
        <v>0</v>
      </c>
      <c r="AC47" s="145">
        <v>0</v>
      </c>
      <c r="AD47" s="94">
        <v>0</v>
      </c>
      <c r="AE47" s="73">
        <v>0</v>
      </c>
      <c r="AF47" s="145">
        <v>0</v>
      </c>
      <c r="AG47" s="94">
        <v>0</v>
      </c>
      <c r="AH47" s="73">
        <v>0</v>
      </c>
      <c r="AI47" s="145">
        <v>0</v>
      </c>
      <c r="AJ47" s="94">
        <v>0</v>
      </c>
      <c r="AK47" s="73">
        <v>0</v>
      </c>
      <c r="AL47" s="145">
        <v>0</v>
      </c>
      <c r="AM47" s="94">
        <v>0</v>
      </c>
      <c r="AN47" s="73">
        <v>0</v>
      </c>
      <c r="AO47" s="145">
        <v>0</v>
      </c>
      <c r="AP47" s="94">
        <v>0</v>
      </c>
      <c r="AQ47" s="73">
        <v>0</v>
      </c>
      <c r="AR47" s="145">
        <v>0</v>
      </c>
      <c r="AS47" s="94">
        <v>0</v>
      </c>
      <c r="AT47" s="73">
        <v>2</v>
      </c>
      <c r="AU47" s="145">
        <f>SUM(AS47:AT47)</f>
        <v>2</v>
      </c>
      <c r="AV47" s="94">
        <v>0</v>
      </c>
      <c r="AW47" s="73">
        <v>0</v>
      </c>
      <c r="AX47" s="145">
        <v>0</v>
      </c>
      <c r="AY47" s="4"/>
      <c r="AZ47" s="4"/>
      <c r="BA47" s="4"/>
      <c r="BB47" s="175"/>
      <c r="BC47" s="45"/>
      <c r="BD47" s="262" t="s">
        <v>129</v>
      </c>
      <c r="BE47" s="262"/>
      <c r="BF47" s="262"/>
      <c r="BG47" s="262"/>
      <c r="BH47" s="262"/>
      <c r="BI47" s="262"/>
      <c r="BJ47" s="49"/>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row>
    <row r="48" spans="1:214" s="3" customFormat="1" ht="15" customHeight="1">
      <c r="A48" s="1"/>
      <c r="B48" s="1"/>
      <c r="C48" s="1"/>
      <c r="D48" s="1"/>
      <c r="E48" s="124"/>
      <c r="F48" s="125"/>
      <c r="G48" s="98" t="s">
        <v>130</v>
      </c>
      <c r="H48" s="98"/>
      <c r="I48" s="98"/>
      <c r="J48" s="98"/>
      <c r="K48" s="98"/>
      <c r="L48" s="94">
        <v>0</v>
      </c>
      <c r="M48" s="73">
        <v>0</v>
      </c>
      <c r="N48" s="145">
        <v>0</v>
      </c>
      <c r="O48" s="94">
        <v>0</v>
      </c>
      <c r="P48" s="73">
        <v>0</v>
      </c>
      <c r="Q48" s="145">
        <v>0</v>
      </c>
      <c r="R48" s="94">
        <v>0</v>
      </c>
      <c r="S48" s="73">
        <v>0</v>
      </c>
      <c r="T48" s="145">
        <v>0</v>
      </c>
      <c r="U48" s="94">
        <v>0</v>
      </c>
      <c r="V48" s="73">
        <v>0</v>
      </c>
      <c r="W48" s="145">
        <v>0</v>
      </c>
      <c r="X48" s="94">
        <v>0</v>
      </c>
      <c r="Y48" s="73">
        <v>0</v>
      </c>
      <c r="Z48" s="145">
        <v>0</v>
      </c>
      <c r="AA48" s="94">
        <v>0</v>
      </c>
      <c r="AB48" s="73">
        <v>0</v>
      </c>
      <c r="AC48" s="145">
        <v>0</v>
      </c>
      <c r="AD48" s="94">
        <v>0</v>
      </c>
      <c r="AE48" s="73">
        <v>0</v>
      </c>
      <c r="AF48" s="145">
        <v>0</v>
      </c>
      <c r="AG48" s="94">
        <v>0</v>
      </c>
      <c r="AH48" s="73">
        <v>0</v>
      </c>
      <c r="AI48" s="145">
        <v>0</v>
      </c>
      <c r="AJ48" s="94">
        <v>0</v>
      </c>
      <c r="AK48" s="73">
        <v>0</v>
      </c>
      <c r="AL48" s="145">
        <v>0</v>
      </c>
      <c r="AM48" s="94">
        <v>0</v>
      </c>
      <c r="AN48" s="73">
        <v>1</v>
      </c>
      <c r="AO48" s="145">
        <v>1</v>
      </c>
      <c r="AP48" s="94">
        <v>0</v>
      </c>
      <c r="AQ48" s="73">
        <v>2</v>
      </c>
      <c r="AR48" s="145">
        <v>2</v>
      </c>
      <c r="AS48" s="94">
        <v>7</v>
      </c>
      <c r="AT48" s="73">
        <v>0</v>
      </c>
      <c r="AU48" s="145">
        <f>SUM(AS48:AT48)</f>
        <v>7</v>
      </c>
      <c r="AV48" s="94">
        <v>7</v>
      </c>
      <c r="AW48" s="73">
        <v>3</v>
      </c>
      <c r="AX48" s="145">
        <f>SUM(AV48:AW48)</f>
        <v>10</v>
      </c>
      <c r="AY48" s="4"/>
      <c r="AZ48" s="4"/>
      <c r="BA48" s="4"/>
      <c r="BB48" s="175"/>
      <c r="BC48" s="45"/>
      <c r="BD48" s="262" t="s">
        <v>131</v>
      </c>
      <c r="BE48" s="262"/>
      <c r="BF48" s="262"/>
      <c r="BG48" s="262"/>
      <c r="BH48" s="262"/>
      <c r="BI48" s="262"/>
      <c r="BJ48" s="49"/>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row>
    <row r="49" spans="1:214" s="3" customFormat="1" ht="15" customHeight="1">
      <c r="A49" s="1"/>
      <c r="B49" s="1"/>
      <c r="C49" s="1"/>
      <c r="D49" s="1"/>
      <c r="E49" s="124"/>
      <c r="F49" s="125"/>
      <c r="G49" s="98" t="s">
        <v>132</v>
      </c>
      <c r="H49" s="98"/>
      <c r="I49" s="98"/>
      <c r="J49" s="98"/>
      <c r="K49" s="98"/>
      <c r="L49" s="94">
        <v>0</v>
      </c>
      <c r="M49" s="73">
        <v>0</v>
      </c>
      <c r="N49" s="145">
        <v>0</v>
      </c>
      <c r="O49" s="94">
        <v>0</v>
      </c>
      <c r="P49" s="73">
        <v>0</v>
      </c>
      <c r="Q49" s="145">
        <v>0</v>
      </c>
      <c r="R49" s="94">
        <v>0</v>
      </c>
      <c r="S49" s="73">
        <v>0</v>
      </c>
      <c r="T49" s="145">
        <v>0</v>
      </c>
      <c r="U49" s="94">
        <v>0</v>
      </c>
      <c r="V49" s="73">
        <v>0</v>
      </c>
      <c r="W49" s="145">
        <v>0</v>
      </c>
      <c r="X49" s="94">
        <v>0</v>
      </c>
      <c r="Y49" s="73">
        <v>0</v>
      </c>
      <c r="Z49" s="145">
        <v>0</v>
      </c>
      <c r="AA49" s="94">
        <v>0</v>
      </c>
      <c r="AB49" s="73">
        <v>0</v>
      </c>
      <c r="AC49" s="145">
        <v>0</v>
      </c>
      <c r="AD49" s="94">
        <v>0</v>
      </c>
      <c r="AE49" s="73">
        <v>0</v>
      </c>
      <c r="AF49" s="145">
        <v>0</v>
      </c>
      <c r="AG49" s="94">
        <v>0</v>
      </c>
      <c r="AH49" s="73">
        <v>0</v>
      </c>
      <c r="AI49" s="145">
        <v>0</v>
      </c>
      <c r="AJ49" s="94">
        <v>0</v>
      </c>
      <c r="AK49" s="73">
        <v>0</v>
      </c>
      <c r="AL49" s="145">
        <v>0</v>
      </c>
      <c r="AM49" s="94">
        <v>0</v>
      </c>
      <c r="AN49" s="73">
        <v>1</v>
      </c>
      <c r="AO49" s="145">
        <v>1</v>
      </c>
      <c r="AP49" s="94">
        <v>0</v>
      </c>
      <c r="AQ49" s="73">
        <v>0</v>
      </c>
      <c r="AR49" s="145">
        <v>0</v>
      </c>
      <c r="AS49" s="94">
        <v>0</v>
      </c>
      <c r="AT49" s="73">
        <v>1</v>
      </c>
      <c r="AU49" s="145">
        <f>SUM(AS49:AT49)</f>
        <v>1</v>
      </c>
      <c r="AV49" s="94">
        <v>0</v>
      </c>
      <c r="AW49" s="73">
        <v>2</v>
      </c>
      <c r="AX49" s="145">
        <f>SUM(AV49:AW49)</f>
        <v>2</v>
      </c>
      <c r="AY49" s="4"/>
      <c r="AZ49" s="4"/>
      <c r="BA49" s="4"/>
      <c r="BB49" s="175"/>
      <c r="BC49" s="45"/>
      <c r="BD49" s="262" t="s">
        <v>133</v>
      </c>
      <c r="BE49" s="262"/>
      <c r="BF49" s="262"/>
      <c r="BG49" s="262"/>
      <c r="BH49" s="262"/>
      <c r="BI49" s="262"/>
      <c r="BJ49" s="49"/>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row>
    <row r="50" spans="1:214" s="3" customFormat="1" ht="15" customHeight="1">
      <c r="A50" s="1"/>
      <c r="B50" s="1"/>
      <c r="C50" s="1"/>
      <c r="D50" s="1"/>
      <c r="E50" s="124"/>
      <c r="F50" s="125"/>
      <c r="G50" s="98" t="s">
        <v>138</v>
      </c>
      <c r="H50" s="98"/>
      <c r="I50" s="98"/>
      <c r="J50" s="98"/>
      <c r="K50" s="98"/>
      <c r="L50" s="176">
        <v>0</v>
      </c>
      <c r="M50" s="89">
        <v>0</v>
      </c>
      <c r="N50" s="156">
        <v>0</v>
      </c>
      <c r="O50" s="176">
        <v>0</v>
      </c>
      <c r="P50" s="89">
        <v>0</v>
      </c>
      <c r="Q50" s="156">
        <v>0</v>
      </c>
      <c r="R50" s="176">
        <v>0</v>
      </c>
      <c r="S50" s="89">
        <v>0</v>
      </c>
      <c r="T50" s="156">
        <v>0</v>
      </c>
      <c r="U50" s="176">
        <v>0</v>
      </c>
      <c r="V50" s="89">
        <v>0</v>
      </c>
      <c r="W50" s="156">
        <v>0</v>
      </c>
      <c r="X50" s="176">
        <v>0</v>
      </c>
      <c r="Y50" s="89">
        <v>0</v>
      </c>
      <c r="Z50" s="156">
        <v>0</v>
      </c>
      <c r="AA50" s="176">
        <v>0</v>
      </c>
      <c r="AB50" s="89">
        <v>0</v>
      </c>
      <c r="AC50" s="156">
        <v>0</v>
      </c>
      <c r="AD50" s="176">
        <v>0</v>
      </c>
      <c r="AE50" s="89">
        <v>0</v>
      </c>
      <c r="AF50" s="156">
        <v>0</v>
      </c>
      <c r="AG50" s="176">
        <v>0</v>
      </c>
      <c r="AH50" s="89">
        <v>0</v>
      </c>
      <c r="AI50" s="156">
        <v>0</v>
      </c>
      <c r="AJ50" s="176">
        <v>0</v>
      </c>
      <c r="AK50" s="89">
        <v>0</v>
      </c>
      <c r="AL50" s="156">
        <v>0</v>
      </c>
      <c r="AM50" s="176">
        <v>0</v>
      </c>
      <c r="AN50" s="89">
        <v>0</v>
      </c>
      <c r="AO50" s="156">
        <v>0</v>
      </c>
      <c r="AP50" s="176">
        <v>0</v>
      </c>
      <c r="AQ50" s="89">
        <v>0</v>
      </c>
      <c r="AR50" s="156">
        <v>0</v>
      </c>
      <c r="AS50" s="176">
        <v>0</v>
      </c>
      <c r="AT50" s="89">
        <v>0</v>
      </c>
      <c r="AU50" s="156">
        <f>SUM(AS50:AT50)</f>
        <v>0</v>
      </c>
      <c r="AV50" s="176">
        <v>0</v>
      </c>
      <c r="AW50" s="89">
        <v>0</v>
      </c>
      <c r="AX50" s="156">
        <v>0</v>
      </c>
      <c r="AY50" s="4"/>
      <c r="AZ50" s="4"/>
      <c r="BA50" s="4"/>
      <c r="BB50" s="175"/>
      <c r="BC50" s="45"/>
      <c r="BD50" s="262" t="s">
        <v>134</v>
      </c>
      <c r="BE50" s="262"/>
      <c r="BF50" s="262"/>
      <c r="BG50" s="262"/>
      <c r="BH50" s="262"/>
      <c r="BI50" s="262"/>
      <c r="BJ50" s="49"/>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row>
    <row r="51" spans="1:214" s="3" customFormat="1" ht="15" customHeight="1" thickBot="1">
      <c r="A51" s="1"/>
      <c r="B51" s="1"/>
      <c r="C51" s="1"/>
      <c r="D51" s="1"/>
      <c r="E51" s="109"/>
      <c r="F51" s="110"/>
      <c r="G51" s="177" t="s">
        <v>135</v>
      </c>
      <c r="H51" s="177"/>
      <c r="I51" s="177"/>
      <c r="J51" s="177"/>
      <c r="K51" s="177"/>
      <c r="L51" s="99">
        <v>0</v>
      </c>
      <c r="M51" s="62">
        <v>0</v>
      </c>
      <c r="N51" s="150">
        <v>0</v>
      </c>
      <c r="O51" s="99">
        <v>0</v>
      </c>
      <c r="P51" s="62">
        <v>0</v>
      </c>
      <c r="Q51" s="150">
        <v>0</v>
      </c>
      <c r="R51" s="99">
        <v>0</v>
      </c>
      <c r="S51" s="62">
        <v>0</v>
      </c>
      <c r="T51" s="150">
        <v>0</v>
      </c>
      <c r="U51" s="99">
        <v>0</v>
      </c>
      <c r="V51" s="62">
        <v>0</v>
      </c>
      <c r="W51" s="150">
        <v>0</v>
      </c>
      <c r="X51" s="99">
        <v>0</v>
      </c>
      <c r="Y51" s="62">
        <v>0</v>
      </c>
      <c r="Z51" s="150">
        <v>0</v>
      </c>
      <c r="AA51" s="99">
        <v>0</v>
      </c>
      <c r="AB51" s="62">
        <v>0</v>
      </c>
      <c r="AC51" s="150">
        <v>0</v>
      </c>
      <c r="AD51" s="99">
        <v>0</v>
      </c>
      <c r="AE51" s="62">
        <v>0</v>
      </c>
      <c r="AF51" s="150">
        <v>0</v>
      </c>
      <c r="AG51" s="99">
        <v>0</v>
      </c>
      <c r="AH51" s="62">
        <v>0</v>
      </c>
      <c r="AI51" s="150">
        <v>0</v>
      </c>
      <c r="AJ51" s="99">
        <v>0</v>
      </c>
      <c r="AK51" s="62">
        <v>0</v>
      </c>
      <c r="AL51" s="150">
        <v>0</v>
      </c>
      <c r="AM51" s="99">
        <v>0</v>
      </c>
      <c r="AN51" s="62">
        <v>0</v>
      </c>
      <c r="AO51" s="150">
        <v>0</v>
      </c>
      <c r="AP51" s="99">
        <v>0</v>
      </c>
      <c r="AQ51" s="62">
        <v>2</v>
      </c>
      <c r="AR51" s="150">
        <v>2</v>
      </c>
      <c r="AS51" s="99">
        <v>7</v>
      </c>
      <c r="AT51" s="62">
        <v>1</v>
      </c>
      <c r="AU51" s="150">
        <f>SUM(AS51:AT51)</f>
        <v>8</v>
      </c>
      <c r="AV51" s="99">
        <v>7</v>
      </c>
      <c r="AW51" s="62">
        <v>1</v>
      </c>
      <c r="AX51" s="150">
        <f>SUM(AV51:AW51)</f>
        <v>8</v>
      </c>
      <c r="AY51" s="178"/>
      <c r="AZ51" s="178"/>
      <c r="BA51" s="178"/>
      <c r="BB51" s="111"/>
      <c r="BC51" s="112"/>
      <c r="BD51" s="289" t="s">
        <v>136</v>
      </c>
      <c r="BE51" s="289"/>
      <c r="BF51" s="289"/>
      <c r="BG51" s="289"/>
      <c r="BH51" s="289"/>
      <c r="BI51" s="289"/>
      <c r="BJ51" s="113"/>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row>
    <row r="52" spans="1:214" s="3" customFormat="1" ht="15" customHeight="1">
      <c r="A52" s="1"/>
      <c r="B52" s="1"/>
      <c r="C52" s="1"/>
      <c r="D52" s="1"/>
      <c r="E52" s="125"/>
      <c r="F52" s="125"/>
      <c r="G52" s="125"/>
      <c r="H52" s="125"/>
      <c r="I52" s="125"/>
      <c r="J52" s="125"/>
      <c r="K52" s="125"/>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4"/>
      <c r="AZ52" s="4"/>
      <c r="BA52" s="4"/>
      <c r="BB52" s="175"/>
      <c r="BC52" s="45"/>
      <c r="BD52" s="45"/>
      <c r="BE52" s="45"/>
      <c r="BF52" s="45"/>
      <c r="BG52" s="45"/>
      <c r="BH52" s="45"/>
      <c r="BI52" s="45"/>
      <c r="BJ52" s="4"/>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row>
    <row r="53" spans="1:214" ht="14.25" customHeight="1">
      <c r="A53" s="7" t="s">
        <v>55</v>
      </c>
      <c r="B53" s="7" t="s">
        <v>56</v>
      </c>
      <c r="E53" s="179" t="s">
        <v>35</v>
      </c>
      <c r="F53" s="180" t="s">
        <v>98</v>
      </c>
      <c r="M53" s="117"/>
      <c r="N53" s="117"/>
      <c r="O53" s="117"/>
      <c r="P53" s="117"/>
      <c r="Q53" s="117"/>
      <c r="R53" s="117"/>
      <c r="S53" s="117"/>
      <c r="T53" s="117"/>
      <c r="U53" s="117"/>
      <c r="V53" s="117"/>
      <c r="W53" s="117"/>
      <c r="X53" s="117"/>
      <c r="Y53" s="117"/>
      <c r="Z53" s="117"/>
      <c r="AA53" s="117"/>
      <c r="AF53" s="4"/>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row>
    <row r="54" spans="1:214" ht="18.75" customHeight="1">
      <c r="A54" s="7" t="s">
        <v>57</v>
      </c>
      <c r="B54" s="7" t="s">
        <v>37</v>
      </c>
      <c r="F54" s="180" t="s">
        <v>99</v>
      </c>
      <c r="M54" s="117"/>
      <c r="N54" s="117"/>
      <c r="O54" s="117"/>
      <c r="P54" s="117"/>
      <c r="Q54" s="117"/>
      <c r="R54" s="117"/>
      <c r="S54" s="117"/>
      <c r="T54" s="117"/>
      <c r="U54" s="117"/>
      <c r="V54" s="117"/>
      <c r="W54" s="117"/>
      <c r="X54" s="117"/>
      <c r="Y54" s="117"/>
      <c r="Z54" s="117"/>
      <c r="AA54" s="117"/>
      <c r="AF54" s="4"/>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row>
    <row r="55" spans="1:214" ht="18.75" customHeight="1">
      <c r="A55" s="116" t="s">
        <v>38</v>
      </c>
      <c r="B55" s="7" t="s">
        <v>58</v>
      </c>
      <c r="E55" s="181" t="s">
        <v>36</v>
      </c>
      <c r="F55" s="182" t="s">
        <v>100</v>
      </c>
      <c r="M55" s="117"/>
      <c r="N55" s="117"/>
      <c r="O55" s="117"/>
      <c r="P55" s="117"/>
      <c r="Q55" s="117"/>
      <c r="R55" s="117"/>
      <c r="S55" s="117"/>
      <c r="T55" s="117"/>
      <c r="U55" s="117"/>
      <c r="V55" s="117"/>
      <c r="W55" s="117"/>
      <c r="X55" s="117"/>
      <c r="Y55" s="117"/>
      <c r="Z55" s="117"/>
      <c r="AA55" s="117"/>
      <c r="AF55" s="4"/>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row>
    <row r="56" spans="1:214" ht="18.75" customHeight="1">
      <c r="A56" s="114" t="s">
        <v>39</v>
      </c>
      <c r="B56" s="115" t="s">
        <v>40</v>
      </c>
      <c r="C56" s="115"/>
      <c r="D56" s="115"/>
      <c r="E56" s="183"/>
      <c r="F56" s="182" t="s">
        <v>101</v>
      </c>
      <c r="H56" s="115"/>
      <c r="I56" s="115"/>
      <c r="J56" s="115"/>
      <c r="K56" s="184"/>
      <c r="L56" s="98"/>
      <c r="M56" s="8"/>
      <c r="N56" s="8"/>
      <c r="O56" s="8"/>
      <c r="P56" s="8"/>
      <c r="Q56" s="8"/>
      <c r="R56" s="8"/>
      <c r="S56" s="8"/>
      <c r="T56" s="8"/>
      <c r="U56" s="8"/>
      <c r="V56" s="8"/>
      <c r="W56" s="8"/>
      <c r="X56" s="8"/>
      <c r="Y56" s="8"/>
      <c r="Z56" s="8"/>
      <c r="AA56" s="8"/>
      <c r="AB56" s="8"/>
      <c r="AC56" s="8"/>
      <c r="AD56" s="8"/>
      <c r="AE56" s="8"/>
      <c r="AF56" s="4"/>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row>
    <row r="57" spans="1:214" ht="18.75" customHeight="1">
      <c r="A57" s="114"/>
      <c r="B57" s="115"/>
      <c r="C57" s="115"/>
      <c r="D57" s="115"/>
      <c r="E57" s="185" t="s">
        <v>38</v>
      </c>
      <c r="F57" s="290" t="s">
        <v>102</v>
      </c>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row>
    <row r="58" spans="1:214" ht="18.75" customHeight="1">
      <c r="A58" s="114"/>
      <c r="B58" s="115"/>
      <c r="C58" s="115"/>
      <c r="D58" s="115"/>
      <c r="E58" s="114"/>
      <c r="F58" s="290" t="s">
        <v>103</v>
      </c>
      <c r="G58" s="290"/>
      <c r="H58" s="290"/>
      <c r="I58" s="290"/>
      <c r="J58" s="290"/>
      <c r="K58" s="290"/>
      <c r="L58" s="290"/>
      <c r="M58" s="290"/>
      <c r="N58" s="290"/>
      <c r="O58" s="290"/>
      <c r="P58" s="290"/>
      <c r="Q58" s="290"/>
      <c r="R58" s="290"/>
      <c r="S58" s="290"/>
      <c r="T58" s="290"/>
      <c r="U58" s="290"/>
      <c r="V58" s="292"/>
      <c r="W58" s="292"/>
      <c r="X58" s="8"/>
      <c r="Y58" s="8"/>
      <c r="Z58" s="293"/>
      <c r="AA58" s="293"/>
      <c r="AB58" s="194"/>
      <c r="AC58" s="194"/>
      <c r="AD58" s="8"/>
      <c r="AE58" s="8"/>
      <c r="AF58" s="293" t="s">
        <v>104</v>
      </c>
      <c r="AG58" s="293"/>
      <c r="AH58" s="8"/>
      <c r="AI58" s="293" t="s">
        <v>105</v>
      </c>
      <c r="AJ58" s="293"/>
      <c r="AK58" s="293"/>
      <c r="AL58" s="293"/>
      <c r="AM58" s="8"/>
      <c r="AN58" s="293"/>
      <c r="AO58" s="293"/>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row>
    <row r="59" spans="5:62" s="1" customFormat="1" ht="15">
      <c r="E59" s="116"/>
      <c r="F59" s="7"/>
      <c r="G59" s="7"/>
      <c r="H59" s="7"/>
      <c r="I59" s="7"/>
      <c r="J59" s="7"/>
      <c r="K59" s="98"/>
      <c r="L59" s="98"/>
      <c r="M59" s="8"/>
      <c r="N59" s="8"/>
      <c r="O59" s="8"/>
      <c r="P59" s="8"/>
      <c r="Q59" s="8"/>
      <c r="R59" s="8"/>
      <c r="S59" s="8"/>
      <c r="T59" s="8"/>
      <c r="U59" s="8"/>
      <c r="V59" s="186"/>
      <c r="W59" s="180"/>
      <c r="X59" s="180"/>
      <c r="Y59" s="180"/>
      <c r="Z59" s="294"/>
      <c r="AA59" s="294"/>
      <c r="AB59" s="186" t="s">
        <v>122</v>
      </c>
      <c r="AC59" s="180"/>
      <c r="AD59" s="180"/>
      <c r="AE59" s="180"/>
      <c r="AF59" s="291" t="s">
        <v>41</v>
      </c>
      <c r="AG59" s="291"/>
      <c r="AH59" s="180"/>
      <c r="AI59" s="291" t="s">
        <v>42</v>
      </c>
      <c r="AJ59" s="291"/>
      <c r="AK59" s="294"/>
      <c r="AL59" s="294"/>
      <c r="AM59" s="180"/>
      <c r="AN59" s="294"/>
      <c r="AO59" s="294"/>
      <c r="AP59" s="4"/>
      <c r="AQ59" s="4"/>
      <c r="AR59" s="4"/>
      <c r="AS59" s="4"/>
      <c r="AT59" s="4"/>
      <c r="AU59" s="4"/>
      <c r="AV59" s="4"/>
      <c r="AW59" s="4"/>
      <c r="AX59" s="4"/>
      <c r="AY59" s="4"/>
      <c r="AZ59" s="4"/>
      <c r="BA59" s="4"/>
      <c r="BB59" s="4"/>
      <c r="BC59" s="4"/>
      <c r="BD59" s="4"/>
      <c r="BE59" s="4"/>
      <c r="BF59" s="4"/>
      <c r="BG59" s="4"/>
      <c r="BH59" s="4"/>
      <c r="BI59" s="4"/>
      <c r="BJ59" s="4"/>
    </row>
    <row r="60" spans="5:62" s="1" customFormat="1" ht="16.5">
      <c r="E60" s="120"/>
      <c r="F60" s="187"/>
      <c r="G60" s="187"/>
      <c r="H60" s="187"/>
      <c r="I60" s="187"/>
      <c r="J60" s="187"/>
      <c r="K60" s="187"/>
      <c r="L60" s="187"/>
      <c r="M60" s="187"/>
      <c r="N60" s="187"/>
      <c r="O60" s="187"/>
      <c r="P60" s="187"/>
      <c r="Q60" s="187"/>
      <c r="R60" s="187"/>
      <c r="S60" s="187"/>
      <c r="T60" s="187"/>
      <c r="U60" s="187"/>
      <c r="V60" s="290"/>
      <c r="W60" s="290"/>
      <c r="X60" s="290"/>
      <c r="Y60" s="290"/>
      <c r="Z60" s="294"/>
      <c r="AA60" s="294"/>
      <c r="AB60" s="180" t="s">
        <v>141</v>
      </c>
      <c r="AC60" s="180"/>
      <c r="AD60" s="180"/>
      <c r="AE60" s="180"/>
      <c r="AF60" s="291" t="s">
        <v>150</v>
      </c>
      <c r="AG60" s="291"/>
      <c r="AH60" s="188"/>
      <c r="AI60" s="291" t="s">
        <v>151</v>
      </c>
      <c r="AJ60" s="291"/>
      <c r="AK60" s="294"/>
      <c r="AL60" s="294"/>
      <c r="AM60" s="188"/>
      <c r="AN60" s="294"/>
      <c r="AO60" s="294"/>
      <c r="AP60" s="4"/>
      <c r="AQ60" s="4"/>
      <c r="AR60" s="4"/>
      <c r="AS60" s="4"/>
      <c r="AT60" s="4"/>
      <c r="AU60" s="4"/>
      <c r="AV60" s="4"/>
      <c r="AW60" s="4"/>
      <c r="AX60" s="4"/>
      <c r="AY60" s="4"/>
      <c r="AZ60" s="4"/>
      <c r="BA60" s="4"/>
      <c r="BB60" s="4"/>
      <c r="BC60" s="4"/>
      <c r="BD60" s="4"/>
      <c r="BE60" s="4"/>
      <c r="BF60" s="4"/>
      <c r="BG60" s="4"/>
      <c r="BH60" s="4"/>
      <c r="BI60" s="4"/>
      <c r="BJ60" s="4"/>
    </row>
    <row r="61" spans="21:41" s="4" customFormat="1" ht="18" customHeight="1">
      <c r="U61" s="189"/>
      <c r="V61" s="186"/>
      <c r="W61" s="183"/>
      <c r="X61" s="190"/>
      <c r="Y61" s="191"/>
      <c r="Z61" s="294"/>
      <c r="AA61" s="294"/>
      <c r="AB61" s="186" t="s">
        <v>142</v>
      </c>
      <c r="AC61" s="183"/>
      <c r="AD61" s="190"/>
      <c r="AE61" s="191"/>
      <c r="AF61" s="291" t="s">
        <v>152</v>
      </c>
      <c r="AG61" s="291"/>
      <c r="AI61" s="262" t="s">
        <v>153</v>
      </c>
      <c r="AJ61" s="262"/>
      <c r="AK61" s="294"/>
      <c r="AL61" s="294"/>
      <c r="AN61" s="295"/>
      <c r="AO61" s="295"/>
    </row>
    <row r="62" spans="5:27" s="4" customFormat="1" ht="18">
      <c r="E62" s="179" t="s">
        <v>39</v>
      </c>
      <c r="F62" s="180" t="s">
        <v>106</v>
      </c>
      <c r="N62" s="98"/>
      <c r="U62" s="191"/>
      <c r="V62" s="191"/>
      <c r="W62" s="183"/>
      <c r="X62" s="190"/>
      <c r="Y62" s="191"/>
      <c r="Z62" s="190"/>
      <c r="AA62" s="191"/>
    </row>
    <row r="63" spans="5:6" s="4" customFormat="1" ht="18" customHeight="1">
      <c r="E63" s="185" t="s">
        <v>85</v>
      </c>
      <c r="F63" s="180" t="s">
        <v>107</v>
      </c>
    </row>
    <row r="64" spans="5:6" s="4" customFormat="1" ht="17.25" customHeight="1">
      <c r="E64" s="192" t="s">
        <v>86</v>
      </c>
      <c r="F64" s="193" t="s">
        <v>108</v>
      </c>
    </row>
    <row r="65" spans="5:6" s="4" customFormat="1" ht="17.25" customHeight="1">
      <c r="E65" s="185" t="s">
        <v>110</v>
      </c>
      <c r="F65" s="180" t="s">
        <v>109</v>
      </c>
    </row>
    <row r="66" spans="5:6" s="4" customFormat="1" ht="18" customHeight="1">
      <c r="E66" s="179"/>
      <c r="F66" s="180"/>
    </row>
    <row r="67" s="4" customFormat="1" ht="19.5" customHeight="1">
      <c r="F67" s="193"/>
    </row>
    <row r="68" s="4" customFormat="1" ht="21" customHeight="1"/>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sheetData>
  <mergeCells count="133">
    <mergeCell ref="AF61:AG61"/>
    <mergeCell ref="AI61:AJ61"/>
    <mergeCell ref="AK61:AL61"/>
    <mergeCell ref="AN61:AO61"/>
    <mergeCell ref="AF60:AG60"/>
    <mergeCell ref="AI60:AJ60"/>
    <mergeCell ref="AK60:AL60"/>
    <mergeCell ref="AN60:AO60"/>
    <mergeCell ref="AN58:AO58"/>
    <mergeCell ref="AF59:AG59"/>
    <mergeCell ref="AI59:AJ59"/>
    <mergeCell ref="AK59:AL59"/>
    <mergeCell ref="AN59:AO59"/>
    <mergeCell ref="Z61:AA61"/>
    <mergeCell ref="Z59:AA59"/>
    <mergeCell ref="V60:Y60"/>
    <mergeCell ref="Z60:AA60"/>
    <mergeCell ref="F58:U58"/>
    <mergeCell ref="V58:W58"/>
    <mergeCell ref="Z58:AA58"/>
    <mergeCell ref="BD49:BI49"/>
    <mergeCell ref="BD50:BI50"/>
    <mergeCell ref="BD51:BI51"/>
    <mergeCell ref="F57:AQ57"/>
    <mergeCell ref="AF58:AG58"/>
    <mergeCell ref="AI58:AJ58"/>
    <mergeCell ref="AK58:AL58"/>
    <mergeCell ref="BD45:BJ45"/>
    <mergeCell ref="BD46:BJ46"/>
    <mergeCell ref="BD47:BI47"/>
    <mergeCell ref="BD48:BI48"/>
    <mergeCell ref="E41:K41"/>
    <mergeCell ref="BB41:BJ41"/>
    <mergeCell ref="BB42:BI42"/>
    <mergeCell ref="BB43:BI43"/>
    <mergeCell ref="AV38:AX38"/>
    <mergeCell ref="E39:K39"/>
    <mergeCell ref="BB39:BJ39"/>
    <mergeCell ref="O40:Q40"/>
    <mergeCell ref="AV40:AX40"/>
    <mergeCell ref="BB40:BI40"/>
    <mergeCell ref="AJ38:AL38"/>
    <mergeCell ref="AM38:AO38"/>
    <mergeCell ref="AP38:AR38"/>
    <mergeCell ref="AS38:AU38"/>
    <mergeCell ref="BB36:BI36"/>
    <mergeCell ref="BD37:BI37"/>
    <mergeCell ref="L38:N38"/>
    <mergeCell ref="O38:Q38"/>
    <mergeCell ref="R38:T38"/>
    <mergeCell ref="U38:W38"/>
    <mergeCell ref="X38:Z38"/>
    <mergeCell ref="AA38:AC38"/>
    <mergeCell ref="AD38:AF38"/>
    <mergeCell ref="AG38:AI38"/>
    <mergeCell ref="H31:K31"/>
    <mergeCell ref="H32:K32"/>
    <mergeCell ref="E35:K35"/>
    <mergeCell ref="BC35:BJ35"/>
    <mergeCell ref="H29:K29"/>
    <mergeCell ref="BE29:BH29"/>
    <mergeCell ref="G30:K30"/>
    <mergeCell ref="BD30:BI30"/>
    <mergeCell ref="BC26:BJ26"/>
    <mergeCell ref="G27:K27"/>
    <mergeCell ref="H28:K28"/>
    <mergeCell ref="BE28:BH28"/>
    <mergeCell ref="BB21:BH21"/>
    <mergeCell ref="BB22:BI22"/>
    <mergeCell ref="BD23:BI23"/>
    <mergeCell ref="F24:K24"/>
    <mergeCell ref="BC24:BI24"/>
    <mergeCell ref="BB17:BJ17"/>
    <mergeCell ref="BB18:BI18"/>
    <mergeCell ref="BB19:BH19"/>
    <mergeCell ref="BB20:BH20"/>
    <mergeCell ref="BB13:BJ13"/>
    <mergeCell ref="BB14:BI14"/>
    <mergeCell ref="F15:K15"/>
    <mergeCell ref="BB15:BI15"/>
    <mergeCell ref="AV10:AX10"/>
    <mergeCell ref="L12:N12"/>
    <mergeCell ref="O12:Q12"/>
    <mergeCell ref="AV12:AX12"/>
    <mergeCell ref="AJ10:AL10"/>
    <mergeCell ref="AM10:AO10"/>
    <mergeCell ref="AP10:AR10"/>
    <mergeCell ref="AS10:AU10"/>
    <mergeCell ref="X10:Z10"/>
    <mergeCell ref="AA10:AC10"/>
    <mergeCell ref="AD10:AF10"/>
    <mergeCell ref="AG10:AI10"/>
    <mergeCell ref="L10:N10"/>
    <mergeCell ref="O10:Q10"/>
    <mergeCell ref="R10:T10"/>
    <mergeCell ref="U10:W10"/>
    <mergeCell ref="BC6:BJ6"/>
    <mergeCell ref="E7:K7"/>
    <mergeCell ref="BC7:BJ7"/>
    <mergeCell ref="E8:K8"/>
    <mergeCell ref="BB8:BJ8"/>
    <mergeCell ref="AJ6:AL6"/>
    <mergeCell ref="AM6:AO6"/>
    <mergeCell ref="AS6:AU6"/>
    <mergeCell ref="AV6:AX6"/>
    <mergeCell ref="BC5:BJ5"/>
    <mergeCell ref="E6:K6"/>
    <mergeCell ref="L6:N6"/>
    <mergeCell ref="O6:Q6"/>
    <mergeCell ref="R6:T6"/>
    <mergeCell ref="U6:W6"/>
    <mergeCell ref="X6:Z6"/>
    <mergeCell ref="AA6:AC6"/>
    <mergeCell ref="AD6:AF6"/>
    <mergeCell ref="AG6:AI6"/>
    <mergeCell ref="AP5:AR5"/>
    <mergeCell ref="AS5:AU5"/>
    <mergeCell ref="AV5:AX5"/>
    <mergeCell ref="AY5:BA5"/>
    <mergeCell ref="AD5:AF5"/>
    <mergeCell ref="AG5:AI5"/>
    <mergeCell ref="AJ5:AL5"/>
    <mergeCell ref="AM5:AO5"/>
    <mergeCell ref="L2:AX2"/>
    <mergeCell ref="E3:BJ3"/>
    <mergeCell ref="E4:BJ4"/>
    <mergeCell ref="E5:K5"/>
    <mergeCell ref="L5:N5"/>
    <mergeCell ref="O5:Q5"/>
    <mergeCell ref="R5:T5"/>
    <mergeCell ref="U5:W5"/>
    <mergeCell ref="X5:Z5"/>
    <mergeCell ref="AA5:AC5"/>
  </mergeCells>
  <printOptions/>
  <pageMargins left="0.35433070866141736" right="0.35433070866141736" top="0.5511811023622047" bottom="0.3937007874015748" header="0.5118110236220472" footer="0.4330708661417323"/>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madeliedj</cp:lastModifiedBy>
  <cp:lastPrinted>2002-06-26T13:41:02Z</cp:lastPrinted>
  <dcterms:created xsi:type="dcterms:W3CDTF">2000-02-02T14:34:21Z</dcterms:created>
  <dcterms:modified xsi:type="dcterms:W3CDTF">2002-06-28T09:10:19Z</dcterms:modified>
  <cp:category/>
  <cp:version/>
  <cp:contentType/>
  <cp:contentStatus/>
</cp:coreProperties>
</file>