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Mielies April Fin" sheetId="1" r:id="rId1"/>
  </sheets>
  <definedNames/>
  <calcPr fullCalcOnLoad="1"/>
</workbook>
</file>

<file path=xl/sharedStrings.xml><?xml version="1.0" encoding="utf-8"?>
<sst xmlns="http://schemas.openxmlformats.org/spreadsheetml/2006/main" count="209" uniqueCount="132">
  <si>
    <t>Oct/Okt 2000</t>
  </si>
  <si>
    <t>Nov 2000</t>
  </si>
  <si>
    <t>Dec/Des 2000</t>
  </si>
  <si>
    <t>Mar/Mrt 2001</t>
  </si>
  <si>
    <t>Apr 2001</t>
  </si>
  <si>
    <t>Progressive/Progressief</t>
  </si>
  <si>
    <t>Total</t>
  </si>
  <si>
    <t>Menslik</t>
  </si>
  <si>
    <t>Voer</t>
  </si>
  <si>
    <t>Totaal</t>
  </si>
  <si>
    <t>1 Oct/Okt 2000</t>
  </si>
  <si>
    <t>1 Nov 2000</t>
  </si>
  <si>
    <t>1 Dec/Des 2000</t>
  </si>
  <si>
    <t>1 Jan 2001</t>
  </si>
  <si>
    <t>1 Mar/Mrt 2001</t>
  </si>
  <si>
    <t>1 Apr 2001</t>
  </si>
  <si>
    <t>(a) Opening stock (3)</t>
  </si>
  <si>
    <t>(a) Beginvoorraad (3)</t>
  </si>
  <si>
    <t>(b) Verkryging</t>
  </si>
  <si>
    <t>(c) Utilisation</t>
  </si>
  <si>
    <t>(c) Aanwending</t>
  </si>
  <si>
    <t>Processed for local market:</t>
  </si>
  <si>
    <t>Verwerk vir binnelandse mark:</t>
  </si>
  <si>
    <t>Human consumption</t>
  </si>
  <si>
    <t>Dierevoer</t>
  </si>
  <si>
    <t>Gristing</t>
  </si>
  <si>
    <t>Klandisiemaal</t>
  </si>
  <si>
    <t xml:space="preserve">Withdrawn by producers </t>
  </si>
  <si>
    <t xml:space="preserve">Onttrek deur produsente </t>
  </si>
  <si>
    <t>Released to end-consumer(s)</t>
  </si>
  <si>
    <t>Vrygestel aan eindverbruiker(s)</t>
  </si>
  <si>
    <t>(d) Exports</t>
  </si>
  <si>
    <t>(d) Uitvoere</t>
  </si>
  <si>
    <t>(e) Sundries</t>
  </si>
  <si>
    <t>(e) Diverse</t>
  </si>
  <si>
    <t>Surplus (-)/Tekort (+)</t>
  </si>
  <si>
    <t>31 Oct/Okt 2000</t>
  </si>
  <si>
    <t>30 Nov 2000</t>
  </si>
  <si>
    <t>31 Dec/Des 2000</t>
  </si>
  <si>
    <t>31 Jan 2001</t>
  </si>
  <si>
    <t>Storers, traders</t>
  </si>
  <si>
    <t>Opbergers, handelaars</t>
  </si>
  <si>
    <t>Processors</t>
  </si>
  <si>
    <t>Verwerkers</t>
  </si>
  <si>
    <t>(1)</t>
  </si>
  <si>
    <t>(2)</t>
  </si>
  <si>
    <t>(3)</t>
  </si>
  <si>
    <t>(4)</t>
  </si>
  <si>
    <t>(5)</t>
  </si>
  <si>
    <t>(b) Acquisition</t>
  </si>
  <si>
    <t>Imports destined for RSA</t>
  </si>
  <si>
    <t>Opening stock includes all stocks in commercial structures irrespective of ownership./Beginvoorraad sluit alle voorraad in kommersiële strukture in ongeag eienaarskap.</t>
  </si>
  <si>
    <t>'000t</t>
  </si>
  <si>
    <t>Animal feed</t>
  </si>
  <si>
    <t>28 Feb 2001</t>
  </si>
  <si>
    <t>31 Mar/Mrt 2001</t>
  </si>
  <si>
    <t>30 Apr 2001</t>
  </si>
  <si>
    <t>Deliveries directly from farms (4)</t>
  </si>
  <si>
    <t>Lewerings direk vanaf plase (4)</t>
  </si>
  <si>
    <t>Netto versendings(+)/Ontvangstes(-)</t>
  </si>
  <si>
    <t xml:space="preserve">White </t>
  </si>
  <si>
    <t>Yellow</t>
  </si>
  <si>
    <t>Wit</t>
  </si>
  <si>
    <t>Geel</t>
  </si>
  <si>
    <t>1 May/Mei 2000</t>
  </si>
  <si>
    <t xml:space="preserve">(a) Beginvoorraad  </t>
  </si>
  <si>
    <t xml:space="preserve"> Invoere bestem vir  RSA </t>
  </si>
  <si>
    <t>Menslike gebruik</t>
  </si>
  <si>
    <t>Net sales(+)/purchases of dealers(-)</t>
  </si>
  <si>
    <t>Netto verkope(+)/Aankope handel(-)</t>
  </si>
  <si>
    <t>RSA exports - products</t>
  </si>
  <si>
    <t>RSA uitvoere - produkte</t>
  </si>
  <si>
    <t>- whole maize</t>
  </si>
  <si>
    <t>-heel mielies</t>
  </si>
  <si>
    <t xml:space="preserve">Net dispatches(+)/Receipts (-) </t>
  </si>
  <si>
    <r>
      <t>Surplus (-)/Deficit (+)</t>
    </r>
    <r>
      <rPr>
        <sz val="10"/>
        <rFont val="Arial"/>
        <family val="2"/>
      </rPr>
      <t xml:space="preserve"> </t>
    </r>
  </si>
  <si>
    <r>
      <t>(f) Unutilised stock</t>
    </r>
    <r>
      <rPr>
        <sz val="10"/>
        <rFont val="Arial"/>
        <family val="2"/>
      </rPr>
      <t>(a+b-c-d-e)</t>
    </r>
  </si>
  <si>
    <r>
      <t>(f) Onaangewende voorraad</t>
    </r>
    <r>
      <rPr>
        <sz val="10"/>
        <rFont val="Arial"/>
        <family val="2"/>
      </rPr>
      <t xml:space="preserve"> (a+b-c-d-e) </t>
    </r>
  </si>
  <si>
    <t xml:space="preserve">(g) Stock stored at: </t>
  </si>
  <si>
    <t xml:space="preserve">(g) Voorraad geberg by: </t>
  </si>
  <si>
    <t>As declared by collaborators. Although everything has been done to ensure the accuracy of the information, neither SAGIS nor any of its directors or employees take any responsibility for actions or losses that might occur as a result of the</t>
  </si>
  <si>
    <t>usage of this information./Soos verklaar deur medewerkers. Alhoewel alles gedoen is om te verseker dat die inligting korrek is, aanvaar nie SAGIS of enige van sy direkteure of werknemwers verantwoordelikheid vir enige aksies of verliese as gevolg</t>
  </si>
  <si>
    <t>van die inligting wat gebruik is nie.</t>
  </si>
  <si>
    <t>Includes a portion of the production of developing sector - the balance will not necessarily be included here./ Ingesluit 'n deel van die produksie van opkomende sektor - die balans sal nie noodwendig hier</t>
  </si>
  <si>
    <t>ingesluit word nie.</t>
  </si>
  <si>
    <t xml:space="preserve">Producer deliveries directly from farms./Produsentlewerings direk vanaf plase:    </t>
  </si>
  <si>
    <t xml:space="preserve"> April 2001</t>
  </si>
  <si>
    <t>27 782 ton</t>
  </si>
  <si>
    <t>46 314 ton</t>
  </si>
  <si>
    <t>SMI-06/2001                                                Monthly announcement of information /Maandelikse bekendmaking van inligting (1)                                                    29/06/2001</t>
  </si>
  <si>
    <t>MAIZE / MIELIES - 2000/2001 Year (May - April)/2000/2001- Jaar (Mei - April) (2) Finaal</t>
  </si>
  <si>
    <t xml:space="preserve">PS !!!! </t>
  </si>
  <si>
    <t>May/Mei 2000</t>
  </si>
  <si>
    <t>Jun 2000</t>
  </si>
  <si>
    <t>Jul 2000</t>
  </si>
  <si>
    <t xml:space="preserve">Aug 2000 </t>
  </si>
  <si>
    <t>Sept 2000</t>
  </si>
  <si>
    <t>Jan/Jan 2001</t>
  </si>
  <si>
    <t>Febr 2001</t>
  </si>
  <si>
    <t>NB !!!!</t>
  </si>
  <si>
    <t xml:space="preserve">INFORMATION </t>
  </si>
  <si>
    <t>May/Mei 2000 - Apr 2001</t>
  </si>
  <si>
    <t>INLIGTING MET</t>
  </si>
  <si>
    <t xml:space="preserve">ACCORDING TO THE </t>
  </si>
  <si>
    <t>BETREKKING TOT DIE</t>
  </si>
  <si>
    <t>NEW RETURN SYSTEM</t>
  </si>
  <si>
    <t>NUWE OPGAWESTELSEL</t>
  </si>
  <si>
    <t>1 Jun 2000</t>
  </si>
  <si>
    <t>1 Jul 2000</t>
  </si>
  <si>
    <t>1 Aug 2000</t>
  </si>
  <si>
    <t>1 Sept 2000</t>
  </si>
  <si>
    <t>1 Febr 2001</t>
  </si>
  <si>
    <t>1 May/ 1 Mei 2000</t>
  </si>
  <si>
    <t>Prog May/Mei - April  2001</t>
  </si>
  <si>
    <t>31 May/Mei 2000</t>
  </si>
  <si>
    <t>30 Jun 2000</t>
  </si>
  <si>
    <t>31 Jul 2000</t>
  </si>
  <si>
    <t>31 Aug 2000</t>
  </si>
  <si>
    <t>30 Sept 2000</t>
  </si>
  <si>
    <t>The new system reports on the actual movement of maize./Die nuwe stelsel rapporteer oor die fisiese beweging van mielies.</t>
  </si>
  <si>
    <t xml:space="preserve">     </t>
  </si>
  <si>
    <t>Apr 2000</t>
  </si>
  <si>
    <t>98 000 ton</t>
  </si>
  <si>
    <t>101 000 ton</t>
  </si>
  <si>
    <t>May/Mei 2000  - Maart 2001</t>
  </si>
  <si>
    <t>6411 965 ton</t>
  </si>
  <si>
    <t>3922 190 ton</t>
  </si>
  <si>
    <t>(6)   Research has shown that maize, withdrawn by producers, had not necessarily been utilized for own consumption on farms. Adjustments had been made up to the extent that the returns received by SAGIS</t>
  </si>
  <si>
    <t xml:space="preserve">        could be used to verify the adjustments./ Navorsing het getoon dat mielies deur produsente onttrek nie noodwendig aangewend is vir eie gebruik op plase nie. Aanpassings is aangebring tot die mate wat </t>
  </si>
  <si>
    <t xml:space="preserve">        opgawes ontvang by SAGIS die aanpassings regverdig .</t>
  </si>
  <si>
    <t xml:space="preserve">(7)   One of SAGIS's collaborators is still experiencing computer problems and above-mentioned information could possibly be influenced by this. The collaborator has however confirmed that his stock levels are correct./Een van SAGIS se medewerkers ondervind </t>
  </si>
  <si>
    <t>steeds rekenaar probleme en bostaande inligting kan moontlik daardeur beinvloed word. Die medewerker het egter sy voorraadvlakke as korrek bevestig.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</si>
</sst>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0"/>
    <numFmt numFmtId="165" formatCode="0.0"/>
    <numFmt numFmtId="166" formatCode="#,##0.000"/>
    <numFmt numFmtId="167" formatCode="#,##0.0"/>
  </numFmts>
  <fonts count="11">
    <font>
      <sz val="10"/>
      <name val="Arial"/>
      <family val="0"/>
    </font>
    <font>
      <sz val="12"/>
      <name val="Arial"/>
      <family val="2"/>
    </font>
    <font>
      <sz val="14"/>
      <name val="Arial"/>
      <family val="2"/>
    </font>
    <font>
      <b/>
      <sz val="14"/>
      <name val="Arial"/>
      <family val="2"/>
    </font>
    <font>
      <u val="single"/>
      <sz val="10"/>
      <color indexed="12"/>
      <name val="Arial"/>
      <family val="0"/>
    </font>
    <font>
      <u val="single"/>
      <sz val="10"/>
      <color indexed="36"/>
      <name val="Arial"/>
      <family val="0"/>
    </font>
    <font>
      <b/>
      <sz val="10"/>
      <name val="Verdana"/>
      <family val="2"/>
    </font>
    <font>
      <b/>
      <sz val="10"/>
      <name val="Arial"/>
      <family val="2"/>
    </font>
    <font>
      <sz val="10"/>
      <name val="Verdana"/>
      <family val="2"/>
    </font>
    <font>
      <i/>
      <sz val="10"/>
      <name val="Arial"/>
      <family val="2"/>
    </font>
    <font>
      <u val="single"/>
      <sz val="10"/>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color indexed="63"/>
      </left>
      <right style="thin"/>
      <top style="thin"/>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ck"/>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style="thick"/>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medium"/>
      <top style="medium"/>
      <bottom style="medium"/>
    </border>
    <border>
      <left style="thin"/>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3" fillId="0" borderId="0" xfId="0" applyFont="1" applyBorder="1" applyAlignment="1">
      <alignment horizontal="left"/>
    </xf>
    <xf numFmtId="0" fontId="2" fillId="0" borderId="0" xfId="0" applyFont="1" applyBorder="1" applyAlignment="1">
      <alignment/>
    </xf>
    <xf numFmtId="0" fontId="2" fillId="0" borderId="0" xfId="0" applyFont="1" applyAlignment="1">
      <alignment/>
    </xf>
    <xf numFmtId="0" fontId="0" fillId="0" borderId="1" xfId="0" applyNumberFormat="1" applyFont="1" applyBorder="1" applyAlignment="1">
      <alignment horizontal="center"/>
    </xf>
    <xf numFmtId="0" fontId="0" fillId="0" borderId="2" xfId="0" applyFont="1" applyBorder="1" applyAlignment="1">
      <alignment horizontal="right"/>
    </xf>
    <xf numFmtId="49" fontId="0" fillId="0" borderId="3"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4" xfId="0" applyFont="1" applyBorder="1" applyAlignment="1">
      <alignment horizontal="right"/>
    </xf>
    <xf numFmtId="0" fontId="8" fillId="0" borderId="5" xfId="0" applyFont="1" applyBorder="1" applyAlignment="1">
      <alignment/>
    </xf>
    <xf numFmtId="17" fontId="7" fillId="0" borderId="6" xfId="0" applyNumberFormat="1" applyFont="1" applyBorder="1" applyAlignment="1">
      <alignment horizontal="center"/>
    </xf>
    <xf numFmtId="17" fontId="7" fillId="0" borderId="5" xfId="0" applyNumberFormat="1" applyFont="1" applyBorder="1" applyAlignment="1">
      <alignment horizontal="center"/>
    </xf>
    <xf numFmtId="0" fontId="8" fillId="0" borderId="0" xfId="0" applyFont="1" applyBorder="1" applyAlignment="1">
      <alignment/>
    </xf>
    <xf numFmtId="0" fontId="0" fillId="0" borderId="7" xfId="0" applyNumberFormat="1" applyFont="1" applyBorder="1" applyAlignment="1">
      <alignment horizontal="center"/>
    </xf>
    <xf numFmtId="0" fontId="0" fillId="0" borderId="8" xfId="0" applyNumberFormat="1" applyFont="1" applyBorder="1" applyAlignment="1">
      <alignment horizontal="center"/>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8" fillId="0" borderId="11" xfId="0" applyFont="1" applyBorder="1" applyAlignment="1">
      <alignment/>
    </xf>
    <xf numFmtId="17" fontId="0" fillId="0" borderId="12" xfId="0" applyNumberFormat="1"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17" fontId="0" fillId="0" borderId="1" xfId="0" applyNumberFormat="1"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17" fontId="7" fillId="0" borderId="0" xfId="0" applyNumberFormat="1" applyFont="1" applyBorder="1" applyAlignment="1">
      <alignment horizontal="center"/>
    </xf>
    <xf numFmtId="0" fontId="0" fillId="0" borderId="6" xfId="0" applyFont="1" applyBorder="1" applyAlignment="1">
      <alignment/>
    </xf>
    <xf numFmtId="0" fontId="0" fillId="0" borderId="5" xfId="0" applyFont="1" applyBorder="1" applyAlignment="1">
      <alignment/>
    </xf>
    <xf numFmtId="0" fontId="0" fillId="0" borderId="5" xfId="0" applyFont="1" applyBorder="1" applyAlignment="1">
      <alignment/>
    </xf>
    <xf numFmtId="0" fontId="0" fillId="0" borderId="16" xfId="0" applyFont="1" applyBorder="1" applyAlignment="1">
      <alignment horizontal="left"/>
    </xf>
    <xf numFmtId="49" fontId="0" fillId="0" borderId="16" xfId="0" applyNumberFormat="1" applyFont="1" applyBorder="1" applyAlignment="1">
      <alignment horizontal="left"/>
    </xf>
    <xf numFmtId="0" fontId="0" fillId="0" borderId="17" xfId="0" applyFont="1" applyBorder="1" applyAlignment="1">
      <alignment horizontal="center"/>
    </xf>
    <xf numFmtId="0" fontId="0" fillId="0" borderId="18" xfId="0" applyFont="1" applyBorder="1" applyAlignment="1">
      <alignment/>
    </xf>
    <xf numFmtId="0" fontId="7" fillId="0" borderId="11" xfId="0" applyFont="1" applyBorder="1" applyAlignment="1">
      <alignment/>
    </xf>
    <xf numFmtId="0" fontId="7" fillId="0" borderId="0" xfId="0" applyFont="1" applyAlignment="1">
      <alignment/>
    </xf>
    <xf numFmtId="1" fontId="0" fillId="0" borderId="19" xfId="0" applyNumberFormat="1" applyFont="1" applyBorder="1" applyAlignment="1">
      <alignment/>
    </xf>
    <xf numFmtId="1" fontId="0" fillId="0" borderId="20" xfId="0" applyNumberFormat="1" applyFont="1" applyBorder="1" applyAlignment="1">
      <alignment/>
    </xf>
    <xf numFmtId="0" fontId="0" fillId="0" borderId="0" xfId="0" applyFont="1" applyBorder="1" applyAlignment="1">
      <alignment horizontal="left"/>
    </xf>
    <xf numFmtId="1" fontId="0" fillId="0" borderId="21"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0" fontId="0" fillId="0" borderId="20" xfId="0" applyFont="1" applyBorder="1" applyAlignment="1">
      <alignment/>
    </xf>
    <xf numFmtId="0" fontId="0" fillId="0" borderId="23" xfId="0" applyFont="1" applyBorder="1" applyAlignment="1">
      <alignment/>
    </xf>
    <xf numFmtId="0" fontId="7" fillId="0" borderId="11" xfId="0" applyFont="1" applyBorder="1" applyAlignment="1">
      <alignment horizontal="right"/>
    </xf>
    <xf numFmtId="0" fontId="7" fillId="0" borderId="0" xfId="0" applyFont="1" applyBorder="1" applyAlignment="1">
      <alignment horizontal="right"/>
    </xf>
    <xf numFmtId="0" fontId="7" fillId="0" borderId="9" xfId="0" applyFont="1" applyBorder="1" applyAlignment="1">
      <alignment horizontal="right"/>
    </xf>
    <xf numFmtId="1" fontId="0" fillId="0" borderId="16" xfId="0" applyNumberFormat="1" applyFont="1" applyBorder="1" applyAlignment="1">
      <alignment horizontal="center"/>
    </xf>
    <xf numFmtId="0" fontId="0" fillId="0" borderId="0" xfId="0" applyFont="1" applyBorder="1" applyAlignment="1">
      <alignment horizontal="right"/>
    </xf>
    <xf numFmtId="0" fontId="0" fillId="0" borderId="9"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4" xfId="0" applyFont="1" applyBorder="1" applyAlignment="1">
      <alignment/>
    </xf>
    <xf numFmtId="0" fontId="9" fillId="0" borderId="4" xfId="0" applyFont="1" applyBorder="1" applyAlignment="1">
      <alignment/>
    </xf>
    <xf numFmtId="1" fontId="0" fillId="0" borderId="7" xfId="0" applyNumberFormat="1" applyFont="1" applyBorder="1" applyAlignment="1">
      <alignment/>
    </xf>
    <xf numFmtId="1" fontId="0" fillId="0" borderId="24" xfId="0" applyNumberFormat="1" applyFont="1" applyBorder="1" applyAlignment="1">
      <alignment/>
    </xf>
    <xf numFmtId="1" fontId="0" fillId="0" borderId="8" xfId="0" applyNumberFormat="1" applyFont="1" applyBorder="1" applyAlignment="1">
      <alignment/>
    </xf>
    <xf numFmtId="0" fontId="0" fillId="0" borderId="11" xfId="0" applyFont="1" applyBorder="1" applyAlignment="1">
      <alignment horizontal="right"/>
    </xf>
    <xf numFmtId="0" fontId="0" fillId="0" borderId="27" xfId="0" applyFont="1" applyBorder="1" applyAlignment="1">
      <alignment horizontal="left"/>
    </xf>
    <xf numFmtId="1" fontId="0" fillId="0" borderId="5" xfId="0" applyNumberFormat="1" applyFont="1" applyBorder="1" applyAlignment="1">
      <alignment/>
    </xf>
    <xf numFmtId="1" fontId="0" fillId="0" borderId="7" xfId="0" applyNumberFormat="1" applyFont="1" applyFill="1" applyBorder="1" applyAlignment="1">
      <alignment/>
    </xf>
    <xf numFmtId="1" fontId="0" fillId="0" borderId="8" xfId="0" applyNumberFormat="1" applyFont="1" applyFill="1" applyBorder="1" applyAlignment="1">
      <alignment/>
    </xf>
    <xf numFmtId="0" fontId="0" fillId="0" borderId="28" xfId="0" applyFont="1" applyBorder="1" applyAlignment="1">
      <alignment/>
    </xf>
    <xf numFmtId="1" fontId="0" fillId="0" borderId="12" xfId="0" applyNumberFormat="1" applyFont="1" applyBorder="1" applyAlignment="1">
      <alignment/>
    </xf>
    <xf numFmtId="1" fontId="0" fillId="0" borderId="13" xfId="0" applyNumberFormat="1" applyFont="1" applyBorder="1" applyAlignment="1">
      <alignment/>
    </xf>
    <xf numFmtId="1" fontId="0" fillId="0" borderId="29" xfId="0" applyNumberFormat="1" applyFont="1" applyBorder="1" applyAlignment="1">
      <alignment/>
    </xf>
    <xf numFmtId="1" fontId="0" fillId="0" borderId="1" xfId="0" applyNumberFormat="1" applyFont="1" applyBorder="1" applyAlignment="1">
      <alignment/>
    </xf>
    <xf numFmtId="1" fontId="0" fillId="0" borderId="12" xfId="0" applyNumberFormat="1" applyFont="1" applyFill="1" applyBorder="1" applyAlignment="1">
      <alignment/>
    </xf>
    <xf numFmtId="1" fontId="0" fillId="0" borderId="29" xfId="0" applyNumberFormat="1" applyFont="1" applyFill="1" applyBorder="1" applyAlignment="1">
      <alignment/>
    </xf>
    <xf numFmtId="0" fontId="0" fillId="0" borderId="13" xfId="0" applyFont="1" applyBorder="1" applyAlignment="1">
      <alignment/>
    </xf>
    <xf numFmtId="0" fontId="0" fillId="0" borderId="17" xfId="0" applyFont="1" applyBorder="1" applyAlignment="1">
      <alignment/>
    </xf>
    <xf numFmtId="1" fontId="0" fillId="0" borderId="0" xfId="0" applyNumberFormat="1" applyFont="1" applyBorder="1" applyAlignment="1">
      <alignment/>
    </xf>
    <xf numFmtId="0" fontId="0" fillId="0" borderId="30" xfId="0" applyFont="1" applyBorder="1" applyAlignment="1">
      <alignment/>
    </xf>
    <xf numFmtId="0" fontId="9" fillId="0" borderId="26" xfId="0" applyFont="1" applyBorder="1" applyAlignment="1">
      <alignment/>
    </xf>
    <xf numFmtId="0" fontId="9" fillId="0" borderId="31" xfId="0" applyFont="1" applyBorder="1" applyAlignment="1">
      <alignment/>
    </xf>
    <xf numFmtId="1" fontId="0" fillId="0" borderId="32" xfId="0" applyNumberFormat="1" applyFont="1" applyBorder="1" applyAlignment="1">
      <alignment/>
    </xf>
    <xf numFmtId="1" fontId="0" fillId="0" borderId="2" xfId="0" applyNumberFormat="1" applyFont="1" applyBorder="1" applyAlignment="1">
      <alignment/>
    </xf>
    <xf numFmtId="1" fontId="0" fillId="0" borderId="30" xfId="0" applyNumberFormat="1" applyFont="1" applyBorder="1" applyAlignment="1">
      <alignment/>
    </xf>
    <xf numFmtId="1" fontId="0" fillId="0" borderId="33" xfId="0" applyNumberFormat="1" applyFont="1" applyBorder="1" applyAlignment="1">
      <alignment/>
    </xf>
    <xf numFmtId="1" fontId="0" fillId="0" borderId="34" xfId="0" applyNumberFormat="1" applyFont="1" applyBorder="1" applyAlignment="1">
      <alignment/>
    </xf>
    <xf numFmtId="0" fontId="0" fillId="0" borderId="2" xfId="0" applyFont="1" applyBorder="1" applyAlignment="1">
      <alignment/>
    </xf>
    <xf numFmtId="0" fontId="0" fillId="0" borderId="34" xfId="0" applyFont="1" applyBorder="1" applyAlignment="1">
      <alignment horizontal="center"/>
    </xf>
    <xf numFmtId="0" fontId="0" fillId="0" borderId="27" xfId="0" applyFont="1" applyBorder="1" applyAlignment="1">
      <alignment/>
    </xf>
    <xf numFmtId="0" fontId="9" fillId="0" borderId="27" xfId="0" applyFont="1" applyBorder="1" applyAlignment="1">
      <alignment/>
    </xf>
    <xf numFmtId="0" fontId="9" fillId="0" borderId="0" xfId="0" applyFont="1" applyBorder="1" applyAlignment="1">
      <alignment/>
    </xf>
    <xf numFmtId="0" fontId="9" fillId="0" borderId="11" xfId="0" applyFont="1" applyBorder="1" applyAlignment="1">
      <alignment/>
    </xf>
    <xf numFmtId="0" fontId="0" fillId="0" borderId="34" xfId="0" applyFont="1" applyBorder="1" applyAlignment="1">
      <alignment/>
    </xf>
    <xf numFmtId="0" fontId="9" fillId="0" borderId="35" xfId="0" applyFont="1" applyBorder="1" applyAlignment="1">
      <alignment/>
    </xf>
    <xf numFmtId="0" fontId="9" fillId="0" borderId="36" xfId="0" applyFont="1" applyBorder="1" applyAlignment="1">
      <alignment/>
    </xf>
    <xf numFmtId="0" fontId="9" fillId="0" borderId="37" xfId="0" applyFont="1" applyBorder="1" applyAlignment="1">
      <alignment/>
    </xf>
    <xf numFmtId="1" fontId="0" fillId="0" borderId="38" xfId="0" applyNumberFormat="1" applyFont="1" applyBorder="1" applyAlignment="1">
      <alignment/>
    </xf>
    <xf numFmtId="1" fontId="0" fillId="0" borderId="39" xfId="0" applyNumberFormat="1" applyFont="1" applyBorder="1" applyAlignment="1">
      <alignment/>
    </xf>
    <xf numFmtId="1" fontId="0" fillId="0" borderId="36" xfId="0" applyNumberFormat="1" applyFont="1" applyBorder="1" applyAlignment="1">
      <alignment/>
    </xf>
    <xf numFmtId="1" fontId="0" fillId="0" borderId="40" xfId="0" applyNumberFormat="1" applyFont="1" applyBorder="1" applyAlignment="1">
      <alignment/>
    </xf>
    <xf numFmtId="0" fontId="0" fillId="0" borderId="39" xfId="0" applyFont="1" applyBorder="1" applyAlignment="1">
      <alignment/>
    </xf>
    <xf numFmtId="0" fontId="0" fillId="0" borderId="35" xfId="0" applyFont="1" applyBorder="1" applyAlignment="1">
      <alignment/>
    </xf>
    <xf numFmtId="0" fontId="0" fillId="0" borderId="30" xfId="0" applyFont="1" applyBorder="1" applyAlignment="1">
      <alignment horizontal="center"/>
    </xf>
    <xf numFmtId="1" fontId="0" fillId="0" borderId="41" xfId="0" applyNumberFormat="1" applyFont="1" applyBorder="1" applyAlignment="1">
      <alignment/>
    </xf>
    <xf numFmtId="1" fontId="0" fillId="0" borderId="11" xfId="0" applyNumberFormat="1" applyFont="1" applyBorder="1" applyAlignment="1">
      <alignment/>
    </xf>
    <xf numFmtId="0" fontId="0" fillId="0" borderId="42" xfId="0" applyFont="1" applyBorder="1" applyAlignment="1">
      <alignment/>
    </xf>
    <xf numFmtId="1" fontId="0" fillId="0" borderId="43" xfId="0" applyNumberFormat="1" applyFont="1" applyBorder="1" applyAlignment="1">
      <alignment/>
    </xf>
    <xf numFmtId="0" fontId="0" fillId="0" borderId="26" xfId="0" applyFont="1" applyBorder="1" applyAlignment="1">
      <alignment horizontal="left"/>
    </xf>
    <xf numFmtId="0" fontId="0" fillId="0" borderId="4" xfId="0" applyFont="1" applyBorder="1" applyAlignment="1">
      <alignment horizontal="left"/>
    </xf>
    <xf numFmtId="0" fontId="0" fillId="0" borderId="44" xfId="0" applyFont="1" applyBorder="1" applyAlignment="1">
      <alignment horizontal="left"/>
    </xf>
    <xf numFmtId="1" fontId="0" fillId="0" borderId="6" xfId="0" applyNumberFormat="1" applyFont="1" applyBorder="1" applyAlignment="1">
      <alignment/>
    </xf>
    <xf numFmtId="1" fontId="0" fillId="0" borderId="10" xfId="0" applyNumberFormat="1" applyFont="1" applyBorder="1" applyAlignment="1">
      <alignment/>
    </xf>
    <xf numFmtId="0" fontId="0" fillId="0" borderId="36" xfId="0" applyFont="1" applyBorder="1" applyAlignment="1">
      <alignment/>
    </xf>
    <xf numFmtId="0" fontId="0" fillId="0" borderId="45" xfId="0" applyFont="1" applyBorder="1" applyAlignment="1" quotePrefix="1">
      <alignment/>
    </xf>
    <xf numFmtId="0" fontId="0" fillId="0" borderId="36" xfId="0" applyFont="1" applyBorder="1" applyAlignment="1">
      <alignment horizontal="right"/>
    </xf>
    <xf numFmtId="0" fontId="0" fillId="0" borderId="16" xfId="0" applyFont="1" applyBorder="1" applyAlignment="1">
      <alignment/>
    </xf>
    <xf numFmtId="0" fontId="7" fillId="0" borderId="6" xfId="0" applyFont="1" applyBorder="1" applyAlignment="1">
      <alignment/>
    </xf>
    <xf numFmtId="1" fontId="0" fillId="0" borderId="27" xfId="0" applyNumberFormat="1" applyFont="1" applyBorder="1" applyAlignment="1">
      <alignment/>
    </xf>
    <xf numFmtId="0" fontId="0" fillId="0" borderId="11" xfId="0" applyFont="1" applyBorder="1" applyAlignment="1">
      <alignment/>
    </xf>
    <xf numFmtId="1" fontId="0" fillId="0" borderId="4" xfId="0" applyNumberFormat="1" applyFont="1" applyBorder="1" applyAlignment="1">
      <alignment/>
    </xf>
    <xf numFmtId="0" fontId="7" fillId="0" borderId="43" xfId="0" applyFont="1" applyBorder="1" applyAlignment="1">
      <alignment horizontal="left"/>
    </xf>
    <xf numFmtId="0" fontId="7" fillId="0" borderId="1" xfId="0" applyFont="1" applyBorder="1" applyAlignment="1">
      <alignment horizontal="left"/>
    </xf>
    <xf numFmtId="0" fontId="7" fillId="0" borderId="1" xfId="0" applyFont="1" applyBorder="1" applyAlignment="1" quotePrefix="1">
      <alignment horizontal="right"/>
    </xf>
    <xf numFmtId="0" fontId="7" fillId="0" borderId="1" xfId="0" applyFont="1" applyBorder="1" applyAlignment="1">
      <alignment horizontal="right"/>
    </xf>
    <xf numFmtId="0" fontId="0" fillId="0" borderId="14" xfId="0" applyFont="1" applyBorder="1" applyAlignment="1">
      <alignment/>
    </xf>
    <xf numFmtId="49" fontId="0" fillId="0" borderId="0" xfId="0" applyNumberFormat="1" applyFont="1" applyAlignment="1" quotePrefix="1">
      <alignment/>
    </xf>
    <xf numFmtId="49" fontId="0" fillId="0" borderId="0" xfId="0" applyNumberFormat="1" applyFont="1" applyAlignment="1">
      <alignment/>
    </xf>
    <xf numFmtId="0" fontId="0" fillId="0" borderId="0" xfId="0" applyFont="1" applyFill="1"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Alignment="1">
      <alignment horizontal="left"/>
    </xf>
    <xf numFmtId="17" fontId="0" fillId="0" borderId="0" xfId="0" applyNumberFormat="1" applyFont="1" applyAlignment="1" quotePrefix="1">
      <alignment horizontal="left"/>
    </xf>
    <xf numFmtId="0" fontId="0" fillId="0" borderId="0" xfId="0" applyFont="1" applyAlignment="1">
      <alignment horizontal="left" indent="3"/>
    </xf>
    <xf numFmtId="0" fontId="0" fillId="0" borderId="0" xfId="0" applyFont="1" applyFill="1" applyBorder="1" applyAlignment="1">
      <alignment/>
    </xf>
    <xf numFmtId="0" fontId="2" fillId="0" borderId="1" xfId="0" applyFont="1" applyBorder="1" applyAlignment="1" quotePrefix="1">
      <alignment horizontal="center"/>
    </xf>
    <xf numFmtId="3" fontId="6" fillId="0" borderId="6" xfId="0" applyNumberFormat="1" applyFont="1" applyBorder="1" applyAlignment="1">
      <alignment horizontal="center"/>
    </xf>
    <xf numFmtId="3" fontId="6" fillId="0" borderId="5" xfId="0" applyNumberFormat="1" applyFont="1" applyBorder="1" applyAlignment="1">
      <alignment horizontal="center"/>
    </xf>
    <xf numFmtId="49" fontId="0" fillId="0" borderId="5" xfId="0" applyNumberFormat="1" applyFont="1" applyBorder="1" applyAlignment="1">
      <alignment horizontal="center"/>
    </xf>
    <xf numFmtId="49" fontId="0" fillId="0" borderId="18" xfId="0" applyNumberFormat="1"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17" fontId="7" fillId="0" borderId="46" xfId="0" applyNumberFormat="1" applyFont="1" applyBorder="1" applyAlignment="1">
      <alignment horizontal="center"/>
    </xf>
    <xf numFmtId="17" fontId="7" fillId="0" borderId="16" xfId="0" applyNumberFormat="1" applyFont="1" applyBorder="1" applyAlignment="1">
      <alignment horizontal="center"/>
    </xf>
    <xf numFmtId="17" fontId="7" fillId="0" borderId="3" xfId="0" applyNumberFormat="1" applyFont="1" applyBorder="1" applyAlignment="1">
      <alignment horizontal="center"/>
    </xf>
    <xf numFmtId="0" fontId="3" fillId="0" borderId="0" xfId="0" applyFont="1" applyBorder="1" applyAlignment="1">
      <alignment horizontal="center"/>
    </xf>
    <xf numFmtId="0" fontId="0" fillId="0" borderId="43" xfId="0" applyNumberFormat="1" applyFont="1" applyBorder="1" applyAlignment="1">
      <alignment horizontal="center"/>
    </xf>
    <xf numFmtId="0" fontId="0" fillId="0" borderId="1" xfId="0" applyNumberFormat="1" applyFont="1" applyBorder="1" applyAlignment="1">
      <alignment horizontal="center"/>
    </xf>
    <xf numFmtId="0" fontId="0" fillId="0" borderId="14" xfId="0" applyNumberFormat="1"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18" xfId="0" applyFont="1" applyBorder="1" applyAlignment="1">
      <alignment horizontal="center"/>
    </xf>
    <xf numFmtId="0" fontId="7" fillId="0" borderId="43" xfId="0" applyNumberFormat="1" applyFont="1" applyBorder="1" applyAlignment="1">
      <alignment horizontal="center"/>
    </xf>
    <xf numFmtId="0" fontId="7" fillId="0" borderId="1" xfId="0" applyNumberFormat="1" applyFont="1" applyBorder="1" applyAlignment="1">
      <alignment horizontal="center"/>
    </xf>
    <xf numFmtId="0" fontId="7" fillId="0" borderId="14" xfId="0" applyNumberFormat="1" applyFont="1" applyBorder="1" applyAlignment="1">
      <alignment horizontal="center"/>
    </xf>
    <xf numFmtId="49" fontId="0" fillId="0" borderId="6" xfId="0" applyNumberFormat="1" applyFont="1" applyBorder="1" applyAlignment="1">
      <alignment horizontal="center"/>
    </xf>
    <xf numFmtId="49" fontId="0" fillId="0" borderId="16" xfId="0" applyNumberFormat="1" applyFont="1" applyBorder="1" applyAlignment="1">
      <alignment horizontal="center"/>
    </xf>
    <xf numFmtId="49" fontId="0" fillId="0" borderId="3" xfId="0" applyNumberFormat="1" applyFont="1" applyBorder="1" applyAlignment="1">
      <alignment horizontal="center"/>
    </xf>
    <xf numFmtId="17" fontId="0" fillId="0" borderId="46" xfId="0" applyNumberFormat="1" applyFont="1" applyBorder="1" applyAlignment="1">
      <alignment horizontal="center"/>
    </xf>
    <xf numFmtId="17" fontId="0" fillId="0" borderId="16" xfId="0" applyNumberFormat="1" applyFont="1" applyBorder="1" applyAlignment="1">
      <alignment horizontal="center"/>
    </xf>
    <xf numFmtId="17" fontId="0" fillId="0" borderId="3" xfId="0" applyNumberFormat="1" applyFont="1" applyBorder="1" applyAlignment="1">
      <alignment horizont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3" fontId="6" fillId="0" borderId="11" xfId="0" applyNumberFormat="1" applyFont="1" applyBorder="1" applyAlignment="1">
      <alignment horizontal="center"/>
    </xf>
    <xf numFmtId="3" fontId="6" fillId="0" borderId="0" xfId="0" applyNumberFormat="1" applyFont="1" applyBorder="1" applyAlignment="1">
      <alignment horizontal="center"/>
    </xf>
    <xf numFmtId="3" fontId="6" fillId="0" borderId="43" xfId="0" applyNumberFormat="1" applyFont="1" applyBorder="1" applyAlignment="1">
      <alignment horizontal="center"/>
    </xf>
    <xf numFmtId="3" fontId="6" fillId="0" borderId="1" xfId="0" applyNumberFormat="1" applyFont="1" applyBorder="1" applyAlignment="1">
      <alignment horizontal="center"/>
    </xf>
    <xf numFmtId="0" fontId="6" fillId="0" borderId="43" xfId="0" applyFont="1" applyBorder="1" applyAlignment="1">
      <alignment horizontal="center"/>
    </xf>
    <xf numFmtId="0" fontId="6" fillId="0" borderId="1" xfId="0" applyFont="1" applyBorder="1" applyAlignment="1">
      <alignment horizontal="center"/>
    </xf>
    <xf numFmtId="0" fontId="6" fillId="0" borderId="14" xfId="0" applyFont="1" applyBorder="1" applyAlignment="1">
      <alignment horizontal="center"/>
    </xf>
    <xf numFmtId="0" fontId="0" fillId="0" borderId="36" xfId="0" applyFont="1" applyBorder="1" applyAlignment="1">
      <alignment horizontal="left"/>
    </xf>
    <xf numFmtId="164" fontId="0" fillId="0" borderId="16" xfId="0" applyNumberFormat="1" applyFont="1" applyBorder="1" applyAlignment="1">
      <alignment horizontal="center"/>
    </xf>
    <xf numFmtId="49" fontId="0" fillId="0" borderId="46" xfId="0" applyNumberFormat="1" applyFont="1" applyBorder="1" applyAlignment="1">
      <alignment horizontal="center"/>
    </xf>
    <xf numFmtId="0" fontId="9" fillId="0" borderId="47" xfId="0" applyFont="1" applyBorder="1" applyAlignment="1">
      <alignment horizontal="right"/>
    </xf>
    <xf numFmtId="0" fontId="0" fillId="0" borderId="35" xfId="0" applyFont="1" applyBorder="1" applyAlignment="1">
      <alignment horizontal="left"/>
    </xf>
    <xf numFmtId="0" fontId="0" fillId="0" borderId="2" xfId="0" applyFont="1" applyBorder="1" applyAlignment="1">
      <alignment horizontal="right"/>
    </xf>
    <xf numFmtId="0" fontId="9" fillId="0" borderId="11" xfId="0" applyFont="1" applyBorder="1" applyAlignment="1">
      <alignment horizontal="right"/>
    </xf>
    <xf numFmtId="0" fontId="9" fillId="0" borderId="0" xfId="0" applyFont="1" applyBorder="1" applyAlignment="1">
      <alignment horizontal="right"/>
    </xf>
    <xf numFmtId="0" fontId="9" fillId="0" borderId="34" xfId="0" applyFont="1" applyBorder="1" applyAlignment="1">
      <alignment horizontal="right"/>
    </xf>
    <xf numFmtId="0" fontId="0" fillId="0" borderId="0" xfId="0" applyFont="1" applyBorder="1" applyAlignment="1">
      <alignment horizontal="left"/>
    </xf>
    <xf numFmtId="0" fontId="0" fillId="0" borderId="47" xfId="0" applyFont="1" applyBorder="1" applyAlignment="1">
      <alignment horizontal="right"/>
    </xf>
    <xf numFmtId="0" fontId="0" fillId="0" borderId="4" xfId="0" applyFont="1" applyBorder="1" applyAlignment="1">
      <alignment horizontal="right"/>
    </xf>
    <xf numFmtId="0" fontId="0" fillId="0" borderId="27" xfId="0" applyFont="1" applyBorder="1" applyAlignment="1">
      <alignment horizontal="left"/>
    </xf>
    <xf numFmtId="1" fontId="0" fillId="0" borderId="16" xfId="0" applyNumberFormat="1" applyFont="1" applyBorder="1" applyAlignment="1">
      <alignment horizontal="center"/>
    </xf>
    <xf numFmtId="0" fontId="7" fillId="0" borderId="46" xfId="0" applyFont="1" applyBorder="1" applyAlignment="1">
      <alignment horizontal="left"/>
    </xf>
    <xf numFmtId="0" fontId="7" fillId="0" borderId="16" xfId="0" applyFont="1" applyBorder="1" applyAlignment="1">
      <alignment horizontal="left"/>
    </xf>
    <xf numFmtId="0" fontId="7" fillId="0" borderId="16" xfId="0" applyFont="1" applyBorder="1" applyAlignment="1">
      <alignment horizontal="right"/>
    </xf>
    <xf numFmtId="0" fontId="7" fillId="0" borderId="3" xfId="0" applyFont="1" applyBorder="1" applyAlignment="1">
      <alignment horizontal="right"/>
    </xf>
    <xf numFmtId="0" fontId="7" fillId="0" borderId="5" xfId="0" applyFont="1" applyBorder="1" applyAlignment="1">
      <alignment horizontal="right"/>
    </xf>
    <xf numFmtId="1" fontId="0" fillId="0" borderId="16" xfId="0" applyNumberFormat="1" applyFont="1" applyBorder="1" applyAlignment="1" quotePrefix="1">
      <alignment horizontal="center"/>
    </xf>
    <xf numFmtId="0" fontId="9" fillId="0" borderId="48" xfId="0" applyFont="1" applyBorder="1" applyAlignment="1" quotePrefix="1">
      <alignment horizontal="right"/>
    </xf>
    <xf numFmtId="0" fontId="9" fillId="0" borderId="49" xfId="0" applyFont="1" applyBorder="1" applyAlignment="1">
      <alignment horizontal="right"/>
    </xf>
    <xf numFmtId="0" fontId="0" fillId="0" borderId="11" xfId="0" applyFont="1" applyBorder="1" applyAlignment="1">
      <alignment horizontal="right"/>
    </xf>
    <xf numFmtId="0" fontId="0" fillId="0" borderId="0" xfId="0" applyFont="1" applyBorder="1" applyAlignment="1">
      <alignment horizontal="right"/>
    </xf>
    <xf numFmtId="0" fontId="0" fillId="0" borderId="34" xfId="0" applyFont="1" applyBorder="1" applyAlignment="1">
      <alignment horizontal="right"/>
    </xf>
    <xf numFmtId="17" fontId="0" fillId="0" borderId="0" xfId="0" applyNumberFormat="1" applyFont="1" applyAlignment="1" quotePrefix="1">
      <alignment horizontal="left"/>
    </xf>
    <xf numFmtId="0" fontId="0" fillId="0" borderId="0" xfId="0" applyFont="1" applyAlignment="1">
      <alignment horizontal="left"/>
    </xf>
    <xf numFmtId="0" fontId="0" fillId="0" borderId="0" xfId="0" applyFont="1" applyAlignment="1">
      <alignment horizontal="right"/>
    </xf>
    <xf numFmtId="0" fontId="10" fillId="0" borderId="0" xfId="0" applyFont="1" applyAlignment="1">
      <alignment horizontal="center"/>
    </xf>
    <xf numFmtId="0" fontId="7" fillId="0" borderId="11" xfId="0" applyFont="1" applyBorder="1" applyAlignment="1">
      <alignment horizontal="left"/>
    </xf>
    <xf numFmtId="0" fontId="7" fillId="0" borderId="0" xfId="0" applyFont="1" applyBorder="1" applyAlignment="1">
      <alignment horizontal="left"/>
    </xf>
    <xf numFmtId="0" fontId="7" fillId="0" borderId="11" xfId="0" applyFont="1" applyBorder="1" applyAlignment="1">
      <alignment horizontal="right"/>
    </xf>
    <xf numFmtId="0" fontId="7" fillId="0" borderId="0" xfId="0" applyFont="1" applyBorder="1" applyAlignment="1">
      <alignment horizontal="right"/>
    </xf>
    <xf numFmtId="0" fontId="7" fillId="0" borderId="9" xfId="0" applyFont="1" applyBorder="1" applyAlignment="1">
      <alignment horizontal="right"/>
    </xf>
    <xf numFmtId="0" fontId="9" fillId="0" borderId="31" xfId="0" applyFont="1" applyBorder="1" applyAlignment="1">
      <alignment horizontal="right"/>
    </xf>
    <xf numFmtId="0" fontId="9" fillId="0" borderId="4" xfId="0" applyFont="1" applyBorder="1" applyAlignment="1">
      <alignment horizontal="right"/>
    </xf>
    <xf numFmtId="0" fontId="9" fillId="0" borderId="2" xfId="0" applyFont="1" applyBorder="1" applyAlignment="1">
      <alignment horizontal="right"/>
    </xf>
    <xf numFmtId="0" fontId="9" fillId="0" borderId="37" xfId="0" applyFont="1" applyBorder="1" applyAlignment="1">
      <alignment horizontal="right"/>
    </xf>
    <xf numFmtId="0" fontId="9" fillId="0" borderId="36" xfId="0" applyFont="1" applyBorder="1" applyAlignment="1">
      <alignment horizontal="right"/>
    </xf>
    <xf numFmtId="0" fontId="9" fillId="0" borderId="39" xfId="0" applyFont="1" applyBorder="1" applyAlignment="1">
      <alignment horizontal="right"/>
    </xf>
    <xf numFmtId="0" fontId="0" fillId="0" borderId="0" xfId="0" applyFont="1" applyBorder="1" applyAlignment="1">
      <alignment/>
    </xf>
    <xf numFmtId="1" fontId="0" fillId="0" borderId="18" xfId="0" applyNumberFormat="1" applyFont="1" applyBorder="1" applyAlignment="1">
      <alignment/>
    </xf>
    <xf numFmtId="1" fontId="0" fillId="0" borderId="15" xfId="0" applyNumberFormat="1" applyFont="1" applyBorder="1" applyAlignment="1">
      <alignment/>
    </xf>
    <xf numFmtId="1" fontId="0" fillId="0" borderId="46" xfId="0" applyNumberFormat="1" applyFont="1" applyBorder="1" applyAlignment="1">
      <alignment/>
    </xf>
    <xf numFmtId="1" fontId="0" fillId="0" borderId="50" xfId="0" applyNumberFormat="1" applyFont="1" applyBorder="1" applyAlignment="1">
      <alignment/>
    </xf>
    <xf numFmtId="1" fontId="0" fillId="0" borderId="51" xfId="0" applyNumberFormat="1" applyFont="1" applyBorder="1" applyAlignment="1">
      <alignment/>
    </xf>
    <xf numFmtId="1" fontId="0" fillId="0" borderId="52" xfId="0" applyNumberFormat="1" applyFont="1" applyBorder="1" applyAlignment="1">
      <alignment/>
    </xf>
    <xf numFmtId="1" fontId="0" fillId="0" borderId="53" xfId="0" applyNumberFormat="1" applyFont="1" applyBorder="1" applyAlignment="1">
      <alignment/>
    </xf>
    <xf numFmtId="1" fontId="0" fillId="0" borderId="9" xfId="0" applyNumberFormat="1" applyFont="1" applyBorder="1" applyAlignment="1">
      <alignment/>
    </xf>
    <xf numFmtId="1" fontId="0" fillId="0" borderId="42" xfId="0" applyNumberFormat="1" applyFont="1" applyBorder="1" applyAlignment="1">
      <alignment/>
    </xf>
    <xf numFmtId="1" fontId="0" fillId="0" borderId="54" xfId="0" applyNumberFormat="1" applyFont="1" applyBorder="1" applyAlignment="1">
      <alignment/>
    </xf>
    <xf numFmtId="1" fontId="0" fillId="0" borderId="45" xfId="0" applyNumberFormat="1" applyFont="1" applyBorder="1" applyAlignment="1">
      <alignment/>
    </xf>
    <xf numFmtId="1" fontId="0" fillId="0" borderId="55" xfId="0" applyNumberFormat="1" applyFont="1" applyBorder="1" applyAlignment="1">
      <alignment/>
    </xf>
    <xf numFmtId="1" fontId="0" fillId="0" borderId="14" xfId="0" applyNumberFormat="1" applyFont="1" applyBorder="1" applyAlignment="1">
      <alignment/>
    </xf>
    <xf numFmtId="1" fontId="0" fillId="0" borderId="3" xfId="0" applyNumberFormat="1" applyFont="1" applyBorder="1" applyAlignment="1">
      <alignment/>
    </xf>
    <xf numFmtId="1" fontId="0" fillId="0" borderId="56" xfId="0" applyNumberFormat="1" applyFont="1" applyBorder="1" applyAlignment="1">
      <alignment/>
    </xf>
    <xf numFmtId="1" fontId="0" fillId="0" borderId="57" xfId="0" applyNumberFormat="1" applyFont="1" applyBorder="1" applyAlignment="1">
      <alignment/>
    </xf>
    <xf numFmtId="1" fontId="0" fillId="0" borderId="58" xfId="0" applyNumberFormat="1" applyFont="1" applyBorder="1" applyAlignment="1">
      <alignment/>
    </xf>
    <xf numFmtId="1" fontId="0" fillId="0" borderId="44"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55</xdr:col>
      <xdr:colOff>247650</xdr:colOff>
      <xdr:row>46</xdr:row>
      <xdr:rowOff>66675</xdr:rowOff>
    </xdr:from>
    <xdr:to>
      <xdr:col>56</xdr:col>
      <xdr:colOff>19050</xdr:colOff>
      <xdr:row>49</xdr:row>
      <xdr:rowOff>133350</xdr:rowOff>
    </xdr:to>
    <xdr:pic>
      <xdr:nvPicPr>
        <xdr:cNvPr id="1" name="Picture 1"/>
        <xdr:cNvPicPr preferRelativeResize="1">
          <a:picLocks noChangeAspect="1"/>
        </xdr:cNvPicPr>
      </xdr:nvPicPr>
      <xdr:blipFill>
        <a:blip r:embed="rId1"/>
        <a:stretch>
          <a:fillRect/>
        </a:stretch>
      </xdr:blipFill>
      <xdr:spPr>
        <a:xfrm>
          <a:off x="21678900" y="9182100"/>
          <a:ext cx="13335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54"/>
  <sheetViews>
    <sheetView tabSelected="1" workbookViewId="0" topLeftCell="E1">
      <selection activeCell="E3" sqref="E3:BJ3"/>
    </sheetView>
  </sheetViews>
  <sheetFormatPr defaultColWidth="9.140625" defaultRowHeight="12.75"/>
  <cols>
    <col min="1" max="2" width="1.1484375" style="12" hidden="1" customWidth="1"/>
    <col min="3" max="3" width="0.13671875" style="12" hidden="1" customWidth="1"/>
    <col min="4" max="4" width="0.42578125" style="12" hidden="1" customWidth="1"/>
    <col min="5" max="5" width="4.7109375" style="12" customWidth="1"/>
    <col min="6" max="6" width="1.7109375" style="12" customWidth="1"/>
    <col min="7" max="7" width="2.28125" style="12" customWidth="1"/>
    <col min="8" max="8" width="1.8515625" style="12" customWidth="1"/>
    <col min="9" max="9" width="2.140625" style="12" customWidth="1"/>
    <col min="10" max="10" width="5.00390625" style="12" customWidth="1"/>
    <col min="11" max="11" width="19.8515625" style="12" customWidth="1"/>
    <col min="12" max="12" width="5.8515625" style="12" customWidth="1"/>
    <col min="13" max="14" width="6.28125" style="12" customWidth="1"/>
    <col min="15" max="15" width="6.57421875" style="12" customWidth="1"/>
    <col min="16" max="16" width="9.140625" style="12" customWidth="1"/>
    <col min="17" max="17" width="6.8515625" style="12" customWidth="1"/>
    <col min="18" max="18" width="7.7109375" style="12" customWidth="1"/>
    <col min="19" max="19" width="6.28125" style="12" customWidth="1"/>
    <col min="20" max="20" width="9.28125" style="12" customWidth="1"/>
    <col min="21" max="21" width="6.421875" style="12" customWidth="1"/>
    <col min="22" max="22" width="9.00390625" style="12" customWidth="1"/>
    <col min="23" max="23" width="6.57421875" style="12" customWidth="1"/>
    <col min="24" max="24" width="10.00390625" style="12" customWidth="1"/>
    <col min="25" max="25" width="7.28125" style="12" customWidth="1"/>
    <col min="26" max="26" width="9.00390625" style="12" customWidth="1"/>
    <col min="27" max="27" width="6.57421875" style="12" customWidth="1"/>
    <col min="28" max="29" width="6.421875" style="12" customWidth="1"/>
    <col min="30" max="30" width="6.8515625" style="12" customWidth="1"/>
    <col min="31" max="33" width="6.57421875" style="12" customWidth="1"/>
    <col min="34" max="34" width="6.28125" style="12" customWidth="1"/>
    <col min="35" max="35" width="7.00390625" style="12" customWidth="1"/>
    <col min="36" max="36" width="6.28125" style="12" customWidth="1"/>
    <col min="37" max="37" width="6.140625" style="12" customWidth="1"/>
    <col min="38" max="40" width="6.57421875" style="12" customWidth="1"/>
    <col min="41" max="41" width="6.421875" style="12" customWidth="1"/>
    <col min="42" max="42" width="6.7109375" style="12" customWidth="1"/>
    <col min="43" max="43" width="6.8515625" style="12" customWidth="1"/>
    <col min="44" max="44" width="6.421875" style="12" customWidth="1"/>
    <col min="45" max="45" width="7.140625" style="12" customWidth="1"/>
    <col min="46" max="46" width="6.140625" style="12" customWidth="1"/>
    <col min="47" max="47" width="6.7109375" style="12" customWidth="1"/>
    <col min="48" max="48" width="9.7109375" style="12" customWidth="1"/>
    <col min="49" max="49" width="10.140625" style="12" customWidth="1"/>
    <col min="50" max="50" width="13.57421875" style="12" customWidth="1"/>
    <col min="51" max="51" width="0.13671875" style="12" hidden="1" customWidth="1"/>
    <col min="52" max="52" width="10.7109375" style="12" hidden="1" customWidth="1"/>
    <col min="53" max="53" width="0.13671875" style="12" hidden="1" customWidth="1"/>
    <col min="54" max="54" width="8.57421875" style="12" hidden="1" customWidth="1"/>
    <col min="55" max="55" width="0.42578125" style="12" hidden="1" customWidth="1"/>
    <col min="56" max="56" width="23.421875" style="12" customWidth="1"/>
    <col min="57" max="57" width="3.57421875" style="12" customWidth="1"/>
    <col min="58" max="58" width="1.7109375" style="12" hidden="1" customWidth="1"/>
    <col min="59" max="59" width="6.8515625" style="12" hidden="1" customWidth="1"/>
    <col min="60" max="60" width="10.57421875" style="12" customWidth="1"/>
    <col min="61" max="61" width="1.8515625" style="12" customWidth="1"/>
    <col min="62" max="62" width="1.8515625" style="10" customWidth="1"/>
    <col min="63" max="214" width="9.140625" style="10" customWidth="1"/>
    <col min="215" max="16384" width="9.140625" style="12" customWidth="1"/>
  </cols>
  <sheetData>
    <row r="1" spans="1:82" ht="3.75" customHeight="1">
      <c r="A1" s="10"/>
      <c r="B1" s="10"/>
      <c r="C1" s="10"/>
      <c r="D1" s="10"/>
      <c r="E1" s="10"/>
      <c r="F1" s="10"/>
      <c r="G1" s="10"/>
      <c r="H1" s="10"/>
      <c r="I1" s="10"/>
      <c r="J1" s="10"/>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209"/>
      <c r="BK1" s="209"/>
      <c r="BL1" s="209"/>
      <c r="BM1" s="209"/>
      <c r="BN1" s="209"/>
      <c r="BO1" s="209"/>
      <c r="BP1" s="209"/>
      <c r="BQ1" s="209"/>
      <c r="BR1" s="209"/>
      <c r="BS1" s="209"/>
      <c r="BT1" s="209"/>
      <c r="BU1" s="209"/>
      <c r="BV1" s="209"/>
      <c r="BW1" s="209"/>
      <c r="BX1" s="209"/>
      <c r="BY1" s="209"/>
      <c r="BZ1" s="209"/>
      <c r="CA1" s="209"/>
      <c r="CB1" s="209"/>
      <c r="CC1" s="209"/>
      <c r="CD1" s="209"/>
    </row>
    <row r="2" spans="1:214" s="6" customFormat="1" ht="18">
      <c r="A2" s="5"/>
      <c r="B2" s="5"/>
      <c r="C2" s="5"/>
      <c r="D2" s="5"/>
      <c r="E2" s="143" t="s">
        <v>89</v>
      </c>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4"/>
      <c r="BL2" s="4"/>
      <c r="BM2" s="4"/>
      <c r="BN2" s="4"/>
      <c r="BO2" s="4"/>
      <c r="BP2" s="4"/>
      <c r="BQ2" s="4"/>
      <c r="BR2" s="4"/>
      <c r="BS2" s="4"/>
      <c r="BT2" s="4"/>
      <c r="BU2" s="4"/>
      <c r="BV2" s="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row>
    <row r="3" spans="1:214" s="6" customFormat="1" ht="19.5" customHeight="1">
      <c r="A3" s="5"/>
      <c r="B3" s="5"/>
      <c r="C3" s="5"/>
      <c r="D3" s="5"/>
      <c r="E3" s="143" t="s">
        <v>90</v>
      </c>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row>
    <row r="4" spans="1:214" s="6" customFormat="1" ht="21.75" customHeight="1" thickBot="1">
      <c r="A4" s="5"/>
      <c r="B4" s="5"/>
      <c r="C4" s="5"/>
      <c r="D4" s="5"/>
      <c r="E4" s="133" t="s">
        <v>52</v>
      </c>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row>
    <row r="5" spans="1:214" s="3" customFormat="1" ht="15.75" thickBot="1">
      <c r="A5" s="1"/>
      <c r="B5" s="1"/>
      <c r="C5" s="1"/>
      <c r="D5" s="1"/>
      <c r="E5" s="134" t="s">
        <v>91</v>
      </c>
      <c r="F5" s="135"/>
      <c r="G5" s="135"/>
      <c r="H5" s="135"/>
      <c r="I5" s="135"/>
      <c r="J5" s="135"/>
      <c r="K5" s="135"/>
      <c r="L5" s="153" t="s">
        <v>92</v>
      </c>
      <c r="M5" s="136"/>
      <c r="N5" s="137"/>
      <c r="O5" s="153" t="s">
        <v>93</v>
      </c>
      <c r="P5" s="136"/>
      <c r="Q5" s="137"/>
      <c r="R5" s="153" t="s">
        <v>94</v>
      </c>
      <c r="S5" s="136"/>
      <c r="T5" s="137"/>
      <c r="U5" s="153" t="s">
        <v>95</v>
      </c>
      <c r="V5" s="136"/>
      <c r="W5" s="137"/>
      <c r="X5" s="153" t="s">
        <v>96</v>
      </c>
      <c r="Y5" s="136"/>
      <c r="Z5" s="137"/>
      <c r="AA5" s="153" t="s">
        <v>0</v>
      </c>
      <c r="AB5" s="136"/>
      <c r="AC5" s="137"/>
      <c r="AD5" s="153" t="s">
        <v>1</v>
      </c>
      <c r="AE5" s="136"/>
      <c r="AF5" s="137"/>
      <c r="AG5" s="153" t="s">
        <v>2</v>
      </c>
      <c r="AH5" s="136"/>
      <c r="AI5" s="137"/>
      <c r="AJ5" s="153" t="s">
        <v>97</v>
      </c>
      <c r="AK5" s="136"/>
      <c r="AL5" s="137"/>
      <c r="AM5" s="153" t="s">
        <v>98</v>
      </c>
      <c r="AN5" s="136"/>
      <c r="AO5" s="137"/>
      <c r="AP5" s="153" t="s">
        <v>3</v>
      </c>
      <c r="AQ5" s="136"/>
      <c r="AR5" s="137"/>
      <c r="AS5" s="153" t="s">
        <v>4</v>
      </c>
      <c r="AT5" s="136"/>
      <c r="AU5" s="137"/>
      <c r="AV5" s="138" t="s">
        <v>5</v>
      </c>
      <c r="AW5" s="139"/>
      <c r="AX5" s="139"/>
      <c r="AY5" s="140">
        <v>35735</v>
      </c>
      <c r="AZ5" s="141"/>
      <c r="BA5" s="142"/>
      <c r="BB5" s="14"/>
      <c r="BC5" s="147" t="s">
        <v>99</v>
      </c>
      <c r="BD5" s="148"/>
      <c r="BE5" s="148"/>
      <c r="BF5" s="148"/>
      <c r="BG5" s="148"/>
      <c r="BH5" s="148"/>
      <c r="BI5" s="148"/>
      <c r="BJ5" s="149"/>
      <c r="BK5" s="2"/>
      <c r="BL5" s="2"/>
      <c r="BM5" s="2"/>
      <c r="BN5" s="2"/>
      <c r="BO5" s="2"/>
      <c r="BP5" s="2"/>
      <c r="BQ5" s="2"/>
      <c r="BR5" s="2"/>
      <c r="BS5" s="2"/>
      <c r="BT5" s="2"/>
      <c r="BU5" s="2"/>
      <c r="BV5" s="2"/>
      <c r="BW5" s="2"/>
      <c r="BX5" s="2"/>
      <c r="BY5" s="2"/>
      <c r="BZ5" s="2"/>
      <c r="CA5" s="2"/>
      <c r="CB5" s="2"/>
      <c r="CC5" s="2"/>
      <c r="CD5" s="2"/>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row>
    <row r="6" spans="1:214" s="3" customFormat="1" ht="15.75" thickBot="1">
      <c r="A6" s="1"/>
      <c r="B6" s="1"/>
      <c r="C6" s="1"/>
      <c r="D6" s="1"/>
      <c r="E6" s="162" t="s">
        <v>100</v>
      </c>
      <c r="F6" s="163"/>
      <c r="G6" s="163"/>
      <c r="H6" s="163"/>
      <c r="I6" s="163"/>
      <c r="J6" s="163"/>
      <c r="K6" s="163"/>
      <c r="L6" s="150"/>
      <c r="M6" s="151"/>
      <c r="N6" s="152"/>
      <c r="O6" s="144"/>
      <c r="P6" s="145"/>
      <c r="Q6" s="146"/>
      <c r="R6" s="144"/>
      <c r="S6" s="145"/>
      <c r="T6" s="146"/>
      <c r="U6" s="144"/>
      <c r="V6" s="145"/>
      <c r="W6" s="146"/>
      <c r="X6" s="144"/>
      <c r="Y6" s="145"/>
      <c r="Z6" s="146"/>
      <c r="AA6" s="144"/>
      <c r="AB6" s="145"/>
      <c r="AC6" s="146"/>
      <c r="AD6" s="144"/>
      <c r="AE6" s="145"/>
      <c r="AF6" s="146"/>
      <c r="AG6" s="144"/>
      <c r="AH6" s="145"/>
      <c r="AI6" s="146"/>
      <c r="AJ6" s="144"/>
      <c r="AK6" s="145"/>
      <c r="AL6" s="146"/>
      <c r="AM6" s="144"/>
      <c r="AN6" s="145"/>
      <c r="AO6" s="146"/>
      <c r="AP6" s="7"/>
      <c r="AQ6" s="7"/>
      <c r="AR6" s="7"/>
      <c r="AS6" s="144"/>
      <c r="AT6" s="145"/>
      <c r="AU6" s="146"/>
      <c r="AV6" s="144" t="s">
        <v>101</v>
      </c>
      <c r="AW6" s="145"/>
      <c r="AX6" s="145"/>
      <c r="AY6" s="15"/>
      <c r="AZ6" s="16"/>
      <c r="BA6" s="16"/>
      <c r="BB6" s="17"/>
      <c r="BC6" s="159" t="s">
        <v>102</v>
      </c>
      <c r="BD6" s="160"/>
      <c r="BE6" s="160"/>
      <c r="BF6" s="160"/>
      <c r="BG6" s="160"/>
      <c r="BH6" s="160"/>
      <c r="BI6" s="160"/>
      <c r="BJ6" s="161"/>
      <c r="BK6" s="2"/>
      <c r="BL6" s="2"/>
      <c r="BM6" s="2"/>
      <c r="BN6" s="2"/>
      <c r="BO6" s="2"/>
      <c r="BP6" s="2"/>
      <c r="BQ6" s="2"/>
      <c r="BR6" s="2"/>
      <c r="BS6" s="2"/>
      <c r="BT6" s="2"/>
      <c r="BU6" s="2"/>
      <c r="BV6" s="2"/>
      <c r="BW6" s="2"/>
      <c r="BX6" s="2"/>
      <c r="BY6" s="2"/>
      <c r="BZ6" s="2"/>
      <c r="CA6" s="2"/>
      <c r="CB6" s="2"/>
      <c r="CC6" s="2"/>
      <c r="CD6" s="2"/>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row>
    <row r="7" spans="1:214" s="3" customFormat="1" ht="15.75" thickBot="1">
      <c r="A7" s="1"/>
      <c r="B7" s="1"/>
      <c r="C7" s="1"/>
      <c r="D7" s="1"/>
      <c r="E7" s="162" t="s">
        <v>103</v>
      </c>
      <c r="F7" s="163"/>
      <c r="G7" s="163"/>
      <c r="H7" s="163"/>
      <c r="I7" s="163"/>
      <c r="J7" s="163"/>
      <c r="K7" s="163"/>
      <c r="L7" s="18" t="s">
        <v>60</v>
      </c>
      <c r="M7" s="19" t="s">
        <v>61</v>
      </c>
      <c r="N7" s="20" t="s">
        <v>6</v>
      </c>
      <c r="O7" s="18" t="s">
        <v>60</v>
      </c>
      <c r="P7" s="19" t="s">
        <v>61</v>
      </c>
      <c r="Q7" s="20" t="s">
        <v>6</v>
      </c>
      <c r="R7" s="18" t="s">
        <v>60</v>
      </c>
      <c r="S7" s="19" t="s">
        <v>61</v>
      </c>
      <c r="T7" s="20" t="s">
        <v>6</v>
      </c>
      <c r="U7" s="18" t="s">
        <v>60</v>
      </c>
      <c r="V7" s="19" t="s">
        <v>61</v>
      </c>
      <c r="W7" s="20" t="s">
        <v>6</v>
      </c>
      <c r="X7" s="18" t="s">
        <v>60</v>
      </c>
      <c r="Y7" s="19" t="s">
        <v>61</v>
      </c>
      <c r="Z7" s="20" t="s">
        <v>6</v>
      </c>
      <c r="AA7" s="18" t="s">
        <v>60</v>
      </c>
      <c r="AB7" s="19" t="s">
        <v>61</v>
      </c>
      <c r="AC7" s="20" t="s">
        <v>6</v>
      </c>
      <c r="AD7" s="18" t="s">
        <v>60</v>
      </c>
      <c r="AE7" s="19" t="s">
        <v>61</v>
      </c>
      <c r="AF7" s="20" t="s">
        <v>6</v>
      </c>
      <c r="AG7" s="18" t="s">
        <v>60</v>
      </c>
      <c r="AH7" s="19" t="s">
        <v>61</v>
      </c>
      <c r="AI7" s="20" t="s">
        <v>6</v>
      </c>
      <c r="AJ7" s="18" t="s">
        <v>60</v>
      </c>
      <c r="AK7" s="19" t="s">
        <v>61</v>
      </c>
      <c r="AL7" s="20" t="s">
        <v>6</v>
      </c>
      <c r="AM7" s="18" t="s">
        <v>60</v>
      </c>
      <c r="AN7" s="19" t="s">
        <v>61</v>
      </c>
      <c r="AO7" s="20" t="s">
        <v>6</v>
      </c>
      <c r="AP7" s="18" t="s">
        <v>60</v>
      </c>
      <c r="AQ7" s="19" t="s">
        <v>61</v>
      </c>
      <c r="AR7" s="20" t="s">
        <v>6</v>
      </c>
      <c r="AS7" s="18" t="s">
        <v>60</v>
      </c>
      <c r="AT7" s="19" t="s">
        <v>61</v>
      </c>
      <c r="AU7" s="20" t="s">
        <v>6</v>
      </c>
      <c r="AV7" s="18" t="s">
        <v>60</v>
      </c>
      <c r="AW7" s="19" t="s">
        <v>61</v>
      </c>
      <c r="AX7" s="21" t="s">
        <v>6</v>
      </c>
      <c r="AY7" s="15"/>
      <c r="AZ7" s="16"/>
      <c r="BA7" s="16"/>
      <c r="BB7" s="22"/>
      <c r="BC7" s="160" t="s">
        <v>104</v>
      </c>
      <c r="BD7" s="160"/>
      <c r="BE7" s="160"/>
      <c r="BF7" s="160"/>
      <c r="BG7" s="160"/>
      <c r="BH7" s="160"/>
      <c r="BI7" s="160"/>
      <c r="BJ7" s="161"/>
      <c r="BK7" s="2"/>
      <c r="BL7" s="2"/>
      <c r="BM7" s="2"/>
      <c r="BN7" s="2"/>
      <c r="BO7" s="2"/>
      <c r="BP7" s="2"/>
      <c r="BQ7" s="2"/>
      <c r="BR7" s="2"/>
      <c r="BS7" s="2"/>
      <c r="BT7" s="2"/>
      <c r="BU7" s="2"/>
      <c r="BV7" s="2"/>
      <c r="BW7" s="2"/>
      <c r="BX7" s="2"/>
      <c r="BY7" s="2"/>
      <c r="BZ7" s="2"/>
      <c r="CA7" s="2"/>
      <c r="CB7" s="2"/>
      <c r="CC7" s="2"/>
      <c r="CD7" s="2"/>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row>
    <row r="8" spans="1:214" s="3" customFormat="1" ht="15.75" thickBot="1">
      <c r="A8" s="1"/>
      <c r="B8" s="1"/>
      <c r="C8" s="1"/>
      <c r="D8" s="1"/>
      <c r="E8" s="164" t="s">
        <v>105</v>
      </c>
      <c r="F8" s="165"/>
      <c r="G8" s="165"/>
      <c r="H8" s="165"/>
      <c r="I8" s="165"/>
      <c r="J8" s="165"/>
      <c r="K8" s="165"/>
      <c r="L8" s="23" t="s">
        <v>62</v>
      </c>
      <c r="M8" s="24" t="s">
        <v>63</v>
      </c>
      <c r="N8" s="25" t="s">
        <v>9</v>
      </c>
      <c r="O8" s="23" t="s">
        <v>62</v>
      </c>
      <c r="P8" s="24" t="s">
        <v>63</v>
      </c>
      <c r="Q8" s="25" t="s">
        <v>9</v>
      </c>
      <c r="R8" s="23" t="s">
        <v>62</v>
      </c>
      <c r="S8" s="24" t="s">
        <v>63</v>
      </c>
      <c r="T8" s="25" t="s">
        <v>9</v>
      </c>
      <c r="U8" s="23" t="s">
        <v>62</v>
      </c>
      <c r="V8" s="24" t="s">
        <v>63</v>
      </c>
      <c r="W8" s="25" t="s">
        <v>9</v>
      </c>
      <c r="X8" s="23" t="s">
        <v>62</v>
      </c>
      <c r="Y8" s="24" t="s">
        <v>63</v>
      </c>
      <c r="Z8" s="25" t="s">
        <v>9</v>
      </c>
      <c r="AA8" s="23" t="s">
        <v>62</v>
      </c>
      <c r="AB8" s="24" t="s">
        <v>63</v>
      </c>
      <c r="AC8" s="25" t="s">
        <v>9</v>
      </c>
      <c r="AD8" s="23" t="s">
        <v>62</v>
      </c>
      <c r="AE8" s="24" t="s">
        <v>63</v>
      </c>
      <c r="AF8" s="25" t="s">
        <v>9</v>
      </c>
      <c r="AG8" s="23" t="s">
        <v>62</v>
      </c>
      <c r="AH8" s="24" t="s">
        <v>63</v>
      </c>
      <c r="AI8" s="25" t="s">
        <v>9</v>
      </c>
      <c r="AJ8" s="23" t="s">
        <v>62</v>
      </c>
      <c r="AK8" s="24" t="s">
        <v>63</v>
      </c>
      <c r="AL8" s="25" t="s">
        <v>9</v>
      </c>
      <c r="AM8" s="23" t="s">
        <v>62</v>
      </c>
      <c r="AN8" s="24" t="s">
        <v>63</v>
      </c>
      <c r="AO8" s="25" t="s">
        <v>9</v>
      </c>
      <c r="AP8" s="23" t="s">
        <v>62</v>
      </c>
      <c r="AQ8" s="24" t="s">
        <v>63</v>
      </c>
      <c r="AR8" s="25" t="s">
        <v>9</v>
      </c>
      <c r="AS8" s="23" t="s">
        <v>62</v>
      </c>
      <c r="AT8" s="24" t="s">
        <v>63</v>
      </c>
      <c r="AU8" s="25" t="s">
        <v>9</v>
      </c>
      <c r="AV8" s="23" t="s">
        <v>62</v>
      </c>
      <c r="AW8" s="24" t="s">
        <v>63</v>
      </c>
      <c r="AX8" s="26" t="s">
        <v>9</v>
      </c>
      <c r="AY8" s="15"/>
      <c r="AZ8" s="16"/>
      <c r="BA8" s="16"/>
      <c r="BB8" s="166" t="s">
        <v>106</v>
      </c>
      <c r="BC8" s="167"/>
      <c r="BD8" s="167"/>
      <c r="BE8" s="167"/>
      <c r="BF8" s="167"/>
      <c r="BG8" s="167"/>
      <c r="BH8" s="167"/>
      <c r="BI8" s="167"/>
      <c r="BJ8" s="168"/>
      <c r="BK8" s="2"/>
      <c r="BL8" s="2"/>
      <c r="BM8" s="2"/>
      <c r="BN8" s="2"/>
      <c r="BO8" s="2"/>
      <c r="BP8" s="2"/>
      <c r="BQ8" s="2"/>
      <c r="BR8" s="2"/>
      <c r="BS8" s="2"/>
      <c r="BT8" s="2"/>
      <c r="BU8" s="2"/>
      <c r="BV8" s="2"/>
      <c r="BW8" s="2"/>
      <c r="BX8" s="2"/>
      <c r="BY8" s="2"/>
      <c r="BZ8" s="2"/>
      <c r="CA8" s="2"/>
      <c r="CB8" s="2"/>
      <c r="CC8" s="2"/>
      <c r="CD8" s="2"/>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row>
    <row r="9" spans="1:214" s="3" customFormat="1" ht="15.75" thickBot="1">
      <c r="A9" s="1"/>
      <c r="B9" s="1"/>
      <c r="C9" s="1"/>
      <c r="D9" s="1"/>
      <c r="E9" s="11"/>
      <c r="F9" s="11"/>
      <c r="G9" s="11"/>
      <c r="H9" s="11"/>
      <c r="I9" s="11"/>
      <c r="J9" s="11"/>
      <c r="K9" s="11"/>
      <c r="L9" s="27"/>
      <c r="M9" s="28"/>
      <c r="N9" s="28"/>
      <c r="O9" s="27"/>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7"/>
      <c r="AW9" s="28"/>
      <c r="AX9" s="29"/>
      <c r="AY9" s="30"/>
      <c r="AZ9" s="30"/>
      <c r="BA9" s="30"/>
      <c r="BB9" s="11"/>
      <c r="BC9" s="11"/>
      <c r="BD9" s="11"/>
      <c r="BE9" s="11"/>
      <c r="BF9" s="11"/>
      <c r="BG9" s="11"/>
      <c r="BH9" s="11"/>
      <c r="BI9" s="11"/>
      <c r="BJ9" s="209"/>
      <c r="BK9" s="2"/>
      <c r="BL9" s="2"/>
      <c r="BM9" s="2"/>
      <c r="BN9" s="2"/>
      <c r="BO9" s="2"/>
      <c r="BP9" s="2"/>
      <c r="BQ9" s="2"/>
      <c r="BR9" s="2"/>
      <c r="BS9" s="2"/>
      <c r="BT9" s="2"/>
      <c r="BU9" s="2"/>
      <c r="BV9" s="2"/>
      <c r="BW9" s="2"/>
      <c r="BX9" s="2"/>
      <c r="BY9" s="2"/>
      <c r="BZ9" s="2"/>
      <c r="CA9" s="2"/>
      <c r="CB9" s="2"/>
      <c r="CC9" s="2"/>
      <c r="CD9" s="2"/>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row>
    <row r="10" spans="1:214" s="3" customFormat="1" ht="15.75" thickBot="1">
      <c r="A10" s="1"/>
      <c r="B10" s="1"/>
      <c r="C10" s="1"/>
      <c r="D10" s="1"/>
      <c r="E10" s="31"/>
      <c r="F10" s="32"/>
      <c r="G10" s="32"/>
      <c r="H10" s="32"/>
      <c r="I10" s="32"/>
      <c r="J10" s="32"/>
      <c r="K10" s="33"/>
      <c r="L10" s="171" t="s">
        <v>64</v>
      </c>
      <c r="M10" s="154"/>
      <c r="N10" s="155"/>
      <c r="O10" s="154" t="s">
        <v>107</v>
      </c>
      <c r="P10" s="154"/>
      <c r="Q10" s="155"/>
      <c r="R10" s="171" t="s">
        <v>108</v>
      </c>
      <c r="S10" s="154"/>
      <c r="T10" s="154"/>
      <c r="U10" s="171" t="s">
        <v>109</v>
      </c>
      <c r="V10" s="154"/>
      <c r="W10" s="155"/>
      <c r="X10" s="154" t="s">
        <v>110</v>
      </c>
      <c r="Y10" s="154"/>
      <c r="Z10" s="154"/>
      <c r="AA10" s="171" t="s">
        <v>10</v>
      </c>
      <c r="AB10" s="154"/>
      <c r="AC10" s="155"/>
      <c r="AD10" s="171" t="s">
        <v>11</v>
      </c>
      <c r="AE10" s="154"/>
      <c r="AF10" s="155"/>
      <c r="AG10" s="34" t="s">
        <v>12</v>
      </c>
      <c r="AH10" s="35"/>
      <c r="AI10" s="9"/>
      <c r="AJ10" s="154" t="s">
        <v>13</v>
      </c>
      <c r="AK10" s="154"/>
      <c r="AL10" s="154"/>
      <c r="AM10" s="171" t="s">
        <v>111</v>
      </c>
      <c r="AN10" s="154"/>
      <c r="AO10" s="155"/>
      <c r="AP10" s="171" t="s">
        <v>14</v>
      </c>
      <c r="AQ10" s="154"/>
      <c r="AR10" s="155"/>
      <c r="AS10" s="154" t="s">
        <v>15</v>
      </c>
      <c r="AT10" s="154"/>
      <c r="AU10" s="154"/>
      <c r="AV10" s="156" t="s">
        <v>112</v>
      </c>
      <c r="AW10" s="157"/>
      <c r="AX10" s="158"/>
      <c r="AY10" s="24" t="s">
        <v>7</v>
      </c>
      <c r="AZ10" s="24" t="s">
        <v>8</v>
      </c>
      <c r="BA10" s="36" t="s">
        <v>9</v>
      </c>
      <c r="BB10" s="32"/>
      <c r="BC10" s="32"/>
      <c r="BD10" s="32"/>
      <c r="BE10" s="32"/>
      <c r="BF10" s="32"/>
      <c r="BG10" s="32"/>
      <c r="BH10" s="32"/>
      <c r="BI10" s="32"/>
      <c r="BJ10" s="37"/>
      <c r="BK10" s="2"/>
      <c r="BL10" s="2"/>
      <c r="BM10" s="2"/>
      <c r="BN10" s="2"/>
      <c r="BO10" s="2"/>
      <c r="BP10" s="2"/>
      <c r="BQ10" s="2"/>
      <c r="BR10" s="2"/>
      <c r="BS10" s="2"/>
      <c r="BT10" s="2"/>
      <c r="BU10" s="2"/>
      <c r="BV10" s="2"/>
      <c r="BW10" s="2"/>
      <c r="BX10" s="2"/>
      <c r="BY10" s="2"/>
      <c r="BZ10" s="2"/>
      <c r="CA10" s="2"/>
      <c r="CB10" s="2"/>
      <c r="CC10" s="2"/>
      <c r="CD10" s="2"/>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row>
    <row r="11" spans="1:214" s="3" customFormat="1" ht="15.75" thickBot="1">
      <c r="A11" s="1"/>
      <c r="B11" s="1"/>
      <c r="C11" s="1"/>
      <c r="D11" s="1"/>
      <c r="E11" s="38" t="s">
        <v>16</v>
      </c>
      <c r="F11" s="39"/>
      <c r="G11" s="39"/>
      <c r="H11" s="39"/>
      <c r="I11" s="39"/>
      <c r="J11" s="39"/>
      <c r="K11" s="39"/>
      <c r="L11" s="40">
        <v>609</v>
      </c>
      <c r="M11" s="41">
        <v>374</v>
      </c>
      <c r="N11" s="43">
        <f>SUM(L11:M11)</f>
        <v>983</v>
      </c>
      <c r="O11" s="41">
        <v>536</v>
      </c>
      <c r="P11" s="41">
        <v>396</v>
      </c>
      <c r="Q11" s="43">
        <f>SUM(O11:P11)</f>
        <v>932</v>
      </c>
      <c r="R11" s="41">
        <v>1002</v>
      </c>
      <c r="S11" s="41">
        <v>813</v>
      </c>
      <c r="T11" s="43">
        <f>SUM(R11:S11)</f>
        <v>1815</v>
      </c>
      <c r="U11" s="41">
        <v>2985</v>
      </c>
      <c r="V11" s="41">
        <v>1861</v>
      </c>
      <c r="W11" s="43">
        <f>SUM(U11:V11)</f>
        <v>4846</v>
      </c>
      <c r="X11" s="41">
        <v>4565</v>
      </c>
      <c r="Y11" s="41">
        <v>2778</v>
      </c>
      <c r="Z11" s="43">
        <f>SUM(X11:Y11)</f>
        <v>7343</v>
      </c>
      <c r="AA11" s="40">
        <v>4390</v>
      </c>
      <c r="AB11" s="41">
        <v>2713</v>
      </c>
      <c r="AC11" s="43">
        <f>SUM(AA11:AB11)</f>
        <v>7103</v>
      </c>
      <c r="AD11" s="44">
        <v>3986</v>
      </c>
      <c r="AE11" s="45">
        <v>2499</v>
      </c>
      <c r="AF11" s="43">
        <f>SUM(AD11:AE11)</f>
        <v>6485</v>
      </c>
      <c r="AG11" s="44">
        <v>3509</v>
      </c>
      <c r="AH11" s="41">
        <v>2202</v>
      </c>
      <c r="AI11" s="43">
        <f>SUM(AG11:AH11)</f>
        <v>5711</v>
      </c>
      <c r="AJ11" s="40">
        <v>3076</v>
      </c>
      <c r="AK11" s="41">
        <v>1963</v>
      </c>
      <c r="AL11" s="43">
        <f>SUM(AJ11:AK11)</f>
        <v>5039</v>
      </c>
      <c r="AM11" s="41">
        <v>2597</v>
      </c>
      <c r="AN11" s="41">
        <v>1616</v>
      </c>
      <c r="AO11" s="43">
        <f>SUM(AM11:AN11)</f>
        <v>4213</v>
      </c>
      <c r="AP11" s="40">
        <v>2183</v>
      </c>
      <c r="AQ11" s="45">
        <v>1316</v>
      </c>
      <c r="AR11" s="44">
        <f>SUM(AP11:AQ11)</f>
        <v>3499</v>
      </c>
      <c r="AS11" s="40">
        <v>1727</v>
      </c>
      <c r="AT11" s="41">
        <v>1057</v>
      </c>
      <c r="AU11" s="44">
        <f>SUM(AS11:AT11)</f>
        <v>2784</v>
      </c>
      <c r="AV11" s="40">
        <v>609</v>
      </c>
      <c r="AW11" s="41">
        <v>374</v>
      </c>
      <c r="AX11" s="43">
        <f>SUM(AV11:AW11)</f>
        <v>983</v>
      </c>
      <c r="AY11" s="46">
        <v>47</v>
      </c>
      <c r="AZ11" s="46">
        <v>4</v>
      </c>
      <c r="BA11" s="47">
        <f>SUM(AY11+AZ11)</f>
        <v>51</v>
      </c>
      <c r="BB11" s="48" t="s">
        <v>65</v>
      </c>
      <c r="BC11" s="49"/>
      <c r="BD11" s="49"/>
      <c r="BE11" s="49"/>
      <c r="BF11" s="49"/>
      <c r="BG11" s="49"/>
      <c r="BH11" s="49"/>
      <c r="BI11" s="49"/>
      <c r="BJ11" s="50" t="s">
        <v>17</v>
      </c>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row>
    <row r="12" spans="1:214" s="3" customFormat="1" ht="15.75" thickBot="1">
      <c r="A12" s="1"/>
      <c r="B12" s="1"/>
      <c r="C12" s="1"/>
      <c r="D12" s="1"/>
      <c r="E12" s="38"/>
      <c r="F12" s="10"/>
      <c r="G12" s="10"/>
      <c r="H12" s="10"/>
      <c r="I12" s="10"/>
      <c r="J12" s="10"/>
      <c r="K12" s="10"/>
      <c r="L12" s="170"/>
      <c r="M12" s="170"/>
      <c r="N12" s="170"/>
      <c r="O12" s="182"/>
      <c r="P12" s="182"/>
      <c r="Q12" s="182"/>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182" t="s">
        <v>113</v>
      </c>
      <c r="AW12" s="182"/>
      <c r="AX12" s="182"/>
      <c r="AY12" s="10"/>
      <c r="AZ12" s="10"/>
      <c r="BA12" s="10"/>
      <c r="BB12" s="49"/>
      <c r="BC12" s="52"/>
      <c r="BD12" s="52"/>
      <c r="BE12" s="52"/>
      <c r="BF12" s="52"/>
      <c r="BG12" s="52"/>
      <c r="BH12" s="52"/>
      <c r="BI12" s="52"/>
      <c r="BJ12" s="53"/>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row>
    <row r="13" spans="1:214" s="3" customFormat="1" ht="15.75" thickBot="1">
      <c r="A13" s="1"/>
      <c r="B13" s="1"/>
      <c r="C13" s="1"/>
      <c r="D13" s="1"/>
      <c r="E13" s="38" t="s">
        <v>49</v>
      </c>
      <c r="F13" s="10"/>
      <c r="G13" s="10"/>
      <c r="H13" s="10"/>
      <c r="I13" s="10"/>
      <c r="J13" s="10"/>
      <c r="K13" s="10"/>
      <c r="L13" s="40">
        <f>SUM(L14:L15)</f>
        <v>348</v>
      </c>
      <c r="M13" s="41">
        <f>SUM(M14:M15)</f>
        <v>329</v>
      </c>
      <c r="N13" s="210">
        <f>SUM(L13:M13)</f>
        <v>677</v>
      </c>
      <c r="O13" s="40">
        <f>SUM(O14:O15)</f>
        <v>887</v>
      </c>
      <c r="P13" s="45">
        <f>SUM(P14:P15)</f>
        <v>681</v>
      </c>
      <c r="Q13" s="210">
        <f>SUM(O13:P13)</f>
        <v>1568</v>
      </c>
      <c r="R13" s="40">
        <f>SUM(R14:R15)</f>
        <v>2473</v>
      </c>
      <c r="S13" s="45">
        <f>SUM(S14:S15)</f>
        <v>1318</v>
      </c>
      <c r="T13" s="210">
        <f>SUM(R13:S13)</f>
        <v>3791</v>
      </c>
      <c r="U13" s="40">
        <f>SUM(U14:U15)</f>
        <v>2191</v>
      </c>
      <c r="V13" s="45">
        <f>SUM(V14:V15)</f>
        <v>1267</v>
      </c>
      <c r="W13" s="210">
        <f>SUM(U13:V13)</f>
        <v>3458</v>
      </c>
      <c r="X13" s="40">
        <f>SUM(X14:X15)</f>
        <v>307</v>
      </c>
      <c r="Y13" s="45">
        <f>SUM(Y14:Y15)</f>
        <v>186</v>
      </c>
      <c r="Z13" s="210">
        <f>SUM(X13:Y13)</f>
        <v>493</v>
      </c>
      <c r="AA13" s="40">
        <f>SUM(AA14:AA15)</f>
        <v>99</v>
      </c>
      <c r="AB13" s="45">
        <f>SUM(AB14:AB15)</f>
        <v>57</v>
      </c>
      <c r="AC13" s="210">
        <f>SUM(AA13:AB13)</f>
        <v>156</v>
      </c>
      <c r="AD13" s="40">
        <f>SUM(AD14:AD15)</f>
        <v>37</v>
      </c>
      <c r="AE13" s="45">
        <f>SUM(AE14:AE15)</f>
        <v>22</v>
      </c>
      <c r="AF13" s="210">
        <f>SUM(AD13:AE13)</f>
        <v>59</v>
      </c>
      <c r="AG13" s="40">
        <f>SUM(AG14:AG15)</f>
        <v>16</v>
      </c>
      <c r="AH13" s="45">
        <f>SUM(AH14:AH15)</f>
        <v>11</v>
      </c>
      <c r="AI13" s="210">
        <f>SUM(AG13:AH13)</f>
        <v>27</v>
      </c>
      <c r="AJ13" s="40">
        <f>SUM(AJ14:AJ15)</f>
        <v>16</v>
      </c>
      <c r="AK13" s="45">
        <f>SUM(AK14:AK15)</f>
        <v>13</v>
      </c>
      <c r="AL13" s="210">
        <f>SUM(AJ13:AK13)</f>
        <v>29</v>
      </c>
      <c r="AM13" s="40">
        <f>SUM(AM14:AM15)</f>
        <v>18</v>
      </c>
      <c r="AN13" s="45">
        <f>SUM(AN14:AN15)</f>
        <v>13</v>
      </c>
      <c r="AO13" s="210">
        <f>SUM(AM13:AN13)</f>
        <v>31</v>
      </c>
      <c r="AP13" s="64">
        <f>SUM(AP14:AP15)</f>
        <v>20</v>
      </c>
      <c r="AQ13" s="45">
        <f>SUM(AQ14:AQ15)</f>
        <v>26</v>
      </c>
      <c r="AR13" s="64">
        <f>SUM(AP13:AQ13)</f>
        <v>46</v>
      </c>
      <c r="AS13" s="64">
        <f>SUM(AS14:AS15)</f>
        <v>28</v>
      </c>
      <c r="AT13" s="45">
        <f>SUM(AT14:AT15)</f>
        <v>46</v>
      </c>
      <c r="AU13" s="64">
        <f>SUM(AS13:AT13)</f>
        <v>74</v>
      </c>
      <c r="AV13" s="109">
        <f>SUM(AV14:AV15)</f>
        <v>6440</v>
      </c>
      <c r="AW13" s="45">
        <f>SUM(AW14:AW15)</f>
        <v>3969</v>
      </c>
      <c r="AX13" s="110">
        <f>SUM(AV13:AW13)</f>
        <v>10409</v>
      </c>
      <c r="AY13" s="54">
        <f>SUM(AY14:AY15)</f>
        <v>102</v>
      </c>
      <c r="AZ13" s="54">
        <f>SUM(AZ14:AZ15)</f>
        <v>55</v>
      </c>
      <c r="BA13" s="55">
        <f>SUM(BA14:BA15)</f>
        <v>157</v>
      </c>
      <c r="BB13" s="200" t="s">
        <v>18</v>
      </c>
      <c r="BC13" s="201"/>
      <c r="BD13" s="201"/>
      <c r="BE13" s="201"/>
      <c r="BF13" s="201"/>
      <c r="BG13" s="201"/>
      <c r="BH13" s="201"/>
      <c r="BI13" s="201"/>
      <c r="BJ13" s="202"/>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row>
    <row r="14" spans="1:214" s="3" customFormat="1" ht="15">
      <c r="A14" s="1"/>
      <c r="B14" s="1"/>
      <c r="C14" s="1"/>
      <c r="D14" s="1"/>
      <c r="E14" s="38"/>
      <c r="F14" s="56" t="s">
        <v>57</v>
      </c>
      <c r="G14" s="57"/>
      <c r="H14" s="57"/>
      <c r="I14" s="57"/>
      <c r="J14" s="57"/>
      <c r="K14" s="58"/>
      <c r="L14" s="59">
        <v>348</v>
      </c>
      <c r="M14" s="60">
        <v>329</v>
      </c>
      <c r="N14" s="110">
        <f>SUM(L14:M14)</f>
        <v>677</v>
      </c>
      <c r="O14" s="59">
        <v>887</v>
      </c>
      <c r="P14" s="60">
        <v>681</v>
      </c>
      <c r="Q14" s="110">
        <f>SUM(O14:P14)</f>
        <v>1568</v>
      </c>
      <c r="R14" s="59">
        <v>2473</v>
      </c>
      <c r="S14" s="60">
        <v>1318</v>
      </c>
      <c r="T14" s="110">
        <f>SUM(R14:S14)</f>
        <v>3791</v>
      </c>
      <c r="U14" s="59">
        <v>2191</v>
      </c>
      <c r="V14" s="61">
        <v>1267</v>
      </c>
      <c r="W14" s="110">
        <f>SUM(U14:V14)</f>
        <v>3458</v>
      </c>
      <c r="X14" s="59">
        <v>307</v>
      </c>
      <c r="Y14" s="61">
        <v>186</v>
      </c>
      <c r="Z14" s="110">
        <f>SUM(X14:Y14)</f>
        <v>493</v>
      </c>
      <c r="AA14" s="59">
        <v>99</v>
      </c>
      <c r="AB14" s="61">
        <v>57</v>
      </c>
      <c r="AC14" s="110">
        <f>SUM(AA14:AB14)</f>
        <v>156</v>
      </c>
      <c r="AD14" s="59">
        <v>37</v>
      </c>
      <c r="AE14" s="61">
        <v>22</v>
      </c>
      <c r="AF14" s="110">
        <f>SUM(AD14:AE14)</f>
        <v>59</v>
      </c>
      <c r="AG14" s="59">
        <v>16</v>
      </c>
      <c r="AH14" s="61">
        <v>11</v>
      </c>
      <c r="AI14" s="110">
        <f>SUM(AG14:AH14)</f>
        <v>27</v>
      </c>
      <c r="AJ14" s="59">
        <v>16</v>
      </c>
      <c r="AK14" s="61">
        <v>13</v>
      </c>
      <c r="AL14" s="110">
        <f>SUM(AJ14:AK14)</f>
        <v>29</v>
      </c>
      <c r="AM14" s="59">
        <v>18</v>
      </c>
      <c r="AN14" s="61">
        <v>13</v>
      </c>
      <c r="AO14" s="110">
        <f>SUM(AM14:AN14)</f>
        <v>31</v>
      </c>
      <c r="AP14" s="64">
        <v>20</v>
      </c>
      <c r="AQ14" s="61">
        <v>26</v>
      </c>
      <c r="AR14" s="64">
        <f>SUM(AP14:AQ14)</f>
        <v>46</v>
      </c>
      <c r="AS14" s="65">
        <v>28</v>
      </c>
      <c r="AT14" s="66">
        <v>46</v>
      </c>
      <c r="AU14" s="64">
        <f>SUM(AS14:AT14)</f>
        <v>74</v>
      </c>
      <c r="AV14" s="59">
        <f>(L14+O14+R14+U14+X14+AA14+AD14+AG14+AJ14+AM14+AP14+AS14)</f>
        <v>6440</v>
      </c>
      <c r="AW14" s="60">
        <f>(M14+P14+S14+V14+Y14+AB14+AE14+AH14+AK14+AN14+AQ14+AT14)</f>
        <v>3969</v>
      </c>
      <c r="AX14" s="110">
        <f>SUM(AV14:AW14)</f>
        <v>10409</v>
      </c>
      <c r="AY14" s="54">
        <v>102</v>
      </c>
      <c r="AZ14" s="54">
        <v>55</v>
      </c>
      <c r="BA14" s="67">
        <f>SUM(AY14+AZ14)</f>
        <v>157</v>
      </c>
      <c r="BB14" s="172" t="s">
        <v>58</v>
      </c>
      <c r="BC14" s="204"/>
      <c r="BD14" s="204"/>
      <c r="BE14" s="204"/>
      <c r="BF14" s="204"/>
      <c r="BG14" s="204"/>
      <c r="BH14" s="204"/>
      <c r="BI14" s="205"/>
      <c r="BJ14" s="53"/>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row>
    <row r="15" spans="1:214" s="3" customFormat="1" ht="15.75" thickBot="1">
      <c r="A15" s="1"/>
      <c r="B15" s="1"/>
      <c r="C15" s="1"/>
      <c r="D15" s="1"/>
      <c r="E15" s="38"/>
      <c r="F15" s="173" t="s">
        <v>50</v>
      </c>
      <c r="G15" s="169"/>
      <c r="H15" s="169"/>
      <c r="I15" s="169"/>
      <c r="J15" s="169"/>
      <c r="K15" s="169"/>
      <c r="L15" s="68">
        <v>0</v>
      </c>
      <c r="M15" s="69">
        <v>0</v>
      </c>
      <c r="N15" s="211">
        <f>SUM(L15:M15)</f>
        <v>0</v>
      </c>
      <c r="O15" s="68">
        <v>0</v>
      </c>
      <c r="P15" s="69">
        <v>0</v>
      </c>
      <c r="Q15" s="211">
        <f>SUM(O15:P15)</f>
        <v>0</v>
      </c>
      <c r="R15" s="68">
        <v>0</v>
      </c>
      <c r="S15" s="69">
        <v>0</v>
      </c>
      <c r="T15" s="211">
        <f>SUM(R15:S15)</f>
        <v>0</v>
      </c>
      <c r="U15" s="68">
        <v>0</v>
      </c>
      <c r="V15" s="70">
        <v>0</v>
      </c>
      <c r="W15" s="211">
        <f>SUM(U15:V15)</f>
        <v>0</v>
      </c>
      <c r="X15" s="68"/>
      <c r="Y15" s="70"/>
      <c r="Z15" s="211">
        <f>SUM(X15:Y15)</f>
        <v>0</v>
      </c>
      <c r="AA15" s="68"/>
      <c r="AB15" s="70"/>
      <c r="AC15" s="211">
        <f>SUM(AA15:AB15)</f>
        <v>0</v>
      </c>
      <c r="AD15" s="68"/>
      <c r="AE15" s="70"/>
      <c r="AF15" s="211">
        <f>SUM(AD15:AE15)</f>
        <v>0</v>
      </c>
      <c r="AG15" s="68">
        <v>0</v>
      </c>
      <c r="AH15" s="70">
        <v>0</v>
      </c>
      <c r="AI15" s="211">
        <f>SUM(AG15:AH15)</f>
        <v>0</v>
      </c>
      <c r="AJ15" s="68">
        <v>0</v>
      </c>
      <c r="AK15" s="70">
        <v>0</v>
      </c>
      <c r="AL15" s="211">
        <f>SUM(AJ15:AK15)</f>
        <v>0</v>
      </c>
      <c r="AM15" s="68">
        <v>0</v>
      </c>
      <c r="AN15" s="70">
        <v>0</v>
      </c>
      <c r="AO15" s="211">
        <f>SUM(AM15:AN15)</f>
        <v>0</v>
      </c>
      <c r="AP15" s="71">
        <v>0</v>
      </c>
      <c r="AQ15" s="70">
        <v>0</v>
      </c>
      <c r="AR15" s="71">
        <f>SUM(AP15:AQ15)</f>
        <v>0</v>
      </c>
      <c r="AS15" s="72">
        <v>0</v>
      </c>
      <c r="AT15" s="73">
        <v>0</v>
      </c>
      <c r="AU15" s="71">
        <f>SUM(AS15:AT15)</f>
        <v>0</v>
      </c>
      <c r="AV15" s="68">
        <f>(L15+O15+R15+U15+X15+AA15+AD15+AG15+AJ15+AM15+AP15+AS15)</f>
        <v>0</v>
      </c>
      <c r="AW15" s="69">
        <f>(M15+P15+S15+V15+Y15+AB15+AE15+AH15+AK15+AN15+AQ15+AT15)</f>
        <v>0</v>
      </c>
      <c r="AX15" s="211">
        <f>SUM(AV15:AW15)</f>
        <v>0</v>
      </c>
      <c r="AY15" s="74">
        <v>0</v>
      </c>
      <c r="AZ15" s="74">
        <v>0</v>
      </c>
      <c r="BA15" s="75">
        <f>SUM(AY15+AZ15)</f>
        <v>0</v>
      </c>
      <c r="BB15" s="206" t="s">
        <v>66</v>
      </c>
      <c r="BC15" s="207"/>
      <c r="BD15" s="207"/>
      <c r="BE15" s="207"/>
      <c r="BF15" s="207"/>
      <c r="BG15" s="207"/>
      <c r="BH15" s="207"/>
      <c r="BI15" s="208"/>
      <c r="BJ15" s="53"/>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row>
    <row r="16" spans="1:214" s="3" customFormat="1" ht="15.75" thickBot="1">
      <c r="A16" s="1"/>
      <c r="B16" s="1"/>
      <c r="C16" s="1"/>
      <c r="D16" s="1"/>
      <c r="E16" s="38"/>
      <c r="F16" s="10"/>
      <c r="G16" s="10"/>
      <c r="H16" s="10"/>
      <c r="I16" s="10"/>
      <c r="J16" s="10"/>
      <c r="K16" s="10"/>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10"/>
      <c r="AZ16" s="10"/>
      <c r="BA16" s="10"/>
      <c r="BB16" s="49"/>
      <c r="BC16" s="52"/>
      <c r="BD16" s="52"/>
      <c r="BE16" s="11"/>
      <c r="BF16" s="52"/>
      <c r="BG16" s="52"/>
      <c r="BH16" s="52"/>
      <c r="BI16" s="52"/>
      <c r="BJ16" s="53"/>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row>
    <row r="17" spans="1:214" s="3" customFormat="1" ht="15.75" thickBot="1">
      <c r="A17" s="1"/>
      <c r="B17" s="1"/>
      <c r="C17" s="1"/>
      <c r="D17" s="1"/>
      <c r="E17" s="38" t="s">
        <v>19</v>
      </c>
      <c r="F17" s="10"/>
      <c r="G17" s="10"/>
      <c r="H17" s="10"/>
      <c r="I17" s="10"/>
      <c r="J17" s="10"/>
      <c r="K17" s="10"/>
      <c r="L17" s="212">
        <f>+L18+L23+L24</f>
        <v>389</v>
      </c>
      <c r="M17" s="45">
        <f>+M18+M23+M24</f>
        <v>291</v>
      </c>
      <c r="N17" s="41">
        <f>+N18+N23+N24</f>
        <v>680</v>
      </c>
      <c r="O17" s="212">
        <f>+O18+O23+O24</f>
        <v>360</v>
      </c>
      <c r="P17" s="212">
        <f>+P18+P23+P24</f>
        <v>250</v>
      </c>
      <c r="Q17" s="43">
        <f>SUM(O17:P17)</f>
        <v>610</v>
      </c>
      <c r="R17" s="40">
        <f>+R18+R23+R24</f>
        <v>362</v>
      </c>
      <c r="S17" s="44">
        <f>+S18+S23+S24</f>
        <v>245</v>
      </c>
      <c r="T17" s="43">
        <f>SUM(R17:S17)</f>
        <v>607</v>
      </c>
      <c r="U17" s="40">
        <f>+U18+U23+U24</f>
        <v>431</v>
      </c>
      <c r="V17" s="44">
        <f>+V18+V23+V24</f>
        <v>276</v>
      </c>
      <c r="W17" s="43">
        <f>SUM(U17:V17)</f>
        <v>707</v>
      </c>
      <c r="X17" s="40">
        <f>+X18+X23+X24</f>
        <v>392</v>
      </c>
      <c r="Y17" s="44">
        <f>+Y18+Y23+Y24</f>
        <v>233</v>
      </c>
      <c r="Z17" s="43">
        <f>SUM(X17:Y17)</f>
        <v>625</v>
      </c>
      <c r="AA17" s="40">
        <f>+AA18+AA23+AA24</f>
        <v>455</v>
      </c>
      <c r="AB17" s="44">
        <f>+AB18+AB23+AB24</f>
        <v>236</v>
      </c>
      <c r="AC17" s="43">
        <f>SUM(AA17:AB17)</f>
        <v>691</v>
      </c>
      <c r="AD17" s="40">
        <f>+AD18+AD23+AD24</f>
        <v>416</v>
      </c>
      <c r="AE17" s="44">
        <f>+AE18+AE23+AE24</f>
        <v>233</v>
      </c>
      <c r="AF17" s="43">
        <f>SUM(AD17:AE17)</f>
        <v>649</v>
      </c>
      <c r="AG17" s="40">
        <f>+AG18+AG23+AG24</f>
        <v>356</v>
      </c>
      <c r="AH17" s="44">
        <f>+AH18+AH23+AH24</f>
        <v>198</v>
      </c>
      <c r="AI17" s="43">
        <f>SUM(AG17:AH17)</f>
        <v>554</v>
      </c>
      <c r="AJ17" s="40">
        <f>+AJ18+AJ23+AJ24</f>
        <v>412</v>
      </c>
      <c r="AK17" s="44">
        <f>+AK18+AK23+AK24</f>
        <v>228</v>
      </c>
      <c r="AL17" s="43">
        <f>SUM(AJ17:AK17)</f>
        <v>640</v>
      </c>
      <c r="AM17" s="40">
        <f>+AM18+AM23+AM24</f>
        <v>382</v>
      </c>
      <c r="AN17" s="44">
        <f>+AN18+AN23+AN24</f>
        <v>213</v>
      </c>
      <c r="AO17" s="43">
        <f>SUM(AM17:AN17)</f>
        <v>595</v>
      </c>
      <c r="AP17" s="40">
        <f>+AP18+AP23+AP24</f>
        <v>451</v>
      </c>
      <c r="AQ17" s="44">
        <f>+AQ18+AQ23+AQ24</f>
        <v>221</v>
      </c>
      <c r="AR17" s="43">
        <f>SUM(AP17:AQ17)</f>
        <v>672</v>
      </c>
      <c r="AS17" s="40">
        <f>+AS18+AS23+AS24</f>
        <v>381</v>
      </c>
      <c r="AT17" s="44">
        <f>+AT18+AT23+AT24</f>
        <v>208</v>
      </c>
      <c r="AU17" s="43">
        <f>SUM(AS17:AT17)</f>
        <v>589</v>
      </c>
      <c r="AV17" s="45">
        <f>+AV18+AV23+AV24</f>
        <v>4787</v>
      </c>
      <c r="AW17" s="45">
        <f>+AW18+AW23+AW24</f>
        <v>2832</v>
      </c>
      <c r="AX17" s="43">
        <f>+AX18+AX23+AX24</f>
        <v>7619</v>
      </c>
      <c r="AY17" s="54">
        <f>+AY18+AY22</f>
        <v>22</v>
      </c>
      <c r="AZ17" s="54">
        <f>+AZ18+AZ22</f>
        <v>1</v>
      </c>
      <c r="BA17" s="55">
        <f>+BA18+BA22</f>
        <v>23</v>
      </c>
      <c r="BB17" s="200" t="s">
        <v>20</v>
      </c>
      <c r="BC17" s="201"/>
      <c r="BD17" s="201"/>
      <c r="BE17" s="201"/>
      <c r="BF17" s="201"/>
      <c r="BG17" s="201"/>
      <c r="BH17" s="201"/>
      <c r="BI17" s="201"/>
      <c r="BJ17" s="202"/>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row>
    <row r="18" spans="1:214" s="3" customFormat="1" ht="15">
      <c r="A18" s="1"/>
      <c r="B18" s="1"/>
      <c r="C18" s="1"/>
      <c r="D18" s="1"/>
      <c r="E18" s="38"/>
      <c r="F18" s="56" t="s">
        <v>21</v>
      </c>
      <c r="G18" s="57"/>
      <c r="H18" s="57"/>
      <c r="I18" s="57"/>
      <c r="J18" s="57"/>
      <c r="K18" s="57"/>
      <c r="L18" s="213">
        <f>SUM(L19:L21)</f>
        <v>351</v>
      </c>
      <c r="M18" s="60">
        <f>SUM(M19:M21)</f>
        <v>270</v>
      </c>
      <c r="N18" s="210">
        <f>SUM(N19:N21)</f>
        <v>621</v>
      </c>
      <c r="O18" s="60">
        <f>SUM(O19:O21)</f>
        <v>333</v>
      </c>
      <c r="P18" s="60">
        <f>SUM(P19:P21)</f>
        <v>234</v>
      </c>
      <c r="Q18" s="214">
        <f>SUM(O18:P18)</f>
        <v>567</v>
      </c>
      <c r="R18" s="213">
        <f>SUM(R19:R21)</f>
        <v>334</v>
      </c>
      <c r="S18" s="215">
        <f>SUM(S19:S21)</f>
        <v>223</v>
      </c>
      <c r="T18" s="214">
        <f>SUM(R18:S18)</f>
        <v>557</v>
      </c>
      <c r="U18" s="213">
        <f>SUM(U19:U21)</f>
        <v>372</v>
      </c>
      <c r="V18" s="215">
        <f>SUM(V19:V21)</f>
        <v>230</v>
      </c>
      <c r="W18" s="214">
        <f>SUM(U18:V18)</f>
        <v>602</v>
      </c>
      <c r="X18" s="213">
        <f>SUM(X19:X21)</f>
        <v>341</v>
      </c>
      <c r="Y18" s="215">
        <f>SUM(Y19:Y21)</f>
        <v>201</v>
      </c>
      <c r="Z18" s="214">
        <f>SUM(X18:Y18)</f>
        <v>542</v>
      </c>
      <c r="AA18" s="213">
        <f>SUM(AA19:AA21)</f>
        <v>405</v>
      </c>
      <c r="AB18" s="215">
        <f>SUM(AB19:AB21)</f>
        <v>204</v>
      </c>
      <c r="AC18" s="214">
        <f>SUM(AA18:AB18)</f>
        <v>609</v>
      </c>
      <c r="AD18" s="213">
        <f>SUM(AD19:AD21)</f>
        <v>378</v>
      </c>
      <c r="AE18" s="215">
        <f>SUM(AE19:AE21)</f>
        <v>210</v>
      </c>
      <c r="AF18" s="214">
        <f>SUM(AD18:AE18)</f>
        <v>588</v>
      </c>
      <c r="AG18" s="213">
        <f>SUM(AG19:AG21)</f>
        <v>331</v>
      </c>
      <c r="AH18" s="215">
        <f>SUM(AH19:AH21)</f>
        <v>178</v>
      </c>
      <c r="AI18" s="110">
        <f>SUM(AG18:AH18)</f>
        <v>509</v>
      </c>
      <c r="AJ18" s="213">
        <f>SUM(AJ19:AJ21)</f>
        <v>381</v>
      </c>
      <c r="AK18" s="215">
        <f>SUM(AK19:AK21)</f>
        <v>206</v>
      </c>
      <c r="AL18" s="110">
        <f>SUM(AJ18:AK18)</f>
        <v>587</v>
      </c>
      <c r="AM18" s="213">
        <f>SUM(AM19:AM21)</f>
        <v>357</v>
      </c>
      <c r="AN18" s="215">
        <f>SUM(AN19:AN21)</f>
        <v>191</v>
      </c>
      <c r="AO18" s="110">
        <f>SUM(AM18:AN18)</f>
        <v>548</v>
      </c>
      <c r="AP18" s="213">
        <f>SUM(AP19:AP21)</f>
        <v>408</v>
      </c>
      <c r="AQ18" s="215">
        <f>SUM(AQ19:AQ21)</f>
        <v>182</v>
      </c>
      <c r="AR18" s="214">
        <f>SUM(AP18:AQ18)</f>
        <v>590</v>
      </c>
      <c r="AS18" s="213">
        <f>SUM(AS19:AS21)</f>
        <v>351</v>
      </c>
      <c r="AT18" s="215">
        <f>SUM(AT19:AT21)</f>
        <v>181</v>
      </c>
      <c r="AU18" s="214">
        <f>SUM(AS18:AT18)</f>
        <v>532</v>
      </c>
      <c r="AV18" s="213">
        <f>SUM(AV19:AV21)</f>
        <v>4342</v>
      </c>
      <c r="AW18" s="215">
        <f>SUM(AW19:AW21)</f>
        <v>2510</v>
      </c>
      <c r="AX18" s="110">
        <f>+AV18+AW18</f>
        <v>6852</v>
      </c>
      <c r="AY18" s="54">
        <f>SUM(AY19+AY21)</f>
        <v>22</v>
      </c>
      <c r="AZ18" s="54">
        <f>SUM(AZ19+AZ21)</f>
        <v>1</v>
      </c>
      <c r="BA18" s="67">
        <f>SUM(BA19+BA21)</f>
        <v>23</v>
      </c>
      <c r="BB18" s="179" t="s">
        <v>22</v>
      </c>
      <c r="BC18" s="180"/>
      <c r="BD18" s="180"/>
      <c r="BE18" s="180"/>
      <c r="BF18" s="180"/>
      <c r="BG18" s="180"/>
      <c r="BH18" s="180"/>
      <c r="BI18" s="174"/>
      <c r="BJ18" s="53"/>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row>
    <row r="19" spans="1:214" s="3" customFormat="1" ht="15">
      <c r="A19" s="1"/>
      <c r="B19" s="1"/>
      <c r="C19" s="1"/>
      <c r="D19" s="1"/>
      <c r="E19" s="38"/>
      <c r="F19" s="77"/>
      <c r="G19" s="78" t="s">
        <v>23</v>
      </c>
      <c r="H19" s="58"/>
      <c r="I19" s="58"/>
      <c r="J19" s="79"/>
      <c r="K19" s="58"/>
      <c r="L19" s="80">
        <v>301</v>
      </c>
      <c r="M19" s="81">
        <v>16</v>
      </c>
      <c r="N19" s="216">
        <f aca="true" t="shared" si="0" ref="N19:N24">SUM(L19:M19)</f>
        <v>317</v>
      </c>
      <c r="O19" s="80">
        <v>273</v>
      </c>
      <c r="P19" s="81">
        <v>17</v>
      </c>
      <c r="Q19" s="216">
        <f>SUM(O19:P19)</f>
        <v>290</v>
      </c>
      <c r="R19" s="76">
        <v>269</v>
      </c>
      <c r="S19" s="82">
        <v>19</v>
      </c>
      <c r="T19" s="216">
        <f>SUM(R19:S19)</f>
        <v>288</v>
      </c>
      <c r="U19" s="76">
        <v>292</v>
      </c>
      <c r="V19" s="82">
        <v>17</v>
      </c>
      <c r="W19" s="216">
        <f>SUM(U19:V19)</f>
        <v>309</v>
      </c>
      <c r="X19" s="76">
        <v>263</v>
      </c>
      <c r="Y19" s="82">
        <v>16</v>
      </c>
      <c r="Z19" s="216">
        <f aca="true" t="shared" si="1" ref="Z19:Z24">SUM(X19:Y19)</f>
        <v>279</v>
      </c>
      <c r="AA19" s="76">
        <v>315</v>
      </c>
      <c r="AB19" s="82">
        <v>21</v>
      </c>
      <c r="AC19" s="216">
        <f aca="true" t="shared" si="2" ref="AC19:AC24">SUM(AA19:AB19)</f>
        <v>336</v>
      </c>
      <c r="AD19" s="76">
        <v>279</v>
      </c>
      <c r="AE19" s="82">
        <v>20</v>
      </c>
      <c r="AF19" s="216">
        <f aca="true" t="shared" si="3" ref="AF19:AF24">SUM(AD19:AE19)</f>
        <v>299</v>
      </c>
      <c r="AG19" s="76">
        <v>252</v>
      </c>
      <c r="AH19" s="82">
        <v>12</v>
      </c>
      <c r="AI19" s="216">
        <f>SUM(AG19:AH19)</f>
        <v>264</v>
      </c>
      <c r="AJ19" s="76">
        <v>292</v>
      </c>
      <c r="AK19" s="82">
        <v>18</v>
      </c>
      <c r="AL19" s="216">
        <f>SUM(AJ19:AK19)</f>
        <v>310</v>
      </c>
      <c r="AM19" s="76">
        <v>270</v>
      </c>
      <c r="AN19" s="82">
        <v>19</v>
      </c>
      <c r="AO19" s="216">
        <f>SUM(AM19:AN19)</f>
        <v>289</v>
      </c>
      <c r="AP19" s="76">
        <v>310</v>
      </c>
      <c r="AQ19" s="82">
        <v>19</v>
      </c>
      <c r="AR19" s="217">
        <f>SUM(AP19:AQ19)</f>
        <v>329</v>
      </c>
      <c r="AS19" s="76">
        <v>261</v>
      </c>
      <c r="AT19" s="82">
        <v>18</v>
      </c>
      <c r="AU19" s="217">
        <f>SUM(AS19:AT19)</f>
        <v>279</v>
      </c>
      <c r="AV19" s="83">
        <f aca="true" t="shared" si="4" ref="AV19:AW21">(L19+O19+R19+U19+X19+AA19+AD19+AG19+AJ19+AM19+AP19+AS19)</f>
        <v>3377</v>
      </c>
      <c r="AW19" s="84">
        <f t="shared" si="4"/>
        <v>212</v>
      </c>
      <c r="AX19" s="216">
        <f aca="true" t="shared" si="5" ref="AX19:AX24">SUM(AV19:AW19)</f>
        <v>3589</v>
      </c>
      <c r="AY19" s="85">
        <v>21</v>
      </c>
      <c r="AZ19" s="85">
        <v>0</v>
      </c>
      <c r="BA19" s="56">
        <f>SUM(AY19+AZ19)</f>
        <v>21</v>
      </c>
      <c r="BB19" s="203" t="s">
        <v>67</v>
      </c>
      <c r="BC19" s="204"/>
      <c r="BD19" s="204"/>
      <c r="BE19" s="204"/>
      <c r="BF19" s="204"/>
      <c r="BG19" s="204"/>
      <c r="BH19" s="205"/>
      <c r="BI19" s="86"/>
      <c r="BJ19" s="53"/>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row>
    <row r="20" spans="1:214" s="3" customFormat="1" ht="15">
      <c r="A20" s="1"/>
      <c r="B20" s="1"/>
      <c r="C20" s="1"/>
      <c r="D20" s="1"/>
      <c r="E20" s="38"/>
      <c r="F20" s="87"/>
      <c r="G20" s="88" t="s">
        <v>53</v>
      </c>
      <c r="H20" s="89"/>
      <c r="I20" s="89"/>
      <c r="J20" s="90"/>
      <c r="K20" s="89"/>
      <c r="L20" s="83">
        <v>34</v>
      </c>
      <c r="M20" s="84">
        <v>252</v>
      </c>
      <c r="N20" s="218">
        <f t="shared" si="0"/>
        <v>286</v>
      </c>
      <c r="O20" s="83">
        <v>45</v>
      </c>
      <c r="P20" s="84">
        <v>217</v>
      </c>
      <c r="Q20" s="218">
        <f>SUM(O20:P20)</f>
        <v>262</v>
      </c>
      <c r="R20" s="76">
        <v>51</v>
      </c>
      <c r="S20" s="82">
        <v>204</v>
      </c>
      <c r="T20" s="218">
        <f>SUM(R20:S20)</f>
        <v>255</v>
      </c>
      <c r="U20" s="76">
        <v>60</v>
      </c>
      <c r="V20" s="82">
        <v>207</v>
      </c>
      <c r="W20" s="218">
        <f>SUM(U20:V20)</f>
        <v>267</v>
      </c>
      <c r="X20" s="76">
        <v>62</v>
      </c>
      <c r="Y20" s="82">
        <v>184</v>
      </c>
      <c r="Z20" s="218">
        <f t="shared" si="1"/>
        <v>246</v>
      </c>
      <c r="AA20" s="76">
        <v>70</v>
      </c>
      <c r="AB20" s="82">
        <v>182</v>
      </c>
      <c r="AC20" s="218">
        <f t="shared" si="2"/>
        <v>252</v>
      </c>
      <c r="AD20" s="76">
        <v>82</v>
      </c>
      <c r="AE20" s="82">
        <v>190</v>
      </c>
      <c r="AF20" s="218">
        <f t="shared" si="3"/>
        <v>272</v>
      </c>
      <c r="AG20" s="76">
        <v>66</v>
      </c>
      <c r="AH20" s="82">
        <v>165</v>
      </c>
      <c r="AI20" s="218">
        <f>SUM(AG20:AH20)</f>
        <v>231</v>
      </c>
      <c r="AJ20" s="76">
        <v>77</v>
      </c>
      <c r="AK20" s="82">
        <v>187</v>
      </c>
      <c r="AL20" s="218">
        <f>SUM(AJ20:AK20)</f>
        <v>264</v>
      </c>
      <c r="AM20" s="76">
        <v>75</v>
      </c>
      <c r="AN20" s="82">
        <v>171</v>
      </c>
      <c r="AO20" s="218">
        <f>SUM(AM20:AN20)</f>
        <v>246</v>
      </c>
      <c r="AP20" s="76">
        <v>81</v>
      </c>
      <c r="AQ20" s="82">
        <v>163</v>
      </c>
      <c r="AR20" s="217">
        <f>SUM(AP20:AQ20)</f>
        <v>244</v>
      </c>
      <c r="AS20" s="76">
        <v>80</v>
      </c>
      <c r="AT20" s="82">
        <v>163</v>
      </c>
      <c r="AU20" s="217">
        <f>SUM(AS20:AT20)</f>
        <v>243</v>
      </c>
      <c r="AV20" s="83">
        <f t="shared" si="4"/>
        <v>783</v>
      </c>
      <c r="AW20" s="84">
        <f t="shared" si="4"/>
        <v>2285</v>
      </c>
      <c r="AX20" s="218">
        <f t="shared" si="5"/>
        <v>3068</v>
      </c>
      <c r="AY20" s="91">
        <v>1</v>
      </c>
      <c r="AZ20" s="91">
        <v>1</v>
      </c>
      <c r="BA20" s="87">
        <f>SUM(AY20+AZ20)</f>
        <v>2</v>
      </c>
      <c r="BB20" s="175" t="s">
        <v>24</v>
      </c>
      <c r="BC20" s="176"/>
      <c r="BD20" s="176"/>
      <c r="BE20" s="176"/>
      <c r="BF20" s="176"/>
      <c r="BG20" s="176"/>
      <c r="BH20" s="177"/>
      <c r="BI20" s="86"/>
      <c r="BJ20" s="53"/>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row>
    <row r="21" spans="1:214" s="3" customFormat="1" ht="15">
      <c r="A21" s="1"/>
      <c r="B21" s="1"/>
      <c r="C21" s="1"/>
      <c r="D21" s="1"/>
      <c r="E21" s="38"/>
      <c r="F21" s="87"/>
      <c r="G21" s="92" t="s">
        <v>25</v>
      </c>
      <c r="H21" s="93"/>
      <c r="I21" s="93"/>
      <c r="J21" s="94"/>
      <c r="K21" s="93"/>
      <c r="L21" s="95">
        <v>16</v>
      </c>
      <c r="M21" s="96">
        <v>2</v>
      </c>
      <c r="N21" s="219">
        <f t="shared" si="0"/>
        <v>18</v>
      </c>
      <c r="O21" s="95">
        <v>15</v>
      </c>
      <c r="P21" s="96">
        <v>0</v>
      </c>
      <c r="Q21" s="219">
        <f>SUM(O21:P21)</f>
        <v>15</v>
      </c>
      <c r="R21" s="97">
        <v>14</v>
      </c>
      <c r="S21" s="98">
        <v>0</v>
      </c>
      <c r="T21" s="219">
        <f>SUM(R21:S21)</f>
        <v>14</v>
      </c>
      <c r="U21" s="97">
        <v>20</v>
      </c>
      <c r="V21" s="98">
        <v>6</v>
      </c>
      <c r="W21" s="219">
        <f>SUM(U21:V21)</f>
        <v>26</v>
      </c>
      <c r="X21" s="97">
        <v>16</v>
      </c>
      <c r="Y21" s="98">
        <v>1</v>
      </c>
      <c r="Z21" s="218">
        <f t="shared" si="1"/>
        <v>17</v>
      </c>
      <c r="AA21" s="97">
        <v>20</v>
      </c>
      <c r="AB21" s="98">
        <v>1</v>
      </c>
      <c r="AC21" s="218">
        <f t="shared" si="2"/>
        <v>21</v>
      </c>
      <c r="AD21" s="97">
        <v>17</v>
      </c>
      <c r="AE21" s="98">
        <v>0</v>
      </c>
      <c r="AF21" s="218">
        <f t="shared" si="3"/>
        <v>17</v>
      </c>
      <c r="AG21" s="97">
        <v>13</v>
      </c>
      <c r="AH21" s="98">
        <v>1</v>
      </c>
      <c r="AI21" s="219">
        <f>SUM(AG21:AH21)</f>
        <v>14</v>
      </c>
      <c r="AJ21" s="97">
        <v>12</v>
      </c>
      <c r="AK21" s="98">
        <v>1</v>
      </c>
      <c r="AL21" s="219">
        <f>SUM(AJ21:AK21)</f>
        <v>13</v>
      </c>
      <c r="AM21" s="97">
        <v>12</v>
      </c>
      <c r="AN21" s="98">
        <v>1</v>
      </c>
      <c r="AO21" s="219">
        <f>SUM(AM21:AN21)</f>
        <v>13</v>
      </c>
      <c r="AP21" s="97">
        <v>17</v>
      </c>
      <c r="AQ21" s="98">
        <v>0</v>
      </c>
      <c r="AR21" s="220">
        <f>SUM(AP21:AQ21)</f>
        <v>17</v>
      </c>
      <c r="AS21" s="97">
        <v>10</v>
      </c>
      <c r="AT21" s="98">
        <v>0</v>
      </c>
      <c r="AU21" s="220">
        <f>SUM(AS21:AT21)</f>
        <v>10</v>
      </c>
      <c r="AV21" s="83">
        <f t="shared" si="4"/>
        <v>182</v>
      </c>
      <c r="AW21" s="84">
        <f t="shared" si="4"/>
        <v>13</v>
      </c>
      <c r="AX21" s="219">
        <f t="shared" si="5"/>
        <v>195</v>
      </c>
      <c r="AY21" s="99">
        <v>1</v>
      </c>
      <c r="AZ21" s="99">
        <v>1</v>
      </c>
      <c r="BA21" s="100">
        <f>SUM(AY21+AZ21)</f>
        <v>2</v>
      </c>
      <c r="BB21" s="206" t="s">
        <v>26</v>
      </c>
      <c r="BC21" s="207"/>
      <c r="BD21" s="207"/>
      <c r="BE21" s="207"/>
      <c r="BF21" s="207"/>
      <c r="BG21" s="207"/>
      <c r="BH21" s="208"/>
      <c r="BI21" s="101"/>
      <c r="BJ21" s="53"/>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row>
    <row r="22" spans="1:214" s="3" customFormat="1" ht="15.75" customHeight="1" hidden="1">
      <c r="A22" s="1"/>
      <c r="B22" s="1"/>
      <c r="C22" s="1"/>
      <c r="D22" s="1"/>
      <c r="E22" s="38"/>
      <c r="F22" s="87" t="s">
        <v>68</v>
      </c>
      <c r="G22" s="10"/>
      <c r="H22" s="10"/>
      <c r="I22" s="10"/>
      <c r="J22" s="10"/>
      <c r="K22" s="10"/>
      <c r="L22" s="80"/>
      <c r="M22" s="102"/>
      <c r="N22" s="221">
        <f t="shared" si="0"/>
        <v>0</v>
      </c>
      <c r="O22" s="80"/>
      <c r="P22" s="102"/>
      <c r="Q22" s="219"/>
      <c r="R22" s="76"/>
      <c r="S22" s="82"/>
      <c r="T22" s="219"/>
      <c r="U22" s="76"/>
      <c r="V22" s="82"/>
      <c r="W22" s="217"/>
      <c r="X22" s="76"/>
      <c r="Y22" s="82"/>
      <c r="Z22" s="216">
        <f t="shared" si="1"/>
        <v>0</v>
      </c>
      <c r="AA22" s="76"/>
      <c r="AB22" s="82"/>
      <c r="AC22" s="216">
        <f t="shared" si="2"/>
        <v>0</v>
      </c>
      <c r="AD22" s="76"/>
      <c r="AE22" s="82"/>
      <c r="AF22" s="216">
        <f t="shared" si="3"/>
        <v>0</v>
      </c>
      <c r="AG22" s="76"/>
      <c r="AH22" s="82"/>
      <c r="AI22" s="217"/>
      <c r="AJ22" s="76"/>
      <c r="AK22" s="82"/>
      <c r="AL22" s="217"/>
      <c r="AM22" s="76"/>
      <c r="AN22" s="82"/>
      <c r="AO22" s="217"/>
      <c r="AP22" s="76"/>
      <c r="AQ22" s="82"/>
      <c r="AR22" s="217"/>
      <c r="AS22" s="76"/>
      <c r="AT22" s="82"/>
      <c r="AU22" s="217"/>
      <c r="AV22" s="103"/>
      <c r="AW22" s="82"/>
      <c r="AX22" s="221">
        <f t="shared" si="5"/>
        <v>0</v>
      </c>
      <c r="AY22" s="91">
        <v>0</v>
      </c>
      <c r="AZ22" s="91">
        <v>0</v>
      </c>
      <c r="BA22" s="104">
        <f>SUM(AY22+AZ22)</f>
        <v>0</v>
      </c>
      <c r="BB22" s="191" t="s">
        <v>69</v>
      </c>
      <c r="BC22" s="192"/>
      <c r="BD22" s="192"/>
      <c r="BE22" s="192"/>
      <c r="BF22" s="192"/>
      <c r="BG22" s="192"/>
      <c r="BH22" s="192"/>
      <c r="BI22" s="193"/>
      <c r="BJ22" s="53"/>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row>
    <row r="23" spans="1:214" s="3" customFormat="1" ht="19.5" customHeight="1">
      <c r="A23" s="1"/>
      <c r="B23" s="1"/>
      <c r="C23" s="1"/>
      <c r="D23" s="1"/>
      <c r="E23" s="38"/>
      <c r="F23" s="63" t="s">
        <v>27</v>
      </c>
      <c r="G23" s="42"/>
      <c r="H23" s="42"/>
      <c r="I23" s="42"/>
      <c r="J23" s="42"/>
      <c r="K23" s="42"/>
      <c r="L23" s="83">
        <v>30</v>
      </c>
      <c r="M23" s="84">
        <v>11</v>
      </c>
      <c r="N23" s="218">
        <f t="shared" si="0"/>
        <v>41</v>
      </c>
      <c r="O23" s="83">
        <v>18</v>
      </c>
      <c r="P23" s="84">
        <v>8</v>
      </c>
      <c r="Q23" s="218">
        <f>SUM(O23:P23)</f>
        <v>26</v>
      </c>
      <c r="R23" s="76">
        <v>26</v>
      </c>
      <c r="S23" s="82">
        <v>11</v>
      </c>
      <c r="T23" s="218">
        <f>SUM(R23:S23)</f>
        <v>37</v>
      </c>
      <c r="U23" s="76">
        <v>54</v>
      </c>
      <c r="V23" s="82">
        <v>26</v>
      </c>
      <c r="W23" s="218">
        <f>SUM(U23:V23)</f>
        <v>80</v>
      </c>
      <c r="X23" s="76">
        <v>47</v>
      </c>
      <c r="Y23" s="82">
        <v>20</v>
      </c>
      <c r="Z23" s="216">
        <f t="shared" si="1"/>
        <v>67</v>
      </c>
      <c r="AA23" s="76">
        <v>43</v>
      </c>
      <c r="AB23" s="82">
        <v>21</v>
      </c>
      <c r="AC23" s="216">
        <f t="shared" si="2"/>
        <v>64</v>
      </c>
      <c r="AD23" s="76">
        <v>31</v>
      </c>
      <c r="AE23" s="82">
        <v>9</v>
      </c>
      <c r="AF23" s="216">
        <f t="shared" si="3"/>
        <v>40</v>
      </c>
      <c r="AG23" s="76">
        <v>16</v>
      </c>
      <c r="AH23" s="82">
        <v>3</v>
      </c>
      <c r="AI23" s="218">
        <f>SUM(AG23:AH23)</f>
        <v>19</v>
      </c>
      <c r="AJ23" s="76">
        <v>18</v>
      </c>
      <c r="AK23" s="82">
        <v>6</v>
      </c>
      <c r="AL23" s="218">
        <f>SUM(AJ23:AK23)</f>
        <v>24</v>
      </c>
      <c r="AM23" s="76">
        <v>16</v>
      </c>
      <c r="AN23" s="82">
        <v>8</v>
      </c>
      <c r="AO23" s="218">
        <f>SUM(AM23:AN23)</f>
        <v>24</v>
      </c>
      <c r="AP23" s="76">
        <v>30</v>
      </c>
      <c r="AQ23" s="82">
        <v>16</v>
      </c>
      <c r="AR23" s="217">
        <f>SUM(AP23:AQ23)</f>
        <v>46</v>
      </c>
      <c r="AS23" s="76">
        <v>20</v>
      </c>
      <c r="AT23" s="82">
        <v>12</v>
      </c>
      <c r="AU23" s="217">
        <f>SUM(AS23:AT23)</f>
        <v>32</v>
      </c>
      <c r="AV23" s="80">
        <f>(L23+O23+R23+U23+X23+AA23+AD23+AG23+AJ23+AM23+AP23+AS23)</f>
        <v>349</v>
      </c>
      <c r="AW23" s="81">
        <f>(M23+P23+S23+V23+Y23+AB23+AE23+AH23+AK23+AN23+AQ23+AT23)</f>
        <v>151</v>
      </c>
      <c r="AX23" s="218">
        <f t="shared" si="5"/>
        <v>500</v>
      </c>
      <c r="AY23" s="91"/>
      <c r="AZ23" s="91"/>
      <c r="BA23" s="87"/>
      <c r="BB23" s="62"/>
      <c r="BC23" s="52"/>
      <c r="BD23" s="192" t="s">
        <v>28</v>
      </c>
      <c r="BE23" s="192"/>
      <c r="BF23" s="192"/>
      <c r="BG23" s="192"/>
      <c r="BH23" s="192"/>
      <c r="BI23" s="193"/>
      <c r="BJ23" s="53"/>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row>
    <row r="24" spans="1:214" s="3" customFormat="1" ht="19.5" customHeight="1" thickBot="1">
      <c r="A24" s="1"/>
      <c r="B24" s="1"/>
      <c r="C24" s="1"/>
      <c r="D24" s="1"/>
      <c r="E24" s="38"/>
      <c r="F24" s="181" t="s">
        <v>29</v>
      </c>
      <c r="G24" s="178"/>
      <c r="H24" s="178"/>
      <c r="I24" s="178"/>
      <c r="J24" s="178"/>
      <c r="K24" s="178"/>
      <c r="L24" s="68">
        <v>8</v>
      </c>
      <c r="M24" s="69">
        <v>10</v>
      </c>
      <c r="N24" s="222">
        <f t="shared" si="0"/>
        <v>18</v>
      </c>
      <c r="O24" s="68">
        <v>9</v>
      </c>
      <c r="P24" s="69">
        <v>8</v>
      </c>
      <c r="Q24" s="222">
        <f>SUM(O24:P24)</f>
        <v>17</v>
      </c>
      <c r="R24" s="71">
        <v>2</v>
      </c>
      <c r="S24" s="70">
        <v>11</v>
      </c>
      <c r="T24" s="222">
        <f>SUM(R24:S24)</f>
        <v>13</v>
      </c>
      <c r="U24" s="71">
        <v>5</v>
      </c>
      <c r="V24" s="70">
        <v>20</v>
      </c>
      <c r="W24" s="222">
        <f>SUM(U24:V24)</f>
        <v>25</v>
      </c>
      <c r="X24" s="71">
        <v>4</v>
      </c>
      <c r="Y24" s="70">
        <v>12</v>
      </c>
      <c r="Z24" s="211">
        <f t="shared" si="1"/>
        <v>16</v>
      </c>
      <c r="AA24" s="71">
        <v>7</v>
      </c>
      <c r="AB24" s="70">
        <v>11</v>
      </c>
      <c r="AC24" s="211">
        <f t="shared" si="2"/>
        <v>18</v>
      </c>
      <c r="AD24" s="71">
        <v>7</v>
      </c>
      <c r="AE24" s="70">
        <v>14</v>
      </c>
      <c r="AF24" s="211">
        <f t="shared" si="3"/>
        <v>21</v>
      </c>
      <c r="AG24" s="71">
        <v>9</v>
      </c>
      <c r="AH24" s="70">
        <v>17</v>
      </c>
      <c r="AI24" s="211">
        <f>SUM(AG24:AH24)</f>
        <v>26</v>
      </c>
      <c r="AJ24" s="71">
        <v>13</v>
      </c>
      <c r="AK24" s="70">
        <v>16</v>
      </c>
      <c r="AL24" s="211">
        <f>SUM(AJ24:AK24)</f>
        <v>29</v>
      </c>
      <c r="AM24" s="71">
        <v>9</v>
      </c>
      <c r="AN24" s="70">
        <v>14</v>
      </c>
      <c r="AO24" s="211">
        <f>SUM(AM24:AN24)</f>
        <v>23</v>
      </c>
      <c r="AP24" s="71">
        <v>13</v>
      </c>
      <c r="AQ24" s="70">
        <v>23</v>
      </c>
      <c r="AR24" s="222">
        <f>SUM(AP24:AQ24)</f>
        <v>36</v>
      </c>
      <c r="AS24" s="71">
        <v>10</v>
      </c>
      <c r="AT24" s="70">
        <v>15</v>
      </c>
      <c r="AU24" s="222">
        <f>SUM(AS24:AT24)</f>
        <v>25</v>
      </c>
      <c r="AV24" s="68">
        <f>(L24+O24+R24+U24+X24+AA24+AD24+AG24+AJ24+AM24+AP24+AS24)</f>
        <v>96</v>
      </c>
      <c r="AW24" s="69">
        <f>(M24+P24+S24+V24+Y24+AB24+AE24+AH24+AK24+AN24+AQ24+AT24)</f>
        <v>171</v>
      </c>
      <c r="AX24" s="211">
        <f t="shared" si="5"/>
        <v>267</v>
      </c>
      <c r="AY24" s="91"/>
      <c r="AZ24" s="91"/>
      <c r="BA24" s="87"/>
      <c r="BB24" s="62"/>
      <c r="BC24" s="192" t="s">
        <v>30</v>
      </c>
      <c r="BD24" s="192"/>
      <c r="BE24" s="192"/>
      <c r="BF24" s="192"/>
      <c r="BG24" s="192"/>
      <c r="BH24" s="192"/>
      <c r="BI24" s="193"/>
      <c r="BJ24" s="53"/>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row>
    <row r="25" spans="1:214" s="3" customFormat="1" ht="7.5" customHeight="1" thickBot="1">
      <c r="A25" s="1"/>
      <c r="B25" s="1"/>
      <c r="C25" s="1"/>
      <c r="D25" s="1"/>
      <c r="E25" s="38"/>
      <c r="F25" s="42"/>
      <c r="G25" s="42"/>
      <c r="H25" s="42"/>
      <c r="I25" s="42"/>
      <c r="J25" s="42"/>
      <c r="K25" s="42"/>
      <c r="L25" s="76"/>
      <c r="M25" s="76"/>
      <c r="N25" s="76"/>
      <c r="O25" s="76"/>
      <c r="P25" s="76"/>
      <c r="Q25" s="76"/>
      <c r="R25" s="76"/>
      <c r="S25" s="76"/>
      <c r="T25" s="217"/>
      <c r="U25" s="76"/>
      <c r="V25" s="76"/>
      <c r="W25" s="217"/>
      <c r="X25" s="76"/>
      <c r="Y25" s="76"/>
      <c r="Z25" s="217"/>
      <c r="AA25" s="76"/>
      <c r="AB25" s="76"/>
      <c r="AC25" s="217"/>
      <c r="AD25" s="76"/>
      <c r="AE25" s="76"/>
      <c r="AF25" s="217"/>
      <c r="AG25" s="76"/>
      <c r="AH25" s="76"/>
      <c r="AI25" s="217"/>
      <c r="AJ25" s="76"/>
      <c r="AK25" s="76"/>
      <c r="AL25" s="217"/>
      <c r="AM25" s="76"/>
      <c r="AN25" s="76"/>
      <c r="AO25" s="217"/>
      <c r="AP25" s="76"/>
      <c r="AQ25" s="76"/>
      <c r="AR25" s="76"/>
      <c r="AS25" s="212"/>
      <c r="AT25" s="76"/>
      <c r="AU25" s="76"/>
      <c r="AV25" s="105"/>
      <c r="AW25" s="84"/>
      <c r="AX25" s="217"/>
      <c r="AY25" s="91"/>
      <c r="AZ25" s="91"/>
      <c r="BA25" s="87"/>
      <c r="BB25" s="52"/>
      <c r="BC25" s="52"/>
      <c r="BD25" s="52"/>
      <c r="BE25" s="52"/>
      <c r="BF25" s="52"/>
      <c r="BG25" s="52"/>
      <c r="BH25" s="52"/>
      <c r="BI25" s="52"/>
      <c r="BJ25" s="53"/>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row>
    <row r="26" spans="1:214" s="3" customFormat="1" ht="20.25" customHeight="1" thickBot="1">
      <c r="A26" s="1"/>
      <c r="B26" s="1"/>
      <c r="C26" s="1"/>
      <c r="D26" s="1"/>
      <c r="E26" s="38" t="s">
        <v>31</v>
      </c>
      <c r="F26" s="42"/>
      <c r="G26" s="42"/>
      <c r="H26" s="42"/>
      <c r="I26" s="42"/>
      <c r="J26" s="42"/>
      <c r="K26" s="42"/>
      <c r="L26" s="40">
        <f aca="true" t="shared" si="6" ref="L26:AT26">SUM(L27:L28)</f>
        <v>20</v>
      </c>
      <c r="M26" s="45">
        <f t="shared" si="6"/>
        <v>1</v>
      </c>
      <c r="N26" s="223">
        <f t="shared" si="6"/>
        <v>21</v>
      </c>
      <c r="O26" s="40">
        <f t="shared" si="6"/>
        <v>47</v>
      </c>
      <c r="P26" s="45">
        <f t="shared" si="6"/>
        <v>7</v>
      </c>
      <c r="Q26" s="41">
        <f t="shared" si="6"/>
        <v>54</v>
      </c>
      <c r="R26" s="40">
        <f t="shared" si="6"/>
        <v>106</v>
      </c>
      <c r="S26" s="40">
        <f t="shared" si="6"/>
        <v>28</v>
      </c>
      <c r="T26" s="40">
        <f t="shared" si="6"/>
        <v>134</v>
      </c>
      <c r="U26" s="40">
        <f t="shared" si="6"/>
        <v>148</v>
      </c>
      <c r="V26" s="40">
        <f t="shared" si="6"/>
        <v>65</v>
      </c>
      <c r="W26" s="40">
        <f t="shared" si="6"/>
        <v>213</v>
      </c>
      <c r="X26" s="40">
        <f t="shared" si="6"/>
        <v>82</v>
      </c>
      <c r="Y26" s="40">
        <f t="shared" si="6"/>
        <v>41</v>
      </c>
      <c r="Z26" s="224">
        <f t="shared" si="6"/>
        <v>123</v>
      </c>
      <c r="AA26" s="40">
        <f t="shared" si="6"/>
        <v>50</v>
      </c>
      <c r="AB26" s="40">
        <f t="shared" si="6"/>
        <v>44</v>
      </c>
      <c r="AC26" s="224">
        <f>SUM(AC27:AC28)</f>
        <v>94</v>
      </c>
      <c r="AD26" s="40">
        <f t="shared" si="6"/>
        <v>112</v>
      </c>
      <c r="AE26" s="40">
        <f t="shared" si="6"/>
        <v>80</v>
      </c>
      <c r="AF26" s="224">
        <f>SUM(AF27:AF28)</f>
        <v>192</v>
      </c>
      <c r="AG26" s="40">
        <f t="shared" si="6"/>
        <v>85</v>
      </c>
      <c r="AH26" s="40">
        <f t="shared" si="6"/>
        <v>49</v>
      </c>
      <c r="AI26" s="224">
        <f>SUM(AI27:AI28)</f>
        <v>134</v>
      </c>
      <c r="AJ26" s="40">
        <f t="shared" si="6"/>
        <v>74</v>
      </c>
      <c r="AK26" s="40">
        <f t="shared" si="6"/>
        <v>111</v>
      </c>
      <c r="AL26" s="224">
        <f>SUM(AL27:AL28)</f>
        <v>185</v>
      </c>
      <c r="AM26" s="40">
        <f t="shared" si="6"/>
        <v>53</v>
      </c>
      <c r="AN26" s="40">
        <f t="shared" si="6"/>
        <v>98</v>
      </c>
      <c r="AO26" s="224">
        <f>SUM(AO27:AO28)</f>
        <v>151</v>
      </c>
      <c r="AP26" s="40">
        <f t="shared" si="6"/>
        <v>40</v>
      </c>
      <c r="AQ26" s="40">
        <f t="shared" si="6"/>
        <v>59</v>
      </c>
      <c r="AR26" s="224">
        <f>SUM(AR27:AR28)</f>
        <v>99</v>
      </c>
      <c r="AS26" s="40">
        <f t="shared" si="6"/>
        <v>44</v>
      </c>
      <c r="AT26" s="40">
        <f t="shared" si="6"/>
        <v>44</v>
      </c>
      <c r="AU26" s="224">
        <f>SUM(AU27:AU28)</f>
        <v>88</v>
      </c>
      <c r="AV26" s="40">
        <f>SUM(AV27:AV28)</f>
        <v>861</v>
      </c>
      <c r="AW26" s="45">
        <f>SUM(AW27:AW28)</f>
        <v>627</v>
      </c>
      <c r="AX26" s="43">
        <f>SUM(AX27:AX28)</f>
        <v>1488</v>
      </c>
      <c r="AY26" s="91"/>
      <c r="AZ26" s="91"/>
      <c r="BA26" s="87"/>
      <c r="BB26" s="52"/>
      <c r="BC26" s="201" t="s">
        <v>32</v>
      </c>
      <c r="BD26" s="201"/>
      <c r="BE26" s="201"/>
      <c r="BF26" s="201"/>
      <c r="BG26" s="201"/>
      <c r="BH26" s="201"/>
      <c r="BI26" s="201"/>
      <c r="BJ26" s="202"/>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row>
    <row r="27" spans="1:214" s="3" customFormat="1" ht="20.25" customHeight="1">
      <c r="A27" s="1"/>
      <c r="B27" s="1"/>
      <c r="C27" s="1"/>
      <c r="D27" s="1"/>
      <c r="E27" s="38"/>
      <c r="F27" s="106" t="s">
        <v>70</v>
      </c>
      <c r="G27" s="107"/>
      <c r="H27" s="107"/>
      <c r="I27" s="107"/>
      <c r="J27" s="107"/>
      <c r="K27" s="108"/>
      <c r="L27" s="83">
        <v>4</v>
      </c>
      <c r="M27" s="82">
        <v>0</v>
      </c>
      <c r="N27" s="217">
        <f>SUM(L27:M27)</f>
        <v>4</v>
      </c>
      <c r="O27" s="109">
        <v>4</v>
      </c>
      <c r="P27" s="61">
        <v>3</v>
      </c>
      <c r="Q27" s="110">
        <f>SUM(O27:P27)</f>
        <v>7</v>
      </c>
      <c r="R27" s="109">
        <v>2</v>
      </c>
      <c r="S27" s="61">
        <v>1</v>
      </c>
      <c r="T27" s="110">
        <f>SUM(R27:S27)</f>
        <v>3</v>
      </c>
      <c r="U27" s="64">
        <v>3</v>
      </c>
      <c r="V27" s="61">
        <v>1</v>
      </c>
      <c r="W27" s="110">
        <f>SUM(U27:V27)</f>
        <v>4</v>
      </c>
      <c r="X27" s="64">
        <v>7</v>
      </c>
      <c r="Y27" s="61">
        <v>1</v>
      </c>
      <c r="Z27" s="110">
        <f>SUM(X27:Y27)</f>
        <v>8</v>
      </c>
      <c r="AA27" s="64">
        <v>5</v>
      </c>
      <c r="AB27" s="61">
        <v>2</v>
      </c>
      <c r="AC27" s="110">
        <f>SUM(AA27:AB27)</f>
        <v>7</v>
      </c>
      <c r="AD27" s="64">
        <v>5</v>
      </c>
      <c r="AE27" s="61">
        <v>1</v>
      </c>
      <c r="AF27" s="110">
        <f>SUM(AD27:AE27)</f>
        <v>6</v>
      </c>
      <c r="AG27" s="64">
        <v>17</v>
      </c>
      <c r="AH27" s="61">
        <v>2</v>
      </c>
      <c r="AI27" s="218">
        <f>SUM(AG27:AH27)</f>
        <v>19</v>
      </c>
      <c r="AJ27" s="64">
        <v>2</v>
      </c>
      <c r="AK27" s="61">
        <v>0</v>
      </c>
      <c r="AL27" s="218">
        <f>SUM(AJ27:AK27)</f>
        <v>2</v>
      </c>
      <c r="AM27" s="109">
        <v>0</v>
      </c>
      <c r="AN27" s="61">
        <v>0</v>
      </c>
      <c r="AO27" s="218">
        <f>SUM(AM27:AN27)</f>
        <v>0</v>
      </c>
      <c r="AP27" s="64">
        <v>2</v>
      </c>
      <c r="AQ27" s="61">
        <v>0</v>
      </c>
      <c r="AR27" s="110">
        <f>SUM(AP27:AQ27)</f>
        <v>2</v>
      </c>
      <c r="AS27" s="64">
        <v>3</v>
      </c>
      <c r="AT27" s="61">
        <v>0</v>
      </c>
      <c r="AU27" s="110">
        <f>SUM(AS27:AT27)</f>
        <v>3</v>
      </c>
      <c r="AV27" s="59">
        <f>(L27+O27+R27+U27+X27+AA27+AD27+AG27+AJ27+AM27+AP27+AS27)</f>
        <v>54</v>
      </c>
      <c r="AW27" s="60">
        <f>(M27+P27+S27+V27+Y27+AB27+AE27+AH27+AK27+AN27+AQ27+AT27)</f>
        <v>11</v>
      </c>
      <c r="AX27" s="110">
        <f>SUM(AV27:AW27)</f>
        <v>65</v>
      </c>
      <c r="AY27" s="91"/>
      <c r="AZ27" s="91"/>
      <c r="BA27" s="87"/>
      <c r="BB27" s="52"/>
      <c r="BC27" s="49"/>
      <c r="BD27" s="13"/>
      <c r="BE27" s="13"/>
      <c r="BF27" s="13"/>
      <c r="BG27" s="13"/>
      <c r="BH27" s="13"/>
      <c r="BI27" s="8" t="s">
        <v>71</v>
      </c>
      <c r="BJ27" s="53"/>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row>
    <row r="28" spans="1:214" s="3" customFormat="1" ht="20.25" customHeight="1" thickBot="1">
      <c r="A28" s="1"/>
      <c r="B28" s="1"/>
      <c r="C28" s="1"/>
      <c r="D28" s="1"/>
      <c r="E28" s="38"/>
      <c r="F28" s="92"/>
      <c r="G28" s="111"/>
      <c r="H28" s="111"/>
      <c r="I28" s="111"/>
      <c r="J28" s="111"/>
      <c r="K28" s="112" t="s">
        <v>72</v>
      </c>
      <c r="L28" s="68">
        <v>16</v>
      </c>
      <c r="M28" s="70">
        <v>1</v>
      </c>
      <c r="N28" s="222">
        <f>SUM(L28:M28)</f>
        <v>17</v>
      </c>
      <c r="O28" s="68">
        <v>43</v>
      </c>
      <c r="P28" s="69">
        <v>4</v>
      </c>
      <c r="Q28" s="222">
        <f>SUM(O28:P28)</f>
        <v>47</v>
      </c>
      <c r="R28" s="68">
        <v>104</v>
      </c>
      <c r="S28" s="69">
        <v>27</v>
      </c>
      <c r="T28" s="222">
        <f>SUM(R28:S28)</f>
        <v>131</v>
      </c>
      <c r="U28" s="71">
        <v>145</v>
      </c>
      <c r="V28" s="70">
        <v>64</v>
      </c>
      <c r="W28" s="222">
        <f>SUM(U28:V28)</f>
        <v>209</v>
      </c>
      <c r="X28" s="71">
        <v>75</v>
      </c>
      <c r="Y28" s="70">
        <v>40</v>
      </c>
      <c r="Z28" s="222">
        <f>SUM(X28:Y28)</f>
        <v>115</v>
      </c>
      <c r="AA28" s="71">
        <v>45</v>
      </c>
      <c r="AB28" s="70">
        <v>42</v>
      </c>
      <c r="AC28" s="222">
        <f>SUM(AA28:AB28)</f>
        <v>87</v>
      </c>
      <c r="AD28" s="71">
        <v>107</v>
      </c>
      <c r="AE28" s="70">
        <v>79</v>
      </c>
      <c r="AF28" s="222">
        <f>SUM(AD28:AE28)</f>
        <v>186</v>
      </c>
      <c r="AG28" s="71">
        <v>68</v>
      </c>
      <c r="AH28" s="70">
        <v>47</v>
      </c>
      <c r="AI28" s="211">
        <f>SUM(AG28:AH28)</f>
        <v>115</v>
      </c>
      <c r="AJ28" s="71">
        <v>72</v>
      </c>
      <c r="AK28" s="70">
        <v>111</v>
      </c>
      <c r="AL28" s="211">
        <f>SUM(AJ28:AK28)</f>
        <v>183</v>
      </c>
      <c r="AM28" s="71">
        <v>53</v>
      </c>
      <c r="AN28" s="70">
        <v>98</v>
      </c>
      <c r="AO28" s="211">
        <f>SUM(AM28:AN28)</f>
        <v>151</v>
      </c>
      <c r="AP28" s="71">
        <v>38</v>
      </c>
      <c r="AQ28" s="70">
        <v>59</v>
      </c>
      <c r="AR28" s="222">
        <f>SUM(AP28:AQ28)</f>
        <v>97</v>
      </c>
      <c r="AS28" s="71">
        <v>41</v>
      </c>
      <c r="AT28" s="70">
        <v>44</v>
      </c>
      <c r="AU28" s="222">
        <f>SUM(AS28:AT28)</f>
        <v>85</v>
      </c>
      <c r="AV28" s="68">
        <f>(L28+O28+R28+U28+X28+AA28+AD28+AG28+AJ28+AM28+AP28+AS28)</f>
        <v>807</v>
      </c>
      <c r="AW28" s="69">
        <f>(M28+P28+S28+V28+Y28+AB28+AE28+AH28+AK28+AN28+AQ28+AT28)</f>
        <v>616</v>
      </c>
      <c r="AX28" s="211">
        <f>SUM(AV28:AW28)</f>
        <v>1423</v>
      </c>
      <c r="AY28" s="91"/>
      <c r="AZ28" s="91"/>
      <c r="BA28" s="87"/>
      <c r="BB28" s="189" t="s">
        <v>73</v>
      </c>
      <c r="BC28" s="190"/>
      <c r="BD28" s="207"/>
      <c r="BE28" s="207"/>
      <c r="BF28" s="207"/>
      <c r="BG28" s="207"/>
      <c r="BH28" s="207"/>
      <c r="BI28" s="208"/>
      <c r="BJ28" s="104"/>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row>
    <row r="29" spans="1:214" s="3" customFormat="1" ht="15.75" customHeight="1" thickBot="1">
      <c r="A29" s="1"/>
      <c r="B29" s="1"/>
      <c r="C29" s="1"/>
      <c r="D29" s="1"/>
      <c r="E29" s="38"/>
      <c r="F29" s="42"/>
      <c r="G29" s="42"/>
      <c r="H29" s="42"/>
      <c r="I29" s="42"/>
      <c r="J29" s="42"/>
      <c r="K29" s="42"/>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91"/>
      <c r="AZ29" s="91"/>
      <c r="BA29" s="87"/>
      <c r="BB29" s="52"/>
      <c r="BC29" s="52"/>
      <c r="BD29" s="52"/>
      <c r="BE29" s="52"/>
      <c r="BF29" s="52"/>
      <c r="BG29" s="52"/>
      <c r="BH29" s="52"/>
      <c r="BI29" s="52"/>
      <c r="BJ29" s="53"/>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row>
    <row r="30" spans="1:214" s="3" customFormat="1" ht="24" customHeight="1" thickBot="1">
      <c r="A30" s="1"/>
      <c r="B30" s="1"/>
      <c r="C30" s="1"/>
      <c r="D30" s="1"/>
      <c r="E30" s="198" t="s">
        <v>33</v>
      </c>
      <c r="F30" s="199"/>
      <c r="G30" s="199"/>
      <c r="H30" s="199"/>
      <c r="I30" s="199"/>
      <c r="J30" s="199"/>
      <c r="K30" s="199"/>
      <c r="L30" s="212">
        <f>SUM(L31:L32)</f>
        <v>12</v>
      </c>
      <c r="M30" s="45">
        <f>SUM(M31:M32)</f>
        <v>15</v>
      </c>
      <c r="N30" s="223">
        <f>SUM(N31:N32)</f>
        <v>27</v>
      </c>
      <c r="O30" s="40">
        <f>SUM(O31:O32)</f>
        <v>14</v>
      </c>
      <c r="P30" s="45">
        <f>SUM(P31:P32)</f>
        <v>7</v>
      </c>
      <c r="Q30" s="223">
        <f>SUM(O30:P30)</f>
        <v>21</v>
      </c>
      <c r="R30" s="40">
        <f>SUM(R31:R32)</f>
        <v>22</v>
      </c>
      <c r="S30" s="45">
        <f>SUM(S31:S32)</f>
        <v>-3</v>
      </c>
      <c r="T30" s="223">
        <f>SUM(R30:S30)</f>
        <v>19</v>
      </c>
      <c r="U30" s="40">
        <f>SUM(U31:U32)</f>
        <v>31</v>
      </c>
      <c r="V30" s="45">
        <f>SUM(V31:V32)</f>
        <v>9</v>
      </c>
      <c r="W30" s="223">
        <f>SUM(U30:V30)</f>
        <v>40</v>
      </c>
      <c r="X30" s="40">
        <f>SUM(X31:X32)</f>
        <v>8</v>
      </c>
      <c r="Y30" s="45">
        <f>SUM(Y31:Y32)</f>
        <v>-23</v>
      </c>
      <c r="Z30" s="223">
        <f>SUM(X30:Y30)</f>
        <v>-15</v>
      </c>
      <c r="AA30" s="40">
        <f>SUM(AA31:AA32)</f>
        <v>-2</v>
      </c>
      <c r="AB30" s="45">
        <f>SUM(AB31:AB32)</f>
        <v>-9</v>
      </c>
      <c r="AC30" s="223">
        <f>SUM(AA30:AB30)</f>
        <v>-11</v>
      </c>
      <c r="AD30" s="40">
        <f>SUM(AD31:AD32)</f>
        <v>-14</v>
      </c>
      <c r="AE30" s="45">
        <f>SUM(AE31:AE32)</f>
        <v>6</v>
      </c>
      <c r="AF30" s="223">
        <f>SUM(AD30:AE30)</f>
        <v>-8</v>
      </c>
      <c r="AG30" s="40">
        <f>SUM(AG31:AG32)</f>
        <v>8</v>
      </c>
      <c r="AH30" s="45">
        <f>SUM(AH31:AH32)</f>
        <v>3</v>
      </c>
      <c r="AI30" s="223">
        <f>SUM(AG30:AH30)</f>
        <v>11</v>
      </c>
      <c r="AJ30" s="40">
        <f>SUM(AJ31:AJ32)</f>
        <v>9</v>
      </c>
      <c r="AK30" s="45">
        <f>SUM(AK31:AK32)</f>
        <v>21</v>
      </c>
      <c r="AL30" s="223">
        <f>SUM(AJ30:AK30)</f>
        <v>30</v>
      </c>
      <c r="AM30" s="40">
        <f>SUM(AM31:AM32)</f>
        <v>-2</v>
      </c>
      <c r="AN30" s="45">
        <f>SUM(AN31:AN32)</f>
        <v>2</v>
      </c>
      <c r="AO30" s="223">
        <f>SUM(AM30:AN30)</f>
        <v>0</v>
      </c>
      <c r="AP30" s="40">
        <f>SUM(AP31:AP32)</f>
        <v>-15</v>
      </c>
      <c r="AQ30" s="45">
        <f>SUM(AQ31:AQ32)</f>
        <v>5</v>
      </c>
      <c r="AR30" s="223">
        <f>SUM(AP30:AQ30)</f>
        <v>-10</v>
      </c>
      <c r="AS30" s="40">
        <f>SUM(AS31:AS32)</f>
        <v>57</v>
      </c>
      <c r="AT30" s="45">
        <f>SUM(AT31:AT32)</f>
        <v>9</v>
      </c>
      <c r="AU30" s="223">
        <f>SUM(AS30:AT30)</f>
        <v>66</v>
      </c>
      <c r="AV30" s="212">
        <f>SUM(AV31:AV32)</f>
        <v>128</v>
      </c>
      <c r="AW30" s="45">
        <f>SUM(AW31:AW32)</f>
        <v>42</v>
      </c>
      <c r="AX30" s="43">
        <f>SUM(AX31:AX32)</f>
        <v>170</v>
      </c>
      <c r="AY30" s="91"/>
      <c r="AZ30" s="91"/>
      <c r="BA30" s="87"/>
      <c r="BB30" s="62"/>
      <c r="BC30" s="201" t="s">
        <v>34</v>
      </c>
      <c r="BD30" s="201"/>
      <c r="BE30" s="201"/>
      <c r="BF30" s="201"/>
      <c r="BG30" s="201"/>
      <c r="BH30" s="201"/>
      <c r="BI30" s="201"/>
      <c r="BJ30" s="202"/>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row>
    <row r="31" spans="1:214" s="3" customFormat="1" ht="15">
      <c r="A31" s="1"/>
      <c r="B31" s="1"/>
      <c r="C31" s="1"/>
      <c r="D31" s="1"/>
      <c r="E31" s="38"/>
      <c r="F31" s="78" t="s">
        <v>74</v>
      </c>
      <c r="G31" s="57"/>
      <c r="H31" s="57"/>
      <c r="I31" s="57"/>
      <c r="J31" s="57"/>
      <c r="K31" s="57"/>
      <c r="L31" s="83">
        <v>-13</v>
      </c>
      <c r="M31" s="84">
        <v>3</v>
      </c>
      <c r="N31" s="218">
        <f>SUM(L31:M31)</f>
        <v>-10</v>
      </c>
      <c r="O31" s="83">
        <v>-11</v>
      </c>
      <c r="P31" s="84">
        <v>-7</v>
      </c>
      <c r="Q31" s="218">
        <f>SUM(O31:P31)</f>
        <v>-18</v>
      </c>
      <c r="R31" s="83">
        <v>7</v>
      </c>
      <c r="S31" s="84">
        <v>-10</v>
      </c>
      <c r="T31" s="218">
        <f>SUM(R31:S31)</f>
        <v>-3</v>
      </c>
      <c r="U31" s="59">
        <v>20</v>
      </c>
      <c r="V31" s="61">
        <v>6</v>
      </c>
      <c r="W31" s="217">
        <f>SUM(U31:V31)</f>
        <v>26</v>
      </c>
      <c r="X31" s="109">
        <v>3</v>
      </c>
      <c r="Y31" s="61">
        <v>-23</v>
      </c>
      <c r="Z31" s="217">
        <f>SUM(X31:Y31)</f>
        <v>-20</v>
      </c>
      <c r="AA31" s="59">
        <v>-6</v>
      </c>
      <c r="AB31" s="61">
        <v>-9</v>
      </c>
      <c r="AC31" s="217">
        <f>SUM(AA31:AB31)</f>
        <v>-15</v>
      </c>
      <c r="AD31" s="59">
        <v>-14</v>
      </c>
      <c r="AE31" s="61">
        <v>4</v>
      </c>
      <c r="AF31" s="217">
        <f>SUM(AD31:AE31)</f>
        <v>-10</v>
      </c>
      <c r="AG31" s="76">
        <v>5</v>
      </c>
      <c r="AH31" s="61">
        <v>2</v>
      </c>
      <c r="AI31" s="110">
        <f>SUM(AG31:AH31)</f>
        <v>7</v>
      </c>
      <c r="AJ31" s="109">
        <v>9</v>
      </c>
      <c r="AK31" s="61">
        <v>18</v>
      </c>
      <c r="AL31" s="110">
        <f>SUM(AJ31:AK31)</f>
        <v>27</v>
      </c>
      <c r="AM31" s="59">
        <v>-9</v>
      </c>
      <c r="AN31" s="76">
        <v>2</v>
      </c>
      <c r="AO31" s="110">
        <f>SUM(AM31:AN31)</f>
        <v>-7</v>
      </c>
      <c r="AP31" s="59">
        <v>-12</v>
      </c>
      <c r="AQ31" s="61">
        <v>-1</v>
      </c>
      <c r="AR31" s="210">
        <f>SUM(AP31:AQ31)</f>
        <v>-13</v>
      </c>
      <c r="AS31" s="59">
        <v>28</v>
      </c>
      <c r="AT31" s="61">
        <v>10</v>
      </c>
      <c r="AU31" s="210">
        <f>SUM(AS31:AT31)</f>
        <v>38</v>
      </c>
      <c r="AV31" s="82">
        <f>(L31+O31+R31+U31+X31+AA31+AD31+AG31+AJ31+AM31+AP31+AS31)</f>
        <v>7</v>
      </c>
      <c r="AW31" s="82">
        <f>(M31+P31+S31+V31+Y31+AB31+AE31+AH31+AK31+AN31+AQ31+AT31)</f>
        <v>-5</v>
      </c>
      <c r="AX31" s="110">
        <f>SUM(AV31:AW31)</f>
        <v>2</v>
      </c>
      <c r="AY31" s="10"/>
      <c r="AZ31" s="10"/>
      <c r="BA31" s="10"/>
      <c r="BB31" s="204" t="s">
        <v>59</v>
      </c>
      <c r="BC31" s="204"/>
      <c r="BD31" s="204"/>
      <c r="BE31" s="204"/>
      <c r="BF31" s="204"/>
      <c r="BG31" s="204"/>
      <c r="BH31" s="204"/>
      <c r="BI31" s="205"/>
      <c r="BJ31" s="53"/>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row>
    <row r="32" spans="1:214" s="3" customFormat="1" ht="21" customHeight="1" thickBot="1">
      <c r="A32" s="1"/>
      <c r="B32" s="1"/>
      <c r="C32" s="1"/>
      <c r="D32" s="1"/>
      <c r="E32" s="38"/>
      <c r="F32" s="92" t="s">
        <v>75</v>
      </c>
      <c r="G32" s="111"/>
      <c r="H32" s="111"/>
      <c r="I32" s="111"/>
      <c r="J32" s="111"/>
      <c r="K32" s="111"/>
      <c r="L32" s="68">
        <v>25</v>
      </c>
      <c r="M32" s="70">
        <v>12</v>
      </c>
      <c r="N32" s="222">
        <f>SUM(L32:M32)</f>
        <v>37</v>
      </c>
      <c r="O32" s="105">
        <v>25</v>
      </c>
      <c r="P32" s="70">
        <v>14</v>
      </c>
      <c r="Q32" s="222">
        <f>SUM(O32:P32)</f>
        <v>39</v>
      </c>
      <c r="R32" s="105">
        <v>15</v>
      </c>
      <c r="S32" s="70">
        <v>7</v>
      </c>
      <c r="T32" s="222">
        <f>SUM(R32:S32)</f>
        <v>22</v>
      </c>
      <c r="U32" s="68">
        <v>11</v>
      </c>
      <c r="V32" s="70">
        <v>3</v>
      </c>
      <c r="W32" s="222">
        <f>SUM(U32:V32)</f>
        <v>14</v>
      </c>
      <c r="X32" s="105">
        <v>5</v>
      </c>
      <c r="Y32" s="70">
        <v>0</v>
      </c>
      <c r="Z32" s="217">
        <f>SUM(X32:Y32)</f>
        <v>5</v>
      </c>
      <c r="AA32" s="68">
        <v>4</v>
      </c>
      <c r="AB32" s="70">
        <v>0</v>
      </c>
      <c r="AC32" s="217">
        <f>SUM(AA32:AB32)</f>
        <v>4</v>
      </c>
      <c r="AD32" s="68">
        <v>0</v>
      </c>
      <c r="AE32" s="70">
        <v>2</v>
      </c>
      <c r="AF32" s="217">
        <f>SUM(AD32:AE32)</f>
        <v>2</v>
      </c>
      <c r="AG32" s="71">
        <v>3</v>
      </c>
      <c r="AH32" s="70">
        <v>1</v>
      </c>
      <c r="AI32" s="211">
        <f>SUM(AG32:AH32)</f>
        <v>4</v>
      </c>
      <c r="AJ32" s="105">
        <v>0</v>
      </c>
      <c r="AK32" s="70">
        <v>3</v>
      </c>
      <c r="AL32" s="211">
        <f>SUM(AJ32:AK32)</f>
        <v>3</v>
      </c>
      <c r="AM32" s="68">
        <v>7</v>
      </c>
      <c r="AN32" s="71">
        <v>0</v>
      </c>
      <c r="AO32" s="211">
        <f>SUM(AM32:AN32)</f>
        <v>7</v>
      </c>
      <c r="AP32" s="68">
        <v>-3</v>
      </c>
      <c r="AQ32" s="70">
        <v>6</v>
      </c>
      <c r="AR32" s="222">
        <f>SUM(AP32:AQ32)</f>
        <v>3</v>
      </c>
      <c r="AS32" s="68">
        <v>29</v>
      </c>
      <c r="AT32" s="70">
        <v>-1</v>
      </c>
      <c r="AU32" s="222">
        <f>SUM(AS32:AT32)</f>
        <v>28</v>
      </c>
      <c r="AV32" s="69">
        <f>(L32+O32+R32+U32+X32+AA32+AD32+AG32+AJ32+AM32+AP32+AS32)</f>
        <v>121</v>
      </c>
      <c r="AW32" s="69">
        <f>(M32+P32+S32+V32+Y32+AB32+AE32+AH32+AK32+AN32+AQ32+AT32)</f>
        <v>47</v>
      </c>
      <c r="AX32" s="211">
        <f>SUM(AV32:AW32)</f>
        <v>168</v>
      </c>
      <c r="AY32" s="10"/>
      <c r="AZ32" s="10"/>
      <c r="BA32" s="10"/>
      <c r="BB32" s="113"/>
      <c r="BC32" s="113"/>
      <c r="BD32" s="207" t="s">
        <v>35</v>
      </c>
      <c r="BE32" s="207"/>
      <c r="BF32" s="207"/>
      <c r="BG32" s="207"/>
      <c r="BH32" s="207"/>
      <c r="BI32" s="208"/>
      <c r="BJ32" s="53"/>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row>
    <row r="33" spans="1:214" s="3" customFormat="1" ht="21.75" customHeight="1" thickBot="1">
      <c r="A33" s="1"/>
      <c r="B33" s="1"/>
      <c r="C33" s="1"/>
      <c r="D33" s="1"/>
      <c r="E33" s="38"/>
      <c r="F33" s="10"/>
      <c r="G33" s="10"/>
      <c r="H33" s="10"/>
      <c r="I33" s="10"/>
      <c r="J33" s="10"/>
      <c r="K33" s="10"/>
      <c r="L33" s="182" t="s">
        <v>114</v>
      </c>
      <c r="M33" s="182"/>
      <c r="N33" s="182"/>
      <c r="O33" s="182" t="s">
        <v>115</v>
      </c>
      <c r="P33" s="182"/>
      <c r="Q33" s="182"/>
      <c r="R33" s="182" t="s">
        <v>116</v>
      </c>
      <c r="S33" s="182"/>
      <c r="T33" s="182"/>
      <c r="U33" s="182" t="s">
        <v>117</v>
      </c>
      <c r="V33" s="182"/>
      <c r="W33" s="182"/>
      <c r="X33" s="182" t="s">
        <v>118</v>
      </c>
      <c r="Y33" s="182"/>
      <c r="Z33" s="182"/>
      <c r="AA33" s="182" t="s">
        <v>36</v>
      </c>
      <c r="AB33" s="182"/>
      <c r="AC33" s="182"/>
      <c r="AD33" s="182" t="s">
        <v>37</v>
      </c>
      <c r="AE33" s="182"/>
      <c r="AF33" s="182"/>
      <c r="AG33" s="182" t="s">
        <v>38</v>
      </c>
      <c r="AH33" s="182"/>
      <c r="AI33" s="182"/>
      <c r="AJ33" s="182" t="s">
        <v>39</v>
      </c>
      <c r="AK33" s="182"/>
      <c r="AL33" s="182"/>
      <c r="AM33" s="188" t="s">
        <v>54</v>
      </c>
      <c r="AN33" s="182"/>
      <c r="AO33" s="182"/>
      <c r="AP33" s="182" t="s">
        <v>55</v>
      </c>
      <c r="AQ33" s="182"/>
      <c r="AR33" s="182"/>
      <c r="AS33" s="182" t="s">
        <v>56</v>
      </c>
      <c r="AT33" s="182"/>
      <c r="AU33" s="182"/>
      <c r="AV33" s="182" t="s">
        <v>56</v>
      </c>
      <c r="AW33" s="182"/>
      <c r="AX33" s="182"/>
      <c r="AY33" s="10"/>
      <c r="AZ33" s="10"/>
      <c r="BA33" s="10"/>
      <c r="BB33" s="52"/>
      <c r="BC33" s="52"/>
      <c r="BD33" s="10"/>
      <c r="BE33" s="52"/>
      <c r="BF33" s="52"/>
      <c r="BG33" s="52"/>
      <c r="BH33" s="52"/>
      <c r="BI33" s="52"/>
      <c r="BJ33" s="53"/>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row>
    <row r="34" spans="1:214" s="3" customFormat="1" ht="15.75" thickBot="1">
      <c r="A34" s="1"/>
      <c r="B34" s="1"/>
      <c r="C34" s="1"/>
      <c r="D34" s="1"/>
      <c r="E34" s="183" t="s">
        <v>76</v>
      </c>
      <c r="F34" s="184"/>
      <c r="G34" s="184"/>
      <c r="H34" s="184"/>
      <c r="I34" s="184"/>
      <c r="J34" s="184"/>
      <c r="K34" s="184"/>
      <c r="L34" s="40">
        <f>+L11+L13-L17-L26-L30</f>
        <v>536</v>
      </c>
      <c r="M34" s="45">
        <f>+M11+M13-M17-M26-M30</f>
        <v>396</v>
      </c>
      <c r="N34" s="223">
        <f>SUM(L34:M34)</f>
        <v>932</v>
      </c>
      <c r="O34" s="224">
        <f aca="true" t="shared" si="7" ref="O34:AU34">+O11+O13-O17-O26-O30</f>
        <v>1002</v>
      </c>
      <c r="P34" s="224">
        <f t="shared" si="7"/>
        <v>813</v>
      </c>
      <c r="Q34" s="224">
        <f t="shared" si="7"/>
        <v>1815</v>
      </c>
      <c r="R34" s="40">
        <f t="shared" si="7"/>
        <v>2985</v>
      </c>
      <c r="S34" s="40">
        <f t="shared" si="7"/>
        <v>1861</v>
      </c>
      <c r="T34" s="224">
        <f t="shared" si="7"/>
        <v>4846</v>
      </c>
      <c r="U34" s="40">
        <f t="shared" si="7"/>
        <v>4566</v>
      </c>
      <c r="V34" s="40">
        <f t="shared" si="7"/>
        <v>2778</v>
      </c>
      <c r="W34" s="224">
        <f t="shared" si="7"/>
        <v>7344</v>
      </c>
      <c r="X34" s="40">
        <f t="shared" si="7"/>
        <v>4390</v>
      </c>
      <c r="Y34" s="40">
        <f t="shared" si="7"/>
        <v>2713</v>
      </c>
      <c r="Z34" s="224">
        <f t="shared" si="7"/>
        <v>7103</v>
      </c>
      <c r="AA34" s="40">
        <f t="shared" si="7"/>
        <v>3986</v>
      </c>
      <c r="AB34" s="40">
        <f t="shared" si="7"/>
        <v>2499</v>
      </c>
      <c r="AC34" s="224">
        <f t="shared" si="7"/>
        <v>6485</v>
      </c>
      <c r="AD34" s="40">
        <f t="shared" si="7"/>
        <v>3509</v>
      </c>
      <c r="AE34" s="40">
        <f t="shared" si="7"/>
        <v>2202</v>
      </c>
      <c r="AF34" s="224">
        <f t="shared" si="7"/>
        <v>5711</v>
      </c>
      <c r="AG34" s="40">
        <f t="shared" si="7"/>
        <v>3076</v>
      </c>
      <c r="AH34" s="40">
        <f t="shared" si="7"/>
        <v>1963</v>
      </c>
      <c r="AI34" s="224">
        <f t="shared" si="7"/>
        <v>5039</v>
      </c>
      <c r="AJ34" s="40">
        <f t="shared" si="7"/>
        <v>2597</v>
      </c>
      <c r="AK34" s="40">
        <f t="shared" si="7"/>
        <v>1616</v>
      </c>
      <c r="AL34" s="224">
        <f t="shared" si="7"/>
        <v>4213</v>
      </c>
      <c r="AM34" s="40">
        <f t="shared" si="7"/>
        <v>2182</v>
      </c>
      <c r="AN34" s="40">
        <f t="shared" si="7"/>
        <v>1316</v>
      </c>
      <c r="AO34" s="224">
        <f t="shared" si="7"/>
        <v>3498</v>
      </c>
      <c r="AP34" s="40">
        <f t="shared" si="7"/>
        <v>1727</v>
      </c>
      <c r="AQ34" s="40">
        <f t="shared" si="7"/>
        <v>1057</v>
      </c>
      <c r="AR34" s="224">
        <f t="shared" si="7"/>
        <v>2784</v>
      </c>
      <c r="AS34" s="40">
        <f t="shared" si="7"/>
        <v>1273</v>
      </c>
      <c r="AT34" s="40">
        <f t="shared" si="7"/>
        <v>842</v>
      </c>
      <c r="AU34" s="224">
        <f t="shared" si="7"/>
        <v>2115</v>
      </c>
      <c r="AV34" s="40">
        <f>+AV11+AV13-AV17-AV26-AV30</f>
        <v>1273</v>
      </c>
      <c r="AW34" s="41">
        <f>+AW11+AW13-AW17-AW26-AW30</f>
        <v>842</v>
      </c>
      <c r="AX34" s="43">
        <f>SUM(AV34:AW34)</f>
        <v>2115</v>
      </c>
      <c r="AY34" s="114">
        <f>+AY11+AY13-AY17</f>
        <v>127</v>
      </c>
      <c r="AZ34" s="114">
        <f>+AZ11+AZ13-AZ17</f>
        <v>58</v>
      </c>
      <c r="BA34" s="114">
        <f>+BA11+BA13-BA17</f>
        <v>185</v>
      </c>
      <c r="BB34" s="185" t="s">
        <v>77</v>
      </c>
      <c r="BC34" s="185"/>
      <c r="BD34" s="185"/>
      <c r="BE34" s="185"/>
      <c r="BF34" s="185"/>
      <c r="BG34" s="185"/>
      <c r="BH34" s="185"/>
      <c r="BI34" s="185"/>
      <c r="BJ34" s="186"/>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row>
    <row r="35" spans="1:214" s="3" customFormat="1" ht="10.5" customHeight="1" thickBot="1">
      <c r="A35" s="1"/>
      <c r="B35" s="1"/>
      <c r="C35" s="1"/>
      <c r="D35" s="1"/>
      <c r="E35" s="115"/>
      <c r="F35" s="32"/>
      <c r="G35" s="32"/>
      <c r="H35" s="32"/>
      <c r="I35" s="32"/>
      <c r="J35" s="32"/>
      <c r="K35" s="32"/>
      <c r="L35" s="76"/>
      <c r="M35" s="76"/>
      <c r="N35" s="76"/>
      <c r="O35" s="182"/>
      <c r="P35" s="182"/>
      <c r="Q35" s="182"/>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182"/>
      <c r="AW35" s="182"/>
      <c r="AX35" s="182"/>
      <c r="AY35" s="84">
        <f>SUM(AY37:AY38)</f>
        <v>103</v>
      </c>
      <c r="AZ35" s="84">
        <v>58</v>
      </c>
      <c r="BA35" s="116">
        <f>SUM(AY35:AZ35)</f>
        <v>161</v>
      </c>
      <c r="BB35" s="187"/>
      <c r="BC35" s="187"/>
      <c r="BD35" s="187"/>
      <c r="BE35" s="187"/>
      <c r="BF35" s="187"/>
      <c r="BG35" s="187"/>
      <c r="BH35" s="187"/>
      <c r="BI35" s="187"/>
      <c r="BJ35" s="53"/>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row>
    <row r="36" spans="1:214" s="3" customFormat="1" ht="15.75" thickBot="1">
      <c r="A36" s="1"/>
      <c r="B36" s="1"/>
      <c r="C36" s="1"/>
      <c r="D36" s="1"/>
      <c r="E36" s="198" t="s">
        <v>78</v>
      </c>
      <c r="F36" s="199"/>
      <c r="G36" s="199"/>
      <c r="H36" s="199"/>
      <c r="I36" s="199"/>
      <c r="J36" s="199"/>
      <c r="K36" s="199"/>
      <c r="L36" s="109">
        <f>SUM(L37:L38)</f>
        <v>536</v>
      </c>
      <c r="M36" s="225">
        <f>SUM(M37:M38)</f>
        <v>396</v>
      </c>
      <c r="N36" s="60">
        <f>SUM(N37:N38)</f>
        <v>932</v>
      </c>
      <c r="O36" s="213">
        <f>SUM(O37:O38)</f>
        <v>1002</v>
      </c>
      <c r="P36" s="225">
        <f>SUM(P37:P38)</f>
        <v>813</v>
      </c>
      <c r="Q36" s="226">
        <f>SUM(O36:P36)</f>
        <v>1815</v>
      </c>
      <c r="R36" s="213">
        <f>SUM(R37:R38)</f>
        <v>2985</v>
      </c>
      <c r="S36" s="64">
        <f>SUM(S37:S38)</f>
        <v>1861</v>
      </c>
      <c r="T36" s="214">
        <f>SUM(R36:S36)</f>
        <v>4846</v>
      </c>
      <c r="U36" s="213">
        <f>SUM(U37:U38)</f>
        <v>4565</v>
      </c>
      <c r="V36" s="64">
        <f>SUM(V37:V38)</f>
        <v>2778</v>
      </c>
      <c r="W36" s="214">
        <f>SUM(U36:V36)</f>
        <v>7343</v>
      </c>
      <c r="X36" s="213">
        <f>SUM(X37:X38)</f>
        <v>4390</v>
      </c>
      <c r="Y36" s="64">
        <f>SUM(Y37:Y38)</f>
        <v>2713</v>
      </c>
      <c r="Z36" s="214">
        <f>SUM(X36:Y36)</f>
        <v>7103</v>
      </c>
      <c r="AA36" s="213">
        <f>SUM(AA37:AA38)</f>
        <v>3986</v>
      </c>
      <c r="AB36" s="64">
        <f>SUM(AB37:AB38)</f>
        <v>2499</v>
      </c>
      <c r="AC36" s="214">
        <f>SUM(AA36:AB36)</f>
        <v>6485</v>
      </c>
      <c r="AD36" s="213">
        <f>SUM(AD37:AD38)</f>
        <v>3509</v>
      </c>
      <c r="AE36" s="64">
        <f>SUM(AE37:AE38)</f>
        <v>2202</v>
      </c>
      <c r="AF36" s="214">
        <f>SUM(AD36:AE36)</f>
        <v>5711</v>
      </c>
      <c r="AG36" s="213">
        <f>SUM(AG37:AG38)</f>
        <v>3076</v>
      </c>
      <c r="AH36" s="64">
        <f>SUM(AH37:AH38)</f>
        <v>1963</v>
      </c>
      <c r="AI36" s="214">
        <f>SUM(AG36:AH36)</f>
        <v>5039</v>
      </c>
      <c r="AJ36" s="213">
        <f>SUM(AJ37:AJ38)</f>
        <v>2597</v>
      </c>
      <c r="AK36" s="64">
        <f>SUM(AK37:AK38)</f>
        <v>1616</v>
      </c>
      <c r="AL36" s="214">
        <f>SUM(AJ36:AK36)</f>
        <v>4213</v>
      </c>
      <c r="AM36" s="213">
        <f>SUM(AM37:AM38)</f>
        <v>2183</v>
      </c>
      <c r="AN36" s="64">
        <f>SUM(AN37:AN38)</f>
        <v>1316</v>
      </c>
      <c r="AO36" s="214">
        <f>SUM(AM36:AN36)</f>
        <v>3499</v>
      </c>
      <c r="AP36" s="59">
        <f aca="true" t="shared" si="8" ref="AP36:AX36">SUM(AP37:AP38)</f>
        <v>1727</v>
      </c>
      <c r="AQ36" s="61">
        <f t="shared" si="8"/>
        <v>1057</v>
      </c>
      <c r="AR36" s="210">
        <f t="shared" si="8"/>
        <v>2784</v>
      </c>
      <c r="AS36" s="213">
        <f t="shared" si="8"/>
        <v>1273</v>
      </c>
      <c r="AT36" s="225">
        <f t="shared" si="8"/>
        <v>842</v>
      </c>
      <c r="AU36" s="214">
        <f t="shared" si="8"/>
        <v>2115</v>
      </c>
      <c r="AV36" s="45">
        <f t="shared" si="8"/>
        <v>1273</v>
      </c>
      <c r="AW36" s="45">
        <f t="shared" si="8"/>
        <v>842</v>
      </c>
      <c r="AX36" s="43">
        <f t="shared" si="8"/>
        <v>2115</v>
      </c>
      <c r="AY36" s="84"/>
      <c r="AZ36" s="84"/>
      <c r="BA36" s="116"/>
      <c r="BB36" s="200" t="s">
        <v>79</v>
      </c>
      <c r="BC36" s="201"/>
      <c r="BD36" s="201"/>
      <c r="BE36" s="201"/>
      <c r="BF36" s="201"/>
      <c r="BG36" s="201"/>
      <c r="BH36" s="201"/>
      <c r="BI36" s="201"/>
      <c r="BJ36" s="202"/>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row>
    <row r="37" spans="1:214" s="3" customFormat="1" ht="15">
      <c r="A37" s="1"/>
      <c r="B37" s="1"/>
      <c r="C37" s="1"/>
      <c r="D37" s="1"/>
      <c r="E37" s="117"/>
      <c r="F37" s="10"/>
      <c r="G37" s="78" t="s">
        <v>40</v>
      </c>
      <c r="H37" s="58"/>
      <c r="I37" s="58"/>
      <c r="J37" s="58"/>
      <c r="K37" s="57"/>
      <c r="L37" s="80">
        <v>342</v>
      </c>
      <c r="M37" s="81">
        <v>294</v>
      </c>
      <c r="N37" s="216">
        <f>SUM(L37:M37)</f>
        <v>636</v>
      </c>
      <c r="O37" s="81">
        <v>798</v>
      </c>
      <c r="P37" s="81">
        <v>689</v>
      </c>
      <c r="Q37" s="216">
        <f>SUM(O37:P37)</f>
        <v>1487</v>
      </c>
      <c r="R37" s="81">
        <v>2635</v>
      </c>
      <c r="S37" s="81">
        <v>1702</v>
      </c>
      <c r="T37" s="216">
        <f>SUM(R37:S37)</f>
        <v>4337</v>
      </c>
      <c r="U37" s="118">
        <v>4115</v>
      </c>
      <c r="V37" s="102">
        <v>2587</v>
      </c>
      <c r="W37" s="216">
        <f>SUM(U37:V37)</f>
        <v>6702</v>
      </c>
      <c r="X37" s="118">
        <v>3961</v>
      </c>
      <c r="Y37" s="102">
        <v>2541</v>
      </c>
      <c r="Z37" s="216">
        <f>SUM(X37:Y37)</f>
        <v>6502</v>
      </c>
      <c r="AA37" s="118">
        <v>3610</v>
      </c>
      <c r="AB37" s="102">
        <v>2263</v>
      </c>
      <c r="AC37" s="216">
        <f>SUM(AA37:AB37)</f>
        <v>5873</v>
      </c>
      <c r="AD37" s="118">
        <v>3176</v>
      </c>
      <c r="AE37" s="102">
        <v>2014</v>
      </c>
      <c r="AF37" s="216">
        <f>SUM(AD37:AE37)</f>
        <v>5190</v>
      </c>
      <c r="AG37" s="118">
        <v>2795</v>
      </c>
      <c r="AH37" s="102">
        <v>1771</v>
      </c>
      <c r="AI37" s="216">
        <f>SUM(AG37:AH37)</f>
        <v>4566</v>
      </c>
      <c r="AJ37" s="118">
        <v>2343</v>
      </c>
      <c r="AK37" s="102">
        <v>1476</v>
      </c>
      <c r="AL37" s="216">
        <f>SUM(AJ37:AK37)</f>
        <v>3819</v>
      </c>
      <c r="AM37" s="118">
        <v>1965</v>
      </c>
      <c r="AN37" s="102">
        <v>1242</v>
      </c>
      <c r="AO37" s="216">
        <f>SUM(AM37:AN37)</f>
        <v>3207</v>
      </c>
      <c r="AP37" s="80">
        <v>1514</v>
      </c>
      <c r="AQ37" s="102">
        <v>991</v>
      </c>
      <c r="AR37" s="227">
        <f>SUM(AP37:AQ37)</f>
        <v>2505</v>
      </c>
      <c r="AS37" s="118">
        <v>1092</v>
      </c>
      <c r="AT37" s="102">
        <v>794</v>
      </c>
      <c r="AU37" s="227">
        <f>SUM(AS37:AT37)</f>
        <v>1886</v>
      </c>
      <c r="AV37" s="80">
        <v>1092</v>
      </c>
      <c r="AW37" s="61">
        <v>794</v>
      </c>
      <c r="AX37" s="217">
        <f>SUM(AV37:AW37)</f>
        <v>1886</v>
      </c>
      <c r="AY37" s="85">
        <v>103</v>
      </c>
      <c r="AZ37" s="85">
        <v>57</v>
      </c>
      <c r="BA37" s="56">
        <f>SUM(AY37:AZ37)</f>
        <v>160</v>
      </c>
      <c r="BB37" s="203" t="s">
        <v>41</v>
      </c>
      <c r="BC37" s="204"/>
      <c r="BD37" s="204"/>
      <c r="BE37" s="204"/>
      <c r="BF37" s="204"/>
      <c r="BG37" s="204"/>
      <c r="BH37" s="204"/>
      <c r="BI37" s="205"/>
      <c r="BJ37" s="53"/>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row>
    <row r="38" spans="1:214" s="3" customFormat="1" ht="15.75" thickBot="1">
      <c r="A38" s="1"/>
      <c r="B38" s="1"/>
      <c r="C38" s="1"/>
      <c r="D38" s="1"/>
      <c r="E38" s="117"/>
      <c r="F38" s="10"/>
      <c r="G38" s="92" t="s">
        <v>42</v>
      </c>
      <c r="H38" s="93"/>
      <c r="I38" s="93"/>
      <c r="J38" s="93"/>
      <c r="K38" s="111"/>
      <c r="L38" s="68">
        <v>194</v>
      </c>
      <c r="M38" s="69">
        <v>102</v>
      </c>
      <c r="N38" s="211">
        <f>SUM(L38:M38)</f>
        <v>296</v>
      </c>
      <c r="O38" s="69">
        <v>204</v>
      </c>
      <c r="P38" s="69">
        <v>124</v>
      </c>
      <c r="Q38" s="211">
        <f>SUM(O38:P38)</f>
        <v>328</v>
      </c>
      <c r="R38" s="69">
        <v>350</v>
      </c>
      <c r="S38" s="69">
        <v>159</v>
      </c>
      <c r="T38" s="211">
        <f>SUM(R38:S38)</f>
        <v>509</v>
      </c>
      <c r="U38" s="71">
        <v>450</v>
      </c>
      <c r="V38" s="70">
        <v>191</v>
      </c>
      <c r="W38" s="211">
        <f>SUM(U38:V38)</f>
        <v>641</v>
      </c>
      <c r="X38" s="71">
        <v>429</v>
      </c>
      <c r="Y38" s="70">
        <v>172</v>
      </c>
      <c r="Z38" s="211">
        <f>SUM(X38:Y38)</f>
        <v>601</v>
      </c>
      <c r="AA38" s="71">
        <v>376</v>
      </c>
      <c r="AB38" s="70">
        <v>236</v>
      </c>
      <c r="AC38" s="211">
        <f>SUM(AA38:AB38)</f>
        <v>612</v>
      </c>
      <c r="AD38" s="71">
        <v>333</v>
      </c>
      <c r="AE38" s="70">
        <v>188</v>
      </c>
      <c r="AF38" s="211">
        <f>SUM(AD38:AE38)</f>
        <v>521</v>
      </c>
      <c r="AG38" s="71">
        <v>281</v>
      </c>
      <c r="AH38" s="70">
        <v>192</v>
      </c>
      <c r="AI38" s="211">
        <f>SUM(AG38:AH38)</f>
        <v>473</v>
      </c>
      <c r="AJ38" s="71">
        <v>254</v>
      </c>
      <c r="AK38" s="70">
        <v>140</v>
      </c>
      <c r="AL38" s="211">
        <f>SUM(AJ38:AK38)</f>
        <v>394</v>
      </c>
      <c r="AM38" s="71">
        <v>218</v>
      </c>
      <c r="AN38" s="70">
        <v>74</v>
      </c>
      <c r="AO38" s="211">
        <f>SUM(AM38:AN38)</f>
        <v>292</v>
      </c>
      <c r="AP38" s="68">
        <v>213</v>
      </c>
      <c r="AQ38" s="70">
        <v>66</v>
      </c>
      <c r="AR38" s="222">
        <f>SUM(AP38:AQ38)</f>
        <v>279</v>
      </c>
      <c r="AS38" s="71">
        <v>181</v>
      </c>
      <c r="AT38" s="70">
        <v>48</v>
      </c>
      <c r="AU38" s="222">
        <f>SUM(AS38:AT38)</f>
        <v>229</v>
      </c>
      <c r="AV38" s="68">
        <v>181</v>
      </c>
      <c r="AW38" s="70">
        <v>48</v>
      </c>
      <c r="AX38" s="222">
        <f>SUM(AV38:AW38)</f>
        <v>229</v>
      </c>
      <c r="AY38" s="91"/>
      <c r="AZ38" s="91"/>
      <c r="BA38" s="87"/>
      <c r="BB38" s="206" t="s">
        <v>43</v>
      </c>
      <c r="BC38" s="207"/>
      <c r="BD38" s="207"/>
      <c r="BE38" s="207"/>
      <c r="BF38" s="207"/>
      <c r="BG38" s="207"/>
      <c r="BH38" s="207"/>
      <c r="BI38" s="208"/>
      <c r="BJ38" s="53"/>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row>
    <row r="39" spans="1:214" s="3" customFormat="1" ht="8.25" customHeight="1" thickBot="1">
      <c r="A39" s="1"/>
      <c r="B39" s="1"/>
      <c r="C39" s="1"/>
      <c r="D39" s="1"/>
      <c r="E39" s="119"/>
      <c r="F39" s="120"/>
      <c r="G39" s="120"/>
      <c r="H39" s="120"/>
      <c r="I39" s="120"/>
      <c r="J39" s="120"/>
      <c r="K39" s="12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71"/>
      <c r="AY39" s="114"/>
      <c r="AZ39" s="114"/>
      <c r="BA39" s="114"/>
      <c r="BB39" s="121"/>
      <c r="BC39" s="122"/>
      <c r="BD39" s="122"/>
      <c r="BE39" s="122"/>
      <c r="BF39" s="122"/>
      <c r="BG39" s="122"/>
      <c r="BH39" s="122"/>
      <c r="BI39" s="122"/>
      <c r="BJ39" s="123"/>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row>
    <row r="40" spans="1:214" s="3" customFormat="1" ht="15">
      <c r="A40" s="1"/>
      <c r="B40" s="1"/>
      <c r="C40" s="1"/>
      <c r="D40" s="1"/>
      <c r="E40" s="124" t="s">
        <v>44</v>
      </c>
      <c r="F40" s="125" t="s">
        <v>119</v>
      </c>
      <c r="G40" s="12"/>
      <c r="H40" s="12"/>
      <c r="I40" s="12"/>
      <c r="J40" s="12"/>
      <c r="K40" s="126"/>
      <c r="L40" s="12"/>
      <c r="M40" s="12"/>
      <c r="N40" s="12"/>
      <c r="O40" s="12"/>
      <c r="P40" s="12"/>
      <c r="Q40" s="12"/>
      <c r="R40" s="12"/>
      <c r="S40" s="12"/>
      <c r="T40" s="12"/>
      <c r="U40" s="12"/>
      <c r="V40" s="12"/>
      <c r="W40" s="12"/>
      <c r="X40" s="12"/>
      <c r="Y40" s="12"/>
      <c r="Z40" s="12"/>
      <c r="AA40" s="12"/>
      <c r="AB40" s="12"/>
      <c r="AC40" s="12"/>
      <c r="AD40" s="12"/>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row>
    <row r="41" spans="1:214" s="3" customFormat="1" ht="15">
      <c r="A41" s="1"/>
      <c r="B41" s="1"/>
      <c r="C41" s="1"/>
      <c r="D41" s="1"/>
      <c r="E41" s="127" t="s">
        <v>45</v>
      </c>
      <c r="F41" s="12" t="s">
        <v>80</v>
      </c>
      <c r="G41" s="12"/>
      <c r="H41" s="12"/>
      <c r="I41" s="12"/>
      <c r="J41" s="12"/>
      <c r="K41" s="12"/>
      <c r="L41" s="128"/>
      <c r="M41" s="128"/>
      <c r="N41" s="128"/>
      <c r="O41" s="128"/>
      <c r="P41" s="128"/>
      <c r="Q41" s="128"/>
      <c r="R41" s="128"/>
      <c r="S41" s="128"/>
      <c r="T41" s="128"/>
      <c r="U41" s="128"/>
      <c r="V41" s="128"/>
      <c r="W41" s="128"/>
      <c r="X41" s="128"/>
      <c r="Y41" s="128"/>
      <c r="Z41" s="128"/>
      <c r="AA41" s="12"/>
      <c r="AB41" s="12"/>
      <c r="AC41" s="12"/>
      <c r="AD41" s="12"/>
      <c r="AE41" s="12"/>
      <c r="AF41" s="10"/>
      <c r="AG41" s="12"/>
      <c r="AH41" s="12"/>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row>
    <row r="42" spans="1:214" s="3" customFormat="1" ht="15">
      <c r="A42" s="1"/>
      <c r="B42" s="1"/>
      <c r="C42" s="1"/>
      <c r="D42" s="1"/>
      <c r="E42" s="12" t="s">
        <v>120</v>
      </c>
      <c r="F42" s="12" t="s">
        <v>81</v>
      </c>
      <c r="G42" s="12"/>
      <c r="H42" s="12"/>
      <c r="I42" s="12"/>
      <c r="J42" s="12"/>
      <c r="K42" s="12"/>
      <c r="L42" s="128"/>
      <c r="M42" s="128"/>
      <c r="N42" s="128"/>
      <c r="O42" s="128"/>
      <c r="P42" s="128"/>
      <c r="Q42" s="128"/>
      <c r="R42" s="128"/>
      <c r="S42" s="128"/>
      <c r="T42" s="128"/>
      <c r="U42" s="128"/>
      <c r="V42" s="128"/>
      <c r="W42" s="128"/>
      <c r="X42" s="128"/>
      <c r="Y42" s="128"/>
      <c r="Z42" s="128"/>
      <c r="AA42" s="12"/>
      <c r="AB42" s="12"/>
      <c r="AC42" s="12"/>
      <c r="AD42" s="12"/>
      <c r="AE42" s="12"/>
      <c r="AF42" s="10"/>
      <c r="AG42" s="12"/>
      <c r="AH42" s="12"/>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row>
    <row r="43" spans="1:214" s="3" customFormat="1" ht="15">
      <c r="A43" s="1"/>
      <c r="B43" s="1"/>
      <c r="C43" s="1"/>
      <c r="D43" s="1"/>
      <c r="E43" s="12" t="s">
        <v>120</v>
      </c>
      <c r="F43" s="12" t="s">
        <v>82</v>
      </c>
      <c r="G43" s="12"/>
      <c r="H43" s="12"/>
      <c r="I43" s="12"/>
      <c r="J43" s="12"/>
      <c r="K43" s="12"/>
      <c r="L43" s="128"/>
      <c r="M43" s="128"/>
      <c r="N43" s="128"/>
      <c r="O43" s="128"/>
      <c r="P43" s="128"/>
      <c r="Q43" s="128"/>
      <c r="R43" s="128"/>
      <c r="S43" s="128"/>
      <c r="T43" s="128"/>
      <c r="U43" s="128"/>
      <c r="V43" s="128"/>
      <c r="W43" s="128"/>
      <c r="X43" s="128"/>
      <c r="Y43" s="128"/>
      <c r="Z43" s="128"/>
      <c r="AA43" s="12"/>
      <c r="AB43" s="12"/>
      <c r="AC43" s="12"/>
      <c r="AD43" s="12"/>
      <c r="AE43" s="12"/>
      <c r="AF43" s="10"/>
      <c r="AG43" s="12"/>
      <c r="AH43" s="12"/>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row>
    <row r="44" spans="1:214" s="3" customFormat="1" ht="15">
      <c r="A44" s="1"/>
      <c r="B44" s="1"/>
      <c r="C44" s="1"/>
      <c r="D44" s="1"/>
      <c r="E44" s="127" t="s">
        <v>46</v>
      </c>
      <c r="F44" s="12" t="s">
        <v>51</v>
      </c>
      <c r="G44" s="12"/>
      <c r="H44" s="12"/>
      <c r="I44" s="12"/>
      <c r="J44" s="12"/>
      <c r="K44" s="12"/>
      <c r="L44" s="128"/>
      <c r="M44" s="128"/>
      <c r="N44" s="128"/>
      <c r="O44" s="128"/>
      <c r="P44" s="128"/>
      <c r="Q44" s="128"/>
      <c r="R44" s="128"/>
      <c r="S44" s="128"/>
      <c r="T44" s="128"/>
      <c r="U44" s="128"/>
      <c r="V44" s="128"/>
      <c r="W44" s="128"/>
      <c r="X44" s="128"/>
      <c r="Y44" s="128"/>
      <c r="Z44" s="12"/>
      <c r="AA44" s="12"/>
      <c r="AB44" s="12"/>
      <c r="AC44" s="12"/>
      <c r="AD44" s="12"/>
      <c r="AE44" s="12"/>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row>
    <row r="45" spans="1:214" s="3" customFormat="1" ht="15">
      <c r="A45" s="1"/>
      <c r="B45" s="1"/>
      <c r="C45" s="1"/>
      <c r="D45" s="1"/>
      <c r="E45" s="124" t="s">
        <v>47</v>
      </c>
      <c r="F45" s="125" t="s">
        <v>83</v>
      </c>
      <c r="G45" s="125"/>
      <c r="H45" s="125"/>
      <c r="I45" s="125"/>
      <c r="J45" s="125"/>
      <c r="K45" s="129"/>
      <c r="L45" s="129"/>
      <c r="M45" s="129"/>
      <c r="N45" s="129"/>
      <c r="O45" s="129"/>
      <c r="P45" s="129"/>
      <c r="Q45" s="129"/>
      <c r="R45" s="129"/>
      <c r="S45" s="129"/>
      <c r="T45" s="129"/>
      <c r="U45" s="129"/>
      <c r="V45" s="129"/>
      <c r="W45" s="129"/>
      <c r="X45" s="129"/>
      <c r="Y45" s="129"/>
      <c r="Z45" s="129"/>
      <c r="AA45" s="129"/>
      <c r="AB45" s="129"/>
      <c r="AC45" s="129"/>
      <c r="AD45" s="129"/>
      <c r="AE45" s="12"/>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row>
    <row r="46" spans="1:214" s="3" customFormat="1" ht="15">
      <c r="A46" s="1"/>
      <c r="B46" s="1"/>
      <c r="C46" s="1"/>
      <c r="D46" s="1"/>
      <c r="E46" s="127"/>
      <c r="F46" s="125" t="s">
        <v>84</v>
      </c>
      <c r="G46" s="125"/>
      <c r="H46" s="125"/>
      <c r="I46" s="125"/>
      <c r="J46" s="125"/>
      <c r="K46" s="129"/>
      <c r="L46" s="129"/>
      <c r="M46" s="129"/>
      <c r="N46" s="129"/>
      <c r="O46" s="10"/>
      <c r="P46" s="129"/>
      <c r="Q46" s="197"/>
      <c r="R46" s="197"/>
      <c r="S46" s="12"/>
      <c r="T46" s="12"/>
      <c r="U46" s="12"/>
      <c r="V46" s="12"/>
      <c r="W46" s="197" t="s">
        <v>62</v>
      </c>
      <c r="X46" s="197"/>
      <c r="Y46" s="197" t="s">
        <v>63</v>
      </c>
      <c r="Z46" s="197"/>
      <c r="AA46" s="129"/>
      <c r="AB46" s="129"/>
      <c r="AC46" s="129"/>
      <c r="AD46" s="129"/>
      <c r="AE46" s="12"/>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row>
    <row r="47" spans="1:214" s="3" customFormat="1" ht="15">
      <c r="A47" s="1"/>
      <c r="B47" s="1"/>
      <c r="C47" s="1"/>
      <c r="D47" s="1"/>
      <c r="E47" s="127" t="s">
        <v>48</v>
      </c>
      <c r="F47" s="125" t="s">
        <v>85</v>
      </c>
      <c r="G47" s="125"/>
      <c r="H47" s="125"/>
      <c r="I47" s="125"/>
      <c r="J47" s="125"/>
      <c r="K47" s="10"/>
      <c r="L47" s="129"/>
      <c r="M47" s="129"/>
      <c r="N47" s="129"/>
      <c r="O47" s="10"/>
      <c r="P47" s="130"/>
      <c r="Q47" s="12"/>
      <c r="R47" s="12"/>
      <c r="S47" s="195" t="s">
        <v>121</v>
      </c>
      <c r="T47" s="195"/>
      <c r="U47" s="12"/>
      <c r="V47" s="12"/>
      <c r="W47" s="195" t="s">
        <v>122</v>
      </c>
      <c r="X47" s="195"/>
      <c r="Y47" s="195" t="s">
        <v>123</v>
      </c>
      <c r="Z47" s="195"/>
      <c r="AA47" s="129"/>
      <c r="AB47" s="129"/>
      <c r="AC47" s="129"/>
      <c r="AD47" s="129"/>
      <c r="AE47" s="129"/>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row>
    <row r="48" spans="1:214" s="3" customFormat="1" ht="15">
      <c r="A48" s="1"/>
      <c r="B48" s="1"/>
      <c r="C48" s="1"/>
      <c r="D48" s="1"/>
      <c r="E48" s="124"/>
      <c r="F48" s="125"/>
      <c r="G48" s="125"/>
      <c r="H48" s="125"/>
      <c r="I48" s="125"/>
      <c r="J48" s="125"/>
      <c r="K48" s="129"/>
      <c r="L48" s="129"/>
      <c r="M48" s="129"/>
      <c r="N48" s="196"/>
      <c r="O48" s="196"/>
      <c r="P48" s="196"/>
      <c r="Q48" s="196"/>
      <c r="R48" s="196"/>
      <c r="S48" s="195" t="s">
        <v>124</v>
      </c>
      <c r="T48" s="195"/>
      <c r="U48" s="195"/>
      <c r="V48" s="195"/>
      <c r="W48" s="195" t="s">
        <v>125</v>
      </c>
      <c r="X48" s="195"/>
      <c r="Y48" s="195" t="s">
        <v>126</v>
      </c>
      <c r="Z48" s="195"/>
      <c r="AA48" s="129"/>
      <c r="AB48" s="129"/>
      <c r="AC48" s="129"/>
      <c r="AD48" s="129"/>
      <c r="AE48" s="129"/>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row>
    <row r="49" spans="5:62" s="1" customFormat="1" ht="15">
      <c r="E49" s="12"/>
      <c r="F49" s="131"/>
      <c r="G49" s="12"/>
      <c r="H49" s="12"/>
      <c r="I49" s="12"/>
      <c r="J49" s="12"/>
      <c r="K49" s="129"/>
      <c r="L49" s="129"/>
      <c r="M49" s="129"/>
      <c r="N49" s="129"/>
      <c r="O49" s="129"/>
      <c r="P49" s="129"/>
      <c r="Q49" s="129"/>
      <c r="R49" s="129"/>
      <c r="S49" s="194" t="s">
        <v>86</v>
      </c>
      <c r="T49" s="195"/>
      <c r="U49" s="195"/>
      <c r="V49" s="195"/>
      <c r="W49" s="129" t="s">
        <v>87</v>
      </c>
      <c r="X49" s="129"/>
      <c r="Y49" s="129" t="s">
        <v>88</v>
      </c>
      <c r="Z49" s="129"/>
      <c r="AA49" s="129"/>
      <c r="AB49" s="129"/>
      <c r="AC49" s="129"/>
      <c r="AD49" s="129"/>
      <c r="AE49" s="12"/>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row>
    <row r="50" spans="5:62" s="1" customFormat="1" ht="15">
      <c r="E50" s="12" t="s">
        <v>127</v>
      </c>
      <c r="F50" s="12"/>
      <c r="G50" s="12"/>
      <c r="H50" s="12"/>
      <c r="I50" s="12"/>
      <c r="J50" s="12"/>
      <c r="K50" s="129"/>
      <c r="L50" s="129"/>
      <c r="M50" s="129"/>
      <c r="N50" s="129"/>
      <c r="O50" s="129"/>
      <c r="P50" s="129"/>
      <c r="Q50" s="129"/>
      <c r="R50" s="129"/>
      <c r="S50" s="129"/>
      <c r="T50" s="129"/>
      <c r="U50" s="129"/>
      <c r="V50" s="129"/>
      <c r="W50" s="129"/>
      <c r="X50" s="129"/>
      <c r="Y50" s="129"/>
      <c r="Z50" s="129"/>
      <c r="AA50" s="129"/>
      <c r="AB50" s="129"/>
      <c r="AC50" s="129"/>
      <c r="AD50" s="129"/>
      <c r="AE50" s="129"/>
      <c r="AF50" s="10"/>
      <c r="AG50" s="12"/>
      <c r="AH50" s="12"/>
      <c r="AI50" s="12"/>
      <c r="AJ50" s="12"/>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row>
    <row r="51" spans="5:62" s="1" customFormat="1" ht="15">
      <c r="E51" s="10" t="s">
        <v>128</v>
      </c>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row>
    <row r="52" s="10" customFormat="1" ht="12.75">
      <c r="E52" s="10" t="s">
        <v>129</v>
      </c>
    </row>
    <row r="53" s="10" customFormat="1" ht="12.75">
      <c r="E53" s="132" t="s">
        <v>130</v>
      </c>
    </row>
    <row r="54" s="10" customFormat="1" ht="12.75">
      <c r="F54" s="10" t="s">
        <v>131</v>
      </c>
    </row>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10" customFormat="1" ht="12.75"/>
    <row r="488" s="10" customFormat="1" ht="12.75"/>
    <row r="489" s="10" customFormat="1" ht="12.75"/>
    <row r="490" s="10" customFormat="1" ht="12.75"/>
    <row r="491" s="10" customFormat="1" ht="12.75"/>
    <row r="492" s="10" customFormat="1" ht="12.75"/>
    <row r="493" s="10" customFormat="1" ht="12.75"/>
    <row r="494" s="10" customFormat="1" ht="12.75"/>
    <row r="495" s="10" customFormat="1" ht="12.75"/>
    <row r="496" s="10" customFormat="1" ht="12.75"/>
    <row r="497" s="10" customFormat="1" ht="12.75"/>
    <row r="498" s="10" customFormat="1" ht="12.75"/>
    <row r="499" s="10" customFormat="1" ht="12.75"/>
    <row r="500" s="10" customFormat="1" ht="12.75"/>
    <row r="501" s="10" customFormat="1" ht="12.75"/>
    <row r="502" s="10" customFormat="1" ht="12.75"/>
    <row r="503" s="10" customFormat="1" ht="12.75"/>
    <row r="504" s="10" customFormat="1" ht="12.75"/>
    <row r="505" s="10" customFormat="1" ht="12.75"/>
    <row r="506" s="10" customFormat="1" ht="12.75"/>
    <row r="507" s="10" customFormat="1" ht="12.75"/>
    <row r="508" s="10" customFormat="1" ht="12.75"/>
    <row r="509" s="10" customFormat="1" ht="12.75"/>
    <row r="510" s="10" customFormat="1" ht="12.75"/>
    <row r="511" s="10" customFormat="1" ht="12.75"/>
    <row r="512" s="10" customFormat="1" ht="12.75"/>
    <row r="513" s="10" customFormat="1" ht="12.75"/>
    <row r="514" s="10" customFormat="1" ht="12.75"/>
    <row r="515" s="10" customFormat="1" ht="12.75"/>
    <row r="516" s="10" customFormat="1" ht="12.75"/>
    <row r="517" s="10" customFormat="1" ht="12.75"/>
    <row r="518" s="10" customFormat="1" ht="12.75"/>
    <row r="519" s="10" customFormat="1" ht="12.75"/>
    <row r="520" s="10" customFormat="1" ht="12.75"/>
    <row r="521" s="10" customFormat="1" ht="12.75"/>
    <row r="522" s="10" customFormat="1" ht="12.75"/>
    <row r="523" s="10" customFormat="1" ht="12.75"/>
    <row r="524" s="10" customFormat="1" ht="12.75"/>
    <row r="525" s="10" customFormat="1" ht="12.75"/>
    <row r="526" s="10" customFormat="1" ht="12.75"/>
    <row r="527" s="10" customFormat="1" ht="12.75"/>
    <row r="528" s="10" customFormat="1" ht="12.75"/>
    <row r="529" s="10" customFormat="1" ht="12.75"/>
    <row r="530" s="10" customFormat="1" ht="12.75"/>
    <row r="531" s="10" customFormat="1" ht="12.75"/>
    <row r="532" s="10" customFormat="1" ht="12.75"/>
    <row r="533" s="10" customFormat="1" ht="12.75"/>
    <row r="534" s="10" customFormat="1" ht="12.75"/>
    <row r="535" s="10" customFormat="1" ht="12.75"/>
    <row r="536" s="10" customFormat="1" ht="12.75"/>
    <row r="537" s="10" customFormat="1" ht="12.75"/>
    <row r="538" s="10" customFormat="1" ht="12.75"/>
    <row r="539" s="10" customFormat="1" ht="12.75"/>
    <row r="540" s="10" customFormat="1" ht="12.75"/>
    <row r="541" s="10" customFormat="1" ht="12.75"/>
    <row r="542" s="10" customFormat="1" ht="12.75"/>
    <row r="543" s="10" customFormat="1" ht="12.75"/>
    <row r="544" s="10" customFormat="1" ht="12.75"/>
    <row r="545" s="10" customFormat="1" ht="12.75"/>
    <row r="546" s="10" customFormat="1" ht="12.75"/>
    <row r="547" s="10" customFormat="1" ht="12.75"/>
    <row r="548" s="10" customFormat="1" ht="12.75"/>
    <row r="549" s="10" customFormat="1" ht="12.75"/>
    <row r="550" s="10" customFormat="1" ht="12.75"/>
    <row r="551" s="10" customFormat="1" ht="12.75"/>
    <row r="552" s="10" customFormat="1" ht="12.75"/>
    <row r="553" s="10" customFormat="1" ht="12.75"/>
    <row r="554" s="10" customFormat="1" ht="12.75"/>
    <row r="555" s="10" customFormat="1" ht="12.75"/>
    <row r="556" s="10" customFormat="1" ht="12.75"/>
    <row r="557" s="10" customFormat="1" ht="12.75"/>
    <row r="558" s="10" customFormat="1" ht="12.75"/>
    <row r="559" s="10" customFormat="1" ht="12.75"/>
    <row r="560" s="10" customFormat="1" ht="12.75"/>
    <row r="561" s="10" customFormat="1" ht="12.75"/>
    <row r="562" s="10" customFormat="1" ht="12.75"/>
    <row r="563" s="10" customFormat="1" ht="12.75"/>
    <row r="564" s="10" customFormat="1" ht="12.75"/>
    <row r="565" s="10" customFormat="1" ht="12.75"/>
    <row r="566" s="10" customFormat="1" ht="12.75"/>
    <row r="567" s="10" customFormat="1" ht="12.75"/>
    <row r="568" s="10" customFormat="1" ht="12.75"/>
    <row r="569" s="10" customFormat="1" ht="12.75"/>
    <row r="570" s="10" customFormat="1" ht="12.75"/>
    <row r="571" s="10" customFormat="1" ht="12.75"/>
    <row r="572" s="10" customFormat="1" ht="12.75"/>
    <row r="573" s="10" customFormat="1" ht="12.75"/>
    <row r="574" s="10" customFormat="1" ht="12.75"/>
    <row r="575" s="10" customFormat="1" ht="12.75"/>
    <row r="576" s="10" customFormat="1" ht="12.75"/>
    <row r="577" s="10" customFormat="1" ht="12.75"/>
    <row r="578" s="10" customFormat="1" ht="12.75"/>
    <row r="579" s="10" customFormat="1" ht="12.75"/>
    <row r="580" s="10" customFormat="1" ht="12.75"/>
    <row r="581" s="10" customFormat="1" ht="12.75"/>
    <row r="582" s="10" customFormat="1" ht="12.75"/>
    <row r="583" s="10" customFormat="1" ht="12.75"/>
    <row r="584" s="10" customFormat="1" ht="12.75"/>
    <row r="585" s="10" customFormat="1" ht="12.75"/>
    <row r="586" s="10" customFormat="1" ht="12.75"/>
    <row r="587" s="10" customFormat="1" ht="12.75"/>
    <row r="588" s="10" customFormat="1" ht="12.75"/>
    <row r="589" s="10" customFormat="1" ht="12.75"/>
    <row r="590" s="10" customFormat="1" ht="12.75"/>
    <row r="591" s="10" customFormat="1" ht="12.75"/>
    <row r="592" s="10" customFormat="1" ht="12.75"/>
    <row r="593" s="10" customFormat="1" ht="12.75"/>
    <row r="594" s="10" customFormat="1" ht="12.75"/>
    <row r="595" s="10" customFormat="1" ht="12.75"/>
    <row r="596" s="10" customFormat="1" ht="12.75"/>
    <row r="597" s="10" customFormat="1" ht="12.75"/>
    <row r="598" s="10" customFormat="1" ht="12.75"/>
    <row r="599" s="10" customFormat="1" ht="12.75"/>
    <row r="600" s="10" customFormat="1" ht="12.75"/>
    <row r="601" s="10" customFormat="1" ht="12.75"/>
    <row r="602" s="10" customFormat="1" ht="12.75"/>
    <row r="603" s="10" customFormat="1" ht="12.75"/>
    <row r="604" s="10" customFormat="1" ht="12.75"/>
    <row r="605" s="10" customFormat="1" ht="12.75"/>
    <row r="606" s="10" customFormat="1" ht="12.75"/>
    <row r="607" s="10" customFormat="1" ht="12.75"/>
    <row r="608" s="10" customFormat="1" ht="12.75"/>
    <row r="609" s="10" customFormat="1" ht="12.75"/>
    <row r="610" s="10" customFormat="1" ht="12.75"/>
    <row r="611" s="10" customFormat="1" ht="12.75"/>
    <row r="612" s="10" customFormat="1" ht="12.75"/>
    <row r="613" s="10" customFormat="1" ht="12.75"/>
    <row r="614" s="10" customFormat="1" ht="12.75"/>
    <row r="615" s="10" customFormat="1" ht="12.75"/>
    <row r="616" s="10" customFormat="1" ht="12.75"/>
    <row r="617" s="10" customFormat="1" ht="12.75"/>
    <row r="618" s="10" customFormat="1" ht="12.75"/>
    <row r="619" s="10" customFormat="1" ht="12.75"/>
    <row r="620" s="10" customFormat="1" ht="12.75"/>
    <row r="621" s="10" customFormat="1" ht="12.75"/>
    <row r="622" s="10" customFormat="1" ht="12.75"/>
    <row r="623" s="10" customFormat="1" ht="12.75"/>
    <row r="624" s="10" customFormat="1" ht="12.75"/>
    <row r="625" s="10" customFormat="1" ht="12.75"/>
    <row r="626" s="10" customFormat="1" ht="12.75"/>
    <row r="627" s="10" customFormat="1" ht="12.75"/>
    <row r="628" s="10" customFormat="1" ht="12.75"/>
    <row r="629" s="10" customFormat="1" ht="12.75"/>
    <row r="630" s="10" customFormat="1" ht="12.75"/>
    <row r="631" s="10" customFormat="1" ht="12.75"/>
    <row r="632" s="10" customFormat="1" ht="12.75"/>
    <row r="633" s="10" customFormat="1" ht="12.75"/>
    <row r="634" s="10" customFormat="1" ht="12.75"/>
    <row r="635" s="10" customFormat="1" ht="12.75"/>
    <row r="636" s="10" customFormat="1" ht="12.75"/>
    <row r="637" s="10" customFormat="1" ht="12.75"/>
    <row r="638" s="10" customFormat="1" ht="12.75"/>
    <row r="639" s="10" customFormat="1" ht="12.75"/>
    <row r="640" s="10" customFormat="1" ht="12.75"/>
    <row r="641" s="10" customFormat="1" ht="12.75"/>
    <row r="642" s="10" customFormat="1" ht="12.75"/>
    <row r="643" s="10" customFormat="1" ht="12.75"/>
    <row r="644" s="10" customFormat="1" ht="12.75"/>
    <row r="645" s="10" customFormat="1" ht="12.75"/>
    <row r="646" s="10" customFormat="1" ht="12.75"/>
    <row r="647" s="10" customFormat="1" ht="12.75"/>
    <row r="648" s="10" customFormat="1" ht="12.75"/>
    <row r="649" s="10" customFormat="1" ht="12.75"/>
    <row r="650" s="10" customFormat="1" ht="12.75"/>
    <row r="651" s="10" customFormat="1" ht="12.75"/>
    <row r="652" s="10" customFormat="1" ht="12.75"/>
    <row r="653" s="10" customFormat="1" ht="12.75"/>
    <row r="654" s="10" customFormat="1" ht="12.75"/>
    <row r="655" s="10" customFormat="1" ht="12.75"/>
    <row r="656" s="10" customFormat="1" ht="12.75"/>
    <row r="657" s="10" customFormat="1" ht="12.75"/>
    <row r="658" s="10" customFormat="1" ht="12.75"/>
    <row r="659" s="10" customFormat="1" ht="12.75"/>
    <row r="660" s="10" customFormat="1" ht="12.75"/>
    <row r="661" s="10" customFormat="1" ht="12.75"/>
    <row r="662" s="10" customFormat="1" ht="12.75"/>
    <row r="663" s="10" customFormat="1" ht="12.75"/>
    <row r="664" s="10" customFormat="1" ht="12.75"/>
    <row r="665" s="10" customFormat="1" ht="12.75"/>
    <row r="666" s="10" customFormat="1" ht="12.75"/>
    <row r="667" s="10" customFormat="1" ht="12.75"/>
    <row r="668" s="10" customFormat="1" ht="12.75"/>
    <row r="669" s="10" customFormat="1" ht="12.75"/>
    <row r="670" s="10" customFormat="1" ht="12.75"/>
    <row r="671" s="10" customFormat="1" ht="12.75"/>
    <row r="672" s="10" customFormat="1" ht="12.75"/>
    <row r="673" s="10" customFormat="1" ht="12.75"/>
    <row r="674" s="10" customFormat="1" ht="12.75"/>
    <row r="675" s="10" customFormat="1" ht="12.75"/>
    <row r="676" s="10" customFormat="1" ht="12.75"/>
    <row r="677" s="10" customFormat="1" ht="12.75"/>
    <row r="678" s="10" customFormat="1" ht="12.75"/>
    <row r="679" s="10" customFormat="1" ht="12.75"/>
    <row r="680" s="10" customFormat="1" ht="12.75"/>
    <row r="681" s="10" customFormat="1" ht="12.75"/>
    <row r="682" s="10" customFormat="1" ht="12.75"/>
    <row r="683" s="10" customFormat="1" ht="12.75"/>
    <row r="684" s="10" customFormat="1" ht="12.75"/>
    <row r="685" s="10" customFormat="1" ht="12.75"/>
    <row r="686" s="10" customFormat="1" ht="12.75"/>
    <row r="687" s="10" customFormat="1" ht="12.75"/>
    <row r="688" s="10" customFormat="1" ht="12.75"/>
    <row r="689" s="10" customFormat="1" ht="12.75"/>
    <row r="690" s="10" customFormat="1" ht="12.75"/>
    <row r="691" s="10" customFormat="1" ht="12.75"/>
    <row r="692" s="10" customFormat="1" ht="12.75"/>
    <row r="693" s="10" customFormat="1" ht="12.75"/>
    <row r="694" s="10" customFormat="1" ht="12.75"/>
    <row r="695" s="10" customFormat="1" ht="12.75"/>
    <row r="696" s="10" customFormat="1" ht="12.75"/>
    <row r="697" s="10" customFormat="1" ht="12.75"/>
    <row r="698" s="10" customFormat="1" ht="12.75"/>
    <row r="699" s="10" customFormat="1" ht="12.75"/>
    <row r="700" s="10" customFormat="1" ht="12.75"/>
    <row r="701" s="10" customFormat="1" ht="12.75"/>
    <row r="702" s="10" customFormat="1" ht="12.75"/>
    <row r="703" s="10" customFormat="1" ht="12.75"/>
    <row r="704" s="10" customFormat="1" ht="12.75"/>
    <row r="705" s="10" customFormat="1" ht="12.75"/>
    <row r="706" s="10" customFormat="1" ht="12.75"/>
    <row r="707" s="10" customFormat="1" ht="12.75"/>
    <row r="708" s="10" customFormat="1" ht="12.75"/>
    <row r="709" s="10" customFormat="1" ht="12.75"/>
    <row r="710" s="10" customFormat="1" ht="12.75"/>
    <row r="711" s="10" customFormat="1" ht="12.75"/>
    <row r="712" s="10" customFormat="1" ht="12.75"/>
    <row r="713" s="10" customFormat="1" ht="12.75"/>
    <row r="714" s="10" customFormat="1" ht="12.75"/>
    <row r="715" s="10" customFormat="1" ht="12.75"/>
    <row r="716" s="10" customFormat="1" ht="12.75"/>
    <row r="717" s="10" customFormat="1" ht="12.75"/>
    <row r="718" s="10" customFormat="1" ht="12.75"/>
    <row r="719" s="10" customFormat="1" ht="12.75"/>
    <row r="720" s="10" customFormat="1" ht="12.75"/>
    <row r="721" s="10" customFormat="1" ht="12.75"/>
    <row r="722" s="10" customFormat="1" ht="12.75"/>
    <row r="723" s="10" customFormat="1" ht="12.75"/>
    <row r="724" s="10" customFormat="1" ht="12.75"/>
    <row r="725" s="10" customFormat="1" ht="12.75"/>
    <row r="726" s="10" customFormat="1" ht="12.75"/>
    <row r="727" s="10" customFormat="1" ht="12.75"/>
    <row r="728" s="10" customFormat="1" ht="12.75"/>
    <row r="729" s="10" customFormat="1" ht="12.75"/>
    <row r="730" s="10" customFormat="1" ht="12.75"/>
    <row r="731" s="10" customFormat="1" ht="12.75"/>
    <row r="732" s="10" customFormat="1" ht="12.75"/>
    <row r="733" s="10" customFormat="1" ht="12.75"/>
    <row r="734" s="10" customFormat="1" ht="12.75"/>
    <row r="735" s="10" customFormat="1" ht="12.75"/>
    <row r="736" s="10" customFormat="1" ht="12.75"/>
    <row r="737" s="10" customFormat="1" ht="12.75"/>
    <row r="738" s="10" customFormat="1" ht="12.75"/>
    <row r="739" s="10" customFormat="1" ht="12.75"/>
    <row r="740" s="10" customFormat="1" ht="12.75"/>
    <row r="741" s="10" customFormat="1" ht="12.75"/>
    <row r="742" s="10" customFormat="1" ht="12.75"/>
    <row r="743" s="10" customFormat="1" ht="12.75"/>
    <row r="744" s="10" customFormat="1" ht="12.75"/>
    <row r="745" s="10" customFormat="1" ht="12.75"/>
    <row r="746" s="10" customFormat="1" ht="12.75"/>
    <row r="747" s="10" customFormat="1" ht="12.75"/>
    <row r="748" s="10" customFormat="1" ht="12.75"/>
    <row r="749" s="10" customFormat="1" ht="12.75"/>
    <row r="750" s="10" customFormat="1" ht="12.75"/>
    <row r="751" s="10" customFormat="1" ht="12.75"/>
    <row r="752" s="10" customFormat="1" ht="12.75"/>
    <row r="753" s="10" customFormat="1" ht="12.75"/>
    <row r="754" s="10" customFormat="1" ht="12.75"/>
    <row r="755" s="10" customFormat="1" ht="12.75"/>
    <row r="756" s="10" customFormat="1" ht="12.75"/>
    <row r="757" s="10" customFormat="1" ht="12.75"/>
    <row r="758" s="10" customFormat="1" ht="12.75"/>
    <row r="759" s="10" customFormat="1" ht="12.75"/>
    <row r="760" s="10" customFormat="1" ht="12.75"/>
    <row r="761" s="10" customFormat="1" ht="12.75"/>
    <row r="762" s="10" customFormat="1" ht="12.75"/>
    <row r="763" s="10" customFormat="1" ht="12.75"/>
    <row r="764" s="10" customFormat="1" ht="12.75"/>
    <row r="765" s="10" customFormat="1" ht="12.75"/>
    <row r="766" s="10" customFormat="1" ht="12.75"/>
    <row r="767" s="10" customFormat="1" ht="12.75"/>
    <row r="768" s="10" customFormat="1" ht="12.75"/>
    <row r="769" s="10" customFormat="1" ht="12.75"/>
    <row r="770" s="10" customFormat="1" ht="12.75"/>
    <row r="771" s="10" customFormat="1" ht="12.75"/>
    <row r="772" s="10" customFormat="1" ht="12.75"/>
    <row r="773" s="10" customFormat="1" ht="12.75"/>
    <row r="774" s="10" customFormat="1" ht="12.75"/>
    <row r="775" s="10" customFormat="1" ht="12.75"/>
    <row r="776" s="10" customFormat="1" ht="12.75"/>
    <row r="777" s="10" customFormat="1" ht="12.75"/>
    <row r="778" s="10" customFormat="1" ht="12.75"/>
    <row r="779" s="10" customFormat="1" ht="12.75"/>
    <row r="780" s="10" customFormat="1" ht="12.75"/>
    <row r="781" s="10" customFormat="1" ht="12.75"/>
    <row r="782" s="10" customFormat="1" ht="12.75"/>
    <row r="783" s="10" customFormat="1" ht="12.75"/>
    <row r="784" s="10" customFormat="1" ht="12.75"/>
    <row r="785" s="10" customFormat="1" ht="12.75"/>
    <row r="786" s="10" customFormat="1" ht="12.75"/>
    <row r="787" s="10" customFormat="1" ht="12.75"/>
    <row r="788" s="10" customFormat="1" ht="12.75"/>
    <row r="789" s="10" customFormat="1" ht="12.75"/>
    <row r="790" s="10" customFormat="1" ht="12.75"/>
    <row r="791" s="10" customFormat="1" ht="12.75"/>
    <row r="792" s="10" customFormat="1" ht="12.75"/>
    <row r="793" s="10" customFormat="1" ht="12.75"/>
    <row r="794" s="10" customFormat="1" ht="12.75"/>
    <row r="795" s="10" customFormat="1" ht="12.75"/>
    <row r="796" s="10" customFormat="1" ht="12.75"/>
    <row r="797" s="10" customFormat="1" ht="12.75"/>
    <row r="798" s="10" customFormat="1" ht="12.75"/>
    <row r="799" s="10" customFormat="1" ht="12.75"/>
    <row r="800" s="10" customFormat="1" ht="12.75"/>
    <row r="801" s="10" customFormat="1" ht="12.75"/>
    <row r="802" s="10" customFormat="1" ht="12.75"/>
    <row r="803" s="10" customFormat="1" ht="12.75"/>
    <row r="804" s="10" customFormat="1" ht="12.75"/>
    <row r="805" s="10" customFormat="1" ht="12.75"/>
    <row r="806" s="10" customFormat="1" ht="12.75"/>
    <row r="807" s="10" customFormat="1" ht="12.75"/>
    <row r="808" s="10" customFormat="1" ht="12.75"/>
    <row r="809" s="10" customFormat="1" ht="12.75"/>
    <row r="810" s="10" customFormat="1" ht="12.75"/>
    <row r="811" s="10" customFormat="1" ht="12.75"/>
    <row r="812" s="10" customFormat="1" ht="12.75"/>
    <row r="813" s="10" customFormat="1" ht="12.75"/>
    <row r="814" s="10" customFormat="1" ht="12.75"/>
    <row r="815" s="10" customFormat="1" ht="12.75"/>
    <row r="816" s="10" customFormat="1" ht="12.75"/>
    <row r="817" s="10" customFormat="1" ht="12.75"/>
    <row r="818" s="10" customFormat="1" ht="12.75"/>
    <row r="819" s="10" customFormat="1" ht="12.75"/>
    <row r="820" s="10" customFormat="1" ht="12.75"/>
    <row r="821" s="10" customFormat="1" ht="12.75"/>
    <row r="822" s="10" customFormat="1" ht="12.75"/>
    <row r="823" s="10" customFormat="1" ht="12.75"/>
    <row r="824" s="10" customFormat="1" ht="12.75"/>
    <row r="825" s="10" customFormat="1" ht="12.75"/>
    <row r="826" s="10" customFormat="1" ht="12.75"/>
    <row r="827" s="10" customFormat="1" ht="12.75"/>
    <row r="828" s="10" customFormat="1" ht="12.75"/>
    <row r="829" s="10" customFormat="1" ht="12.75"/>
    <row r="830" s="10" customFormat="1" ht="12.75"/>
    <row r="831" s="10" customFormat="1" ht="12.75"/>
    <row r="832" s="10" customFormat="1" ht="12.75"/>
    <row r="833" s="10" customFormat="1" ht="12.75"/>
    <row r="834" s="10" customFormat="1" ht="12.75"/>
    <row r="835" s="10" customFormat="1" ht="12.75"/>
    <row r="836" s="10" customFormat="1" ht="12.75"/>
    <row r="837" s="10" customFormat="1" ht="12.75"/>
    <row r="838" s="10" customFormat="1" ht="12.75"/>
    <row r="839" s="10" customFormat="1" ht="12.75"/>
    <row r="840" s="10" customFormat="1" ht="12.75"/>
    <row r="841" s="10" customFormat="1" ht="12.75"/>
    <row r="842" s="10" customFormat="1" ht="12.75"/>
    <row r="843" s="10" customFormat="1" ht="12.75"/>
    <row r="844" s="10" customFormat="1" ht="12.75"/>
    <row r="845" s="10" customFormat="1" ht="12.75"/>
    <row r="846" s="10" customFormat="1" ht="12.75"/>
    <row r="847" s="10" customFormat="1" ht="12.75"/>
    <row r="848" s="10" customFormat="1" ht="12.75"/>
    <row r="849" s="10" customFormat="1" ht="12.75"/>
    <row r="850" s="10" customFormat="1" ht="12.75"/>
    <row r="851" s="10" customFormat="1" ht="12.75"/>
    <row r="852" s="10" customFormat="1" ht="12.75"/>
    <row r="853" s="10" customFormat="1" ht="12.75"/>
    <row r="854" s="10" customFormat="1" ht="12.75"/>
    <row r="855" s="10" customFormat="1" ht="12.75"/>
    <row r="856" s="10" customFormat="1" ht="12.75"/>
    <row r="857" s="10" customFormat="1" ht="12.75"/>
    <row r="858" s="10" customFormat="1" ht="12.75"/>
    <row r="859" s="10" customFormat="1" ht="12.75"/>
    <row r="860" s="10" customFormat="1" ht="12.75"/>
    <row r="861" s="10" customFormat="1" ht="12.75"/>
    <row r="862" s="10" customFormat="1" ht="12.75"/>
    <row r="863" s="10" customFormat="1" ht="12.75"/>
    <row r="864" s="10" customFormat="1" ht="12.75"/>
    <row r="865" s="10" customFormat="1" ht="12.75"/>
    <row r="866" s="10" customFormat="1" ht="12.75"/>
    <row r="867" s="10" customFormat="1" ht="12.75"/>
    <row r="868" s="10" customFormat="1" ht="12.75"/>
    <row r="869" s="10" customFormat="1" ht="12.75"/>
    <row r="870" s="10" customFormat="1" ht="12.75"/>
    <row r="871" s="10" customFormat="1" ht="12.75"/>
    <row r="872" s="10" customFormat="1" ht="12.75"/>
    <row r="873" s="10" customFormat="1" ht="12.75"/>
    <row r="874" s="10" customFormat="1" ht="12.75"/>
    <row r="875" s="10" customFormat="1" ht="12.75"/>
    <row r="876" s="10" customFormat="1" ht="12.75"/>
    <row r="877" s="10" customFormat="1" ht="12.75"/>
    <row r="878" s="10" customFormat="1" ht="12.75"/>
    <row r="879" s="10" customFormat="1" ht="12.75"/>
    <row r="880" s="10" customFormat="1" ht="12.75"/>
    <row r="881" s="10" customFormat="1" ht="12.75"/>
    <row r="882" s="10" customFormat="1" ht="12.75"/>
    <row r="883" s="10" customFormat="1" ht="12.75"/>
    <row r="884" s="10" customFormat="1" ht="12.75"/>
    <row r="885" s="10" customFormat="1" ht="12.75"/>
    <row r="886" s="10" customFormat="1" ht="12.75"/>
    <row r="887" s="10" customFormat="1" ht="12.75"/>
    <row r="888" s="10" customFormat="1" ht="12.75"/>
    <row r="889" s="10" customFormat="1" ht="12.75"/>
    <row r="890" s="10" customFormat="1" ht="12.75"/>
    <row r="891" s="10" customFormat="1" ht="12.75"/>
    <row r="892" s="10" customFormat="1" ht="12.75"/>
    <row r="893" s="10" customFormat="1" ht="12.75"/>
    <row r="894" s="10" customFormat="1" ht="12.75"/>
    <row r="895" s="10" customFormat="1" ht="12.75"/>
    <row r="896" s="10" customFormat="1" ht="12.75"/>
    <row r="897" s="10" customFormat="1" ht="12.75"/>
    <row r="898" s="10" customFormat="1" ht="12.75"/>
    <row r="899" s="10" customFormat="1" ht="12.75"/>
    <row r="900" s="10" customFormat="1" ht="12.75"/>
    <row r="901" s="10" customFormat="1" ht="12.75"/>
    <row r="902" s="10" customFormat="1" ht="12.75"/>
    <row r="903" s="10" customFormat="1" ht="12.75"/>
    <row r="904" s="10" customFormat="1" ht="12.75"/>
    <row r="905" s="10" customFormat="1" ht="12.75"/>
    <row r="906" s="10" customFormat="1" ht="12.75"/>
    <row r="907" s="10" customFormat="1" ht="12.75"/>
    <row r="908" s="10" customFormat="1" ht="12.75"/>
    <row r="909" s="10" customFormat="1" ht="12.75"/>
    <row r="910" s="10" customFormat="1" ht="12.75"/>
    <row r="911" s="10" customFormat="1" ht="12.75"/>
    <row r="912" s="10" customFormat="1" ht="12.75"/>
    <row r="913" s="10" customFormat="1" ht="12.75"/>
    <row r="914" s="10" customFormat="1" ht="12.75"/>
    <row r="915" s="10" customFormat="1" ht="12.75"/>
    <row r="916" s="10" customFormat="1" ht="12.75"/>
    <row r="917" s="10" customFormat="1" ht="12.75"/>
    <row r="918" s="10" customFormat="1" ht="12.75"/>
    <row r="919" s="10" customFormat="1" ht="12.75"/>
    <row r="920" s="10" customFormat="1" ht="12.75"/>
    <row r="921" s="10" customFormat="1" ht="12.75"/>
    <row r="922" s="10" customFormat="1" ht="12.75"/>
    <row r="923" s="10" customFormat="1" ht="12.75"/>
    <row r="924" s="10" customFormat="1" ht="12.75"/>
    <row r="925" s="10" customFormat="1" ht="12.75"/>
    <row r="926" s="10" customFormat="1" ht="12.75"/>
    <row r="927" s="10" customFormat="1" ht="12.75"/>
    <row r="928" s="10" customFormat="1" ht="12.75"/>
    <row r="929" s="10" customFormat="1" ht="12.75"/>
    <row r="930" s="10" customFormat="1" ht="12.75"/>
    <row r="931" s="10" customFormat="1" ht="12.75"/>
    <row r="932" s="10" customFormat="1" ht="12.75"/>
    <row r="933" s="10" customFormat="1" ht="12.75"/>
    <row r="934" s="10" customFormat="1" ht="12.75"/>
    <row r="935" s="10" customFormat="1" ht="12.75"/>
    <row r="936" s="10" customFormat="1" ht="12.75"/>
    <row r="937" s="10" customFormat="1" ht="12.75"/>
    <row r="938" s="10" customFormat="1" ht="12.75"/>
    <row r="939" s="10" customFormat="1" ht="12.75"/>
    <row r="940" s="10" customFormat="1" ht="12.75"/>
    <row r="941" s="10" customFormat="1" ht="12.75"/>
    <row r="942" s="10" customFormat="1" ht="12.75"/>
    <row r="943" s="10" customFormat="1" ht="12.75"/>
    <row r="944" s="10" customFormat="1" ht="12.75"/>
    <row r="945" s="10" customFormat="1" ht="12.75"/>
    <row r="946" s="10" customFormat="1" ht="12.75"/>
    <row r="947" s="10" customFormat="1" ht="12.75"/>
    <row r="948" s="10" customFormat="1" ht="12.75"/>
    <row r="949" s="10" customFormat="1" ht="12.75"/>
    <row r="950" s="10" customFormat="1" ht="12.75"/>
    <row r="951" s="10" customFormat="1" ht="12.75"/>
    <row r="952" s="10" customFormat="1" ht="12.75"/>
    <row r="953" s="10" customFormat="1" ht="12.75"/>
    <row r="954" s="10" customFormat="1" ht="12.75"/>
    <row r="955" s="10" customFormat="1" ht="12.75"/>
    <row r="956" s="10" customFormat="1" ht="12.75"/>
    <row r="957" s="10" customFormat="1" ht="12.75"/>
    <row r="958" s="10" customFormat="1" ht="12.75"/>
    <row r="959" s="10" customFormat="1" ht="12.75"/>
    <row r="960" s="10" customFormat="1" ht="12.75"/>
    <row r="961" s="10" customFormat="1" ht="12.75"/>
    <row r="962" s="10" customFormat="1" ht="12.75"/>
    <row r="963" s="10" customFormat="1" ht="12.75"/>
    <row r="964" s="10" customFormat="1" ht="12.75"/>
    <row r="965" s="10" customFormat="1" ht="12.75"/>
    <row r="966" s="10" customFormat="1" ht="12.75"/>
    <row r="967" s="10" customFormat="1" ht="12.75"/>
    <row r="968" s="10" customFormat="1" ht="12.75"/>
    <row r="969" s="10" customFormat="1" ht="12.75"/>
    <row r="970" s="10" customFormat="1" ht="12.75"/>
    <row r="971" s="10" customFormat="1" ht="12.75"/>
    <row r="972" s="10" customFormat="1" ht="12.75"/>
    <row r="973" s="10" customFormat="1" ht="12.75"/>
    <row r="974" s="10" customFormat="1" ht="12.75"/>
    <row r="975" s="10" customFormat="1" ht="12.75"/>
    <row r="976" s="10" customFormat="1" ht="12.75"/>
    <row r="977" s="10" customFormat="1" ht="12.75"/>
    <row r="978" s="10" customFormat="1" ht="12.75"/>
    <row r="979" s="10" customFormat="1" ht="12.75"/>
    <row r="980" s="10" customFormat="1" ht="12.75"/>
    <row r="981" s="10" customFormat="1" ht="12.75"/>
    <row r="982" s="10" customFormat="1" ht="12.75"/>
    <row r="983" s="10" customFormat="1" ht="12.75"/>
    <row r="984" s="10" customFormat="1" ht="12.75"/>
    <row r="985" s="10" customFormat="1" ht="12.75"/>
    <row r="986" s="10" customFormat="1" ht="12.75"/>
    <row r="987" s="10" customFormat="1" ht="12.75"/>
    <row r="988" s="10" customFormat="1" ht="12.75"/>
    <row r="989" s="10" customFormat="1" ht="12.75"/>
    <row r="990" s="10" customFormat="1" ht="12.75"/>
    <row r="991" s="10" customFormat="1" ht="12.75"/>
    <row r="992" s="10" customFormat="1" ht="12.75"/>
    <row r="993" s="10" customFormat="1" ht="12.75"/>
    <row r="994" s="10" customFormat="1" ht="12.75"/>
    <row r="995" s="10" customFormat="1" ht="12.75"/>
    <row r="996" s="10" customFormat="1" ht="12.75"/>
    <row r="997" s="10" customFormat="1" ht="12.75"/>
    <row r="998" s="10" customFormat="1" ht="12.75"/>
    <row r="999" s="10" customFormat="1" ht="12.75"/>
    <row r="1000" s="10" customFormat="1" ht="12.75"/>
    <row r="1001" s="10" customFormat="1" ht="12.75"/>
    <row r="1002" s="10" customFormat="1" ht="12.75"/>
    <row r="1003" s="10" customFormat="1" ht="12.75"/>
    <row r="1004" s="10" customFormat="1" ht="12.75"/>
    <row r="1005" s="10" customFormat="1" ht="12.75"/>
    <row r="1006" s="10" customFormat="1" ht="12.75"/>
    <row r="1007" s="10" customFormat="1" ht="12.75"/>
    <row r="1008" s="10" customFormat="1" ht="12.75"/>
    <row r="1009" s="10" customFormat="1" ht="12.75"/>
    <row r="1010" s="10" customFormat="1" ht="12.75"/>
    <row r="1011" s="10" customFormat="1" ht="12.75"/>
    <row r="1012" s="10" customFormat="1" ht="12.75"/>
    <row r="1013" s="10" customFormat="1" ht="12.75"/>
    <row r="1014" s="10" customFormat="1" ht="12.75"/>
    <row r="1015" s="10" customFormat="1" ht="12.75"/>
    <row r="1016" s="10" customFormat="1" ht="12.75"/>
    <row r="1017" s="10" customFormat="1" ht="12.75"/>
    <row r="1018" s="10" customFormat="1" ht="12.75"/>
    <row r="1019" s="10" customFormat="1" ht="12.75"/>
    <row r="1020" s="10" customFormat="1" ht="12.75"/>
    <row r="1021" s="10" customFormat="1" ht="12.75"/>
    <row r="1022" s="10" customFormat="1" ht="12.75"/>
    <row r="1023" s="10" customFormat="1" ht="12.75"/>
    <row r="1024" s="10" customFormat="1" ht="12.75"/>
    <row r="1025" s="10" customFormat="1" ht="12.75"/>
    <row r="1026" s="10" customFormat="1" ht="12.75"/>
    <row r="1027" s="10" customFormat="1" ht="12.75"/>
    <row r="1028" s="10" customFormat="1" ht="12.75"/>
    <row r="1029" s="10" customFormat="1" ht="12.75"/>
    <row r="1030" s="10" customFormat="1" ht="12.75"/>
    <row r="1031" s="10" customFormat="1" ht="12.75"/>
    <row r="1032" s="10" customFormat="1" ht="12.75"/>
    <row r="1033" s="10" customFormat="1" ht="12.75"/>
    <row r="1034" s="10" customFormat="1" ht="12.75"/>
    <row r="1035" s="10" customFormat="1" ht="12.75"/>
    <row r="1036" s="10" customFormat="1" ht="12.75"/>
    <row r="1037" s="10" customFormat="1" ht="12.75"/>
    <row r="1038" s="10" customFormat="1" ht="12.75"/>
    <row r="1039" s="10" customFormat="1" ht="12.75"/>
    <row r="1040" s="10" customFormat="1" ht="12.75"/>
    <row r="1041" s="10" customFormat="1" ht="12.75"/>
    <row r="1042" s="10" customFormat="1" ht="12.75"/>
    <row r="1043" s="10" customFormat="1" ht="12.75"/>
    <row r="1044" s="10" customFormat="1" ht="12.75"/>
    <row r="1045" s="10" customFormat="1" ht="12.75"/>
    <row r="1046" s="10" customFormat="1" ht="12.75"/>
    <row r="1047" s="10" customFormat="1" ht="12.75"/>
    <row r="1048" s="10" customFormat="1" ht="12.75"/>
    <row r="1049" s="10" customFormat="1" ht="12.75"/>
    <row r="1050" s="10" customFormat="1" ht="12.75"/>
    <row r="1051" s="10" customFormat="1" ht="12.75"/>
    <row r="1052" s="10" customFormat="1" ht="12.75"/>
    <row r="1053" s="10" customFormat="1" ht="12.75"/>
    <row r="1054" s="10" customFormat="1" ht="12.75"/>
    <row r="1055" s="10" customFormat="1" ht="12.75"/>
    <row r="1056" s="10" customFormat="1" ht="12.75"/>
    <row r="1057" s="10" customFormat="1" ht="12.75"/>
    <row r="1058" s="10" customFormat="1" ht="12.75"/>
    <row r="1059" s="10" customFormat="1" ht="12.75"/>
    <row r="1060" s="10" customFormat="1" ht="12.75"/>
    <row r="1061" s="10" customFormat="1" ht="12.75"/>
    <row r="1062" s="10" customFormat="1" ht="12.75"/>
    <row r="1063" s="10" customFormat="1" ht="12.75"/>
    <row r="1064" s="10" customFormat="1" ht="12.75"/>
    <row r="1065" s="10" customFormat="1" ht="12.75"/>
    <row r="1066" s="10" customFormat="1" ht="12.75"/>
    <row r="1067" s="10" customFormat="1" ht="12.75"/>
    <row r="1068" s="10" customFormat="1" ht="12.75"/>
    <row r="1069" s="10" customFormat="1" ht="12.75"/>
    <row r="1070" s="10" customFormat="1" ht="12.75"/>
    <row r="1071" s="10" customFormat="1" ht="12.75"/>
    <row r="1072" s="10" customFormat="1" ht="12.75"/>
    <row r="1073" s="10" customFormat="1" ht="12.75"/>
    <row r="1074" s="10" customFormat="1" ht="12.75"/>
    <row r="1075" s="10" customFormat="1" ht="12.75"/>
    <row r="1076" s="10" customFormat="1" ht="12.75"/>
    <row r="1077" s="10" customFormat="1" ht="12.75"/>
    <row r="1078" s="10" customFormat="1" ht="12.75"/>
    <row r="1079" s="10" customFormat="1" ht="12.75"/>
    <row r="1080" s="10" customFormat="1" ht="12.75"/>
    <row r="1081" s="10" customFormat="1" ht="12.75"/>
    <row r="1082" s="10" customFormat="1" ht="12.75"/>
    <row r="1083" s="10" customFormat="1" ht="12.75"/>
    <row r="1084" s="10" customFormat="1" ht="12.75"/>
    <row r="1085" s="10" customFormat="1" ht="12.75"/>
    <row r="1086" s="10" customFormat="1" ht="12.75"/>
    <row r="1087" s="10" customFormat="1" ht="12.75"/>
    <row r="1088" s="10" customFormat="1" ht="12.75"/>
    <row r="1089" s="10" customFormat="1" ht="12.75"/>
    <row r="1090" s="10" customFormat="1" ht="12.75"/>
    <row r="1091" s="10" customFormat="1" ht="12.75"/>
    <row r="1092" s="10" customFormat="1" ht="12.75"/>
    <row r="1093" s="10" customFormat="1" ht="12.75"/>
    <row r="1094" s="10" customFormat="1" ht="12.75"/>
    <row r="1095" s="10" customFormat="1" ht="12.75"/>
    <row r="1096" s="10" customFormat="1" ht="12.75"/>
    <row r="1097" s="10" customFormat="1" ht="12.75"/>
    <row r="1098" s="10" customFormat="1" ht="12.75"/>
    <row r="1099" s="10" customFormat="1" ht="12.75"/>
    <row r="1100" s="10" customFormat="1" ht="12.75"/>
    <row r="1101" s="10" customFormat="1" ht="12.75"/>
    <row r="1102" s="10" customFormat="1" ht="12.75"/>
    <row r="1103" s="10" customFormat="1" ht="12.75"/>
    <row r="1104" s="10" customFormat="1" ht="12.75"/>
    <row r="1105" s="10" customFormat="1" ht="12.75"/>
    <row r="1106" s="10" customFormat="1" ht="12.75"/>
    <row r="1107" s="10" customFormat="1" ht="12.75"/>
    <row r="1108" s="10" customFormat="1" ht="12.75"/>
    <row r="1109" s="10" customFormat="1" ht="12.75"/>
    <row r="1110" s="10" customFormat="1" ht="12.75"/>
    <row r="1111" s="10" customFormat="1" ht="12.75"/>
    <row r="1112" s="10" customFormat="1" ht="12.75"/>
    <row r="1113" s="10" customFormat="1" ht="12.75"/>
    <row r="1114" s="10" customFormat="1" ht="12.75"/>
    <row r="1115" s="10" customFormat="1" ht="12.75"/>
    <row r="1116" s="10" customFormat="1" ht="12.75"/>
  </sheetData>
  <mergeCells count="104">
    <mergeCell ref="E2:BJ2"/>
    <mergeCell ref="E3:BJ3"/>
    <mergeCell ref="E4:BJ4"/>
    <mergeCell ref="E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C5:BJ5"/>
    <mergeCell ref="E6:K6"/>
    <mergeCell ref="L6:N6"/>
    <mergeCell ref="O6:Q6"/>
    <mergeCell ref="R6:T6"/>
    <mergeCell ref="U6:W6"/>
    <mergeCell ref="X6:Z6"/>
    <mergeCell ref="AA6:AC6"/>
    <mergeCell ref="AD6:AF6"/>
    <mergeCell ref="AG6:AI6"/>
    <mergeCell ref="BC6:BJ6"/>
    <mergeCell ref="E7:K7"/>
    <mergeCell ref="BC7:BJ7"/>
    <mergeCell ref="E8:K8"/>
    <mergeCell ref="BB8:BJ8"/>
    <mergeCell ref="AJ6:AL6"/>
    <mergeCell ref="AM6:AO6"/>
    <mergeCell ref="AS6:AU6"/>
    <mergeCell ref="AV6:AX6"/>
    <mergeCell ref="L10:N10"/>
    <mergeCell ref="O10:Q10"/>
    <mergeCell ref="R10:T10"/>
    <mergeCell ref="U10:W10"/>
    <mergeCell ref="X10:Z10"/>
    <mergeCell ref="AA10:AC10"/>
    <mergeCell ref="AD10:AF10"/>
    <mergeCell ref="AJ10:AL10"/>
    <mergeCell ref="AM10:AO10"/>
    <mergeCell ref="AP10:AR10"/>
    <mergeCell ref="AS10:AU10"/>
    <mergeCell ref="AV10:AX10"/>
    <mergeCell ref="L12:N12"/>
    <mergeCell ref="O12:Q12"/>
    <mergeCell ref="AV12:AX12"/>
    <mergeCell ref="BB13:BJ13"/>
    <mergeCell ref="BB14:BI14"/>
    <mergeCell ref="F15:K15"/>
    <mergeCell ref="BB15:BI15"/>
    <mergeCell ref="BB17:BJ17"/>
    <mergeCell ref="BB18:BI18"/>
    <mergeCell ref="BB19:BH19"/>
    <mergeCell ref="BB20:BH20"/>
    <mergeCell ref="BB21:BH21"/>
    <mergeCell ref="BB22:BI22"/>
    <mergeCell ref="BD23:BI23"/>
    <mergeCell ref="F24:K24"/>
    <mergeCell ref="BC24:BI24"/>
    <mergeCell ref="BC26:BJ26"/>
    <mergeCell ref="BB28:BI28"/>
    <mergeCell ref="E30:K30"/>
    <mergeCell ref="BC30:BJ30"/>
    <mergeCell ref="BB31:BI31"/>
    <mergeCell ref="BD32:BI32"/>
    <mergeCell ref="L33:N33"/>
    <mergeCell ref="O33:Q33"/>
    <mergeCell ref="R33:T33"/>
    <mergeCell ref="U33:W33"/>
    <mergeCell ref="X33:Z33"/>
    <mergeCell ref="AA33:AC33"/>
    <mergeCell ref="AD33:AF33"/>
    <mergeCell ref="AG33:AI33"/>
    <mergeCell ref="AV33:AX33"/>
    <mergeCell ref="E34:K34"/>
    <mergeCell ref="BB34:BJ34"/>
    <mergeCell ref="O35:Q35"/>
    <mergeCell ref="AV35:AX35"/>
    <mergeCell ref="BB35:BI35"/>
    <mergeCell ref="AJ33:AL33"/>
    <mergeCell ref="AM33:AO33"/>
    <mergeCell ref="AP33:AR33"/>
    <mergeCell ref="AS33:AU33"/>
    <mergeCell ref="E36:K36"/>
    <mergeCell ref="BB36:BJ36"/>
    <mergeCell ref="BB37:BI37"/>
    <mergeCell ref="BB38:BI38"/>
    <mergeCell ref="Y48:Z48"/>
    <mergeCell ref="Q46:R46"/>
    <mergeCell ref="W46:X46"/>
    <mergeCell ref="Y46:Z46"/>
    <mergeCell ref="S47:T47"/>
    <mergeCell ref="W47:X47"/>
    <mergeCell ref="Y47:Z47"/>
    <mergeCell ref="S49:V49"/>
    <mergeCell ref="N48:R48"/>
    <mergeCell ref="S48:V48"/>
    <mergeCell ref="W48:X48"/>
  </mergeCells>
  <printOptions/>
  <pageMargins left="0.75" right="0.75" top="1" bottom="1" header="0.5" footer="0.5"/>
  <pageSetup horizontalDpi="300" verticalDpi="300" orientation="landscape" paperSize="8"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marindag</dc:creator>
  <cp:keywords/>
  <dc:description/>
  <cp:lastModifiedBy>janar</cp:lastModifiedBy>
  <cp:lastPrinted>2001-07-04T13:26:39Z</cp:lastPrinted>
  <dcterms:created xsi:type="dcterms:W3CDTF">2001-05-24T05:35:35Z</dcterms:created>
  <dcterms:modified xsi:type="dcterms:W3CDTF">2001-07-04T13:26:46Z</dcterms:modified>
  <cp:category/>
  <cp:version/>
  <cp:contentType/>
  <cp:contentStatus/>
</cp:coreProperties>
</file>