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<sst xmlns="http://schemas.openxmlformats.org/spreadsheetml/2006/main" count="264" uniqueCount="149">
  <si>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</si>
  <si>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</si>
  <si>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</si>
  <si>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</si>
  <si>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</si>
  <si>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</si>
  <si>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</si>
  <si>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</si>
  <si>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</si>
  <si>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</si>
  <si>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</si>
  <si>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</si>
  <si>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</si>
  <si>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</si>
  <si>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</si>
  <si>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</si>
  <si>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</si>
  <si>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</si>
  <si>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</si>
  <si>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</si>
  <si>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</si>
  <si>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</si>
  <si>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</si>
  <si>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</si>
  <si>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</si>
  <si>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</si>
  <si>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</si>
  <si>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</si>
  <si>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</si>
  <si>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</si>
  <si>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</si>
  <si>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</si>
  <si>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</si>
  <si>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</si>
  <si>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</si>
  <si>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</si>
  <si>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</si>
  <si>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</si>
  <si>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</si>
  <si>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</si>
  <si>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</si>
  <si>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</si>
  <si>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</si>
  <si>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</si>
  <si>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</si>
  <si>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</si>
  <si>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</si>
  <si>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</si>
  <si>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</si>
  <si>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</si>
  <si>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</si>
  <si>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</si>
  <si>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</si>
  <si>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</si>
  <si>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</si>
  <si>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</si>
  <si>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</si>
  <si>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</si>
  <si>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</si>
  <si>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</si>
  <si>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</si>
  <si>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</si>
  <si>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</si>
  <si>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</si>
  <si>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</si>
  <si>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</si>
  <si>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</si>
  <si>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</si>
  <si>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</si>
  <si>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</si>
  <si>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</si>
  <si>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</si>
  <si>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</si>
  <si>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</si>
  <si>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</si>
  <si>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</si>
  <si>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</si>
  <si>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</si>
  <si>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</si>
  <si>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</si>
  <si>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</si>
  <si>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</si>
  <si>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</si>
  <si>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</si>
  <si>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</si>
  <si>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</si>
  <si>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</si>
  <si>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</si>
  <si>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</si>
  <si>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</si>
  <si>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</si>
  <si>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</si>
  <si>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</si>
  <si>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</si>
  <si>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</si>
  <si>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</si>
  <si>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</si>
  <si>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</si>
  <si>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</si>
  <si>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</si>
  <si>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</si>
  <si>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</si>
  <si>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</si>
  <si>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</si>
  <si>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</si>
  <si>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</si>
  <si>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</si>
  <si>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</si>
  <si>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</si>
  <si>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</si>
  <si>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</si>
  <si>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</si>
  <si>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</si>
  <si>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</si>
  <si>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</si>
  <si>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</si>
  <si>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</si>
  <si>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</si>
  <si>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</si>
  <si>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</si>
  <si>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</si>
  <si>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</si>
  <si>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</si>
  <si>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</si>
  <si>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</si>
  <si>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</si>
  <si>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</si>
  <si>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</si>
  <si>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</si>
  <si>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</si>
  <si>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</si>
  <si>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</si>
  <si>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</si>
  <si>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December 2015</t>
  </si>
  <si>
    <t>KuDisemba 2015</t>
  </si>
  <si>
    <t>1 December/KuDisemba 2015</t>
  </si>
  <si>
    <t>31 December/KuDisemba 2015</t>
  </si>
  <si>
    <t>SMD-022016</t>
  </si>
  <si>
    <t>January 2016</t>
  </si>
  <si>
    <t>KuJanuwari 2016</t>
  </si>
  <si>
    <t>October 2015 - January 2016</t>
  </si>
  <si>
    <t>October 2014 - January 2015</t>
  </si>
  <si>
    <t>Ku-Okthoba 2015 - KuJanuwari 2016</t>
  </si>
  <si>
    <t>Ku-Okthoba 2014 - KuJanuwari 2015</t>
  </si>
  <si>
    <t>1 January/KuJanuwari 2016</t>
  </si>
  <si>
    <t>Deliveries directly from farms</t>
  </si>
  <si>
    <t>Impahla esuka emapulazini</t>
  </si>
  <si>
    <t>31 January/KuJanuwari 2016</t>
  </si>
  <si>
    <t>31 January/KuJanuwari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</si>
</sst>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395407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2478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598473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3"/>
      <c r="B1" s="284"/>
      <c r="C1" s="285"/>
      <c r="D1" s="292" t="s">
        <v>0</v>
      </c>
      <c r="E1" s="292"/>
      <c r="F1" s="292"/>
      <c r="G1" s="292"/>
      <c r="H1" s="292"/>
      <c r="I1" s="292"/>
      <c r="J1" s="292"/>
      <c r="K1" s="293" t="s">
        <v>1</v>
      </c>
      <c r="L1" s="294"/>
      <c r="M1" s="295"/>
    </row>
    <row r="2" spans="1:13" ht="30" customHeight="1">
      <c r="A2" s="286"/>
      <c r="B2" s="287"/>
      <c r="C2" s="288"/>
      <c r="D2" s="299" t="s">
        <v>2</v>
      </c>
      <c r="E2" s="300"/>
      <c r="F2" s="300"/>
      <c r="G2" s="300"/>
      <c r="H2" s="300"/>
      <c r="I2" s="300"/>
      <c r="J2" s="301"/>
      <c r="K2" s="296"/>
      <c r="L2" s="297"/>
      <c r="M2" s="298"/>
    </row>
    <row r="3" spans="1:13" ht="30" customHeight="1">
      <c r="A3" s="286"/>
      <c r="B3" s="287"/>
      <c r="C3" s="288"/>
      <c r="D3" s="299" t="s">
        <v>3</v>
      </c>
      <c r="E3" s="300"/>
      <c r="F3" s="300"/>
      <c r="G3" s="300"/>
      <c r="H3" s="300"/>
      <c r="I3" s="300"/>
      <c r="J3" s="301"/>
      <c r="K3" s="296"/>
      <c r="L3" s="297"/>
      <c r="M3" s="298"/>
    </row>
    <row r="4" spans="1:13" ht="30.75" customHeight="1" thickBot="1">
      <c r="A4" s="286"/>
      <c r="B4" s="287"/>
      <c r="C4" s="288"/>
      <c r="D4" s="302" t="s">
        <v>4</v>
      </c>
      <c r="E4" s="303"/>
      <c r="F4" s="303"/>
      <c r="G4" s="303"/>
      <c r="H4" s="303"/>
      <c r="I4" s="303"/>
      <c r="J4" s="304"/>
      <c r="K4" s="296"/>
      <c r="L4" s="297"/>
      <c r="M4" s="298"/>
    </row>
    <row r="5" spans="1:13" ht="30" customHeight="1">
      <c r="A5" s="286"/>
      <c r="B5" s="287"/>
      <c r="C5" s="288"/>
      <c r="D5" s="261" t="s">
        <v>5</v>
      </c>
      <c r="E5" s="262"/>
      <c r="F5" s="262"/>
      <c r="G5" s="1"/>
      <c r="H5" s="305"/>
      <c r="I5" s="262"/>
      <c r="J5" s="262"/>
      <c r="K5" s="296"/>
      <c r="L5" s="297"/>
      <c r="M5" s="298"/>
    </row>
    <row r="6" spans="1:13" ht="30" customHeight="1">
      <c r="A6" s="286"/>
      <c r="B6" s="287"/>
      <c r="C6" s="288"/>
      <c r="D6" s="306" t="s">
        <v>6</v>
      </c>
      <c r="E6" s="307"/>
      <c r="F6" s="308"/>
      <c r="G6" s="2"/>
      <c r="H6" s="309" t="s">
        <v>7</v>
      </c>
      <c r="I6" s="307"/>
      <c r="J6" s="308"/>
      <c r="K6" s="269" t="s">
        <v>8</v>
      </c>
      <c r="L6" s="270"/>
      <c r="M6" s="271"/>
    </row>
    <row r="7" spans="1:13" ht="30.75" customHeight="1" thickBot="1">
      <c r="A7" s="286"/>
      <c r="B7" s="287"/>
      <c r="C7" s="288"/>
      <c r="D7" s="276" t="s">
        <v>9</v>
      </c>
      <c r="E7" s="277"/>
      <c r="F7" s="278"/>
      <c r="G7" s="3"/>
      <c r="H7" s="276" t="s">
        <v>10</v>
      </c>
      <c r="I7" s="277"/>
      <c r="J7" s="278"/>
      <c r="K7" s="272"/>
      <c r="L7" s="270"/>
      <c r="M7" s="271"/>
    </row>
    <row r="8" spans="1:13" ht="30" customHeight="1">
      <c r="A8" s="286"/>
      <c r="B8" s="287"/>
      <c r="C8" s="28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2"/>
      <c r="L8" s="270"/>
      <c r="M8" s="271"/>
    </row>
    <row r="9" spans="1:13" ht="30.75" customHeight="1" thickBot="1">
      <c r="A9" s="289"/>
      <c r="B9" s="290"/>
      <c r="C9" s="291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3"/>
      <c r="L9" s="274"/>
      <c r="M9" s="275"/>
    </row>
    <row r="10" spans="1:13" ht="30" customHeight="1" thickBot="1">
      <c r="A10" s="279" t="s">
        <v>19</v>
      </c>
      <c r="B10" s="280"/>
      <c r="C10" s="281"/>
      <c r="D10" s="282"/>
      <c r="E10" s="282"/>
      <c r="F10" s="282"/>
      <c r="G10" s="282"/>
      <c r="H10" s="282"/>
      <c r="I10" s="282"/>
      <c r="J10" s="282"/>
      <c r="K10" s="279" t="s">
        <v>20</v>
      </c>
      <c r="L10" s="280"/>
      <c r="M10" s="281"/>
    </row>
    <row r="11" spans="1:13" ht="30" customHeight="1" thickBot="1">
      <c r="A11" s="261"/>
      <c r="B11" s="262"/>
      <c r="C11" s="262"/>
      <c r="D11" s="263" t="s">
        <v>21</v>
      </c>
      <c r="E11" s="264"/>
      <c r="F11" s="265"/>
      <c r="G11" s="13"/>
      <c r="H11" s="263" t="s">
        <v>22</v>
      </c>
      <c r="I11" s="264"/>
      <c r="J11" s="265"/>
      <c r="K11" s="266"/>
      <c r="L11" s="266"/>
      <c r="M11" s="267"/>
    </row>
    <row r="12" spans="1:13" ht="30" customHeight="1" thickBot="1">
      <c r="A12" s="14" t="s">
        <v>23</v>
      </c>
      <c r="B12" s="15"/>
      <c r="C12" s="15"/>
      <c r="D12" s="16">
        <f>'[1]LSOkt'!$D$11</f>
        <v>592639</v>
      </c>
      <c r="E12" s="17">
        <f>'[1]LSOkt'!$E$11</f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68"/>
      <c r="E13" s="268"/>
      <c r="F13" s="268"/>
      <c r="G13" s="23"/>
      <c r="H13" s="268"/>
      <c r="I13" s="268"/>
      <c r="J13" s="268"/>
      <c r="K13" s="20"/>
      <c r="L13" s="24"/>
      <c r="M13" s="22"/>
    </row>
    <row r="14" spans="1:13" ht="30" customHeight="1">
      <c r="A14" s="14"/>
      <c r="B14" s="15"/>
      <c r="C14" s="15"/>
      <c r="D14" s="254"/>
      <c r="E14" s="254"/>
      <c r="F14" s="255"/>
      <c r="G14" s="25"/>
      <c r="H14" s="254"/>
      <c r="I14" s="254"/>
      <c r="J14" s="255"/>
      <c r="K14" s="20"/>
      <c r="L14" s="24"/>
      <c r="M14" s="22"/>
    </row>
    <row r="15" spans="1:13" ht="30" customHeight="1" thickBot="1">
      <c r="A15" s="26"/>
      <c r="B15" s="27"/>
      <c r="C15" s="27"/>
      <c r="D15" s="256"/>
      <c r="E15" s="257"/>
      <c r="F15" s="256"/>
      <c r="G15" s="25"/>
      <c r="H15" s="256"/>
      <c r="I15" s="257"/>
      <c r="J15" s="256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613458</v>
      </c>
      <c r="E16" s="32">
        <f>+E17+E18</f>
        <v>344</v>
      </c>
      <c r="F16" s="33">
        <f>SUM(D16:E16)</f>
        <v>613802</v>
      </c>
      <c r="G16" s="34">
        <f aca="true" t="shared" si="0" ref="G16:G36">_xlfn.IFERROR((F16-J16)/J16*100,IF(F16-J16=0,0,100))</f>
        <v>87.41931346984141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218051</v>
      </c>
      <c r="E17" s="39">
        <f>'[1]LSOkt'!$E$14</f>
        <v>344</v>
      </c>
      <c r="F17" s="40">
        <f>SUM(D17:E17)</f>
        <v>218395</v>
      </c>
      <c r="G17" s="41">
        <f t="shared" si="0"/>
        <v>99.55683479532163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395407</v>
      </c>
      <c r="E18" s="48">
        <f>'[1]LSOkt'!$E$15</f>
        <v>0</v>
      </c>
      <c r="F18" s="49">
        <f>SUM(D18:E18)</f>
        <v>395407</v>
      </c>
      <c r="G18" s="50">
        <f t="shared" si="0"/>
        <v>81.32778750997423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264124</v>
      </c>
      <c r="E20" s="32">
        <f>SUM(E22:E28)</f>
        <v>460</v>
      </c>
      <c r="F20" s="33">
        <f>SUM(D20:E20)</f>
        <v>264584</v>
      </c>
      <c r="G20" s="19">
        <f t="shared" si="0"/>
        <v>-2.5620440375486573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263996</v>
      </c>
      <c r="E21" s="59">
        <f>SUM(E22:E25)</f>
        <v>452</v>
      </c>
      <c r="F21" s="60">
        <f>SUM(D21:E21)</f>
        <v>264448</v>
      </c>
      <c r="G21" s="41">
        <f t="shared" si="0"/>
        <v>-2.4983039848980915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263964</v>
      </c>
      <c r="E22" s="65">
        <f>'[1]LSOkt'!$E$19</f>
        <v>0</v>
      </c>
      <c r="F22" s="66">
        <f>SUM(D22:E22)</f>
        <v>263964</v>
      </c>
      <c r="G22" s="67">
        <f t="shared" si="0"/>
        <v>-1.2964091672244429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32</v>
      </c>
      <c r="E23" s="39">
        <f>'[1]LSOkt'!$E$20</f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42</v>
      </c>
      <c r="E26" s="39">
        <f>'[1]LSOkt'!$E$23</f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28</v>
      </c>
      <c r="E27" s="39">
        <f>'[1]LSOkt'!$E$24</f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58</v>
      </c>
      <c r="E28" s="48">
        <f>'[1]LSOkt'!$E$25</f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1205</v>
      </c>
      <c r="E32" s="101">
        <f>'[1]LSOkt'!$E$29</f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12373</v>
      </c>
      <c r="E35" s="101">
        <f>'[1]LSOkt'!$E$32</f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221</v>
      </c>
      <c r="E38" s="32">
        <f>SUM(E39:E40)</f>
        <v>-187</v>
      </c>
      <c r="F38" s="33">
        <f>SUM(F39:F40)</f>
        <v>34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2478</v>
      </c>
      <c r="E39" s="39">
        <f>'[1]LSOkt'!$E$36</f>
        <v>-184</v>
      </c>
      <c r="F39" s="40">
        <f>SUM(D39:E39)</f>
        <v>2294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</v>
      </c>
      <c r="F40" s="85">
        <f>SUM(D40:E40)</f>
        <v>-2260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58" t="s">
        <v>69</v>
      </c>
      <c r="E42" s="259"/>
      <c r="F42" s="260"/>
      <c r="G42" s="130"/>
      <c r="H42" s="258" t="s">
        <v>70</v>
      </c>
      <c r="I42" s="259"/>
      <c r="J42" s="260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928174</v>
      </c>
      <c r="E43" s="32">
        <f>E12+E16-E20-E30-E38</f>
        <v>4255</v>
      </c>
      <c r="F43" s="33">
        <f>SUM(D43:E43)</f>
        <v>932429</v>
      </c>
      <c r="G43" s="19">
        <f>_xlfn.IFERROR((F43-J43)/J43*100,IF(F43-J43=0,0,100))</f>
        <v>37.33478067475175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1"/>
      <c r="L44" s="241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928174</v>
      </c>
      <c r="E45" s="32">
        <f>SUM(E46:E47)</f>
        <v>4255</v>
      </c>
      <c r="F45" s="17">
        <f>SUM(F46:F47)</f>
        <v>932429</v>
      </c>
      <c r="G45" s="19">
        <f>_xlfn.IFERROR((F45-J45)/J45*100,IF(F45-J45=0,0,100))</f>
        <v>37.33478067475175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598473</v>
      </c>
      <c r="E46" s="39">
        <f>'[1]LSOkt'!$E$43</f>
        <v>3938</v>
      </c>
      <c r="F46" s="40">
        <f>SUM(D46:E46)</f>
        <v>602411</v>
      </c>
      <c r="G46" s="140">
        <f>_xlfn.IFERROR((F46-J46)/J46*100,IF(F46-J46=0,0,100))</f>
        <v>29.206479938400694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329701</v>
      </c>
      <c r="E47" s="48">
        <f>'[1]LSOkt'!$E$44</f>
        <v>317</v>
      </c>
      <c r="F47" s="49">
        <f>SUM(D47:E47)</f>
        <v>330018</v>
      </c>
      <c r="G47" s="86">
        <f>_xlfn.IFERROR((F47-J47)/J47*100,IF(F47-J47=0,0,100))</f>
        <v>55.151452467478734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2" t="s">
        <v>80</v>
      </c>
      <c r="L49" s="241"/>
      <c r="M49" s="243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4" t="s">
        <v>82</v>
      </c>
      <c r="L50" s="245"/>
      <c r="M50" s="246"/>
    </row>
    <row r="51" spans="1:13" ht="30" customHeight="1">
      <c r="A51" s="247" t="s">
        <v>83</v>
      </c>
      <c r="B51" s="248"/>
      <c r="C51" s="249"/>
      <c r="D51" s="147"/>
      <c r="E51" s="148"/>
      <c r="F51" s="149"/>
      <c r="G51" s="150"/>
      <c r="H51" s="147"/>
      <c r="I51" s="148"/>
      <c r="J51" s="149"/>
      <c r="K51" s="244" t="s">
        <v>84</v>
      </c>
      <c r="L51" s="245"/>
      <c r="M51" s="246"/>
    </row>
    <row r="52" spans="1:13" ht="30" customHeight="1">
      <c r="A52" s="151"/>
      <c r="B52" s="81" t="s">
        <v>85</v>
      </c>
      <c r="C52" s="81"/>
      <c r="D52" s="152">
        <f>'[1]LSOkt'!$D$47</f>
        <v>7219</v>
      </c>
      <c r="E52" s="148">
        <f>'[1]LSOkt'!$E$47</f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2" t="s">
        <v>86</v>
      </c>
      <c r="L52" s="233"/>
      <c r="M52" s="44"/>
    </row>
    <row r="53" spans="1:13" ht="30" customHeight="1">
      <c r="A53" s="151"/>
      <c r="B53" s="81" t="s">
        <v>87</v>
      </c>
      <c r="C53" s="81"/>
      <c r="D53" s="152">
        <f>'[1]LSOkt'!$D$48</f>
        <v>28587</v>
      </c>
      <c r="E53" s="148">
        <f>'[1]LSOkt'!$E$48</f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2" t="s">
        <v>88</v>
      </c>
      <c r="L53" s="233"/>
      <c r="M53" s="44"/>
    </row>
    <row r="54" spans="1:13" ht="30" customHeight="1">
      <c r="A54" s="151"/>
      <c r="B54" s="81" t="s">
        <v>89</v>
      </c>
      <c r="C54" s="81"/>
      <c r="D54" s="152">
        <f>'[1]LSOkt'!$D$49</f>
        <v>15136</v>
      </c>
      <c r="E54" s="148">
        <f>'[1]LSOkt'!$E$49</f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2" t="s">
        <v>90</v>
      </c>
      <c r="L54" s="233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2" t="s">
        <v>92</v>
      </c>
      <c r="L55" s="233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0" t="s">
        <v>94</v>
      </c>
      <c r="L56" s="250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1" t="s">
        <v>97</v>
      </c>
      <c r="I57" s="252"/>
      <c r="J57" s="252"/>
      <c r="K57" s="252"/>
      <c r="L57" s="252"/>
      <c r="M57" s="253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218395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2" t="s">
        <v>102</v>
      </c>
      <c r="B61" s="233"/>
      <c r="C61" s="233"/>
      <c r="D61" s="233"/>
      <c r="E61" s="233"/>
      <c r="F61" s="233"/>
      <c r="G61" s="181" t="s">
        <v>103</v>
      </c>
      <c r="H61" s="240" t="s">
        <v>104</v>
      </c>
      <c r="I61" s="235"/>
      <c r="J61" s="235"/>
      <c r="K61" s="235"/>
      <c r="L61" s="235"/>
      <c r="M61" s="236"/>
    </row>
    <row r="62" spans="1:13" s="167" customFormat="1" ht="30" customHeight="1">
      <c r="A62" s="232" t="s">
        <v>105</v>
      </c>
      <c r="B62" s="233"/>
      <c r="C62" s="233"/>
      <c r="D62" s="233"/>
      <c r="E62" s="233"/>
      <c r="F62" s="233"/>
      <c r="G62" s="182" t="s">
        <v>106</v>
      </c>
      <c r="H62" s="234" t="s">
        <v>107</v>
      </c>
      <c r="I62" s="235"/>
      <c r="J62" s="235"/>
      <c r="K62" s="235"/>
      <c r="L62" s="235"/>
      <c r="M62" s="236"/>
    </row>
    <row r="63" spans="1:13" s="167" customFormat="1" ht="30" customHeight="1">
      <c r="A63" s="232" t="s">
        <v>108</v>
      </c>
      <c r="B63" s="233"/>
      <c r="C63" s="233"/>
      <c r="D63" s="233"/>
      <c r="E63" s="233"/>
      <c r="F63" s="233"/>
      <c r="G63" s="182" t="s">
        <v>109</v>
      </c>
      <c r="H63" s="237" t="s">
        <v>110</v>
      </c>
      <c r="I63" s="238"/>
      <c r="J63" s="238"/>
      <c r="K63" s="238"/>
      <c r="L63" s="238"/>
      <c r="M63" s="239"/>
    </row>
    <row r="64" spans="1:13" s="167" customFormat="1" ht="30" customHeight="1">
      <c r="A64" s="232" t="s">
        <v>111</v>
      </c>
      <c r="B64" s="233"/>
      <c r="C64" s="233"/>
      <c r="D64" s="233"/>
      <c r="E64" s="233"/>
      <c r="F64" s="233"/>
      <c r="G64" s="182" t="s">
        <v>112</v>
      </c>
      <c r="H64" s="240" t="s">
        <v>113</v>
      </c>
      <c r="I64" s="240"/>
      <c r="J64" s="240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28" sqref="K28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3"/>
      <c r="B1" s="284"/>
      <c r="C1" s="285"/>
      <c r="D1" s="334" t="s">
        <v>0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35"/>
      <c r="Q1" s="293" t="s">
        <v>137</v>
      </c>
      <c r="R1" s="294"/>
      <c r="S1" s="295"/>
    </row>
    <row r="2" spans="1:19" ht="30" customHeight="1">
      <c r="A2" s="286"/>
      <c r="B2" s="287"/>
      <c r="C2" s="288"/>
      <c r="D2" s="299" t="s">
        <v>126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296"/>
      <c r="R2" s="297"/>
      <c r="S2" s="298"/>
    </row>
    <row r="3" spans="1:19" ht="30" customHeight="1">
      <c r="A3" s="286"/>
      <c r="B3" s="287"/>
      <c r="C3" s="288"/>
      <c r="D3" s="299" t="s">
        <v>131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1"/>
      <c r="Q3" s="296"/>
      <c r="R3" s="297"/>
      <c r="S3" s="298"/>
    </row>
    <row r="4" spans="1:19" ht="30.75" customHeight="1" thickBot="1">
      <c r="A4" s="286"/>
      <c r="B4" s="287"/>
      <c r="C4" s="288"/>
      <c r="D4" s="302" t="s">
        <v>4</v>
      </c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296"/>
      <c r="R4" s="297"/>
      <c r="S4" s="298"/>
    </row>
    <row r="5" spans="1:19" ht="30" customHeight="1">
      <c r="A5" s="286"/>
      <c r="B5" s="287"/>
      <c r="C5" s="288"/>
      <c r="D5" s="356"/>
      <c r="E5" s="357"/>
      <c r="F5" s="358"/>
      <c r="G5" s="359" t="s">
        <v>138</v>
      </c>
      <c r="H5" s="360"/>
      <c r="I5" s="361"/>
      <c r="J5" s="362" t="s">
        <v>114</v>
      </c>
      <c r="K5" s="363"/>
      <c r="L5" s="364"/>
      <c r="M5" s="221"/>
      <c r="N5" s="365" t="s">
        <v>114</v>
      </c>
      <c r="O5" s="366"/>
      <c r="P5" s="367"/>
      <c r="Q5" s="296"/>
      <c r="R5" s="297"/>
      <c r="S5" s="298"/>
    </row>
    <row r="6" spans="1:19" ht="30" customHeight="1">
      <c r="A6" s="286"/>
      <c r="B6" s="287"/>
      <c r="C6" s="288"/>
      <c r="D6" s="336" t="s">
        <v>133</v>
      </c>
      <c r="E6" s="337"/>
      <c r="F6" s="338"/>
      <c r="G6" s="339" t="s">
        <v>139</v>
      </c>
      <c r="H6" s="323"/>
      <c r="I6" s="340"/>
      <c r="J6" s="339" t="s">
        <v>140</v>
      </c>
      <c r="K6" s="323"/>
      <c r="L6" s="340"/>
      <c r="M6" s="222"/>
      <c r="N6" s="339" t="s">
        <v>141</v>
      </c>
      <c r="O6" s="323"/>
      <c r="P6" s="340"/>
      <c r="Q6" s="269">
        <v>42424</v>
      </c>
      <c r="R6" s="345"/>
      <c r="S6" s="346"/>
    </row>
    <row r="7" spans="1:19" ht="30.75" customHeight="1" thickBot="1">
      <c r="A7" s="286"/>
      <c r="B7" s="287"/>
      <c r="C7" s="288"/>
      <c r="D7" s="351" t="s">
        <v>134</v>
      </c>
      <c r="E7" s="352"/>
      <c r="F7" s="353"/>
      <c r="G7" s="341" t="s">
        <v>9</v>
      </c>
      <c r="H7" s="342"/>
      <c r="I7" s="343"/>
      <c r="J7" s="344" t="s">
        <v>142</v>
      </c>
      <c r="K7" s="303"/>
      <c r="L7" s="304"/>
      <c r="M7" s="191"/>
      <c r="N7" s="344" t="s">
        <v>143</v>
      </c>
      <c r="O7" s="303"/>
      <c r="P7" s="304"/>
      <c r="Q7" s="347"/>
      <c r="R7" s="345"/>
      <c r="S7" s="346"/>
    </row>
    <row r="8" spans="1:19" ht="30" customHeight="1">
      <c r="A8" s="286"/>
      <c r="B8" s="287"/>
      <c r="C8" s="288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47"/>
      <c r="R8" s="345"/>
      <c r="S8" s="346"/>
    </row>
    <row r="9" spans="1:19" s="167" customFormat="1" ht="30.75" customHeight="1" thickBot="1">
      <c r="A9" s="289"/>
      <c r="B9" s="290"/>
      <c r="C9" s="291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48"/>
      <c r="R9" s="349"/>
      <c r="S9" s="350"/>
    </row>
    <row r="10" spans="1:19" s="167" customFormat="1" ht="30" customHeight="1" thickBot="1">
      <c r="A10" s="279" t="s">
        <v>19</v>
      </c>
      <c r="B10" s="280"/>
      <c r="C10" s="281"/>
      <c r="D10" s="33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333"/>
      <c r="Q10" s="279" t="s">
        <v>20</v>
      </c>
      <c r="R10" s="280"/>
      <c r="S10" s="281"/>
    </row>
    <row r="11" spans="1:19" s="167" customFormat="1" ht="30" customHeight="1" thickBot="1">
      <c r="A11" s="324"/>
      <c r="B11" s="325"/>
      <c r="C11" s="326"/>
      <c r="D11" s="327" t="s">
        <v>135</v>
      </c>
      <c r="E11" s="328"/>
      <c r="F11" s="329"/>
      <c r="G11" s="327" t="s">
        <v>144</v>
      </c>
      <c r="H11" s="328"/>
      <c r="I11" s="329"/>
      <c r="J11" s="263" t="s">
        <v>132</v>
      </c>
      <c r="K11" s="330"/>
      <c r="L11" s="331"/>
      <c r="M11" s="225"/>
      <c r="N11" s="263" t="s">
        <v>127</v>
      </c>
      <c r="O11" s="330"/>
      <c r="P11" s="331"/>
      <c r="Q11" s="324"/>
      <c r="R11" s="325"/>
      <c r="S11" s="326"/>
    </row>
    <row r="12" spans="1:19" s="167" customFormat="1" ht="30" customHeight="1" thickBot="1">
      <c r="A12" s="14" t="s">
        <v>23</v>
      </c>
      <c r="B12" s="15"/>
      <c r="C12" s="15"/>
      <c r="D12" s="16">
        <v>1504802</v>
      </c>
      <c r="E12" s="17">
        <v>4453</v>
      </c>
      <c r="F12" s="18">
        <v>1509255</v>
      </c>
      <c r="G12" s="16">
        <v>1566521</v>
      </c>
      <c r="H12" s="17">
        <v>4535</v>
      </c>
      <c r="I12" s="18">
        <v>1571056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68" t="s">
        <v>115</v>
      </c>
      <c r="K13" s="268"/>
      <c r="L13" s="268"/>
      <c r="M13" s="211"/>
      <c r="N13" s="268" t="s">
        <v>115</v>
      </c>
      <c r="O13" s="268"/>
      <c r="P13" s="268"/>
      <c r="Q13" s="20"/>
      <c r="R13" s="24"/>
      <c r="S13" s="22"/>
    </row>
    <row r="14" spans="1:19" s="167" customFormat="1" ht="30" customHeight="1">
      <c r="A14" s="14"/>
      <c r="B14" s="15"/>
      <c r="C14" s="15"/>
      <c r="D14" s="321"/>
      <c r="E14" s="321"/>
      <c r="F14" s="321"/>
      <c r="G14" s="321"/>
      <c r="H14" s="321"/>
      <c r="I14" s="321"/>
      <c r="J14" s="322" t="s">
        <v>140</v>
      </c>
      <c r="K14" s="323"/>
      <c r="L14" s="323"/>
      <c r="M14" s="212"/>
      <c r="N14" s="322" t="s">
        <v>141</v>
      </c>
      <c r="O14" s="323"/>
      <c r="P14" s="323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57"/>
      <c r="E15" s="257"/>
      <c r="F15" s="257"/>
      <c r="G15" s="257"/>
      <c r="H15" s="257"/>
      <c r="I15" s="257"/>
      <c r="J15" s="317" t="s">
        <v>142</v>
      </c>
      <c r="K15" s="303"/>
      <c r="L15" s="303"/>
      <c r="M15" s="226"/>
      <c r="N15" s="317" t="s">
        <v>143</v>
      </c>
      <c r="O15" s="303"/>
      <c r="P15" s="303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321695</v>
      </c>
      <c r="E16" s="32">
        <v>461</v>
      </c>
      <c r="F16" s="33">
        <v>322156</v>
      </c>
      <c r="G16" s="35">
        <v>227237</v>
      </c>
      <c r="H16" s="32">
        <v>313</v>
      </c>
      <c r="I16" s="33">
        <v>227550</v>
      </c>
      <c r="J16" s="16">
        <v>2015680</v>
      </c>
      <c r="K16" s="32">
        <v>1728</v>
      </c>
      <c r="L16" s="33">
        <v>2017408</v>
      </c>
      <c r="M16" s="124">
        <v>-11.24559672295441</v>
      </c>
      <c r="N16" s="35">
        <v>2271382</v>
      </c>
      <c r="O16" s="32">
        <v>1641</v>
      </c>
      <c r="P16" s="33">
        <v>2273023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145</v>
      </c>
      <c r="C17" s="37"/>
      <c r="D17" s="139">
        <v>295902</v>
      </c>
      <c r="E17" s="59">
        <v>461</v>
      </c>
      <c r="F17" s="95">
        <v>296363</v>
      </c>
      <c r="G17" s="139">
        <v>30791</v>
      </c>
      <c r="H17" s="59">
        <v>313</v>
      </c>
      <c r="I17" s="95">
        <v>31104</v>
      </c>
      <c r="J17" s="139">
        <v>1320625</v>
      </c>
      <c r="K17" s="59">
        <v>1728</v>
      </c>
      <c r="L17" s="95">
        <v>1322353</v>
      </c>
      <c r="M17" s="213">
        <v>-17.864181634439138</v>
      </c>
      <c r="N17" s="139">
        <v>1608318</v>
      </c>
      <c r="O17" s="59">
        <v>1641</v>
      </c>
      <c r="P17" s="95">
        <v>1609959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25793</v>
      </c>
      <c r="E18" s="48">
        <v>0</v>
      </c>
      <c r="F18" s="49">
        <v>25793</v>
      </c>
      <c r="G18" s="47">
        <v>196446</v>
      </c>
      <c r="H18" s="48">
        <v>0</v>
      </c>
      <c r="I18" s="49">
        <v>196446</v>
      </c>
      <c r="J18" s="47">
        <v>695055</v>
      </c>
      <c r="K18" s="48">
        <v>0</v>
      </c>
      <c r="L18" s="49">
        <v>695055</v>
      </c>
      <c r="M18" s="214">
        <v>4.824722802022128</v>
      </c>
      <c r="N18" s="47">
        <v>663064</v>
      </c>
      <c r="O18" s="48">
        <v>0</v>
      </c>
      <c r="P18" s="49">
        <v>663064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252185</v>
      </c>
      <c r="E20" s="32">
        <v>425</v>
      </c>
      <c r="F20" s="33">
        <v>252610</v>
      </c>
      <c r="G20" s="35">
        <v>248936</v>
      </c>
      <c r="H20" s="32">
        <v>358</v>
      </c>
      <c r="I20" s="33">
        <v>249294</v>
      </c>
      <c r="J20" s="35">
        <v>1036278</v>
      </c>
      <c r="K20" s="32">
        <v>1661</v>
      </c>
      <c r="L20" s="33">
        <v>1037939</v>
      </c>
      <c r="M20" s="130">
        <v>0.05513959861842531</v>
      </c>
      <c r="N20" s="35">
        <v>1036388</v>
      </c>
      <c r="O20" s="32">
        <v>979</v>
      </c>
      <c r="P20" s="18">
        <v>1037367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250864</v>
      </c>
      <c r="E21" s="199">
        <v>365</v>
      </c>
      <c r="F21" s="59">
        <v>251229</v>
      </c>
      <c r="G21" s="91">
        <v>247716</v>
      </c>
      <c r="H21" s="199">
        <v>251</v>
      </c>
      <c r="I21" s="59">
        <v>247967</v>
      </c>
      <c r="J21" s="91">
        <v>1033418</v>
      </c>
      <c r="K21" s="199">
        <v>1430</v>
      </c>
      <c r="L21" s="200">
        <v>1034848</v>
      </c>
      <c r="M21" s="215">
        <v>0.08259235546821356</v>
      </c>
      <c r="N21" s="91">
        <v>1033159</v>
      </c>
      <c r="O21" s="199">
        <v>835</v>
      </c>
      <c r="P21" s="95">
        <v>1033994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250849</v>
      </c>
      <c r="E22" s="65">
        <v>0</v>
      </c>
      <c r="F22" s="66">
        <v>250849</v>
      </c>
      <c r="G22" s="64">
        <v>247637</v>
      </c>
      <c r="H22" s="65">
        <v>0</v>
      </c>
      <c r="I22" s="66">
        <v>247637</v>
      </c>
      <c r="J22" s="64">
        <v>1032919</v>
      </c>
      <c r="K22" s="65">
        <v>0</v>
      </c>
      <c r="L22" s="66">
        <v>1032919</v>
      </c>
      <c r="M22" s="216">
        <v>-9.681291871587344E-05</v>
      </c>
      <c r="N22" s="64">
        <v>1032920</v>
      </c>
      <c r="O22" s="65">
        <v>0</v>
      </c>
      <c r="P22" s="66">
        <v>1032920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15</v>
      </c>
      <c r="E23" s="39">
        <v>365</v>
      </c>
      <c r="F23" s="40">
        <v>380</v>
      </c>
      <c r="G23" s="38">
        <v>79</v>
      </c>
      <c r="H23" s="39">
        <v>251</v>
      </c>
      <c r="I23" s="40">
        <v>330</v>
      </c>
      <c r="J23" s="38">
        <v>499</v>
      </c>
      <c r="K23" s="39">
        <v>1430</v>
      </c>
      <c r="L23" s="40">
        <v>1929</v>
      </c>
      <c r="M23" s="215">
        <v>79.60893854748603</v>
      </c>
      <c r="N23" s="38">
        <v>239</v>
      </c>
      <c r="O23" s="39">
        <v>835</v>
      </c>
      <c r="P23" s="40">
        <v>1074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410</v>
      </c>
      <c r="E26" s="39">
        <v>54</v>
      </c>
      <c r="F26" s="40">
        <v>464</v>
      </c>
      <c r="G26" s="38">
        <v>186</v>
      </c>
      <c r="H26" s="39">
        <v>0</v>
      </c>
      <c r="I26" s="40">
        <v>186</v>
      </c>
      <c r="J26" s="38">
        <v>725</v>
      </c>
      <c r="K26" s="39">
        <v>54</v>
      </c>
      <c r="L26" s="40">
        <v>779</v>
      </c>
      <c r="M26" s="216">
        <v>14.558823529411766</v>
      </c>
      <c r="N26" s="38">
        <v>654</v>
      </c>
      <c r="O26" s="39">
        <v>26</v>
      </c>
      <c r="P26" s="40">
        <v>680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44</v>
      </c>
      <c r="E27" s="39">
        <v>6</v>
      </c>
      <c r="F27" s="115">
        <v>50</v>
      </c>
      <c r="G27" s="38">
        <v>77</v>
      </c>
      <c r="H27" s="39">
        <v>107</v>
      </c>
      <c r="I27" s="115">
        <v>184</v>
      </c>
      <c r="J27" s="38">
        <v>194</v>
      </c>
      <c r="K27" s="39">
        <v>177</v>
      </c>
      <c r="L27" s="115">
        <v>371</v>
      </c>
      <c r="M27" s="215">
        <v>-6.313131313131313</v>
      </c>
      <c r="N27" s="38">
        <v>278</v>
      </c>
      <c r="O27" s="39">
        <v>118</v>
      </c>
      <c r="P27" s="115">
        <v>396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867</v>
      </c>
      <c r="E28" s="48">
        <v>0</v>
      </c>
      <c r="F28" s="85">
        <v>867</v>
      </c>
      <c r="G28" s="47">
        <v>957</v>
      </c>
      <c r="H28" s="48">
        <v>0</v>
      </c>
      <c r="I28" s="85">
        <v>957</v>
      </c>
      <c r="J28" s="47">
        <v>1941</v>
      </c>
      <c r="K28" s="48">
        <v>0</v>
      </c>
      <c r="L28" s="85">
        <v>1941</v>
      </c>
      <c r="M28" s="217">
        <v>-15.498476273400087</v>
      </c>
      <c r="N28" s="47">
        <v>2297</v>
      </c>
      <c r="O28" s="48">
        <v>0</v>
      </c>
      <c r="P28" s="85">
        <v>2297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4998</v>
      </c>
      <c r="E30" s="92">
        <v>0</v>
      </c>
      <c r="F30" s="60">
        <v>4998</v>
      </c>
      <c r="G30" s="91">
        <v>5250</v>
      </c>
      <c r="H30" s="92">
        <v>0</v>
      </c>
      <c r="I30" s="60">
        <v>5250</v>
      </c>
      <c r="J30" s="91">
        <v>29734</v>
      </c>
      <c r="K30" s="92">
        <v>0</v>
      </c>
      <c r="L30" s="60">
        <v>29734</v>
      </c>
      <c r="M30" s="218">
        <v>-65.87084777668098</v>
      </c>
      <c r="N30" s="91">
        <v>87122</v>
      </c>
      <c r="O30" s="92">
        <v>0</v>
      </c>
      <c r="P30" s="60">
        <v>87122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1851</v>
      </c>
      <c r="E31" s="92">
        <v>0</v>
      </c>
      <c r="F31" s="95">
        <v>1851</v>
      </c>
      <c r="G31" s="91">
        <v>988</v>
      </c>
      <c r="H31" s="92">
        <v>0</v>
      </c>
      <c r="I31" s="95">
        <v>988</v>
      </c>
      <c r="J31" s="91">
        <v>6097</v>
      </c>
      <c r="K31" s="92">
        <v>0</v>
      </c>
      <c r="L31" s="95">
        <v>6097</v>
      </c>
      <c r="M31" s="202">
        <v>-9.040728032224376</v>
      </c>
      <c r="N31" s="91">
        <v>6703</v>
      </c>
      <c r="O31" s="92">
        <v>0</v>
      </c>
      <c r="P31" s="95">
        <v>6703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1851</v>
      </c>
      <c r="E32" s="101">
        <v>0</v>
      </c>
      <c r="F32" s="102">
        <v>1851</v>
      </c>
      <c r="G32" s="100">
        <v>988</v>
      </c>
      <c r="H32" s="101">
        <v>0</v>
      </c>
      <c r="I32" s="102">
        <v>988</v>
      </c>
      <c r="J32" s="100">
        <v>6097</v>
      </c>
      <c r="K32" s="101">
        <v>0</v>
      </c>
      <c r="L32" s="102">
        <v>6097</v>
      </c>
      <c r="M32" s="219">
        <v>-9.040728032224376</v>
      </c>
      <c r="N32" s="100">
        <v>6703</v>
      </c>
      <c r="O32" s="101">
        <v>0</v>
      </c>
      <c r="P32" s="102">
        <v>6703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3147</v>
      </c>
      <c r="E34" s="114">
        <v>0</v>
      </c>
      <c r="F34" s="115">
        <v>3147</v>
      </c>
      <c r="G34" s="113">
        <v>4262</v>
      </c>
      <c r="H34" s="114">
        <v>0</v>
      </c>
      <c r="I34" s="115">
        <v>4262</v>
      </c>
      <c r="J34" s="113">
        <v>23637</v>
      </c>
      <c r="K34" s="114">
        <v>0</v>
      </c>
      <c r="L34" s="115">
        <v>23637</v>
      </c>
      <c r="M34" s="219">
        <v>-70.60769221203944</v>
      </c>
      <c r="N34" s="113">
        <v>80419</v>
      </c>
      <c r="O34" s="114">
        <v>0</v>
      </c>
      <c r="P34" s="115">
        <v>80419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3147</v>
      </c>
      <c r="E35" s="101">
        <v>0</v>
      </c>
      <c r="F35" s="102">
        <v>3147</v>
      </c>
      <c r="G35" s="100">
        <v>4262</v>
      </c>
      <c r="H35" s="101">
        <v>0</v>
      </c>
      <c r="I35" s="102">
        <v>4262</v>
      </c>
      <c r="J35" s="100">
        <v>23637</v>
      </c>
      <c r="K35" s="101">
        <v>0</v>
      </c>
      <c r="L35" s="102">
        <v>23637</v>
      </c>
      <c r="M35" s="219">
        <v>-70.60769221203944</v>
      </c>
      <c r="N35" s="100">
        <v>80419</v>
      </c>
      <c r="O35" s="101">
        <v>0</v>
      </c>
      <c r="P35" s="102">
        <v>80419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2793</v>
      </c>
      <c r="E38" s="32">
        <v>-46</v>
      </c>
      <c r="F38" s="33">
        <v>2747</v>
      </c>
      <c r="G38" s="35">
        <v>-1916</v>
      </c>
      <c r="H38" s="32">
        <v>-173</v>
      </c>
      <c r="I38" s="33">
        <v>-2089</v>
      </c>
      <c r="J38" s="35">
        <v>819</v>
      </c>
      <c r="K38" s="32">
        <v>-412</v>
      </c>
      <c r="L38" s="33">
        <v>407</v>
      </c>
      <c r="M38" s="201"/>
      <c r="N38" s="32">
        <v>-4780</v>
      </c>
      <c r="O38" s="32">
        <v>2181</v>
      </c>
      <c r="P38" s="33">
        <v>-2599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2462</v>
      </c>
      <c r="E39" s="39">
        <v>-46</v>
      </c>
      <c r="F39" s="95">
        <v>2416</v>
      </c>
      <c r="G39" s="38">
        <v>1528</v>
      </c>
      <c r="H39" s="39">
        <v>-179</v>
      </c>
      <c r="I39" s="95">
        <v>1349</v>
      </c>
      <c r="J39" s="38">
        <v>8535</v>
      </c>
      <c r="K39" s="39">
        <v>-509</v>
      </c>
      <c r="L39" s="95">
        <v>8026</v>
      </c>
      <c r="M39" s="202"/>
      <c r="N39" s="38">
        <v>6130</v>
      </c>
      <c r="O39" s="39">
        <v>-342</v>
      </c>
      <c r="P39" s="95">
        <v>5788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331</v>
      </c>
      <c r="E40" s="48">
        <v>0</v>
      </c>
      <c r="F40" s="49">
        <v>331</v>
      </c>
      <c r="G40" s="47">
        <v>-3444</v>
      </c>
      <c r="H40" s="48">
        <v>6</v>
      </c>
      <c r="I40" s="49">
        <v>-3438</v>
      </c>
      <c r="J40" s="47">
        <v>-7716</v>
      </c>
      <c r="K40" s="120">
        <v>97</v>
      </c>
      <c r="L40" s="49">
        <v>-7619</v>
      </c>
      <c r="M40" s="128"/>
      <c r="N40" s="47">
        <v>-10910</v>
      </c>
      <c r="O40" s="120">
        <v>2523</v>
      </c>
      <c r="P40" s="49">
        <v>-8387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18" t="s">
        <v>136</v>
      </c>
      <c r="E42" s="319"/>
      <c r="F42" s="320"/>
      <c r="G42" s="318" t="s">
        <v>147</v>
      </c>
      <c r="H42" s="319"/>
      <c r="I42" s="320"/>
      <c r="J42" s="318" t="s">
        <v>147</v>
      </c>
      <c r="K42" s="319"/>
      <c r="L42" s="320"/>
      <c r="M42" s="228" t="s">
        <v>117</v>
      </c>
      <c r="N42" s="318" t="s">
        <v>148</v>
      </c>
      <c r="O42" s="319"/>
      <c r="P42" s="320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1566521</v>
      </c>
      <c r="E43" s="32">
        <v>4535</v>
      </c>
      <c r="F43" s="33">
        <v>1571056</v>
      </c>
      <c r="G43" s="16">
        <v>1541488</v>
      </c>
      <c r="H43" s="32">
        <v>4663</v>
      </c>
      <c r="I43" s="33">
        <v>1546151</v>
      </c>
      <c r="J43" s="16">
        <v>1541488</v>
      </c>
      <c r="K43" s="32">
        <v>4663</v>
      </c>
      <c r="L43" s="33">
        <v>1546151</v>
      </c>
      <c r="M43" s="130">
        <v>-5.702893101553433</v>
      </c>
      <c r="N43" s="16">
        <v>1635163</v>
      </c>
      <c r="O43" s="32">
        <v>4496</v>
      </c>
      <c r="P43" s="33">
        <v>1639659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1"/>
      <c r="R44" s="241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1566521</v>
      </c>
      <c r="E45" s="32">
        <v>4535</v>
      </c>
      <c r="F45" s="17">
        <v>1571056</v>
      </c>
      <c r="G45" s="35">
        <v>1541488</v>
      </c>
      <c r="H45" s="32">
        <v>4663</v>
      </c>
      <c r="I45" s="17">
        <v>1546151</v>
      </c>
      <c r="J45" s="35">
        <v>1541488</v>
      </c>
      <c r="K45" s="32">
        <v>4663</v>
      </c>
      <c r="L45" s="17">
        <v>1546151</v>
      </c>
      <c r="M45" s="130">
        <v>-5.702893101553433</v>
      </c>
      <c r="N45" s="35">
        <v>1635163</v>
      </c>
      <c r="O45" s="32">
        <v>4496</v>
      </c>
      <c r="P45" s="18">
        <v>1639659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1277493</v>
      </c>
      <c r="E46" s="39">
        <v>4412</v>
      </c>
      <c r="F46" s="40">
        <v>1281905</v>
      </c>
      <c r="G46" s="139">
        <v>1217365</v>
      </c>
      <c r="H46" s="39">
        <v>4466</v>
      </c>
      <c r="I46" s="40">
        <v>1221831</v>
      </c>
      <c r="J46" s="139">
        <v>1217365</v>
      </c>
      <c r="K46" s="39">
        <v>4466</v>
      </c>
      <c r="L46" s="40">
        <v>1221831</v>
      </c>
      <c r="M46" s="213">
        <v>-6.009168066082695</v>
      </c>
      <c r="N46" s="139">
        <v>1295575</v>
      </c>
      <c r="O46" s="39">
        <v>4372</v>
      </c>
      <c r="P46" s="40">
        <v>1299947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289028</v>
      </c>
      <c r="E47" s="48">
        <v>123</v>
      </c>
      <c r="F47" s="49">
        <v>289151</v>
      </c>
      <c r="G47" s="47">
        <v>324123</v>
      </c>
      <c r="H47" s="48">
        <v>197</v>
      </c>
      <c r="I47" s="49">
        <v>324320</v>
      </c>
      <c r="J47" s="47">
        <v>324123</v>
      </c>
      <c r="K47" s="48">
        <v>197</v>
      </c>
      <c r="L47" s="49">
        <v>324320</v>
      </c>
      <c r="M47" s="217">
        <v>-4.530896759608138</v>
      </c>
      <c r="N47" s="47">
        <v>339588</v>
      </c>
      <c r="O47" s="48">
        <v>124</v>
      </c>
      <c r="P47" s="49">
        <v>339712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2" t="s">
        <v>80</v>
      </c>
      <c r="R49" s="241"/>
      <c r="S49" s="243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4" t="s">
        <v>82</v>
      </c>
      <c r="R50" s="245"/>
      <c r="S50" s="246"/>
    </row>
    <row r="51" spans="1:19" s="167" customFormat="1" ht="30" customHeight="1">
      <c r="A51" s="247" t="s">
        <v>83</v>
      </c>
      <c r="B51" s="248"/>
      <c r="C51" s="249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4" t="s">
        <v>84</v>
      </c>
      <c r="R51" s="245"/>
      <c r="S51" s="246"/>
    </row>
    <row r="52" spans="1:19" s="167" customFormat="1" ht="30" customHeight="1">
      <c r="A52" s="151"/>
      <c r="B52" s="81" t="s">
        <v>85</v>
      </c>
      <c r="C52" s="81"/>
      <c r="D52" s="152">
        <v>33612</v>
      </c>
      <c r="E52" s="148">
        <v>0</v>
      </c>
      <c r="F52" s="153">
        <v>33612</v>
      </c>
      <c r="G52" s="152">
        <v>11478</v>
      </c>
      <c r="H52" s="148">
        <v>0</v>
      </c>
      <c r="I52" s="153">
        <v>11478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32" t="s">
        <v>86</v>
      </c>
      <c r="R52" s="233"/>
      <c r="S52" s="44"/>
    </row>
    <row r="53" spans="1:19" s="167" customFormat="1" ht="30" customHeight="1">
      <c r="A53" s="151"/>
      <c r="B53" s="81" t="s">
        <v>87</v>
      </c>
      <c r="C53" s="81"/>
      <c r="D53" s="152">
        <v>3663</v>
      </c>
      <c r="E53" s="148">
        <v>0</v>
      </c>
      <c r="F53" s="153">
        <v>3663</v>
      </c>
      <c r="G53" s="152">
        <v>18400</v>
      </c>
      <c r="H53" s="148">
        <v>0</v>
      </c>
      <c r="I53" s="153">
        <v>18400</v>
      </c>
      <c r="J53" s="152">
        <v>96832</v>
      </c>
      <c r="K53" s="148">
        <v>0</v>
      </c>
      <c r="L53" s="153">
        <v>96832</v>
      </c>
      <c r="M53" s="125"/>
      <c r="N53" s="152">
        <v>55586</v>
      </c>
      <c r="O53" s="148">
        <v>0</v>
      </c>
      <c r="P53" s="149">
        <v>55586</v>
      </c>
      <c r="Q53" s="232" t="s">
        <v>88</v>
      </c>
      <c r="R53" s="233"/>
      <c r="S53" s="44"/>
    </row>
    <row r="54" spans="1:19" s="167" customFormat="1" ht="30" customHeight="1">
      <c r="A54" s="151"/>
      <c r="B54" s="81" t="s">
        <v>89</v>
      </c>
      <c r="C54" s="81"/>
      <c r="D54" s="152">
        <v>25797</v>
      </c>
      <c r="E54" s="148">
        <v>0</v>
      </c>
      <c r="F54" s="153">
        <v>25797</v>
      </c>
      <c r="G54" s="152">
        <v>19895</v>
      </c>
      <c r="H54" s="148">
        <v>0</v>
      </c>
      <c r="I54" s="153">
        <v>19895</v>
      </c>
      <c r="J54" s="152">
        <v>94068</v>
      </c>
      <c r="K54" s="148">
        <v>0</v>
      </c>
      <c r="L54" s="153">
        <v>94068</v>
      </c>
      <c r="M54" s="125"/>
      <c r="N54" s="152">
        <v>50862</v>
      </c>
      <c r="O54" s="148">
        <v>0</v>
      </c>
      <c r="P54" s="149">
        <v>50862</v>
      </c>
      <c r="Q54" s="232" t="s">
        <v>90</v>
      </c>
      <c r="R54" s="233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32" t="s">
        <v>92</v>
      </c>
      <c r="R55" s="233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11478</v>
      </c>
      <c r="E56" s="160">
        <v>0</v>
      </c>
      <c r="F56" s="161">
        <v>11478</v>
      </c>
      <c r="G56" s="159">
        <v>9983</v>
      </c>
      <c r="H56" s="160">
        <v>0</v>
      </c>
      <c r="I56" s="161">
        <v>9983</v>
      </c>
      <c r="J56" s="159">
        <v>9983</v>
      </c>
      <c r="K56" s="160">
        <v>0</v>
      </c>
      <c r="L56" s="161">
        <v>9983</v>
      </c>
      <c r="M56" s="230"/>
      <c r="N56" s="159">
        <v>8605</v>
      </c>
      <c r="O56" s="160">
        <v>0</v>
      </c>
      <c r="P56" s="163">
        <v>8605</v>
      </c>
      <c r="Q56" s="316" t="s">
        <v>94</v>
      </c>
      <c r="R56" s="250"/>
      <c r="S56" s="164"/>
    </row>
    <row r="57" spans="1:19" s="167" customFormat="1" ht="30" customHeight="1">
      <c r="A57" s="232" t="s">
        <v>102</v>
      </c>
      <c r="B57" s="233"/>
      <c r="C57" s="233"/>
      <c r="D57" s="233"/>
      <c r="E57" s="233"/>
      <c r="F57" s="233"/>
      <c r="G57" s="233"/>
      <c r="H57" s="233"/>
      <c r="I57" s="233"/>
      <c r="J57" s="181" t="s">
        <v>96</v>
      </c>
      <c r="K57" s="240" t="s">
        <v>104</v>
      </c>
      <c r="L57" s="240"/>
      <c r="M57" s="240"/>
      <c r="N57" s="240"/>
      <c r="O57" s="240"/>
      <c r="P57" s="240"/>
      <c r="Q57" s="240"/>
      <c r="R57" s="240"/>
      <c r="S57" s="312"/>
    </row>
    <row r="58" spans="1:19" s="167" customFormat="1" ht="30" customHeight="1">
      <c r="A58" s="313" t="s">
        <v>105</v>
      </c>
      <c r="B58" s="314"/>
      <c r="C58" s="314"/>
      <c r="D58" s="314"/>
      <c r="E58" s="314"/>
      <c r="F58" s="314"/>
      <c r="G58" s="314"/>
      <c r="H58" s="314"/>
      <c r="I58" s="314"/>
      <c r="J58" s="182" t="s">
        <v>103</v>
      </c>
      <c r="K58" s="234" t="s">
        <v>107</v>
      </c>
      <c r="L58" s="234"/>
      <c r="M58" s="234"/>
      <c r="N58" s="234"/>
      <c r="O58" s="234"/>
      <c r="P58" s="234"/>
      <c r="Q58" s="234"/>
      <c r="R58" s="234"/>
      <c r="S58" s="315"/>
    </row>
    <row r="59" spans="1:19" s="167" customFormat="1" ht="30" customHeight="1">
      <c r="A59" s="313" t="s">
        <v>128</v>
      </c>
      <c r="B59" s="314"/>
      <c r="C59" s="314"/>
      <c r="D59" s="314"/>
      <c r="E59" s="314"/>
      <c r="F59" s="314"/>
      <c r="G59" s="314"/>
      <c r="H59" s="314"/>
      <c r="I59" s="314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232" t="s">
        <v>130</v>
      </c>
      <c r="B60" s="233"/>
      <c r="C60" s="233"/>
      <c r="D60" s="233"/>
      <c r="E60" s="233"/>
      <c r="F60" s="233"/>
      <c r="G60" s="233"/>
      <c r="H60" s="233"/>
      <c r="I60" s="233"/>
      <c r="J60" s="182"/>
      <c r="K60" s="240" t="s">
        <v>113</v>
      </c>
      <c r="L60" s="240"/>
      <c r="M60" s="240"/>
      <c r="N60" s="240"/>
      <c r="O60" s="240"/>
      <c r="P60" s="240"/>
      <c r="Q60" s="240"/>
      <c r="R60" s="240"/>
      <c r="S60" s="312"/>
    </row>
    <row r="61" spans="1:19" s="189" customFormat="1" ht="32.25" customHeight="1" thickBot="1">
      <c r="A61" s="310"/>
      <c r="B61" s="311"/>
      <c r="C61" s="311"/>
      <c r="D61" s="311"/>
      <c r="E61" s="311"/>
      <c r="F61" s="311"/>
      <c r="G61" s="311"/>
      <c r="H61" s="311"/>
      <c r="I61" s="311"/>
      <c r="J61" s="186"/>
      <c r="K61" s="186"/>
      <c r="L61" s="186"/>
      <c r="M61" s="186"/>
      <c r="N61" s="231"/>
      <c r="O61" s="231"/>
      <c r="P61" s="231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2016-02-22T11:59:33Z</cp:lastPrinted>
  <dcterms:created xsi:type="dcterms:W3CDTF">2013-08-02T12:34:35Z</dcterms:created>
  <dcterms:modified xsi:type="dcterms:W3CDTF">2016-02-23T05:57:28Z</dcterms:modified>
  <cp:category/>
  <cp:version/>
  <cp:contentType/>
  <cp:contentStatus/>
</cp:coreProperties>
</file>