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<sst xmlns="http://schemas.openxmlformats.org/spreadsheetml/2006/main" count="265" uniqueCount="150">
  <si>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</si>
  <si>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</si>
  <si>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</si>
  <si>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</si>
  <si>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</si>
  <si>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</si>
  <si>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</si>
  <si>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</si>
  <si>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</si>
  <si>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</si>
  <si>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</si>
  <si>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</si>
  <si>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</si>
  <si>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</si>
  <si>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</si>
  <si>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</si>
  <si>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</si>
  <si>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</si>
  <si>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</si>
  <si>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</si>
  <si>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</si>
  <si>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</si>
  <si>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</si>
  <si>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</si>
  <si>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</si>
  <si>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</si>
  <si>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</si>
  <si>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</si>
  <si>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</si>
  <si>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</si>
  <si>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</si>
  <si>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</si>
  <si>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</si>
  <si>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</si>
  <si>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</si>
  <si>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</si>
  <si>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</si>
  <si>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</si>
  <si>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</si>
  <si>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</si>
  <si>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</si>
  <si>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</si>
  <si>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</si>
  <si>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</si>
  <si>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</si>
  <si>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</si>
  <si>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</si>
  <si>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</si>
  <si>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</si>
  <si>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</si>
  <si>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</si>
  <si>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</si>
  <si>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</si>
  <si>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</si>
  <si>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</si>
  <si>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</si>
  <si>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</si>
  <si>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</si>
  <si>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</si>
  <si>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</si>
  <si>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</si>
  <si>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</si>
  <si>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</si>
  <si>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</si>
  <si>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</si>
  <si>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</si>
  <si>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</si>
  <si>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</si>
  <si>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</si>
  <si>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</si>
  <si>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</si>
  <si>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</si>
  <si>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</si>
  <si>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</si>
  <si>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</si>
  <si>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</si>
  <si>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</si>
  <si>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</si>
  <si>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</si>
  <si>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</si>
  <si>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</si>
  <si>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</si>
  <si>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</si>
  <si>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</si>
  <si>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</si>
  <si>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</si>
  <si>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</si>
  <si>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</si>
  <si>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</si>
  <si>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</si>
  <si>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</si>
  <si>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</si>
  <si>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</si>
  <si>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</si>
  <si>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</si>
  <si>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</si>
  <si>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</si>
  <si>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</si>
  <si>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</si>
  <si>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</si>
  <si>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</si>
  <si>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</si>
  <si>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</si>
  <si>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</si>
  <si>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</si>
  <si>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</si>
  <si>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</si>
  <si>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</si>
  <si>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</si>
  <si>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</si>
  <si>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</si>
  <si>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</si>
  <si>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</si>
  <si>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</si>
  <si>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</si>
  <si>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</si>
  <si>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</si>
  <si>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</si>
  <si>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</si>
  <si>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</si>
  <si>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</si>
  <si>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</si>
  <si>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</si>
  <si>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</si>
  <si>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</si>
  <si>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</si>
  <si>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</si>
  <si>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</si>
  <si>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</si>
  <si>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</si>
  <si>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</si>
  <si>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</si>
  <si>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</si>
  <si>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August 2015</t>
  </si>
  <si>
    <t>Ku-Agosti 2015</t>
  </si>
  <si>
    <t>1 August/Ku-Agosti 2015</t>
  </si>
  <si>
    <t>31 August/Ku-Agosti 2015</t>
  </si>
  <si>
    <t>September 2015</t>
  </si>
  <si>
    <t>KuSeptemba 2015</t>
  </si>
  <si>
    <t>October 2014 -  September 2015</t>
  </si>
  <si>
    <t>October 2013 -  September 2014</t>
  </si>
  <si>
    <t>Ku-Okthoba 2014 - KuSeptemba 2015</t>
  </si>
  <si>
    <t>Ku-Okthoba 2013 - KuSeptemba 2014</t>
  </si>
  <si>
    <t>1 September/KuSeptemba 2015</t>
  </si>
  <si>
    <t>30 September/KuSeptemba 2015</t>
  </si>
  <si>
    <t>30 September/KuSeptemba 2014</t>
  </si>
  <si>
    <t>SMD-112015</t>
  </si>
  <si>
    <t>2014/15 Year (October - September) FINAL / Unyaka ka-2014/15 (Ku-Okthoba - KuSeptemba) ZOKUGCINA (2)</t>
  </si>
  <si>
    <t>Final/Zokugcina</t>
  </si>
  <si>
    <t>Impahla esuka emapulazini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</si>
</sst>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8" fillId="0" borderId="0" xfId="55" applyNumberFormat="1" applyFont="1" applyFill="1" applyBorder="1" applyAlignment="1" quotePrefix="1">
      <alignment horizontal="center" vertical="center"/>
      <protection/>
    </xf>
    <xf numFmtId="14" fontId="8" fillId="0" borderId="14" xfId="55" applyNumberFormat="1" applyFont="1" applyFill="1" applyBorder="1" applyAlignment="1" quotePrefix="1">
      <alignment horizontal="center" vertical="center"/>
      <protection/>
    </xf>
    <xf numFmtId="14" fontId="8" fillId="0" borderId="58" xfId="55" applyNumberFormat="1" applyFont="1" applyFill="1" applyBorder="1" applyAlignment="1" quotePrefix="1">
      <alignment horizontal="center" vertical="center"/>
      <protection/>
    </xf>
    <xf numFmtId="14" fontId="8" fillId="0" borderId="17" xfId="55" applyNumberFormat="1" applyFont="1" applyFill="1" applyBorder="1" applyAlignment="1" quotePrefix="1">
      <alignment horizontal="center" vertical="center"/>
      <protection/>
    </xf>
    <xf numFmtId="14" fontId="8" fillId="0" borderId="19" xfId="55" applyNumberFormat="1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4448175</xdr:colOff>
      <xdr:row>6</xdr:row>
      <xdr:rowOff>285750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8625"/>
          <a:ext cx="4676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266796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14094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539996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29628</v>
          </cell>
          <cell r="E48">
            <v>0</v>
          </cell>
        </row>
        <row r="49">
          <cell r="D49">
            <v>21236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604514</v>
      </c>
      <c r="E16" s="32">
        <f>+E17+E18</f>
        <v>114</v>
      </c>
      <c r="F16" s="33">
        <f>SUM(D16:E16)</f>
        <v>604628</v>
      </c>
      <c r="G16" s="34">
        <f aca="true" t="shared" si="0" ref="G16:G36">_xlfn.IFERROR((F16-J16)/J16*100,IF(F16-J16=0,0,100))</f>
        <v>84.61810920238655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337718</v>
      </c>
      <c r="E17" s="39">
        <f>'[1]LSOkt'!$E$14</f>
        <v>114</v>
      </c>
      <c r="F17" s="40">
        <f>SUM(D17:E17)</f>
        <v>337832</v>
      </c>
      <c r="G17" s="41">
        <f t="shared" si="0"/>
        <v>208.69152046783626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266796</v>
      </c>
      <c r="E18" s="48">
        <f>'[1]LSOkt'!$E$15</f>
        <v>0</v>
      </c>
      <c r="F18" s="49">
        <f>SUM(D18:E18)</f>
        <v>266796</v>
      </c>
      <c r="G18" s="50">
        <f t="shared" si="0"/>
        <v>22.34868982216067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259096</v>
      </c>
      <c r="E20" s="32">
        <f>SUM(E22:E28)</f>
        <v>236</v>
      </c>
      <c r="F20" s="33">
        <f>SUM(D20:E20)</f>
        <v>259332</v>
      </c>
      <c r="G20" s="19">
        <f t="shared" si="0"/>
        <v>-4.496190262244007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258952</v>
      </c>
      <c r="E21" s="59">
        <f>SUM(E22:E25)</f>
        <v>224</v>
      </c>
      <c r="F21" s="60">
        <f>SUM(D21:E21)</f>
        <v>259176</v>
      </c>
      <c r="G21" s="41">
        <f t="shared" si="0"/>
        <v>-4.44208477125918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258944</v>
      </c>
      <c r="E22" s="65">
        <f>'[1]LSOkt'!$E$19</f>
        <v>0</v>
      </c>
      <c r="F22" s="66">
        <f>SUM(D22:E22)</f>
        <v>258944</v>
      </c>
      <c r="G22" s="67">
        <f t="shared" si="0"/>
        <v>-3.1735288728681414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8</v>
      </c>
      <c r="E23" s="39">
        <f>'[1]LSOkt'!$E$20</f>
        <v>224</v>
      </c>
      <c r="F23" s="40">
        <f>SUM(D23:E23)</f>
        <v>232</v>
      </c>
      <c r="G23" s="41">
        <f t="shared" si="0"/>
        <v>-93.88346954916952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16216</v>
      </c>
      <c r="E30" s="92">
        <f>SUM(E31+E34)</f>
        <v>0</v>
      </c>
      <c r="F30" s="60">
        <f aca="true" t="shared" si="1" ref="F30:F36">SUM(D30:E30)</f>
        <v>16216</v>
      </c>
      <c r="G30" s="93">
        <f t="shared" si="0"/>
        <v>-24.291516877538633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2122</v>
      </c>
      <c r="E31" s="92">
        <f>SUM(E32:E33)</f>
        <v>0</v>
      </c>
      <c r="F31" s="95">
        <f t="shared" si="1"/>
        <v>2122</v>
      </c>
      <c r="G31" s="96">
        <f t="shared" si="0"/>
        <v>12.334568554790895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2122</v>
      </c>
      <c r="E32" s="101">
        <f>'[1]LSOkt'!$E$29</f>
        <v>0</v>
      </c>
      <c r="F32" s="102">
        <f t="shared" si="1"/>
        <v>2122</v>
      </c>
      <c r="G32" s="103">
        <f t="shared" si="0"/>
        <v>12.334568554790895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14094</v>
      </c>
      <c r="E34" s="114">
        <f>SUM(E35:E36)</f>
        <v>0</v>
      </c>
      <c r="F34" s="115">
        <f t="shared" si="1"/>
        <v>14094</v>
      </c>
      <c r="G34" s="103">
        <f t="shared" si="0"/>
        <v>-27.83410138248848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14094</v>
      </c>
      <c r="E35" s="101">
        <f>'[1]LSOkt'!$E$32</f>
        <v>0</v>
      </c>
      <c r="F35" s="102">
        <f t="shared" si="1"/>
        <v>14094</v>
      </c>
      <c r="G35" s="103">
        <f t="shared" si="0"/>
        <v>-27.83410138248848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-1896</v>
      </c>
      <c r="E38" s="32">
        <f>SUM(E39:E40)</f>
        <v>-168</v>
      </c>
      <c r="F38" s="33">
        <f>SUM(F39:F40)</f>
        <v>-2064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361</v>
      </c>
      <c r="E39" s="39">
        <f>'[1]LSOkt'!$E$36</f>
        <v>-171</v>
      </c>
      <c r="F39" s="40">
        <f>SUM(D39:E39)</f>
        <v>190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813609</v>
      </c>
      <c r="E43" s="32">
        <f>E12+E16-E20-E30-E38</f>
        <v>6061</v>
      </c>
      <c r="F43" s="33">
        <f>SUM(D43:E43)</f>
        <v>819670</v>
      </c>
      <c r="G43" s="19">
        <f>_xlfn.IFERROR((F43-J43)/J43*100,IF(F43-J43=0,0,100))</f>
        <v>20.726832472685604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813609</v>
      </c>
      <c r="E45" s="32">
        <f>SUM(E46:E47)</f>
        <v>6061</v>
      </c>
      <c r="F45" s="17">
        <f>SUM(F46:F47)</f>
        <v>819670</v>
      </c>
      <c r="G45" s="19">
        <f>_xlfn.IFERROR((F45-J45)/J45*100,IF(F45-J45=0,0,100))</f>
        <v>20.726832472685604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539996</v>
      </c>
      <c r="E46" s="39">
        <f>'[1]LSOkt'!$E$43</f>
        <v>5916</v>
      </c>
      <c r="F46" s="40">
        <f>SUM(D46:E46)</f>
        <v>545912</v>
      </c>
      <c r="G46" s="140">
        <f>_xlfn.IFERROR((F46-J46)/J46*100,IF(F46-J46=0,0,100))</f>
        <v>17.088446054491367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273613</v>
      </c>
      <c r="E47" s="48">
        <f>'[1]LSOkt'!$E$44</f>
        <v>145</v>
      </c>
      <c r="F47" s="49">
        <f>SUM(D47:E47)</f>
        <v>273758</v>
      </c>
      <c r="G47" s="86">
        <f>_xlfn.IFERROR((F47-J47)/J47*100,IF(F47-J47=0,0,100))</f>
        <v>28.701923302947247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29628</v>
      </c>
      <c r="E53" s="148">
        <f>'[1]LSOkt'!$E$48</f>
        <v>0</v>
      </c>
      <c r="F53" s="153">
        <f>SUM(D53:E53)</f>
        <v>29628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21236</v>
      </c>
      <c r="E54" s="148">
        <f>'[1]LSOkt'!$E$49</f>
        <v>0</v>
      </c>
      <c r="F54" s="153">
        <f>SUM(D54:E54)</f>
        <v>21236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12273</v>
      </c>
      <c r="E56" s="160">
        <v>0</v>
      </c>
      <c r="F56" s="161">
        <f>SUM(D56:E56)</f>
        <v>12273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337832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5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6"/>
      <c r="Q1" s="272" t="s">
        <v>146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147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275"/>
      <c r="R4" s="276"/>
      <c r="S4" s="277"/>
    </row>
    <row r="5" spans="1:19" ht="30" customHeight="1">
      <c r="A5" s="265"/>
      <c r="B5" s="266"/>
      <c r="C5" s="267"/>
      <c r="D5" s="323"/>
      <c r="E5" s="324"/>
      <c r="F5" s="325"/>
      <c r="G5" s="326" t="s">
        <v>137</v>
      </c>
      <c r="H5" s="327"/>
      <c r="I5" s="328"/>
      <c r="J5" s="329" t="s">
        <v>114</v>
      </c>
      <c r="K5" s="330"/>
      <c r="L5" s="331"/>
      <c r="M5" s="223"/>
      <c r="N5" s="332" t="s">
        <v>114</v>
      </c>
      <c r="O5" s="333"/>
      <c r="P5" s="334"/>
      <c r="Q5" s="275"/>
      <c r="R5" s="276"/>
      <c r="S5" s="277"/>
    </row>
    <row r="6" spans="1:19" ht="30" customHeight="1">
      <c r="A6" s="265"/>
      <c r="B6" s="266"/>
      <c r="C6" s="267"/>
      <c r="D6" s="337" t="s">
        <v>133</v>
      </c>
      <c r="E6" s="338"/>
      <c r="F6" s="339"/>
      <c r="G6" s="340" t="s">
        <v>138</v>
      </c>
      <c r="H6" s="341"/>
      <c r="I6" s="342"/>
      <c r="J6" s="340" t="s">
        <v>139</v>
      </c>
      <c r="K6" s="341"/>
      <c r="L6" s="342"/>
      <c r="M6" s="224"/>
      <c r="N6" s="340" t="s">
        <v>140</v>
      </c>
      <c r="O6" s="341"/>
      <c r="P6" s="342"/>
      <c r="Q6" s="248">
        <v>42332</v>
      </c>
      <c r="R6" s="313"/>
      <c r="S6" s="314"/>
    </row>
    <row r="7" spans="1:19" ht="30.75" customHeight="1" thickBot="1">
      <c r="A7" s="265"/>
      <c r="B7" s="266"/>
      <c r="C7" s="267"/>
      <c r="D7" s="318" t="s">
        <v>134</v>
      </c>
      <c r="E7" s="319"/>
      <c r="F7" s="320"/>
      <c r="G7" s="343" t="s">
        <v>148</v>
      </c>
      <c r="H7" s="344"/>
      <c r="I7" s="345"/>
      <c r="J7" s="346" t="s">
        <v>141</v>
      </c>
      <c r="K7" s="239"/>
      <c r="L7" s="240"/>
      <c r="M7" s="191"/>
      <c r="N7" s="346" t="s">
        <v>142</v>
      </c>
      <c r="O7" s="239"/>
      <c r="P7" s="240"/>
      <c r="Q7" s="248"/>
      <c r="R7" s="313"/>
      <c r="S7" s="314"/>
    </row>
    <row r="8" spans="1:19" ht="30" customHeight="1">
      <c r="A8" s="265"/>
      <c r="B8" s="266"/>
      <c r="C8" s="267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248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5"/>
      <c r="R9" s="316"/>
      <c r="S9" s="317"/>
    </row>
    <row r="10" spans="1:19" s="167" customFormat="1" ht="30" customHeight="1" thickBot="1">
      <c r="A10" s="258" t="s">
        <v>19</v>
      </c>
      <c r="B10" s="259"/>
      <c r="C10" s="260"/>
      <c r="D10" s="355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6"/>
      <c r="Q10" s="258" t="s">
        <v>20</v>
      </c>
      <c r="R10" s="259"/>
      <c r="S10" s="260"/>
    </row>
    <row r="11" spans="1:19" s="167" customFormat="1" ht="30" customHeight="1" thickBot="1">
      <c r="A11" s="347"/>
      <c r="B11" s="348"/>
      <c r="C11" s="349"/>
      <c r="D11" s="350" t="s">
        <v>135</v>
      </c>
      <c r="E11" s="351"/>
      <c r="F11" s="352"/>
      <c r="G11" s="350" t="s">
        <v>143</v>
      </c>
      <c r="H11" s="351"/>
      <c r="I11" s="352"/>
      <c r="J11" s="278" t="s">
        <v>127</v>
      </c>
      <c r="K11" s="353"/>
      <c r="L11" s="354"/>
      <c r="M11" s="227"/>
      <c r="N11" s="278" t="s">
        <v>21</v>
      </c>
      <c r="O11" s="353"/>
      <c r="P11" s="354"/>
      <c r="Q11" s="347"/>
      <c r="R11" s="348"/>
      <c r="S11" s="349"/>
    </row>
    <row r="12" spans="1:19" s="167" customFormat="1" ht="30" customHeight="1" thickBot="1">
      <c r="A12" s="14" t="s">
        <v>23</v>
      </c>
      <c r="B12" s="15"/>
      <c r="C12" s="15"/>
      <c r="D12" s="16">
        <v>852150</v>
      </c>
      <c r="E12" s="17">
        <v>4052</v>
      </c>
      <c r="F12" s="18">
        <v>856202</v>
      </c>
      <c r="G12" s="16">
        <v>648985</v>
      </c>
      <c r="H12" s="17">
        <v>4212</v>
      </c>
      <c r="I12" s="18">
        <v>653197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7"/>
      <c r="E14" s="357"/>
      <c r="F14" s="357"/>
      <c r="G14" s="357"/>
      <c r="H14" s="357"/>
      <c r="I14" s="357"/>
      <c r="J14" s="358" t="s">
        <v>139</v>
      </c>
      <c r="K14" s="341"/>
      <c r="L14" s="341"/>
      <c r="M14" s="212"/>
      <c r="N14" s="358" t="s">
        <v>140</v>
      </c>
      <c r="O14" s="341"/>
      <c r="P14" s="341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2" t="s">
        <v>141</v>
      </c>
      <c r="K15" s="239"/>
      <c r="L15" s="239"/>
      <c r="M15" s="228"/>
      <c r="N15" s="362" t="s">
        <v>142</v>
      </c>
      <c r="O15" s="239"/>
      <c r="P15" s="239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102441</v>
      </c>
      <c r="E16" s="32">
        <v>369</v>
      </c>
      <c r="F16" s="33">
        <v>102810</v>
      </c>
      <c r="G16" s="35">
        <v>226722</v>
      </c>
      <c r="H16" s="32">
        <v>299</v>
      </c>
      <c r="I16" s="33">
        <v>227021</v>
      </c>
      <c r="J16" s="16">
        <v>3528438</v>
      </c>
      <c r="K16" s="32">
        <v>3549</v>
      </c>
      <c r="L16" s="33">
        <v>3531987</v>
      </c>
      <c r="M16" s="124">
        <v>1.3368363338079807</v>
      </c>
      <c r="N16" s="35">
        <v>3466669</v>
      </c>
      <c r="O16" s="32">
        <v>18724</v>
      </c>
      <c r="P16" s="33">
        <v>3485393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131</v>
      </c>
      <c r="C17" s="37"/>
      <c r="D17" s="139">
        <v>1362</v>
      </c>
      <c r="E17" s="59">
        <v>369</v>
      </c>
      <c r="F17" s="95">
        <v>1731</v>
      </c>
      <c r="G17" s="139">
        <v>2136</v>
      </c>
      <c r="H17" s="59">
        <v>299</v>
      </c>
      <c r="I17" s="95">
        <v>2435</v>
      </c>
      <c r="J17" s="139">
        <v>1695997</v>
      </c>
      <c r="K17" s="59">
        <v>3549</v>
      </c>
      <c r="L17" s="95">
        <v>1699546</v>
      </c>
      <c r="M17" s="213">
        <v>-6.463193616223835</v>
      </c>
      <c r="N17" s="139">
        <v>1798257</v>
      </c>
      <c r="O17" s="59">
        <v>18724</v>
      </c>
      <c r="P17" s="95">
        <v>1816981</v>
      </c>
      <c r="Q17" s="42"/>
      <c r="R17" s="43" t="s">
        <v>149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101079</v>
      </c>
      <c r="E18" s="48">
        <v>0</v>
      </c>
      <c r="F18" s="49">
        <v>101079</v>
      </c>
      <c r="G18" s="47">
        <v>224586</v>
      </c>
      <c r="H18" s="48">
        <v>0</v>
      </c>
      <c r="I18" s="49">
        <v>224586</v>
      </c>
      <c r="J18" s="47">
        <v>1832441</v>
      </c>
      <c r="K18" s="48">
        <v>0</v>
      </c>
      <c r="L18" s="49">
        <v>1832441</v>
      </c>
      <c r="M18" s="214">
        <v>9.831444511307758</v>
      </c>
      <c r="N18" s="47">
        <v>1668412</v>
      </c>
      <c r="O18" s="48">
        <v>0</v>
      </c>
      <c r="P18" s="49">
        <v>1668412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287424</v>
      </c>
      <c r="E20" s="32">
        <v>396</v>
      </c>
      <c r="F20" s="33">
        <v>287820</v>
      </c>
      <c r="G20" s="35">
        <v>266113</v>
      </c>
      <c r="H20" s="32">
        <v>499</v>
      </c>
      <c r="I20" s="33">
        <v>266612</v>
      </c>
      <c r="J20" s="35">
        <v>3135567</v>
      </c>
      <c r="K20" s="32">
        <v>3978</v>
      </c>
      <c r="L20" s="33">
        <v>3139545</v>
      </c>
      <c r="M20" s="130">
        <v>-1.8970056751745332</v>
      </c>
      <c r="N20" s="35">
        <v>3184639</v>
      </c>
      <c r="O20" s="32">
        <v>15615</v>
      </c>
      <c r="P20" s="18">
        <v>3200254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287242</v>
      </c>
      <c r="E21" s="199">
        <v>382</v>
      </c>
      <c r="F21" s="59">
        <v>287624</v>
      </c>
      <c r="G21" s="91">
        <v>265927</v>
      </c>
      <c r="H21" s="199">
        <v>481</v>
      </c>
      <c r="I21" s="59">
        <v>266408</v>
      </c>
      <c r="J21" s="91">
        <v>3109646</v>
      </c>
      <c r="K21" s="199">
        <v>3072</v>
      </c>
      <c r="L21" s="200">
        <v>3112718</v>
      </c>
      <c r="M21" s="215">
        <v>-1.9873834715542438</v>
      </c>
      <c r="N21" s="91">
        <v>3160995</v>
      </c>
      <c r="O21" s="199">
        <v>14839</v>
      </c>
      <c r="P21" s="95">
        <v>3175834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287190</v>
      </c>
      <c r="E22" s="65">
        <v>0</v>
      </c>
      <c r="F22" s="66">
        <v>287190</v>
      </c>
      <c r="G22" s="64">
        <v>265836</v>
      </c>
      <c r="H22" s="65">
        <v>0</v>
      </c>
      <c r="I22" s="66">
        <v>265836</v>
      </c>
      <c r="J22" s="64">
        <v>3109022</v>
      </c>
      <c r="K22" s="65">
        <v>0</v>
      </c>
      <c r="L22" s="66">
        <v>3109022</v>
      </c>
      <c r="M22" s="216">
        <v>-0.41996916211796165</v>
      </c>
      <c r="N22" s="64">
        <v>3122134</v>
      </c>
      <c r="O22" s="65">
        <v>0</v>
      </c>
      <c r="P22" s="66">
        <v>3122134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52</v>
      </c>
      <c r="E23" s="39">
        <v>382</v>
      </c>
      <c r="F23" s="40">
        <v>434</v>
      </c>
      <c r="G23" s="38">
        <v>91</v>
      </c>
      <c r="H23" s="39">
        <v>481</v>
      </c>
      <c r="I23" s="40">
        <v>572</v>
      </c>
      <c r="J23" s="38">
        <v>624</v>
      </c>
      <c r="K23" s="39">
        <v>3072</v>
      </c>
      <c r="L23" s="40">
        <v>3696</v>
      </c>
      <c r="M23" s="215">
        <v>-93.11667753049632</v>
      </c>
      <c r="N23" s="38">
        <v>38856</v>
      </c>
      <c r="O23" s="39">
        <v>14839</v>
      </c>
      <c r="P23" s="40">
        <v>53695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5</v>
      </c>
      <c r="O24" s="39">
        <v>0</v>
      </c>
      <c r="P24" s="40">
        <v>5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29</v>
      </c>
      <c r="E26" s="39">
        <v>0</v>
      </c>
      <c r="F26" s="40">
        <v>29</v>
      </c>
      <c r="G26" s="38">
        <v>39</v>
      </c>
      <c r="H26" s="39">
        <v>0</v>
      </c>
      <c r="I26" s="40">
        <v>39</v>
      </c>
      <c r="J26" s="38">
        <v>1291</v>
      </c>
      <c r="K26" s="39">
        <v>29</v>
      </c>
      <c r="L26" s="40">
        <v>1320</v>
      </c>
      <c r="M26" s="216">
        <v>-57.78701630956188</v>
      </c>
      <c r="N26" s="38">
        <v>2916</v>
      </c>
      <c r="O26" s="39">
        <v>211</v>
      </c>
      <c r="P26" s="40">
        <v>3127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57</v>
      </c>
      <c r="E27" s="39">
        <v>14</v>
      </c>
      <c r="F27" s="115">
        <v>71</v>
      </c>
      <c r="G27" s="38">
        <v>96</v>
      </c>
      <c r="H27" s="39">
        <v>18</v>
      </c>
      <c r="I27" s="115">
        <v>114</v>
      </c>
      <c r="J27" s="38">
        <v>1925</v>
      </c>
      <c r="K27" s="39">
        <v>877</v>
      </c>
      <c r="L27" s="115">
        <v>2802</v>
      </c>
      <c r="M27" s="215">
        <v>-9.466882067851373</v>
      </c>
      <c r="N27" s="38">
        <v>2530</v>
      </c>
      <c r="O27" s="39">
        <v>565</v>
      </c>
      <c r="P27" s="115">
        <v>3095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96</v>
      </c>
      <c r="E28" s="48">
        <v>0</v>
      </c>
      <c r="F28" s="85">
        <v>96</v>
      </c>
      <c r="G28" s="47">
        <v>51</v>
      </c>
      <c r="H28" s="48">
        <v>0</v>
      </c>
      <c r="I28" s="85">
        <v>51</v>
      </c>
      <c r="J28" s="47">
        <v>22705</v>
      </c>
      <c r="K28" s="48">
        <v>0</v>
      </c>
      <c r="L28" s="85">
        <v>22705</v>
      </c>
      <c r="M28" s="217">
        <v>24.766457852511266</v>
      </c>
      <c r="N28" s="47">
        <v>18198</v>
      </c>
      <c r="O28" s="48">
        <v>0</v>
      </c>
      <c r="P28" s="85">
        <v>18198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17155</v>
      </c>
      <c r="E30" s="92">
        <v>0</v>
      </c>
      <c r="F30" s="60">
        <v>17155</v>
      </c>
      <c r="G30" s="91">
        <v>13348</v>
      </c>
      <c r="H30" s="92">
        <v>0</v>
      </c>
      <c r="I30" s="60">
        <v>13348</v>
      </c>
      <c r="J30" s="91">
        <v>291828</v>
      </c>
      <c r="K30" s="92">
        <v>0</v>
      </c>
      <c r="L30" s="60">
        <v>291828</v>
      </c>
      <c r="M30" s="218">
        <v>8.708106879840269</v>
      </c>
      <c r="N30" s="91">
        <v>268216</v>
      </c>
      <c r="O30" s="92">
        <v>235</v>
      </c>
      <c r="P30" s="60">
        <v>268451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1379</v>
      </c>
      <c r="E31" s="92">
        <v>0</v>
      </c>
      <c r="F31" s="95">
        <v>1379</v>
      </c>
      <c r="G31" s="91">
        <v>1415</v>
      </c>
      <c r="H31" s="92">
        <v>0</v>
      </c>
      <c r="I31" s="95">
        <v>1415</v>
      </c>
      <c r="J31" s="91">
        <v>17573</v>
      </c>
      <c r="K31" s="92">
        <v>0</v>
      </c>
      <c r="L31" s="95">
        <v>17573</v>
      </c>
      <c r="M31" s="202">
        <v>31.978971085242208</v>
      </c>
      <c r="N31" s="91">
        <v>13315</v>
      </c>
      <c r="O31" s="92">
        <v>0</v>
      </c>
      <c r="P31" s="95">
        <v>13315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1379</v>
      </c>
      <c r="E32" s="101">
        <v>0</v>
      </c>
      <c r="F32" s="102">
        <v>1379</v>
      </c>
      <c r="G32" s="100">
        <v>1415</v>
      </c>
      <c r="H32" s="101">
        <v>0</v>
      </c>
      <c r="I32" s="102">
        <v>1415</v>
      </c>
      <c r="J32" s="100">
        <v>17573</v>
      </c>
      <c r="K32" s="101">
        <v>0</v>
      </c>
      <c r="L32" s="102">
        <v>17573</v>
      </c>
      <c r="M32" s="219">
        <v>31.978971085242208</v>
      </c>
      <c r="N32" s="100">
        <v>13315</v>
      </c>
      <c r="O32" s="101">
        <v>0</v>
      </c>
      <c r="P32" s="102">
        <v>13315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15776</v>
      </c>
      <c r="E34" s="114">
        <v>0</v>
      </c>
      <c r="F34" s="115">
        <v>15776</v>
      </c>
      <c r="G34" s="113">
        <v>11933</v>
      </c>
      <c r="H34" s="114">
        <v>0</v>
      </c>
      <c r="I34" s="115">
        <v>11933</v>
      </c>
      <c r="J34" s="113">
        <v>274255</v>
      </c>
      <c r="K34" s="114">
        <v>0</v>
      </c>
      <c r="L34" s="115">
        <v>274255</v>
      </c>
      <c r="M34" s="219">
        <v>7.493650445252728</v>
      </c>
      <c r="N34" s="113">
        <v>254901</v>
      </c>
      <c r="O34" s="114">
        <v>235</v>
      </c>
      <c r="P34" s="115">
        <v>255136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15776</v>
      </c>
      <c r="E35" s="101">
        <v>0</v>
      </c>
      <c r="F35" s="102">
        <v>15776</v>
      </c>
      <c r="G35" s="100">
        <v>11933</v>
      </c>
      <c r="H35" s="101">
        <v>0</v>
      </c>
      <c r="I35" s="102">
        <v>11933</v>
      </c>
      <c r="J35" s="100">
        <v>272723</v>
      </c>
      <c r="K35" s="101">
        <v>0</v>
      </c>
      <c r="L35" s="102">
        <v>272723</v>
      </c>
      <c r="M35" s="219">
        <v>6.893186379029223</v>
      </c>
      <c r="N35" s="100">
        <v>254901</v>
      </c>
      <c r="O35" s="101">
        <v>235</v>
      </c>
      <c r="P35" s="102">
        <v>255136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1532</v>
      </c>
      <c r="K36" s="120">
        <v>0</v>
      </c>
      <c r="L36" s="85">
        <v>1532</v>
      </c>
      <c r="M36" s="127">
        <v>100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1027</v>
      </c>
      <c r="E38" s="32">
        <v>-187</v>
      </c>
      <c r="F38" s="33">
        <v>840</v>
      </c>
      <c r="G38" s="35">
        <v>3607</v>
      </c>
      <c r="H38" s="32">
        <v>-172</v>
      </c>
      <c r="I38" s="33">
        <v>3435</v>
      </c>
      <c r="J38" s="35">
        <v>-9085</v>
      </c>
      <c r="K38" s="32">
        <v>1402</v>
      </c>
      <c r="L38" s="33">
        <v>-7683</v>
      </c>
      <c r="M38" s="201"/>
      <c r="N38" s="32">
        <v>18900</v>
      </c>
      <c r="O38" s="32">
        <v>-1485</v>
      </c>
      <c r="P38" s="33">
        <v>17415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1436</v>
      </c>
      <c r="E39" s="39">
        <v>-187</v>
      </c>
      <c r="F39" s="95">
        <v>1249</v>
      </c>
      <c r="G39" s="38">
        <v>4774</v>
      </c>
      <c r="H39" s="39">
        <v>-172</v>
      </c>
      <c r="I39" s="95">
        <v>4602</v>
      </c>
      <c r="J39" s="38">
        <v>8825</v>
      </c>
      <c r="K39" s="39">
        <v>-1357</v>
      </c>
      <c r="L39" s="95">
        <v>7468</v>
      </c>
      <c r="M39" s="202"/>
      <c r="N39" s="38">
        <v>20916</v>
      </c>
      <c r="O39" s="39">
        <v>-4744</v>
      </c>
      <c r="P39" s="95">
        <v>16172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-409</v>
      </c>
      <c r="E40" s="48">
        <v>0</v>
      </c>
      <c r="F40" s="49">
        <v>-409</v>
      </c>
      <c r="G40" s="47">
        <v>-1167</v>
      </c>
      <c r="H40" s="48">
        <v>0</v>
      </c>
      <c r="I40" s="49">
        <v>-1167</v>
      </c>
      <c r="J40" s="47">
        <v>-17910</v>
      </c>
      <c r="K40" s="120">
        <v>2759</v>
      </c>
      <c r="L40" s="49">
        <v>-15151</v>
      </c>
      <c r="M40" s="128"/>
      <c r="N40" s="47">
        <v>-2016</v>
      </c>
      <c r="O40" s="120">
        <v>3259</v>
      </c>
      <c r="P40" s="49">
        <v>1243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59" t="s">
        <v>136</v>
      </c>
      <c r="E42" s="360"/>
      <c r="F42" s="361"/>
      <c r="G42" s="359" t="s">
        <v>144</v>
      </c>
      <c r="H42" s="360"/>
      <c r="I42" s="361"/>
      <c r="J42" s="359" t="s">
        <v>144</v>
      </c>
      <c r="K42" s="360"/>
      <c r="L42" s="361"/>
      <c r="M42" s="230" t="s">
        <v>117</v>
      </c>
      <c r="N42" s="359" t="s">
        <v>145</v>
      </c>
      <c r="O42" s="360"/>
      <c r="P42" s="361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648985</v>
      </c>
      <c r="E43" s="32">
        <v>4212</v>
      </c>
      <c r="F43" s="33">
        <v>653197</v>
      </c>
      <c r="G43" s="16">
        <v>592639</v>
      </c>
      <c r="H43" s="32">
        <v>4184</v>
      </c>
      <c r="I43" s="33">
        <v>596823</v>
      </c>
      <c r="J43" s="16">
        <v>592639</v>
      </c>
      <c r="K43" s="32">
        <v>4184</v>
      </c>
      <c r="L43" s="33">
        <v>596823</v>
      </c>
      <c r="M43" s="130">
        <v>22.16811387725525</v>
      </c>
      <c r="N43" s="16">
        <v>482511</v>
      </c>
      <c r="O43" s="32">
        <v>6015</v>
      </c>
      <c r="P43" s="33">
        <v>488526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648985</v>
      </c>
      <c r="E45" s="32">
        <v>4212</v>
      </c>
      <c r="F45" s="17">
        <v>653197</v>
      </c>
      <c r="G45" s="35">
        <v>592639</v>
      </c>
      <c r="H45" s="32">
        <v>4184</v>
      </c>
      <c r="I45" s="17">
        <v>596823</v>
      </c>
      <c r="J45" s="35">
        <v>592639</v>
      </c>
      <c r="K45" s="32">
        <v>4184</v>
      </c>
      <c r="L45" s="17">
        <v>596823</v>
      </c>
      <c r="M45" s="130">
        <v>22.16811387725525</v>
      </c>
      <c r="N45" s="35">
        <v>482511</v>
      </c>
      <c r="O45" s="32">
        <v>6015</v>
      </c>
      <c r="P45" s="18">
        <v>488526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395669</v>
      </c>
      <c r="E46" s="39">
        <v>3914</v>
      </c>
      <c r="F46" s="40">
        <v>399583</v>
      </c>
      <c r="G46" s="139">
        <v>329068</v>
      </c>
      <c r="H46" s="39">
        <v>3919</v>
      </c>
      <c r="I46" s="40">
        <v>332987</v>
      </c>
      <c r="J46" s="139">
        <v>329068</v>
      </c>
      <c r="K46" s="39">
        <v>3919</v>
      </c>
      <c r="L46" s="40">
        <v>332987</v>
      </c>
      <c r="M46" s="213">
        <v>40.07588791808816</v>
      </c>
      <c r="N46" s="139">
        <v>231828</v>
      </c>
      <c r="O46" s="39">
        <v>5891</v>
      </c>
      <c r="P46" s="40">
        <v>237719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253316</v>
      </c>
      <c r="E47" s="48">
        <v>298</v>
      </c>
      <c r="F47" s="49">
        <v>253614</v>
      </c>
      <c r="G47" s="47">
        <v>263571</v>
      </c>
      <c r="H47" s="48">
        <v>265</v>
      </c>
      <c r="I47" s="49">
        <v>263836</v>
      </c>
      <c r="J47" s="47">
        <v>263571</v>
      </c>
      <c r="K47" s="48">
        <v>265</v>
      </c>
      <c r="L47" s="49">
        <v>263836</v>
      </c>
      <c r="M47" s="217">
        <v>5.194831085256791</v>
      </c>
      <c r="N47" s="47">
        <v>250683</v>
      </c>
      <c r="O47" s="48">
        <v>124</v>
      </c>
      <c r="P47" s="49">
        <v>250807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22837</v>
      </c>
      <c r="E52" s="148">
        <v>0</v>
      </c>
      <c r="F52" s="153">
        <v>22837</v>
      </c>
      <c r="G52" s="152">
        <v>26450</v>
      </c>
      <c r="H52" s="148">
        <v>0</v>
      </c>
      <c r="I52" s="153">
        <v>26450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20451</v>
      </c>
      <c r="E53" s="148">
        <v>0</v>
      </c>
      <c r="F53" s="153">
        <v>20451</v>
      </c>
      <c r="G53" s="152">
        <v>8475</v>
      </c>
      <c r="H53" s="148">
        <v>0</v>
      </c>
      <c r="I53" s="153">
        <v>8475</v>
      </c>
      <c r="J53" s="152">
        <v>150702</v>
      </c>
      <c r="K53" s="148">
        <v>0</v>
      </c>
      <c r="L53" s="153">
        <v>150702</v>
      </c>
      <c r="M53" s="125"/>
      <c r="N53" s="152">
        <v>68729</v>
      </c>
      <c r="O53" s="148">
        <v>0</v>
      </c>
      <c r="P53" s="149">
        <v>68729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16838</v>
      </c>
      <c r="E54" s="148">
        <v>0</v>
      </c>
      <c r="F54" s="153">
        <v>16838</v>
      </c>
      <c r="G54" s="152">
        <v>27706</v>
      </c>
      <c r="H54" s="148">
        <v>0</v>
      </c>
      <c r="I54" s="153">
        <v>27706</v>
      </c>
      <c r="J54" s="152">
        <v>147364</v>
      </c>
      <c r="K54" s="148">
        <v>0</v>
      </c>
      <c r="L54" s="153">
        <v>147364</v>
      </c>
      <c r="M54" s="125"/>
      <c r="N54" s="152">
        <v>72446</v>
      </c>
      <c r="O54" s="148">
        <v>0</v>
      </c>
      <c r="P54" s="149">
        <v>72446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26450</v>
      </c>
      <c r="E56" s="160">
        <v>0</v>
      </c>
      <c r="F56" s="161">
        <v>26450</v>
      </c>
      <c r="G56" s="159">
        <v>7219</v>
      </c>
      <c r="H56" s="160">
        <v>0</v>
      </c>
      <c r="I56" s="161">
        <v>7219</v>
      </c>
      <c r="J56" s="159">
        <v>7219</v>
      </c>
      <c r="K56" s="160">
        <v>0</v>
      </c>
      <c r="L56" s="161">
        <v>7219</v>
      </c>
      <c r="M56" s="221"/>
      <c r="N56" s="159">
        <v>3881</v>
      </c>
      <c r="O56" s="160">
        <v>0</v>
      </c>
      <c r="P56" s="163">
        <v>3881</v>
      </c>
      <c r="Q56" s="369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5"/>
    </row>
    <row r="58" spans="1:19" s="167" customFormat="1" ht="30" customHeight="1">
      <c r="A58" s="366" t="s">
        <v>105</v>
      </c>
      <c r="B58" s="367"/>
      <c r="C58" s="367"/>
      <c r="D58" s="367"/>
      <c r="E58" s="367"/>
      <c r="F58" s="367"/>
      <c r="G58" s="367"/>
      <c r="H58" s="367"/>
      <c r="I58" s="367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68"/>
    </row>
    <row r="59" spans="1:19" s="167" customFormat="1" ht="30" customHeight="1">
      <c r="A59" s="366" t="s">
        <v>128</v>
      </c>
      <c r="B59" s="367"/>
      <c r="C59" s="367"/>
      <c r="D59" s="367"/>
      <c r="E59" s="367"/>
      <c r="F59" s="367"/>
      <c r="G59" s="367"/>
      <c r="H59" s="367"/>
      <c r="I59" s="367"/>
      <c r="J59" s="207" t="s">
        <v>106</v>
      </c>
      <c r="K59" s="222" t="s">
        <v>129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182"/>
      <c r="K60" s="297" t="s">
        <v>132</v>
      </c>
      <c r="L60" s="297"/>
      <c r="M60" s="297"/>
      <c r="N60" s="297"/>
      <c r="O60" s="297"/>
      <c r="P60" s="297"/>
      <c r="Q60" s="297"/>
      <c r="R60" s="297"/>
      <c r="S60" s="365"/>
    </row>
    <row r="61" spans="1:19" s="189" customFormat="1" ht="32.25" customHeight="1" thickBot="1">
      <c r="A61" s="363" t="s">
        <v>130</v>
      </c>
      <c r="B61" s="364"/>
      <c r="C61" s="364"/>
      <c r="D61" s="364"/>
      <c r="E61" s="364"/>
      <c r="F61" s="364"/>
      <c r="G61" s="364"/>
      <c r="H61" s="364"/>
      <c r="I61" s="36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2015-11-20T13:37:26Z</cp:lastPrinted>
  <dcterms:created xsi:type="dcterms:W3CDTF">2013-08-02T12:34:35Z</dcterms:created>
  <dcterms:modified xsi:type="dcterms:W3CDTF">2015-11-23T09:43:40Z</dcterms:modified>
  <cp:category/>
  <cp:version/>
  <cp:contentType/>
  <cp:contentStatus/>
</cp:coreProperties>
</file>