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675" windowWidth="13230" windowHeight="1170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<sst xmlns="http://schemas.openxmlformats.org/spreadsheetml/2006/main" count="265" uniqueCount="149">
  <si>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</si>
  <si>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</si>
  <si>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</si>
  <si>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</si>
  <si>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</si>
  <si>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</si>
  <si>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</si>
  <si>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</si>
  <si>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</si>
  <si>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</si>
  <si>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</si>
  <si>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</si>
  <si>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</si>
  <si>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</si>
  <si>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</si>
  <si>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</si>
  <si>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</si>
  <si>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</si>
  <si>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</si>
  <si>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</si>
  <si>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</si>
  <si>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</si>
  <si>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</si>
  <si>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</si>
  <si>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</si>
  <si>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</si>
  <si>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</si>
  <si>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</si>
  <si>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</si>
  <si>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</si>
  <si>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</si>
  <si>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</si>
  <si>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</si>
  <si>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</si>
  <si>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</si>
  <si>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</si>
  <si>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</si>
  <si>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</si>
  <si>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</si>
  <si>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</si>
  <si>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</si>
  <si>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</si>
  <si>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</si>
  <si>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</si>
  <si>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</si>
  <si>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</si>
  <si>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</si>
  <si>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</si>
  <si>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</si>
  <si>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</si>
  <si>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</si>
  <si>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</si>
  <si>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</si>
  <si>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</si>
  <si>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</si>
  <si>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</si>
  <si>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</si>
  <si>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</si>
  <si>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</si>
  <si>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</si>
  <si>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</si>
  <si>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</si>
  <si>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</si>
  <si>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</si>
  <si>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</si>
  <si>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</si>
  <si>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</si>
  <si>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</si>
  <si>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</si>
  <si>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</si>
  <si>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</si>
  <si>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</si>
  <si>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</si>
  <si>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</si>
  <si>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</si>
  <si>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</si>
  <si>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</si>
  <si>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</si>
  <si>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</si>
  <si>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</si>
  <si>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</si>
  <si>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</si>
  <si>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</si>
  <si>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</si>
  <si>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</si>
  <si>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</si>
  <si>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</si>
  <si>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</si>
  <si>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</si>
  <si>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</si>
  <si>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</si>
  <si>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</si>
  <si>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</si>
  <si>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</si>
  <si>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</si>
  <si>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</si>
  <si>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</si>
  <si>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</si>
  <si>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</si>
  <si>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</si>
  <si>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</si>
  <si>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</si>
  <si>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</si>
  <si>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</si>
  <si>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</si>
  <si>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</si>
  <si>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</si>
  <si>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</si>
  <si>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</si>
  <si>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</si>
  <si>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</si>
  <si>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</si>
  <si>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</si>
  <si>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</si>
  <si>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</si>
  <si>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</si>
  <si>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</si>
  <si>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</si>
  <si>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</si>
  <si>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</si>
  <si>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</si>
  <si>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</si>
  <si>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</si>
  <si>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</si>
  <si>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</si>
  <si>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Monthly announcement of data / Kitsiso ya kgwedi le kgwedi  ya tshedimosetso (1) 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</si>
  <si>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</si>
  <si>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</si>
  <si>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</si>
  <si>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</si>
  <si>
    <t>2015/16 Year (October - September) / Ngwaga wa 2015/16 (Diphalane - Lwetse) (2)</t>
  </si>
  <si>
    <t xml:space="preserve">Preliminary/Tsa matseno  </t>
  </si>
  <si>
    <t>1 October/Diphalane 2015</t>
  </si>
  <si>
    <t>Deliveries directly from farms</t>
  </si>
  <si>
    <t>1 October/Diphalane 2014</t>
  </si>
  <si>
    <t>August 2016</t>
  </si>
  <si>
    <t>Phatwe 2016</t>
  </si>
  <si>
    <t>1 August/Phatwe 2016</t>
  </si>
  <si>
    <t>31 August/Phatwe 2016</t>
  </si>
  <si>
    <t>SMD-102016</t>
  </si>
  <si>
    <t>September 2016</t>
  </si>
  <si>
    <t>Lwetse 2016</t>
  </si>
  <si>
    <t>October 2015 -  September 2016</t>
  </si>
  <si>
    <t>October 2014 -  September 2015</t>
  </si>
  <si>
    <t>Diphalane 2015 - Lwetse 2016</t>
  </si>
  <si>
    <t>Diphalane 2014 - Lwetse 2015</t>
  </si>
  <si>
    <t>1 September/Lwetse 2016</t>
  </si>
  <si>
    <t>30 September/Lwetse 2016</t>
  </si>
  <si>
    <t>30 September/Lwetse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</si>
</sst>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9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7" fillId="0" borderId="10" xfId="55" applyFont="1" applyFill="1" applyBorder="1" applyAlignment="1" applyProtection="1">
      <alignment horizontal="center" vertical="center"/>
      <protection locked="0"/>
    </xf>
    <xf numFmtId="0" fontId="7" fillId="0" borderId="11" xfId="55" applyFont="1" applyFill="1" applyBorder="1" applyAlignment="1" applyProtection="1">
      <alignment horizontal="center" vertical="center"/>
      <protection locked="0"/>
    </xf>
    <xf numFmtId="0" fontId="7" fillId="0" borderId="17" xfId="55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47" xfId="55" applyFont="1" applyFill="1" applyBorder="1" applyAlignment="1" applyProtection="1">
      <alignment horizontal="center" vertical="center"/>
      <protection locked="0"/>
    </xf>
    <xf numFmtId="0" fontId="7" fillId="0" borderId="32" xfId="55" applyFont="1" applyFill="1" applyBorder="1" applyAlignment="1" applyProtection="1">
      <alignment horizontal="center" vertical="center"/>
      <protection locked="0"/>
    </xf>
    <xf numFmtId="0" fontId="7" fillId="0" borderId="14" xfId="55" applyFont="1" applyFill="1" applyBorder="1" applyAlignment="1" applyProtection="1">
      <alignment horizontal="center" vertical="center"/>
      <protection locked="0"/>
    </xf>
    <xf numFmtId="0" fontId="7" fillId="0" borderId="12" xfId="55" applyFont="1" applyFill="1" applyBorder="1" applyAlignment="1" applyProtection="1">
      <alignment horizontal="center" vertical="center"/>
      <protection locked="0"/>
    </xf>
    <xf numFmtId="0" fontId="7" fillId="0" borderId="13" xfId="55" applyFont="1" applyFill="1" applyBorder="1" applyAlignment="1" applyProtection="1">
      <alignment horizontal="center" vertical="center"/>
      <protection locked="0"/>
    </xf>
    <xf numFmtId="164" fontId="7" fillId="0" borderId="12" xfId="55" applyNumberFormat="1" applyFont="1" applyFill="1" applyBorder="1" applyAlignment="1" applyProtection="1">
      <alignment horizontal="center" vertical="center"/>
      <protection locked="0"/>
    </xf>
    <xf numFmtId="164" fontId="7" fillId="0" borderId="13" xfId="55" applyNumberFormat="1" applyFont="1" applyFill="1" applyBorder="1" applyAlignment="1" applyProtection="1">
      <alignment horizontal="center" vertical="center"/>
      <protection locked="0"/>
    </xf>
    <xf numFmtId="164" fontId="7" fillId="0" borderId="14" xfId="55" applyNumberFormat="1" applyFont="1" applyFill="1" applyBorder="1" applyAlignment="1" applyProtection="1">
      <alignment horizontal="center" vertical="center"/>
      <protection locked="0"/>
    </xf>
    <xf numFmtId="17" fontId="7" fillId="0" borderId="15" xfId="55" applyNumberFormat="1" applyFont="1" applyFill="1" applyBorder="1" applyAlignment="1" applyProtection="1">
      <alignment horizontal="center" vertical="center"/>
      <protection locked="0"/>
    </xf>
    <xf numFmtId="0" fontId="7" fillId="0" borderId="16" xfId="55" applyFont="1" applyFill="1" applyBorder="1" applyAlignment="1" applyProtection="1">
      <alignment horizontal="center" vertical="center"/>
      <protection locked="0"/>
    </xf>
    <xf numFmtId="0" fontId="8" fillId="0" borderId="11" xfId="55" applyFont="1" applyFill="1" applyBorder="1" applyAlignment="1" applyProtection="1" quotePrefix="1">
      <alignment horizontal="center" vertical="center"/>
      <protection locked="0"/>
    </xf>
    <xf numFmtId="164" fontId="7" fillId="0" borderId="15" xfId="55" applyNumberFormat="1" applyFont="1" applyFill="1" applyBorder="1" applyAlignment="1" applyProtection="1">
      <alignment horizontal="center" vertical="center"/>
      <protection locked="0"/>
    </xf>
    <xf numFmtId="164" fontId="7" fillId="0" borderId="16" xfId="55" applyNumberFormat="1" applyFont="1" applyFill="1" applyBorder="1" applyAlignment="1" applyProtection="1">
      <alignment horizontal="center" vertical="center"/>
      <protection locked="0"/>
    </xf>
    <xf numFmtId="164" fontId="7" fillId="0" borderId="17" xfId="55" applyNumberFormat="1" applyFont="1" applyFill="1" applyBorder="1" applyAlignment="1" applyProtection="1">
      <alignment horizontal="center" vertical="center"/>
      <protection locked="0"/>
    </xf>
    <xf numFmtId="0" fontId="7" fillId="0" borderId="18" xfId="55" applyFont="1" applyFill="1" applyBorder="1" applyAlignment="1" applyProtection="1">
      <alignment horizontal="center" vertical="center"/>
      <protection locked="0"/>
    </xf>
    <xf numFmtId="0" fontId="3" fillId="0" borderId="19" xfId="55" applyFont="1" applyFill="1" applyBorder="1" applyAlignment="1" applyProtection="1">
      <alignment vertical="center"/>
      <protection locked="0"/>
    </xf>
    <xf numFmtId="0" fontId="3" fillId="0" borderId="0" xfId="55" applyFont="1" applyFill="1" applyBorder="1" applyAlignment="1" applyProtection="1">
      <alignment horizontal="left" vertical="center"/>
      <protection locked="0"/>
    </xf>
    <xf numFmtId="164" fontId="7" fillId="0" borderId="20" xfId="0" applyNumberFormat="1" applyFont="1" applyFill="1" applyBorder="1" applyAlignment="1" applyProtection="1">
      <alignment vertical="center"/>
      <protection locked="0"/>
    </xf>
    <xf numFmtId="164" fontId="7" fillId="0" borderId="21" xfId="0" applyNumberFormat="1" applyFont="1" applyFill="1" applyBorder="1" applyAlignment="1" applyProtection="1">
      <alignment vertical="center"/>
      <protection locked="0"/>
    </xf>
    <xf numFmtId="164" fontId="7" fillId="33" borderId="22" xfId="0" applyNumberFormat="1" applyFont="1" applyFill="1" applyBorder="1" applyAlignment="1" applyProtection="1">
      <alignment vertical="center"/>
      <protection locked="0"/>
    </xf>
    <xf numFmtId="164" fontId="7" fillId="0" borderId="22" xfId="0" applyNumberFormat="1" applyFont="1" applyFill="1" applyBorder="1" applyAlignment="1" applyProtection="1">
      <alignment vertical="center"/>
      <protection locked="0"/>
    </xf>
    <xf numFmtId="165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 horizontal="right" vertical="center"/>
      <protection locked="0"/>
    </xf>
    <xf numFmtId="0" fontId="7" fillId="0" borderId="0" xfId="55" applyFont="1" applyFill="1" applyAlignment="1" applyProtection="1">
      <alignment vertical="center"/>
      <protection locked="0"/>
    </xf>
    <xf numFmtId="0" fontId="3" fillId="0" borderId="14" xfId="55" applyFont="1" applyFill="1" applyBorder="1" applyAlignment="1" applyProtection="1">
      <alignment horizontal="right" vertical="center"/>
      <protection locked="0"/>
    </xf>
    <xf numFmtId="164" fontId="9" fillId="0" borderId="23" xfId="0" applyNumberFormat="1" applyFont="1" applyFill="1" applyBorder="1" applyAlignment="1" applyProtection="1">
      <alignment vertical="center"/>
      <protection locked="0"/>
    </xf>
    <xf numFmtId="165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0" xfId="55" applyFont="1" applyFill="1" applyBorder="1" applyAlignment="1" applyProtection="1">
      <alignment horizontal="left" vertical="center"/>
      <protection locked="0"/>
    </xf>
    <xf numFmtId="0" fontId="7" fillId="0" borderId="0" xfId="55" applyFont="1" applyFill="1" applyBorder="1" applyAlignment="1" applyProtection="1">
      <alignment horizontal="right" vertical="center"/>
      <protection locked="0"/>
    </xf>
    <xf numFmtId="0" fontId="7" fillId="0" borderId="14" xfId="55" applyFont="1" applyFill="1" applyBorder="1" applyAlignment="1" applyProtection="1">
      <alignment vertical="center"/>
      <protection locked="0"/>
    </xf>
    <xf numFmtId="0" fontId="3" fillId="0" borderId="25" xfId="55" applyFont="1" applyFill="1" applyBorder="1" applyAlignment="1" applyProtection="1">
      <alignment horizontal="left" vertical="center"/>
      <protection locked="0"/>
    </xf>
    <xf numFmtId="164" fontId="7" fillId="0" borderId="26" xfId="0" applyNumberFormat="1" applyFont="1" applyFill="1" applyBorder="1" applyAlignment="1" applyProtection="1">
      <alignment vertical="center"/>
      <protection locked="0"/>
    </xf>
    <xf numFmtId="164" fontId="7" fillId="0" borderId="27" xfId="0" applyNumberFormat="1" applyFont="1" applyFill="1" applyBorder="1" applyAlignment="1" applyProtection="1">
      <alignment vertical="center"/>
      <protection locked="0"/>
    </xf>
    <xf numFmtId="164" fontId="7" fillId="0" borderId="28" xfId="0" applyNumberFormat="1" applyFont="1" applyFill="1" applyBorder="1" applyAlignment="1" applyProtection="1">
      <alignment vertical="center"/>
      <protection locked="0"/>
    </xf>
    <xf numFmtId="165" fontId="7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29" xfId="55" applyFont="1" applyFill="1" applyBorder="1" applyAlignment="1" applyProtection="1">
      <alignment vertical="center"/>
      <protection locked="0"/>
    </xf>
    <xf numFmtId="0" fontId="7" fillId="0" borderId="30" xfId="55" applyFont="1" applyFill="1" applyBorder="1" applyAlignment="1" applyProtection="1">
      <alignment vertical="center"/>
      <protection locked="0"/>
    </xf>
    <xf numFmtId="164" fontId="7" fillId="0" borderId="12" xfId="0" applyNumberFormat="1" applyFont="1" applyFill="1" applyBorder="1" applyAlignment="1" applyProtection="1">
      <alignment vertical="center"/>
      <protection locked="0"/>
    </xf>
    <xf numFmtId="164" fontId="7" fillId="0" borderId="13" xfId="0" applyNumberFormat="1" applyFont="1" applyFill="1" applyBorder="1" applyAlignment="1" applyProtection="1">
      <alignment vertical="center"/>
      <protection locked="0"/>
    </xf>
    <xf numFmtId="164" fontId="7" fillId="0" borderId="53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30" xfId="55" applyFont="1" applyFill="1" applyBorder="1" applyAlignment="1" applyProtection="1">
      <alignment horizontal="right" vertical="center"/>
      <protection locked="0"/>
    </xf>
    <xf numFmtId="0" fontId="10" fillId="0" borderId="34" xfId="55" applyFont="1" applyFill="1" applyBorder="1" applyAlignment="1" applyProtection="1">
      <alignment horizontal="right" vertical="center"/>
      <protection locked="0"/>
    </xf>
    <xf numFmtId="0" fontId="10" fillId="0" borderId="35" xfId="55" applyFont="1" applyFill="1" applyBorder="1" applyAlignment="1" applyProtection="1">
      <alignment horizontal="left" vertical="center"/>
      <protection locked="0"/>
    </xf>
    <xf numFmtId="0" fontId="10" fillId="0" borderId="25" xfId="55" applyFont="1" applyFill="1" applyBorder="1" applyAlignment="1" applyProtection="1">
      <alignment horizontal="left" vertical="center"/>
      <protection locked="0"/>
    </xf>
    <xf numFmtId="164" fontId="7" fillId="0" borderId="15" xfId="0" applyNumberFormat="1" applyFont="1" applyFill="1" applyBorder="1" applyAlignment="1" applyProtection="1">
      <alignment vertical="center"/>
      <protection locked="0"/>
    </xf>
    <xf numFmtId="164" fontId="7" fillId="0" borderId="16" xfId="0" applyNumberFormat="1" applyFont="1" applyFill="1" applyBorder="1" applyAlignment="1" applyProtection="1">
      <alignment vertical="center"/>
      <protection locked="0"/>
    </xf>
    <xf numFmtId="164" fontId="7" fillId="0" borderId="64" xfId="0" applyNumberFormat="1" applyFont="1" applyFill="1" applyBorder="1" applyAlignment="1" applyProtection="1">
      <alignment vertical="center"/>
      <protection locked="0"/>
    </xf>
    <xf numFmtId="165" fontId="7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25" xfId="55" applyFont="1" applyFill="1" applyBorder="1" applyAlignment="1" applyProtection="1">
      <alignment horizontal="right" vertical="center"/>
      <protection locked="0"/>
    </xf>
    <xf numFmtId="0" fontId="10" fillId="0" borderId="38" xfId="55" applyFont="1" applyFill="1" applyBorder="1" applyAlignment="1" applyProtection="1">
      <alignment horizontal="right" vertical="center"/>
      <protection locked="0"/>
    </xf>
    <xf numFmtId="164" fontId="7" fillId="0" borderId="0" xfId="0" applyNumberFormat="1" applyFont="1" applyFill="1" applyBorder="1" applyAlignment="1" applyProtection="1">
      <alignment vertical="center"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 quotePrefix="1">
      <alignment horizontal="left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7" fillId="0" borderId="29" xfId="0" applyFont="1" applyFill="1" applyBorder="1" applyAlignment="1" applyProtection="1">
      <alignment horizontal="left"/>
      <protection locked="0"/>
    </xf>
    <xf numFmtId="0" fontId="7" fillId="0" borderId="30" xfId="0" applyFont="1" applyFill="1" applyBorder="1" applyAlignment="1" applyProtection="1" quotePrefix="1">
      <alignment horizontal="left"/>
      <protection locked="0"/>
    </xf>
    <xf numFmtId="164" fontId="7" fillId="0" borderId="69" xfId="0" applyNumberFormat="1" applyFont="1" applyFill="1" applyBorder="1" applyAlignment="1" applyProtection="1">
      <alignment vertical="center"/>
      <protection locked="0"/>
    </xf>
    <xf numFmtId="164" fontId="7" fillId="0" borderId="40" xfId="0" applyNumberFormat="1" applyFont="1" applyFill="1" applyBorder="1" applyAlignment="1" applyProtection="1">
      <alignment vertical="center"/>
      <protection locked="0"/>
    </xf>
    <xf numFmtId="164" fontId="7" fillId="0" borderId="52" xfId="0" applyNumberFormat="1" applyFont="1" applyFill="1" applyBorder="1" applyAlignment="1" applyProtection="1">
      <alignment vertical="center"/>
      <protection locked="0"/>
    </xf>
    <xf numFmtId="164" fontId="7" fillId="0" borderId="43" xfId="0" applyNumberFormat="1" applyFont="1" applyFill="1" applyBorder="1" applyAlignment="1" applyProtection="1">
      <alignment vertical="center"/>
      <protection locked="0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55" applyFont="1" applyFill="1" applyBorder="1" applyAlignment="1" applyProtection="1">
      <alignment horizontal="right" vertical="center"/>
      <protection locked="0"/>
    </xf>
    <xf numFmtId="0" fontId="7" fillId="0" borderId="34" xfId="55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>
      <alignment/>
      <protection locked="0"/>
    </xf>
    <xf numFmtId="0" fontId="10" fillId="0" borderId="29" xfId="0" applyFont="1" applyFill="1" applyBorder="1" applyAlignment="1" applyProtection="1">
      <alignment/>
      <protection locked="0"/>
    </xf>
    <xf numFmtId="164" fontId="7" fillId="0" borderId="59" xfId="0" applyNumberFormat="1" applyFont="1" applyFill="1" applyBorder="1" applyAlignment="1" applyProtection="1">
      <alignment vertical="center"/>
      <protection locked="0"/>
    </xf>
    <xf numFmtId="164" fontId="7" fillId="0" borderId="34" xfId="0" applyNumberFormat="1" applyFont="1" applyFill="1" applyBorder="1" applyAlignment="1" applyProtection="1">
      <alignment vertical="center"/>
      <protection locked="0"/>
    </xf>
    <xf numFmtId="164" fontId="7" fillId="0" borderId="55" xfId="0" applyNumberFormat="1" applyFont="1" applyFill="1" applyBorder="1" applyAlignment="1" applyProtection="1">
      <alignment vertical="center"/>
      <protection locked="0"/>
    </xf>
    <xf numFmtId="165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right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10" fillId="0" borderId="46" xfId="0" applyFont="1" applyFill="1" applyBorder="1" applyAlignment="1" applyProtection="1">
      <alignment/>
      <protection locked="0"/>
    </xf>
    <xf numFmtId="164" fontId="7" fillId="0" borderId="47" xfId="0" applyNumberFormat="1" applyFont="1" applyFill="1" applyBorder="1" applyAlignment="1" applyProtection="1">
      <alignment vertical="center"/>
      <protection locked="0"/>
    </xf>
    <xf numFmtId="164" fontId="7" fillId="0" borderId="32" xfId="0" applyNumberFormat="1" applyFont="1" applyFill="1" applyBorder="1" applyAlignment="1" applyProtection="1">
      <alignment vertical="center"/>
      <protection locked="0"/>
    </xf>
    <xf numFmtId="164" fontId="7" fillId="0" borderId="46" xfId="0" applyNumberFormat="1" applyFont="1" applyFill="1" applyBorder="1" applyAlignment="1" applyProtection="1">
      <alignment vertical="center"/>
      <protection locked="0"/>
    </xf>
    <xf numFmtId="0" fontId="10" fillId="0" borderId="47" xfId="0" applyFont="1" applyFill="1" applyBorder="1" applyAlignment="1" applyProtection="1">
      <alignment horizontal="right"/>
      <protection locked="0"/>
    </xf>
    <xf numFmtId="0" fontId="7" fillId="0" borderId="32" xfId="55" applyFont="1" applyFill="1" applyBorder="1" applyAlignment="1" applyProtection="1">
      <alignment horizontal="right" vertical="center"/>
      <protection locked="0"/>
    </xf>
    <xf numFmtId="0" fontId="10" fillId="0" borderId="45" xfId="0" applyFont="1" applyFill="1" applyBorder="1" applyAlignment="1" applyProtection="1">
      <alignment/>
      <protection locked="0"/>
    </xf>
    <xf numFmtId="0" fontId="10" fillId="0" borderId="47" xfId="55" applyFont="1" applyFill="1" applyBorder="1" applyAlignment="1" applyProtection="1">
      <alignment horizontal="right" vertical="center"/>
      <protection locked="0"/>
    </xf>
    <xf numFmtId="0" fontId="10" fillId="0" borderId="35" xfId="0" applyFont="1" applyBorder="1" applyAlignment="1" applyProtection="1">
      <alignment/>
      <protection locked="0"/>
    </xf>
    <xf numFmtId="164" fontId="7" fillId="0" borderId="48" xfId="0" applyNumberFormat="1" applyFont="1" applyFill="1" applyBorder="1" applyAlignment="1" applyProtection="1">
      <alignment vertical="center"/>
      <protection locked="0"/>
    </xf>
    <xf numFmtId="164" fontId="7" fillId="0" borderId="38" xfId="0" applyNumberFormat="1" applyFont="1" applyFill="1" applyBorder="1" applyAlignment="1" applyProtection="1">
      <alignment vertical="center"/>
      <protection locked="0"/>
    </xf>
    <xf numFmtId="164" fontId="7" fillId="0" borderId="49" xfId="0" applyNumberFormat="1" applyFont="1" applyFill="1" applyBorder="1" applyAlignment="1" applyProtection="1">
      <alignment vertical="center"/>
      <protection locked="0"/>
    </xf>
    <xf numFmtId="165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right"/>
      <protection locked="0"/>
    </xf>
    <xf numFmtId="0" fontId="7" fillId="0" borderId="45" xfId="55" applyFont="1" applyFill="1" applyBorder="1" applyAlignment="1" applyProtection="1">
      <alignment horizontal="left" vertical="center"/>
      <protection locked="0"/>
    </xf>
    <xf numFmtId="0" fontId="7" fillId="0" borderId="0" xfId="55" applyFont="1" applyFill="1" applyBorder="1" applyAlignment="1" applyProtection="1">
      <alignment horizontal="left" vertical="center"/>
      <protection locked="0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0" fontId="7" fillId="0" borderId="19" xfId="55" applyFont="1" applyFill="1" applyBorder="1" applyAlignment="1" applyProtection="1">
      <alignment horizontal="right" vertical="center"/>
      <protection locked="0"/>
    </xf>
    <xf numFmtId="0" fontId="7" fillId="0" borderId="35" xfId="55" applyFont="1" applyFill="1" applyBorder="1" applyAlignment="1" applyProtection="1">
      <alignment horizontal="left" vertical="center"/>
      <protection locked="0"/>
    </xf>
    <xf numFmtId="0" fontId="7" fillId="0" borderId="25" xfId="55" applyFont="1" applyFill="1" applyBorder="1" applyAlignment="1" applyProtection="1">
      <alignment horizontal="left" vertical="center"/>
      <protection locked="0"/>
    </xf>
    <xf numFmtId="164" fontId="7" fillId="0" borderId="17" xfId="0" applyNumberFormat="1" applyFont="1" applyFill="1" applyBorder="1" applyAlignment="1" applyProtection="1">
      <alignment vertical="center"/>
      <protection locked="0"/>
    </xf>
    <xf numFmtId="165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25" xfId="55" applyFont="1" applyFill="1" applyBorder="1" applyAlignment="1" applyProtection="1">
      <alignment horizontal="right" vertical="center"/>
      <protection locked="0"/>
    </xf>
    <xf numFmtId="0" fontId="7" fillId="0" borderId="38" xfId="55" applyFont="1" applyFill="1" applyBorder="1" applyAlignment="1" applyProtection="1">
      <alignment horizontal="right" vertical="center"/>
      <protection locked="0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165" fontId="7" fillId="0" borderId="24" xfId="0" applyNumberFormat="1" applyFont="1" applyFill="1" applyBorder="1" applyAlignment="1" applyProtection="1">
      <alignment horizontal="center" vertical="center"/>
      <protection locked="0"/>
    </xf>
    <xf numFmtId="164" fontId="7" fillId="0" borderId="31" xfId="0" applyNumberFormat="1" applyFont="1" applyFill="1" applyBorder="1" applyAlignment="1" applyProtection="1">
      <alignment vertical="center"/>
      <protection locked="0"/>
    </xf>
    <xf numFmtId="164" fontId="7" fillId="0" borderId="33" xfId="0" applyNumberFormat="1" applyFont="1" applyFill="1" applyBorder="1" applyAlignment="1" applyProtection="1">
      <alignment vertical="center"/>
      <protection locked="0"/>
    </xf>
    <xf numFmtId="165" fontId="7" fillId="0" borderId="23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11" xfId="55" applyFont="1" applyFill="1" applyBorder="1" applyAlignment="1" applyProtection="1">
      <alignment horizontal="right" vertical="center"/>
      <protection locked="0"/>
    </xf>
    <xf numFmtId="0" fontId="7" fillId="0" borderId="29" xfId="55" applyFont="1" applyFill="1" applyBorder="1" applyAlignment="1" applyProtection="1">
      <alignment horizontal="left" vertical="center"/>
      <protection locked="0"/>
    </xf>
    <xf numFmtId="0" fontId="10" fillId="0" borderId="30" xfId="55" applyFont="1" applyFill="1" applyBorder="1" applyAlignment="1" applyProtection="1" quotePrefix="1">
      <alignment horizontal="left" vertical="center"/>
      <protection locked="0"/>
    </xf>
    <xf numFmtId="165" fontId="7" fillId="0" borderId="33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54" xfId="55" applyFont="1" applyFill="1" applyBorder="1" applyAlignment="1" applyProtection="1">
      <alignment horizontal="right" vertical="center"/>
      <protection locked="0"/>
    </xf>
    <xf numFmtId="0" fontId="10" fillId="0" borderId="45" xfId="55" applyFont="1" applyFill="1" applyBorder="1" applyAlignment="1" applyProtection="1" quotePrefix="1">
      <alignment vertical="center"/>
      <protection locked="0"/>
    </xf>
    <xf numFmtId="0" fontId="10" fillId="0" borderId="55" xfId="55" applyFont="1" applyFill="1" applyBorder="1" applyAlignment="1" applyProtection="1">
      <alignment horizontal="left" vertical="center"/>
      <protection locked="0"/>
    </xf>
    <xf numFmtId="164" fontId="7" fillId="0" borderId="54" xfId="0" applyNumberFormat="1" applyFont="1" applyFill="1" applyBorder="1" applyAlignment="1" applyProtection="1">
      <alignment vertical="center"/>
      <protection locked="0"/>
    </xf>
    <xf numFmtId="164" fontId="7" fillId="0" borderId="56" xfId="0" applyNumberFormat="1" applyFont="1" applyFill="1" applyBorder="1" applyAlignment="1" applyProtection="1">
      <alignment vertical="center"/>
      <protection locked="0"/>
    </xf>
    <xf numFmtId="164" fontId="7" fillId="0" borderId="57" xfId="0" applyNumberFormat="1" applyFont="1" applyFill="1" applyBorder="1" applyAlignment="1" applyProtection="1">
      <alignment vertical="center"/>
      <protection locked="0"/>
    </xf>
    <xf numFmtId="165" fontId="7" fillId="0" borderId="58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59" xfId="55" applyFont="1" applyFill="1" applyBorder="1" applyAlignment="1" applyProtection="1">
      <alignment horizontal="right" vertical="center"/>
      <protection locked="0"/>
    </xf>
    <xf numFmtId="0" fontId="10" fillId="0" borderId="32" xfId="55" applyFont="1" applyFill="1" applyBorder="1" applyAlignment="1" applyProtection="1">
      <alignment horizontal="right" vertical="center"/>
      <protection locked="0"/>
    </xf>
    <xf numFmtId="0" fontId="10" fillId="0" borderId="49" xfId="55" applyFont="1" applyFill="1" applyBorder="1" applyAlignment="1" applyProtection="1">
      <alignment horizontal="left" vertical="center"/>
      <protection locked="0"/>
    </xf>
    <xf numFmtId="164" fontId="7" fillId="0" borderId="60" xfId="0" applyNumberFormat="1" applyFont="1" applyFill="1" applyBorder="1" applyAlignment="1" applyProtection="1">
      <alignment vertical="center"/>
      <protection locked="0"/>
    </xf>
    <xf numFmtId="164" fontId="7" fillId="0" borderId="61" xfId="0" applyNumberFormat="1" applyFont="1" applyFill="1" applyBorder="1" applyAlignment="1" applyProtection="1">
      <alignment vertical="center"/>
      <protection locked="0"/>
    </xf>
    <xf numFmtId="164" fontId="7" fillId="0" borderId="62" xfId="0" applyNumberFormat="1" applyFont="1" applyFill="1" applyBorder="1" applyAlignment="1" applyProtection="1">
      <alignment vertical="center"/>
      <protection locked="0"/>
    </xf>
    <xf numFmtId="165" fontId="7" fillId="0" borderId="50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48" xfId="55" applyFont="1" applyFill="1" applyBorder="1" applyAlignment="1" applyProtection="1">
      <alignment horizontal="right" vertical="center"/>
      <protection locked="0"/>
    </xf>
    <xf numFmtId="0" fontId="10" fillId="0" borderId="44" xfId="55" applyFont="1" applyFill="1" applyBorder="1" applyAlignment="1" applyProtection="1" quotePrefix="1">
      <alignment horizontal="right" vertical="center"/>
      <protection locked="0"/>
    </xf>
    <xf numFmtId="0" fontId="10" fillId="0" borderId="0" xfId="55" applyFont="1" applyFill="1" applyBorder="1" applyAlignment="1" applyProtection="1">
      <alignment vertical="center"/>
      <protection locked="0"/>
    </xf>
    <xf numFmtId="164" fontId="7" fillId="0" borderId="19" xfId="0" applyNumberFormat="1" applyFont="1" applyFill="1" applyBorder="1" applyAlignment="1" applyProtection="1">
      <alignment vertical="center"/>
      <protection locked="0"/>
    </xf>
    <xf numFmtId="164" fontId="7" fillId="0" borderId="44" xfId="0" applyNumberFormat="1" applyFont="1" applyFill="1" applyBorder="1" applyAlignment="1" applyProtection="1">
      <alignment vertical="center"/>
      <protection locked="0"/>
    </xf>
    <xf numFmtId="0" fontId="10" fillId="0" borderId="19" xfId="55" applyFont="1" applyFill="1" applyBorder="1" applyAlignment="1" applyProtection="1">
      <alignment horizontal="right" vertical="center"/>
      <protection locked="0"/>
    </xf>
    <xf numFmtId="0" fontId="10" fillId="0" borderId="32" xfId="55" applyFont="1" applyFill="1" applyBorder="1" applyAlignment="1" applyProtection="1" quotePrefix="1">
      <alignment horizontal="right" vertical="center"/>
      <protection locked="0"/>
    </xf>
    <xf numFmtId="0" fontId="10" fillId="0" borderId="35" xfId="55" applyFont="1" applyFill="1" applyBorder="1" applyAlignment="1" applyProtection="1" quotePrefix="1">
      <alignment vertical="center"/>
      <protection locked="0"/>
    </xf>
    <xf numFmtId="164" fontId="7" fillId="0" borderId="36" xfId="0" applyNumberFormat="1" applyFont="1" applyFill="1" applyBorder="1" applyAlignment="1" applyProtection="1">
      <alignment vertical="center"/>
      <protection locked="0"/>
    </xf>
    <xf numFmtId="164" fontId="7" fillId="0" borderId="37" xfId="0" applyNumberFormat="1" applyFont="1" applyFill="1" applyBorder="1" applyAlignment="1" applyProtection="1">
      <alignment vertical="center"/>
      <protection locked="0"/>
    </xf>
    <xf numFmtId="165" fontId="7" fillId="0" borderId="51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61" xfId="55" applyFont="1" applyFill="1" applyBorder="1" applyAlignment="1" applyProtection="1" quotePrefix="1">
      <alignment horizontal="right" vertical="center"/>
      <protection locked="0"/>
    </xf>
    <xf numFmtId="0" fontId="3" fillId="0" borderId="19" xfId="55" applyFont="1" applyFill="1" applyBorder="1" applyAlignment="1" applyProtection="1">
      <alignment horizontal="left" vertical="center"/>
      <protection locked="0"/>
    </xf>
    <xf numFmtId="165" fontId="7" fillId="0" borderId="28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35" xfId="55" applyFont="1" applyFill="1" applyBorder="1" applyAlignment="1" applyProtection="1">
      <alignment vertical="center"/>
      <protection locked="0"/>
    </xf>
    <xf numFmtId="0" fontId="7" fillId="0" borderId="25" xfId="55" applyFont="1" applyFill="1" applyBorder="1" applyAlignment="1" applyProtection="1">
      <alignment vertical="center"/>
      <protection locked="0"/>
    </xf>
    <xf numFmtId="165" fontId="7" fillId="0" borderId="24" xfId="0" applyNumberFormat="1" applyFont="1" applyFill="1" applyBorder="1" applyAlignment="1" applyProtection="1" quotePrefix="1">
      <alignment horizontal="center" vertical="center"/>
      <protection locked="0"/>
    </xf>
    <xf numFmtId="164" fontId="9" fillId="0" borderId="24" xfId="0" applyNumberFormat="1" applyFont="1" applyFill="1" applyBorder="1" applyAlignment="1" applyProtection="1">
      <alignment vertical="center"/>
      <protection locked="0"/>
    </xf>
    <xf numFmtId="0" fontId="10" fillId="0" borderId="0" xfId="55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3" fillId="0" borderId="36" xfId="55" applyFont="1" applyFill="1" applyBorder="1" applyAlignment="1" applyProtection="1">
      <alignment horizontal="left" vertical="center"/>
      <protection locked="0"/>
    </xf>
    <xf numFmtId="0" fontId="3" fillId="0" borderId="24" xfId="55" applyFont="1" applyFill="1" applyBorder="1" applyAlignment="1" applyProtection="1">
      <alignment horizontal="left" vertical="center"/>
      <protection locked="0"/>
    </xf>
    <xf numFmtId="0" fontId="3" fillId="0" borderId="24" xfId="55" applyFont="1" applyFill="1" applyBorder="1" applyAlignment="1" applyProtection="1">
      <alignment horizontal="right" vertical="center"/>
      <protection locked="0"/>
    </xf>
    <xf numFmtId="0" fontId="3" fillId="0" borderId="17" xfId="55" applyFont="1" applyFill="1" applyBorder="1" applyAlignment="1" applyProtection="1">
      <alignment horizontal="right" vertical="center"/>
      <protection locked="0"/>
    </xf>
    <xf numFmtId="0" fontId="3" fillId="0" borderId="52" xfId="55" applyFont="1" applyFill="1" applyBorder="1" applyAlignment="1" applyProtection="1">
      <alignment vertical="center"/>
      <protection locked="0"/>
    </xf>
    <xf numFmtId="0" fontId="7" fillId="0" borderId="23" xfId="55" applyFont="1" applyFill="1" applyBorder="1" applyAlignment="1" applyProtection="1">
      <alignment vertical="center"/>
      <protection locked="0"/>
    </xf>
    <xf numFmtId="165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7" fillId="0" borderId="19" xfId="55" applyFont="1" applyFill="1" applyBorder="1" applyAlignment="1" applyProtection="1">
      <alignment vertical="center"/>
      <protection locked="0"/>
    </xf>
    <xf numFmtId="164" fontId="7" fillId="0" borderId="63" xfId="0" applyNumberFormat="1" applyFont="1" applyFill="1" applyBorder="1" applyAlignment="1" applyProtection="1">
      <alignment vertical="center"/>
      <protection locked="0"/>
    </xf>
    <xf numFmtId="0" fontId="3" fillId="0" borderId="23" xfId="55" applyFont="1" applyFill="1" applyBorder="1" applyAlignment="1" applyProtection="1">
      <alignment vertical="center"/>
      <protection locked="0"/>
    </xf>
    <xf numFmtId="164" fontId="7" fillId="0" borderId="12" xfId="0" applyNumberFormat="1" applyFont="1" applyFill="1" applyBorder="1" applyAlignment="1" applyProtection="1">
      <alignment horizontal="right" vertical="center"/>
      <protection locked="0"/>
    </xf>
    <xf numFmtId="164" fontId="7" fillId="0" borderId="31" xfId="0" applyNumberFormat="1" applyFont="1" applyFill="1" applyBorder="1" applyAlignment="1" applyProtection="1">
      <alignment horizontal="right" vertical="center"/>
      <protection locked="0"/>
    </xf>
    <xf numFmtId="164" fontId="7" fillId="0" borderId="53" xfId="0" applyNumberFormat="1" applyFont="1" applyFill="1" applyBorder="1" applyAlignment="1" applyProtection="1">
      <alignment horizontal="right" vertical="center"/>
      <protection locked="0"/>
    </xf>
    <xf numFmtId="165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 vertical="center"/>
      <protection locked="0"/>
    </xf>
    <xf numFmtId="164" fontId="7" fillId="0" borderId="47" xfId="0" applyNumberFormat="1" applyFont="1" applyFill="1" applyBorder="1" applyAlignment="1" applyProtection="1">
      <alignment horizontal="right" vertical="center"/>
      <protection locked="0"/>
    </xf>
    <xf numFmtId="164" fontId="7" fillId="0" borderId="44" xfId="0" applyNumberFormat="1" applyFont="1" applyFill="1" applyBorder="1" applyAlignment="1" applyProtection="1">
      <alignment horizontal="right" vertical="center"/>
      <protection locked="0"/>
    </xf>
    <xf numFmtId="164" fontId="7" fillId="0" borderId="46" xfId="0" applyNumberFormat="1" applyFont="1" applyFill="1" applyBorder="1" applyAlignment="1" applyProtection="1">
      <alignment horizontal="right" vertical="center"/>
      <protection locked="0"/>
    </xf>
    <xf numFmtId="165" fontId="7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19" xfId="55" applyFont="1" applyFill="1" applyBorder="1" applyAlignment="1" applyProtection="1" quotePrefix="1">
      <alignment horizontal="left" vertical="center"/>
      <protection locked="0"/>
    </xf>
    <xf numFmtId="164" fontId="7" fillId="0" borderId="19" xfId="0" applyNumberFormat="1" applyFont="1" applyFill="1" applyBorder="1" applyAlignment="1" applyProtection="1">
      <alignment horizontal="right" vertical="center"/>
      <protection locked="0"/>
    </xf>
    <xf numFmtId="164" fontId="7" fillId="0" borderId="32" xfId="0" applyNumberFormat="1" applyFont="1" applyFill="1" applyBorder="1" applyAlignment="1" applyProtection="1">
      <alignment horizontal="right" vertical="center"/>
      <protection locked="0"/>
    </xf>
    <xf numFmtId="165" fontId="7" fillId="0" borderId="11" xfId="0" applyNumberFormat="1" applyFont="1" applyFill="1" applyBorder="1" applyAlignment="1" applyProtection="1" quotePrefix="1">
      <alignment horizontal="center" vertical="center"/>
      <protection locked="0"/>
    </xf>
    <xf numFmtId="164" fontId="7" fillId="0" borderId="61" xfId="0" applyNumberFormat="1" applyFont="1" applyFill="1" applyBorder="1" applyAlignment="1" applyProtection="1">
      <alignment horizontal="right" vertical="center"/>
      <protection locked="0"/>
    </xf>
    <xf numFmtId="0" fontId="7" fillId="0" borderId="36" xfId="55" applyFont="1" applyFill="1" applyBorder="1" applyAlignment="1" applyProtection="1" quotePrefix="1">
      <alignment horizontal="left" vertical="center"/>
      <protection locked="0"/>
    </xf>
    <xf numFmtId="0" fontId="7" fillId="0" borderId="24" xfId="55" applyFont="1" applyFill="1" applyBorder="1" applyAlignment="1" applyProtection="1">
      <alignment horizontal="left" vertical="center"/>
      <protection locked="0"/>
    </xf>
    <xf numFmtId="164" fontId="7" fillId="0" borderId="65" xfId="0" applyNumberFormat="1" applyFont="1" applyFill="1" applyBorder="1" applyAlignment="1" applyProtection="1">
      <alignment horizontal="right" vertical="center"/>
      <protection locked="0"/>
    </xf>
    <xf numFmtId="164" fontId="7" fillId="0" borderId="66" xfId="0" applyNumberFormat="1" applyFont="1" applyFill="1" applyBorder="1" applyAlignment="1" applyProtection="1">
      <alignment horizontal="right" vertical="center"/>
      <protection locked="0"/>
    </xf>
    <xf numFmtId="165" fontId="7" fillId="0" borderId="67" xfId="0" applyNumberFormat="1" applyFont="1" applyFill="1" applyBorder="1" applyAlignment="1" applyProtection="1" quotePrefix="1">
      <alignment horizontal="center" vertical="center"/>
      <protection locked="0"/>
    </xf>
    <xf numFmtId="164" fontId="7" fillId="0" borderId="68" xfId="0" applyNumberFormat="1" applyFont="1" applyFill="1" applyBorder="1" applyAlignment="1" applyProtection="1">
      <alignment horizontal="right" vertical="center"/>
      <protection locked="0"/>
    </xf>
    <xf numFmtId="0" fontId="7" fillId="0" borderId="17" xfId="55" applyFont="1" applyFill="1" applyBorder="1" applyAlignment="1" applyProtection="1">
      <alignment vertical="center"/>
      <protection locked="0"/>
    </xf>
    <xf numFmtId="165" fontId="8" fillId="0" borderId="0" xfId="55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165" fontId="7" fillId="0" borderId="24" xfId="0" applyNumberFormat="1" applyFont="1" applyFill="1" applyBorder="1" applyAlignment="1" applyProtection="1">
      <alignment/>
      <protection locked="0"/>
    </xf>
    <xf numFmtId="1" fontId="7" fillId="0" borderId="24" xfId="0" applyNumberFormat="1" applyFont="1" applyBorder="1" applyAlignment="1" applyProtection="1">
      <alignment/>
      <protection locked="0"/>
    </xf>
    <xf numFmtId="1" fontId="7" fillId="0" borderId="24" xfId="0" applyNumberFormat="1" applyFont="1" applyFill="1" applyBorder="1" applyAlignment="1" applyProtection="1">
      <alignment/>
      <protection locked="0"/>
    </xf>
    <xf numFmtId="1" fontId="7" fillId="0" borderId="17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49" fontId="7" fillId="0" borderId="26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63" xfId="0" applyFont="1" applyFill="1" applyBorder="1" applyAlignment="1" applyProtection="1" quotePrefix="1">
      <alignment horizontal="center" vertical="center"/>
      <protection locked="0"/>
    </xf>
    <xf numFmtId="0" fontId="7" fillId="0" borderId="28" xfId="0" applyFont="1" applyFill="1" applyBorder="1" applyAlignment="1" applyProtection="1" quotePrefix="1">
      <alignment horizontal="center" vertical="center"/>
      <protection locked="0"/>
    </xf>
    <xf numFmtId="0" fontId="7" fillId="0" borderId="19" xfId="55" applyFont="1" applyFill="1" applyBorder="1" applyAlignment="1" applyProtection="1">
      <alignment horizontal="right" vertical="center"/>
      <protection locked="0"/>
    </xf>
    <xf numFmtId="0" fontId="7" fillId="0" borderId="0" xfId="55" applyFont="1" applyFill="1" applyBorder="1" applyAlignment="1" applyProtection="1">
      <alignment horizontal="right" vertical="center"/>
      <protection locked="0"/>
    </xf>
    <xf numFmtId="1" fontId="7" fillId="0" borderId="0" xfId="55" applyNumberFormat="1" applyFont="1" applyFill="1" applyBorder="1" applyAlignment="1" applyProtection="1">
      <alignment horizontal="left" vertical="center"/>
      <protection locked="0"/>
    </xf>
    <xf numFmtId="1" fontId="7" fillId="0" borderId="14" xfId="55" applyNumberFormat="1" applyFont="1" applyFill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right"/>
      <protection locked="0"/>
    </xf>
    <xf numFmtId="0" fontId="3" fillId="0" borderId="19" xfId="55" applyFont="1" applyFill="1" applyBorder="1" applyAlignment="1" applyProtection="1">
      <alignment horizontal="left" vertical="center"/>
      <protection locked="0"/>
    </xf>
    <xf numFmtId="0" fontId="3" fillId="0" borderId="0" xfId="55" applyFont="1" applyFill="1" applyBorder="1" applyAlignment="1" applyProtection="1">
      <alignment horizontal="left" vertical="center"/>
      <protection locked="0"/>
    </xf>
    <xf numFmtId="0" fontId="3" fillId="0" borderId="14" xfId="55" applyFont="1" applyFill="1" applyBorder="1" applyAlignment="1" applyProtection="1">
      <alignment horizontal="left" vertical="center"/>
      <protection locked="0"/>
    </xf>
    <xf numFmtId="0" fontId="3" fillId="0" borderId="19" xfId="55" applyFont="1" applyFill="1" applyBorder="1" applyAlignment="1" applyProtection="1">
      <alignment horizontal="right" vertical="center"/>
      <protection locked="0"/>
    </xf>
    <xf numFmtId="0" fontId="3" fillId="0" borderId="0" xfId="55" applyFont="1" applyFill="1" applyBorder="1" applyAlignment="1" applyProtection="1">
      <alignment horizontal="right" vertical="center"/>
      <protection locked="0"/>
    </xf>
    <xf numFmtId="0" fontId="3" fillId="0" borderId="14" xfId="55" applyFont="1" applyFill="1" applyBorder="1" applyAlignment="1" applyProtection="1">
      <alignment horizontal="right" vertical="center"/>
      <protection locked="0"/>
    </xf>
    <xf numFmtId="0" fontId="7" fillId="0" borderId="24" xfId="55" applyFont="1" applyFill="1" applyBorder="1" applyAlignment="1" applyProtection="1">
      <alignment horizontal="right" vertical="center"/>
      <protection locked="0"/>
    </xf>
    <xf numFmtId="0" fontId="3" fillId="0" borderId="23" xfId="55" applyFont="1" applyFill="1" applyBorder="1" applyAlignment="1" applyProtection="1">
      <alignment horizontal="right" vertical="center"/>
      <protection locked="0"/>
    </xf>
    <xf numFmtId="0" fontId="3" fillId="0" borderId="52" xfId="55" applyFont="1" applyFill="1" applyBorder="1" applyAlignment="1" applyProtection="1">
      <alignment horizontal="right" vertical="center"/>
      <protection locked="0"/>
    </xf>
    <xf numFmtId="0" fontId="3" fillId="0" borderId="33" xfId="55" applyFont="1" applyFill="1" applyBorder="1" applyAlignment="1" applyProtection="1">
      <alignment horizontal="right" vertical="center"/>
      <protection locked="0"/>
    </xf>
    <xf numFmtId="164" fontId="7" fillId="0" borderId="23" xfId="0" applyNumberFormat="1" applyFont="1" applyFill="1" applyBorder="1" applyAlignment="1" applyProtection="1">
      <alignment horizontal="center" vertical="center"/>
      <protection locked="0"/>
    </xf>
    <xf numFmtId="164" fontId="7" fillId="0" borderId="24" xfId="0" applyNumberFormat="1" applyFont="1" applyFill="1" applyBorder="1" applyAlignment="1" applyProtection="1" quotePrefix="1">
      <alignment horizontal="center" vertical="center"/>
      <protection locked="0"/>
    </xf>
    <xf numFmtId="164" fontId="7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24" xfId="55" applyNumberFormat="1" applyFont="1" applyFill="1" applyBorder="1" applyAlignment="1" applyProtection="1">
      <alignment horizontal="center" vertical="center"/>
      <protection locked="0"/>
    </xf>
    <xf numFmtId="0" fontId="8" fillId="0" borderId="24" xfId="55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55" applyNumberFormat="1" applyFont="1" applyFill="1" applyBorder="1" applyAlignment="1" applyProtection="1">
      <alignment horizontal="center" vertical="center"/>
      <protection locked="0"/>
    </xf>
    <xf numFmtId="0" fontId="8" fillId="0" borderId="0" xfId="55" applyFont="1" applyFill="1" applyBorder="1" applyAlignment="1" applyProtection="1">
      <alignment horizontal="center" vertical="center"/>
      <protection locked="0"/>
    </xf>
    <xf numFmtId="0" fontId="3" fillId="0" borderId="26" xfId="55" applyFont="1" applyFill="1" applyBorder="1" applyAlignment="1" applyProtection="1">
      <alignment horizontal="center" vertical="center"/>
      <protection locked="0"/>
    </xf>
    <xf numFmtId="0" fontId="3" fillId="0" borderId="63" xfId="55" applyFont="1" applyFill="1" applyBorder="1" applyAlignment="1" applyProtection="1">
      <alignment horizontal="center" vertical="center"/>
      <protection locked="0"/>
    </xf>
    <xf numFmtId="0" fontId="3" fillId="0" borderId="28" xfId="55" applyFont="1" applyFill="1" applyBorder="1" applyAlignment="1" applyProtection="1">
      <alignment horizontal="center" vertical="center"/>
      <protection locked="0"/>
    </xf>
    <xf numFmtId="0" fontId="7" fillId="0" borderId="23" xfId="55" applyFont="1" applyFill="1" applyBorder="1" applyAlignment="1" applyProtection="1" quotePrefix="1">
      <alignment horizontal="center" vertical="center"/>
      <protection locked="0"/>
    </xf>
    <xf numFmtId="0" fontId="7" fillId="0" borderId="33" xfId="55" applyFont="1" applyFill="1" applyBorder="1" applyAlignment="1" applyProtection="1" quotePrefix="1">
      <alignment horizontal="center" vertical="center"/>
      <protection locked="0"/>
    </xf>
    <xf numFmtId="17" fontId="7" fillId="0" borderId="26" xfId="55" applyNumberFormat="1" applyFont="1" applyFill="1" applyBorder="1" applyAlignment="1" applyProtection="1">
      <alignment horizontal="center" vertical="center"/>
      <protection locked="0"/>
    </xf>
    <xf numFmtId="17" fontId="7" fillId="0" borderId="63" xfId="55" applyNumberFormat="1" applyFont="1" applyFill="1" applyBorder="1" applyAlignment="1" applyProtection="1">
      <alignment horizontal="center" vertical="center"/>
      <protection locked="0"/>
    </xf>
    <xf numFmtId="0" fontId="7" fillId="0" borderId="52" xfId="55" applyFont="1" applyFill="1" applyBorder="1" applyAlignment="1" applyProtection="1" quotePrefix="1">
      <alignment horizontal="center" vertical="center"/>
      <protection locked="0"/>
    </xf>
    <xf numFmtId="0" fontId="7" fillId="0" borderId="23" xfId="55" applyFont="1" applyFill="1" applyBorder="1" applyAlignment="1" applyProtection="1">
      <alignment horizontal="center" vertical="center"/>
      <protection locked="0"/>
    </xf>
    <xf numFmtId="49" fontId="7" fillId="0" borderId="26" xfId="55" applyNumberFormat="1" applyFont="1" applyFill="1" applyBorder="1" applyAlignment="1" applyProtection="1" quotePrefix="1">
      <alignment horizontal="center" vertical="center"/>
      <protection locked="0"/>
    </xf>
    <xf numFmtId="0" fontId="7" fillId="0" borderId="63" xfId="55" applyFont="1" applyFill="1" applyBorder="1" applyAlignment="1" applyProtection="1" quotePrefix="1">
      <alignment horizontal="center" vertical="center"/>
      <protection locked="0"/>
    </xf>
    <xf numFmtId="0" fontId="7" fillId="0" borderId="28" xfId="55" applyFont="1" applyFill="1" applyBorder="1" applyAlignment="1" applyProtection="1" quotePrefix="1">
      <alignment horizontal="center" vertical="center"/>
      <protection locked="0"/>
    </xf>
    <xf numFmtId="49" fontId="7" fillId="0" borderId="26" xfId="55" applyNumberFormat="1" applyFont="1" applyFill="1" applyBorder="1" applyAlignment="1" applyProtection="1">
      <alignment horizontal="center" vertical="center"/>
      <protection locked="0"/>
    </xf>
    <xf numFmtId="0" fontId="7" fillId="0" borderId="63" xfId="55" applyFont="1" applyFill="1" applyBorder="1" applyAlignment="1" applyProtection="1">
      <alignment horizontal="center" vertical="center"/>
      <protection locked="0"/>
    </xf>
    <xf numFmtId="0" fontId="7" fillId="0" borderId="28" xfId="55" applyFont="1" applyFill="1" applyBorder="1" applyAlignment="1" applyProtection="1">
      <alignment horizontal="center" vertical="center"/>
      <protection locked="0"/>
    </xf>
    <xf numFmtId="0" fontId="7" fillId="0" borderId="36" xfId="55" applyFont="1" applyFill="1" applyBorder="1" applyAlignment="1" applyProtection="1">
      <alignment horizontal="center" vertical="center"/>
      <protection locked="0"/>
    </xf>
    <xf numFmtId="0" fontId="7" fillId="0" borderId="24" xfId="55" applyFont="1" applyFill="1" applyBorder="1" applyAlignment="1" applyProtection="1" quotePrefix="1">
      <alignment horizontal="center" vertical="center"/>
      <protection locked="0"/>
    </xf>
    <xf numFmtId="0" fontId="7" fillId="0" borderId="17" xfId="55" applyFont="1" applyFill="1" applyBorder="1" applyAlignment="1" applyProtection="1">
      <alignment horizontal="center" vertical="center"/>
      <protection locked="0"/>
    </xf>
    <xf numFmtId="49" fontId="8" fillId="0" borderId="36" xfId="55" applyNumberFormat="1" applyFont="1" applyFill="1" applyBorder="1" applyAlignment="1" applyProtection="1">
      <alignment horizontal="center" vertical="center"/>
      <protection locked="0"/>
    </xf>
    <xf numFmtId="0" fontId="8" fillId="0" borderId="17" xfId="55" applyFont="1" applyFill="1" applyBorder="1" applyAlignment="1" applyProtection="1">
      <alignment horizontal="center" vertical="center"/>
      <protection locked="0"/>
    </xf>
    <xf numFmtId="14" fontId="4" fillId="0" borderId="19" xfId="55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55" applyFont="1" applyFill="1" applyBorder="1" applyAlignment="1" applyProtection="1">
      <alignment horizontal="center" vertical="center"/>
      <protection locked="0"/>
    </xf>
    <xf numFmtId="0" fontId="4" fillId="0" borderId="14" xfId="55" applyFont="1" applyFill="1" applyBorder="1" applyAlignment="1" applyProtection="1">
      <alignment horizontal="center" vertical="center"/>
      <protection locked="0"/>
    </xf>
    <xf numFmtId="0" fontId="4" fillId="0" borderId="19" xfId="55" applyFont="1" applyFill="1" applyBorder="1" applyAlignment="1" applyProtection="1">
      <alignment horizontal="center" vertical="center"/>
      <protection locked="0"/>
    </xf>
    <xf numFmtId="0" fontId="4" fillId="0" borderId="36" xfId="55" applyFont="1" applyFill="1" applyBorder="1" applyAlignment="1" applyProtection="1">
      <alignment horizontal="center" vertical="center"/>
      <protection locked="0"/>
    </xf>
    <xf numFmtId="0" fontId="4" fillId="0" borderId="24" xfId="55" applyFont="1" applyFill="1" applyBorder="1" applyAlignment="1" applyProtection="1">
      <alignment horizontal="center" vertical="center"/>
      <protection locked="0"/>
    </xf>
    <xf numFmtId="0" fontId="4" fillId="0" borderId="17" xfId="55" applyFont="1" applyFill="1" applyBorder="1" applyAlignment="1" applyProtection="1">
      <alignment horizontal="center" vertical="center"/>
      <protection locked="0"/>
    </xf>
    <xf numFmtId="0" fontId="8" fillId="0" borderId="24" xfId="55" applyFont="1" applyFill="1" applyBorder="1" applyAlignment="1" applyProtection="1" quotePrefix="1">
      <alignment horizontal="center" vertical="center"/>
      <protection locked="0"/>
    </xf>
    <xf numFmtId="0" fontId="5" fillId="0" borderId="52" xfId="55" applyFont="1" applyBorder="1" applyAlignment="1" applyProtection="1">
      <alignment horizontal="center" vertical="center"/>
      <protection locked="0"/>
    </xf>
    <xf numFmtId="0" fontId="5" fillId="0" borderId="23" xfId="55" applyFont="1" applyBorder="1" applyAlignment="1" applyProtection="1">
      <alignment horizontal="center" vertical="center"/>
      <protection locked="0"/>
    </xf>
    <xf numFmtId="0" fontId="5" fillId="0" borderId="33" xfId="55" applyFont="1" applyBorder="1" applyAlignment="1" applyProtection="1">
      <alignment horizontal="center" vertical="center"/>
      <protection locked="0"/>
    </xf>
    <xf numFmtId="0" fontId="5" fillId="0" borderId="19" xfId="55" applyFont="1" applyBorder="1" applyAlignment="1" applyProtection="1">
      <alignment horizontal="center" vertical="center"/>
      <protection locked="0"/>
    </xf>
    <xf numFmtId="0" fontId="5" fillId="0" borderId="0" xfId="55" applyFont="1" applyBorder="1" applyAlignment="1" applyProtection="1">
      <alignment horizontal="center" vertical="center"/>
      <protection locked="0"/>
    </xf>
    <xf numFmtId="0" fontId="5" fillId="0" borderId="14" xfId="55" applyFont="1" applyBorder="1" applyAlignment="1" applyProtection="1">
      <alignment horizontal="center" vertical="center"/>
      <protection locked="0"/>
    </xf>
    <xf numFmtId="0" fontId="6" fillId="0" borderId="19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 applyProtection="1">
      <alignment horizontal="center" vertical="center"/>
      <protection locked="0"/>
    </xf>
    <xf numFmtId="49" fontId="8" fillId="0" borderId="19" xfId="55" applyNumberFormat="1" applyFont="1" applyFill="1" applyBorder="1" applyAlignment="1" applyProtection="1">
      <alignment horizontal="center" vertical="center"/>
      <protection locked="0"/>
    </xf>
    <xf numFmtId="0" fontId="8" fillId="0" borderId="14" xfId="55" applyFont="1" applyFill="1" applyBorder="1" applyAlignment="1" applyProtection="1">
      <alignment horizontal="center" vertical="center"/>
      <protection locked="0"/>
    </xf>
    <xf numFmtId="0" fontId="6" fillId="0" borderId="14" xfId="55" applyFont="1" applyFill="1" applyBorder="1" applyAlignment="1" applyProtection="1">
      <alignment horizontal="center" vertical="center"/>
      <protection locked="0"/>
    </xf>
    <xf numFmtId="17" fontId="8" fillId="0" borderId="52" xfId="55" applyNumberFormat="1" applyFont="1" applyFill="1" applyBorder="1" applyAlignment="1" applyProtection="1" quotePrefix="1">
      <alignment horizontal="center" vertical="center"/>
      <protection locked="0"/>
    </xf>
    <xf numFmtId="0" fontId="8" fillId="0" borderId="23" xfId="55" applyFont="1" applyFill="1" applyBorder="1" applyAlignment="1" applyProtection="1" quotePrefix="1">
      <alignment horizontal="center" vertical="center"/>
      <protection locked="0"/>
    </xf>
    <xf numFmtId="0" fontId="8" fillId="0" borderId="23" xfId="55" applyFont="1" applyFill="1" applyBorder="1" applyAlignment="1" applyProtection="1">
      <alignment horizontal="center" vertical="center"/>
      <protection locked="0"/>
    </xf>
    <xf numFmtId="49" fontId="8" fillId="0" borderId="52" xfId="55" applyNumberFormat="1" applyFont="1" applyFill="1" applyBorder="1" applyAlignment="1" applyProtection="1" quotePrefix="1">
      <alignment horizontal="center" vertical="center"/>
      <protection locked="0"/>
    </xf>
    <xf numFmtId="0" fontId="8" fillId="0" borderId="33" xfId="55" applyFont="1" applyFill="1" applyBorder="1" applyAlignment="1" applyProtection="1">
      <alignment horizontal="center" vertical="center"/>
      <protection locked="0"/>
    </xf>
    <xf numFmtId="0" fontId="7" fillId="0" borderId="52" xfId="55" applyFont="1" applyFill="1" applyBorder="1" applyAlignment="1" applyProtection="1">
      <alignment horizontal="center" vertical="center"/>
      <protection locked="0"/>
    </xf>
    <xf numFmtId="0" fontId="7" fillId="0" borderId="33" xfId="55" applyFont="1" applyFill="1" applyBorder="1" applyAlignment="1" applyProtection="1">
      <alignment horizontal="center" vertical="center"/>
      <protection locked="0"/>
    </xf>
    <xf numFmtId="164" fontId="7" fillId="0" borderId="52" xfId="55" applyNumberFormat="1" applyFont="1" applyFill="1" applyBorder="1" applyAlignment="1" applyProtection="1">
      <alignment horizontal="center" vertical="center"/>
      <protection locked="0"/>
    </xf>
    <xf numFmtId="164" fontId="7" fillId="0" borderId="23" xfId="55" applyNumberFormat="1" applyFont="1" applyFill="1" applyBorder="1" applyAlignment="1" applyProtection="1">
      <alignment horizontal="center" vertical="center"/>
      <protection locked="0"/>
    </xf>
    <xf numFmtId="164" fontId="7" fillId="0" borderId="33" xfId="55" applyNumberFormat="1" applyFont="1" applyFill="1" applyBorder="1" applyAlignment="1" applyProtection="1">
      <alignment horizontal="center" vertical="center"/>
      <protection locked="0"/>
    </xf>
    <xf numFmtId="0" fontId="3" fillId="0" borderId="52" xfId="55" applyFont="1" applyFill="1" applyBorder="1" applyAlignment="1" applyProtection="1">
      <alignment horizontal="center" vertical="center"/>
      <protection locked="0"/>
    </xf>
    <xf numFmtId="0" fontId="3" fillId="0" borderId="23" xfId="55" applyFont="1" applyFill="1" applyBorder="1" applyAlignment="1" applyProtection="1">
      <alignment horizontal="center" vertical="center"/>
      <protection locked="0"/>
    </xf>
    <xf numFmtId="0" fontId="3" fillId="0" borderId="33" xfId="55" applyFont="1" applyFill="1" applyBorder="1" applyAlignment="1" applyProtection="1">
      <alignment horizontal="center" vertical="center"/>
      <protection locked="0"/>
    </xf>
    <xf numFmtId="0" fontId="3" fillId="0" borderId="19" xfId="55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 horizontal="center" vertical="center"/>
      <protection locked="0"/>
    </xf>
    <xf numFmtId="0" fontId="3" fillId="0" borderId="14" xfId="55" applyFont="1" applyFill="1" applyBorder="1" applyAlignment="1" applyProtection="1">
      <alignment horizontal="center" vertical="center"/>
      <protection locked="0"/>
    </xf>
    <xf numFmtId="0" fontId="3" fillId="0" borderId="36" xfId="55" applyFont="1" applyFill="1" applyBorder="1" applyAlignment="1" applyProtection="1">
      <alignment horizontal="center" vertical="center"/>
      <protection locked="0"/>
    </xf>
    <xf numFmtId="0" fontId="3" fillId="0" borderId="24" xfId="55" applyFont="1" applyFill="1" applyBorder="1" applyAlignment="1" applyProtection="1">
      <alignment horizontal="center" vertical="center"/>
      <protection locked="0"/>
    </xf>
    <xf numFmtId="0" fontId="3" fillId="0" borderId="17" xfId="55" applyFont="1" applyFill="1" applyBorder="1" applyAlignment="1" applyProtection="1">
      <alignment horizontal="center" vertical="center"/>
      <protection locked="0"/>
    </xf>
    <xf numFmtId="0" fontId="4" fillId="0" borderId="52" xfId="55" applyFont="1" applyFill="1" applyBorder="1" applyAlignment="1" applyProtection="1">
      <alignment horizontal="center" vertical="center"/>
      <protection locked="0"/>
    </xf>
    <xf numFmtId="0" fontId="4" fillId="0" borderId="23" xfId="55" applyFont="1" applyFill="1" applyBorder="1" applyAlignment="1" applyProtection="1">
      <alignment horizontal="center" vertical="center"/>
      <protection locked="0"/>
    </xf>
    <xf numFmtId="49" fontId="8" fillId="0" borderId="19" xfId="55" applyNumberFormat="1" applyFont="1" applyFill="1" applyBorder="1" applyAlignment="1" applyProtection="1" quotePrefix="1">
      <alignment horizontal="center" vertical="center"/>
      <protection locked="0"/>
    </xf>
    <xf numFmtId="0" fontId="8" fillId="0" borderId="0" xfId="55" applyFont="1" applyFill="1" applyBorder="1" applyAlignment="1" applyProtection="1" quotePrefix="1">
      <alignment horizontal="center" vertical="center"/>
      <protection locked="0"/>
    </xf>
    <xf numFmtId="49" fontId="8" fillId="0" borderId="14" xfId="55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47625</xdr:rowOff>
    </xdr:from>
    <xdr:to>
      <xdr:col>2</xdr:col>
      <xdr:colOff>4514850</xdr:colOff>
      <xdr:row>6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6250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592639</v>
          </cell>
          <cell r="E11">
            <v>4184</v>
          </cell>
        </row>
        <row r="14">
          <cell r="D14">
            <v>217649</v>
          </cell>
          <cell r="E14">
            <v>20</v>
          </cell>
        </row>
        <row r="15">
          <cell r="D15">
            <v>395422</v>
          </cell>
          <cell r="E15">
            <v>0</v>
          </cell>
        </row>
        <row r="19">
          <cell r="D19">
            <v>263639</v>
          </cell>
          <cell r="E19">
            <v>0</v>
          </cell>
        </row>
        <row r="20">
          <cell r="D20">
            <v>3</v>
          </cell>
          <cell r="E20">
            <v>182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42</v>
          </cell>
          <cell r="E23">
            <v>0</v>
          </cell>
        </row>
        <row r="24">
          <cell r="D24">
            <v>28</v>
          </cell>
          <cell r="E24">
            <v>8</v>
          </cell>
        </row>
        <row r="25">
          <cell r="D25">
            <v>58</v>
          </cell>
          <cell r="E25">
            <v>0</v>
          </cell>
        </row>
        <row r="29">
          <cell r="D29">
            <v>1287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12373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2301</v>
          </cell>
          <cell r="E36">
            <v>-184</v>
          </cell>
        </row>
        <row r="37">
          <cell r="D37">
            <v>-2719</v>
          </cell>
          <cell r="E37">
            <v>152</v>
          </cell>
        </row>
        <row r="43">
          <cell r="D43">
            <v>598280</v>
          </cell>
          <cell r="E43">
            <v>3938</v>
          </cell>
        </row>
        <row r="44">
          <cell r="D44">
            <v>330418</v>
          </cell>
          <cell r="E44">
            <v>108</v>
          </cell>
        </row>
        <row r="47">
          <cell r="D47">
            <v>7219</v>
          </cell>
          <cell r="E47">
            <v>0</v>
          </cell>
        </row>
        <row r="48">
          <cell r="D48">
            <v>28584</v>
          </cell>
          <cell r="E48">
            <v>0</v>
          </cell>
        </row>
        <row r="49">
          <cell r="D49">
            <v>15136</v>
          </cell>
          <cell r="E49">
            <v>0</v>
          </cell>
        </row>
        <row r="50">
          <cell r="D50">
            <v>116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217669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412"/>
      <c r="B1" s="413"/>
      <c r="C1" s="414"/>
      <c r="D1" s="421" t="s">
        <v>0</v>
      </c>
      <c r="E1" s="422"/>
      <c r="F1" s="422"/>
      <c r="G1" s="422"/>
      <c r="H1" s="422"/>
      <c r="I1" s="422"/>
      <c r="J1" s="423"/>
      <c r="K1" s="424" t="s">
        <v>1</v>
      </c>
      <c r="L1" s="425"/>
      <c r="M1" s="426"/>
    </row>
    <row r="2" spans="1:13" ht="30" customHeight="1">
      <c r="A2" s="415"/>
      <c r="B2" s="416"/>
      <c r="C2" s="417"/>
      <c r="D2" s="385" t="s">
        <v>2</v>
      </c>
      <c r="E2" s="386"/>
      <c r="F2" s="386"/>
      <c r="G2" s="386"/>
      <c r="H2" s="386"/>
      <c r="I2" s="386"/>
      <c r="J2" s="387"/>
      <c r="K2" s="427"/>
      <c r="L2" s="428"/>
      <c r="M2" s="429"/>
    </row>
    <row r="3" spans="1:13" ht="30" customHeight="1">
      <c r="A3" s="415"/>
      <c r="B3" s="416"/>
      <c r="C3" s="417"/>
      <c r="D3" s="385" t="s">
        <v>3</v>
      </c>
      <c r="E3" s="386"/>
      <c r="F3" s="386"/>
      <c r="G3" s="386"/>
      <c r="H3" s="386"/>
      <c r="I3" s="386"/>
      <c r="J3" s="387"/>
      <c r="K3" s="427"/>
      <c r="L3" s="428"/>
      <c r="M3" s="429"/>
    </row>
    <row r="4" spans="1:13" ht="30" customHeight="1" thickBot="1">
      <c r="A4" s="415"/>
      <c r="B4" s="416"/>
      <c r="C4" s="417"/>
      <c r="D4" s="388" t="s">
        <v>4</v>
      </c>
      <c r="E4" s="389"/>
      <c r="F4" s="389"/>
      <c r="G4" s="389"/>
      <c r="H4" s="389"/>
      <c r="I4" s="389"/>
      <c r="J4" s="390"/>
      <c r="K4" s="427"/>
      <c r="L4" s="428"/>
      <c r="M4" s="429"/>
    </row>
    <row r="5" spans="1:13" ht="30" customHeight="1">
      <c r="A5" s="415"/>
      <c r="B5" s="416"/>
      <c r="C5" s="417"/>
      <c r="D5" s="391" t="s">
        <v>5</v>
      </c>
      <c r="E5" s="392"/>
      <c r="F5" s="392"/>
      <c r="G5" s="1"/>
      <c r="H5" s="393"/>
      <c r="I5" s="392"/>
      <c r="J5" s="392"/>
      <c r="K5" s="427"/>
      <c r="L5" s="428"/>
      <c r="M5" s="429"/>
    </row>
    <row r="6" spans="1:13" ht="30" customHeight="1">
      <c r="A6" s="415"/>
      <c r="B6" s="416"/>
      <c r="C6" s="417"/>
      <c r="D6" s="394" t="s">
        <v>6</v>
      </c>
      <c r="E6" s="395"/>
      <c r="F6" s="396"/>
      <c r="G6" s="2"/>
      <c r="H6" s="397" t="s">
        <v>7</v>
      </c>
      <c r="I6" s="395"/>
      <c r="J6" s="396"/>
      <c r="K6" s="398" t="s">
        <v>8</v>
      </c>
      <c r="L6" s="399"/>
      <c r="M6" s="400"/>
    </row>
    <row r="7" spans="1:13" ht="30" customHeight="1" thickBot="1">
      <c r="A7" s="415"/>
      <c r="B7" s="416"/>
      <c r="C7" s="417"/>
      <c r="D7" s="405" t="s">
        <v>9</v>
      </c>
      <c r="E7" s="406"/>
      <c r="F7" s="407"/>
      <c r="H7" s="405" t="s">
        <v>10</v>
      </c>
      <c r="I7" s="406"/>
      <c r="J7" s="407"/>
      <c r="K7" s="401"/>
      <c r="L7" s="399"/>
      <c r="M7" s="400"/>
    </row>
    <row r="8" spans="1:13" ht="30" customHeight="1">
      <c r="A8" s="415"/>
      <c r="B8" s="416"/>
      <c r="C8" s="417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401"/>
      <c r="L8" s="399"/>
      <c r="M8" s="400"/>
    </row>
    <row r="9" spans="1:13" ht="30" customHeight="1" thickBot="1">
      <c r="A9" s="418"/>
      <c r="B9" s="419"/>
      <c r="C9" s="420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402"/>
      <c r="L9" s="403"/>
      <c r="M9" s="404"/>
    </row>
    <row r="10" spans="1:13" ht="30" customHeight="1" thickBot="1">
      <c r="A10" s="408" t="s">
        <v>19</v>
      </c>
      <c r="B10" s="409"/>
      <c r="C10" s="410"/>
      <c r="D10" s="411"/>
      <c r="E10" s="411"/>
      <c r="F10" s="411"/>
      <c r="G10" s="411"/>
      <c r="H10" s="411"/>
      <c r="I10" s="411"/>
      <c r="J10" s="411"/>
      <c r="K10" s="408" t="s">
        <v>20</v>
      </c>
      <c r="L10" s="409"/>
      <c r="M10" s="410"/>
    </row>
    <row r="11" spans="1:13" ht="30" customHeight="1" thickBot="1">
      <c r="A11" s="433"/>
      <c r="B11" s="392"/>
      <c r="C11" s="392"/>
      <c r="D11" s="434" t="s">
        <v>21</v>
      </c>
      <c r="E11" s="435"/>
      <c r="F11" s="436"/>
      <c r="G11" s="11"/>
      <c r="H11" s="434" t="s">
        <v>22</v>
      </c>
      <c r="I11" s="435"/>
      <c r="J11" s="436"/>
      <c r="K11" s="437"/>
      <c r="L11" s="437"/>
      <c r="M11" s="438"/>
    </row>
    <row r="12" spans="1:13" ht="30" customHeight="1" thickBot="1">
      <c r="A12" s="12" t="s">
        <v>23</v>
      </c>
      <c r="B12" s="13"/>
      <c r="C12" s="13"/>
      <c r="D12" s="14">
        <f>'[1]LSOkt'!$D$11</f>
        <v>592639</v>
      </c>
      <c r="E12" s="15">
        <f>'[1]LSOkt'!$E$11</f>
        <v>4184</v>
      </c>
      <c r="F12" s="16">
        <f>SUM(D12:E12)</f>
        <v>596823</v>
      </c>
      <c r="G12" s="17">
        <f>_xlfn.IFERROR((F12-J12)/J12*100,IF(F12-J12=0,0,100))</f>
        <v>-8.347461531373813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439"/>
      <c r="E13" s="439"/>
      <c r="F13" s="439"/>
      <c r="G13" s="21"/>
      <c r="H13" s="439"/>
      <c r="I13" s="439"/>
      <c r="J13" s="439"/>
      <c r="K13" s="18"/>
      <c r="L13" s="22"/>
      <c r="M13" s="20"/>
    </row>
    <row r="14" spans="1:13" ht="30" customHeight="1">
      <c r="A14" s="12"/>
      <c r="B14" s="13"/>
      <c r="C14" s="13"/>
      <c r="D14" s="445"/>
      <c r="E14" s="445"/>
      <c r="F14" s="446"/>
      <c r="G14" s="23"/>
      <c r="H14" s="447"/>
      <c r="I14" s="447"/>
      <c r="J14" s="448"/>
      <c r="K14" s="18"/>
      <c r="L14" s="22"/>
      <c r="M14" s="20"/>
    </row>
    <row r="15" spans="1:13" ht="30" customHeight="1" thickBot="1">
      <c r="A15" s="24"/>
      <c r="B15" s="25"/>
      <c r="C15" s="25"/>
      <c r="D15" s="449"/>
      <c r="E15" s="450"/>
      <c r="F15" s="449"/>
      <c r="G15" s="26"/>
      <c r="H15" s="451"/>
      <c r="I15" s="452"/>
      <c r="J15" s="451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613071</v>
      </c>
      <c r="E16" s="32">
        <f>+E17+E18</f>
        <v>20</v>
      </c>
      <c r="F16" s="33">
        <f>SUM(D16:E16)</f>
        <v>613091</v>
      </c>
      <c r="G16" s="34">
        <f>_xlfn.IFERROR((F16-J16)/J16*100,IF(F16-J16=0,0,100))</f>
        <v>87.20221555898895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217649</v>
      </c>
      <c r="E17" s="38">
        <f>'[1]LSOkt'!$E$14</f>
        <v>20</v>
      </c>
      <c r="F17" s="39">
        <f>+D17+E17</f>
        <v>217669</v>
      </c>
      <c r="G17" s="40">
        <f>_xlfn.IFERROR((F17-J17)/J17*100,IF(F17-J17=0,0,100))</f>
        <v>98.89345760233918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395422</v>
      </c>
      <c r="E18" s="49">
        <f>'[1]LSOkt'!$E$15</f>
        <v>0</v>
      </c>
      <c r="F18" s="50">
        <f>+D18+E18</f>
        <v>395422</v>
      </c>
      <c r="G18" s="51">
        <f>_xlfn.IFERROR((F18-J18)/J18*100,IF(F18-J18=0,0,100))</f>
        <v>81.33466628756959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263770</v>
      </c>
      <c r="E20" s="63">
        <f>E21+E26+E27+E28</f>
        <v>190</v>
      </c>
      <c r="F20" s="64">
        <f>F21+F26+F27+F28</f>
        <v>263960</v>
      </c>
      <c r="G20" s="17">
        <f aca="true" t="shared" si="0" ref="G20:G28">_xlfn.IFERROR((F20-J20)/J20*100,IF(F20-J20=0,0,100))</f>
        <v>-2.79184358899761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263642</v>
      </c>
      <c r="E21" s="68">
        <f>SUM(E22:E25)</f>
        <v>182</v>
      </c>
      <c r="F21" s="69">
        <f>SUM(F22:F25)</f>
        <v>263824</v>
      </c>
      <c r="G21" s="70">
        <f t="shared" si="0"/>
        <v>-2.728372120461316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263639</v>
      </c>
      <c r="E22" s="76">
        <f>'[1]LSOkt'!$E$19</f>
        <v>0</v>
      </c>
      <c r="F22" s="77">
        <f>SUM(D22:E22)</f>
        <v>263639</v>
      </c>
      <c r="G22" s="78">
        <f t="shared" si="0"/>
        <v>-1.4179358413946028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3</v>
      </c>
      <c r="E23" s="76">
        <f>'[1]LSOkt'!$E$20</f>
        <v>182</v>
      </c>
      <c r="F23" s="77">
        <f>SUM(D23:E23)</f>
        <v>185</v>
      </c>
      <c r="G23" s="78">
        <f t="shared" si="0"/>
        <v>-95.12259425257052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42</v>
      </c>
      <c r="E26" s="39">
        <f>'[1]LSOkt'!$E$23</f>
        <v>0</v>
      </c>
      <c r="F26" s="87">
        <f>SUM(D26:E26)</f>
        <v>42</v>
      </c>
      <c r="G26" s="78">
        <f t="shared" si="0"/>
        <v>-26.31578947368421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28</v>
      </c>
      <c r="E27" s="39">
        <f>'[1]LSOkt'!$E$24</f>
        <v>8</v>
      </c>
      <c r="F27" s="87">
        <f>SUM(D27:E27)</f>
        <v>36</v>
      </c>
      <c r="G27" s="78">
        <f t="shared" si="0"/>
        <v>-86.15384615384616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58</v>
      </c>
      <c r="E28" s="50">
        <f>'[1]LSOkt'!$E$25</f>
        <v>0</v>
      </c>
      <c r="F28" s="53">
        <f>SUM(D28:E28)</f>
        <v>58</v>
      </c>
      <c r="G28" s="100">
        <f t="shared" si="0"/>
        <v>100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13660</v>
      </c>
      <c r="E30" s="38">
        <f>+E31+E34</f>
        <v>0</v>
      </c>
      <c r="F30" s="42">
        <f aca="true" t="shared" si="2" ref="F30:F36">SUM(D30:E30)</f>
        <v>13660</v>
      </c>
      <c r="G30" s="106">
        <f aca="true" t="shared" si="3" ref="G30:G36">_xlfn.IFERROR((F30-J30)/J30*100,IF(F30-J30=0,0,100))</f>
        <v>-36.2248470983706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1287</v>
      </c>
      <c r="E31" s="38">
        <f>+E32+E33</f>
        <v>0</v>
      </c>
      <c r="F31" s="110">
        <f t="shared" si="2"/>
        <v>1287</v>
      </c>
      <c r="G31" s="111">
        <f t="shared" si="3"/>
        <v>-31.868713605082057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1287</v>
      </c>
      <c r="E32" s="116">
        <f>'[1]LSOkt'!$E$29</f>
        <v>0</v>
      </c>
      <c r="F32" s="117">
        <f t="shared" si="2"/>
        <v>1287</v>
      </c>
      <c r="G32" s="118">
        <f t="shared" si="3"/>
        <v>-31.868713605082057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12373</v>
      </c>
      <c r="E34" s="76">
        <f>+E35+E36</f>
        <v>0</v>
      </c>
      <c r="F34" s="77">
        <f t="shared" si="2"/>
        <v>12373</v>
      </c>
      <c r="G34" s="118">
        <f t="shared" si="3"/>
        <v>-36.64618535586278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12373</v>
      </c>
      <c r="E35" s="116">
        <f>'[1]LSOkt'!$E$32</f>
        <v>0</v>
      </c>
      <c r="F35" s="117">
        <f t="shared" si="2"/>
        <v>12373</v>
      </c>
      <c r="G35" s="118">
        <f t="shared" si="3"/>
        <v>-36.64618535586278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-418</v>
      </c>
      <c r="E38" s="32">
        <f>+E39+E40</f>
        <v>-32</v>
      </c>
      <c r="F38" s="33">
        <f>SUM(D38:E38)</f>
        <v>-450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2301</v>
      </c>
      <c r="E39" s="39">
        <f>'[1]LSOkt'!$E$36</f>
        <v>-184</v>
      </c>
      <c r="F39" s="87">
        <f>SUM(D39:E39)</f>
        <v>2117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-2719</v>
      </c>
      <c r="E40" s="50">
        <f>'[1]LSOkt'!$E$37</f>
        <v>152</v>
      </c>
      <c r="F40" s="53">
        <f>SUM(D40:E40)</f>
        <v>-2567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430" t="s">
        <v>70</v>
      </c>
      <c r="E42" s="431"/>
      <c r="F42" s="432"/>
      <c r="G42" s="142"/>
      <c r="H42" s="430" t="s">
        <v>71</v>
      </c>
      <c r="I42" s="431"/>
      <c r="J42" s="432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928698</v>
      </c>
      <c r="E43" s="32">
        <f>+E12+E16-E20-E30-E38</f>
        <v>4046</v>
      </c>
      <c r="F43" s="33">
        <f>SUM(D43:E43)</f>
        <v>932744</v>
      </c>
      <c r="G43" s="17">
        <f>_xlfn.IFERROR((F43-J43)/J43*100,IF(F43-J43=0,0,100))</f>
        <v>37.38117611709915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453"/>
      <c r="L44" s="453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928698</v>
      </c>
      <c r="E45" s="32">
        <f>+E46+E47</f>
        <v>4046</v>
      </c>
      <c r="F45" s="15">
        <f>SUM(D45:E45)</f>
        <v>932744</v>
      </c>
      <c r="G45" s="17">
        <f>_xlfn.IFERROR((F45-J45)/J45*100,IF(F45-J45=0,0,100))</f>
        <v>37.38117611709915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598280</v>
      </c>
      <c r="E46" s="39">
        <f>'[1]LSOkt'!$E$43</f>
        <v>3938</v>
      </c>
      <c r="F46" s="110">
        <f>SUM(D46:E46)</f>
        <v>602218</v>
      </c>
      <c r="G46" s="78">
        <f>_xlfn.IFERROR((F46-J46)/J46*100,IF(F46-J46=0,0,100))</f>
        <v>29.165084859910905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330418</v>
      </c>
      <c r="E47" s="50">
        <f>'[1]LSOkt'!$E$44</f>
        <v>108</v>
      </c>
      <c r="F47" s="151">
        <f>SUM(D47:E47)</f>
        <v>330526</v>
      </c>
      <c r="G47" s="100">
        <f>_xlfn.IFERROR((F47-J47)/J47*100,IF(F47-J47=0,0,100))</f>
        <v>55.39027864621286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454" t="s">
        <v>81</v>
      </c>
      <c r="L49" s="453"/>
      <c r="M49" s="455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456" t="s">
        <v>83</v>
      </c>
      <c r="L50" s="457"/>
      <c r="M50" s="458"/>
    </row>
    <row r="51" spans="1:13" ht="30" customHeight="1">
      <c r="A51" s="459" t="s">
        <v>84</v>
      </c>
      <c r="B51" s="460"/>
      <c r="C51" s="461"/>
      <c r="D51" s="158"/>
      <c r="E51" s="159"/>
      <c r="F51" s="160"/>
      <c r="G51" s="161"/>
      <c r="H51" s="158"/>
      <c r="I51" s="159"/>
      <c r="J51" s="160"/>
      <c r="K51" s="456" t="s">
        <v>85</v>
      </c>
      <c r="L51" s="457"/>
      <c r="M51" s="458"/>
    </row>
    <row r="52" spans="1:13" ht="30" customHeight="1">
      <c r="A52" s="162"/>
      <c r="B52" s="96" t="s">
        <v>86</v>
      </c>
      <c r="C52" s="96"/>
      <c r="D52" s="163">
        <f>'[1]LSOkt'!$D$47</f>
        <v>7219</v>
      </c>
      <c r="E52" s="159">
        <f>'[1]LSOkt'!$E$47</f>
        <v>0</v>
      </c>
      <c r="F52" s="164">
        <f>SUM(D52:E52)</f>
        <v>7219</v>
      </c>
      <c r="G52" s="165"/>
      <c r="H52" s="163">
        <v>7467</v>
      </c>
      <c r="I52" s="159">
        <v>0</v>
      </c>
      <c r="J52" s="164">
        <f>SUM(H52:I52)</f>
        <v>7467</v>
      </c>
      <c r="K52" s="440" t="s">
        <v>87</v>
      </c>
      <c r="L52" s="441"/>
      <c r="M52" s="45"/>
    </row>
    <row r="53" spans="1:13" ht="30" customHeight="1">
      <c r="A53" s="162"/>
      <c r="B53" s="96" t="s">
        <v>88</v>
      </c>
      <c r="C53" s="96"/>
      <c r="D53" s="163">
        <f>'[1]LSOkt'!$D$48</f>
        <v>28584</v>
      </c>
      <c r="E53" s="159">
        <f>'[1]LSOkt'!$E$48</f>
        <v>0</v>
      </c>
      <c r="F53" s="166">
        <f>SUM(D53:E53)</f>
        <v>28584</v>
      </c>
      <c r="G53" s="165"/>
      <c r="H53" s="163">
        <v>9609</v>
      </c>
      <c r="I53" s="159">
        <v>0</v>
      </c>
      <c r="J53" s="166">
        <f>SUM(H53:I53)</f>
        <v>9609</v>
      </c>
      <c r="K53" s="440" t="s">
        <v>89</v>
      </c>
      <c r="L53" s="441"/>
      <c r="M53" s="45"/>
    </row>
    <row r="54" spans="1:13" ht="30" customHeight="1">
      <c r="A54" s="162"/>
      <c r="B54" s="96" t="s">
        <v>90</v>
      </c>
      <c r="C54" s="96"/>
      <c r="D54" s="163">
        <f>'[1]LSOkt'!$D$49</f>
        <v>15136</v>
      </c>
      <c r="E54" s="159">
        <f>'[1]LSOkt'!$E$49</f>
        <v>0</v>
      </c>
      <c r="F54" s="164">
        <f>SUM(D54:E54)</f>
        <v>15136</v>
      </c>
      <c r="G54" s="165"/>
      <c r="H54" s="163">
        <v>8059</v>
      </c>
      <c r="I54" s="159">
        <v>0</v>
      </c>
      <c r="J54" s="164">
        <f>SUM(H54:I54)</f>
        <v>8059</v>
      </c>
      <c r="K54" s="440" t="s">
        <v>91</v>
      </c>
      <c r="L54" s="441"/>
      <c r="M54" s="45"/>
    </row>
    <row r="55" spans="1:13" ht="30" customHeight="1">
      <c r="A55" s="162"/>
      <c r="B55" s="96" t="s">
        <v>92</v>
      </c>
      <c r="C55" s="96"/>
      <c r="D55" s="163">
        <f>'[1]LSOkt'!$D$50</f>
        <v>116</v>
      </c>
      <c r="E55" s="167">
        <f>'[1]LSOkt'!$E$50</f>
        <v>0</v>
      </c>
      <c r="F55" s="164">
        <f>SUM(D55:E55)</f>
        <v>116</v>
      </c>
      <c r="G55" s="165"/>
      <c r="H55" s="163">
        <v>0</v>
      </c>
      <c r="I55" s="167">
        <v>0</v>
      </c>
      <c r="J55" s="164">
        <f>SUM(H55:I55)</f>
        <v>0</v>
      </c>
      <c r="K55" s="440" t="s">
        <v>93</v>
      </c>
      <c r="L55" s="441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20551</v>
      </c>
      <c r="E56" s="171">
        <f>+E52+E53-E54-E55</f>
        <v>0</v>
      </c>
      <c r="F56" s="171">
        <f>SUM(D56:E56)</f>
        <v>20551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442" t="s">
        <v>95</v>
      </c>
      <c r="L56" s="442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443" t="s">
        <v>98</v>
      </c>
      <c r="I57" s="443"/>
      <c r="J57" s="443"/>
      <c r="K57" s="443"/>
      <c r="L57" s="443"/>
      <c r="M57" s="444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217669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440" t="s">
        <v>103</v>
      </c>
      <c r="B61" s="441"/>
      <c r="C61" s="441"/>
      <c r="D61" s="441"/>
      <c r="E61" s="441"/>
      <c r="F61" s="441"/>
      <c r="G61" s="176" t="s">
        <v>104</v>
      </c>
      <c r="H61" s="466" t="s">
        <v>105</v>
      </c>
      <c r="I61" s="466"/>
      <c r="J61" s="466"/>
      <c r="K61" s="466"/>
      <c r="L61" s="466"/>
      <c r="M61" s="467"/>
    </row>
    <row r="62" spans="1:13" s="3" customFormat="1" ht="30" customHeight="1">
      <c r="A62" s="440" t="s">
        <v>106</v>
      </c>
      <c r="B62" s="441"/>
      <c r="C62" s="441"/>
      <c r="D62" s="441"/>
      <c r="E62" s="441"/>
      <c r="F62" s="441"/>
      <c r="G62" s="176" t="s">
        <v>107</v>
      </c>
      <c r="H62" s="462" t="s">
        <v>108</v>
      </c>
      <c r="I62" s="462"/>
      <c r="J62" s="462"/>
      <c r="K62" s="462"/>
      <c r="L62" s="462"/>
      <c r="M62" s="463"/>
    </row>
    <row r="63" spans="1:13" s="3" customFormat="1" ht="30" customHeight="1">
      <c r="A63" s="440" t="s">
        <v>109</v>
      </c>
      <c r="B63" s="441"/>
      <c r="C63" s="441"/>
      <c r="D63" s="441"/>
      <c r="E63" s="441"/>
      <c r="F63" s="441"/>
      <c r="G63" s="176" t="s">
        <v>110</v>
      </c>
      <c r="H63" s="464" t="s">
        <v>111</v>
      </c>
      <c r="I63" s="464"/>
      <c r="J63" s="464"/>
      <c r="K63" s="464"/>
      <c r="L63" s="464"/>
      <c r="M63" s="465"/>
    </row>
    <row r="64" spans="1:13" s="3" customFormat="1" ht="30" customHeight="1">
      <c r="A64" s="440" t="s">
        <v>112</v>
      </c>
      <c r="B64" s="441"/>
      <c r="C64" s="441"/>
      <c r="D64" s="441"/>
      <c r="E64" s="441"/>
      <c r="F64" s="441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A62:F62"/>
    <mergeCell ref="H62:M62"/>
    <mergeCell ref="A63:F63"/>
    <mergeCell ref="H63:M63"/>
    <mergeCell ref="A64:F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0"/>
  <sheetViews>
    <sheetView tabSelected="1" zoomScale="40" zoomScaleNormal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3" sqref="B13"/>
    </sheetView>
  </sheetViews>
  <sheetFormatPr defaultColWidth="9.140625" defaultRowHeight="15"/>
  <cols>
    <col min="1" max="2" width="2.421875" style="375" customWidth="1"/>
    <col min="3" max="3" width="69.28125" style="375" customWidth="1"/>
    <col min="4" max="13" width="23.00390625" style="375" customWidth="1"/>
    <col min="14" max="16" width="23.00390625" style="383" customWidth="1"/>
    <col min="17" max="17" width="105.28125" style="195" customWidth="1"/>
    <col min="18" max="19" width="2.421875" style="195" customWidth="1"/>
    <col min="20" max="16384" width="9.140625" style="195" customWidth="1"/>
  </cols>
  <sheetData>
    <row r="1" spans="1:19" ht="33.75">
      <c r="A1" s="545"/>
      <c r="B1" s="546"/>
      <c r="C1" s="547"/>
      <c r="D1" s="554" t="s">
        <v>0</v>
      </c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24" t="s">
        <v>139</v>
      </c>
      <c r="R1" s="525"/>
      <c r="S1" s="526"/>
    </row>
    <row r="2" spans="1:19" ht="30">
      <c r="A2" s="548"/>
      <c r="B2" s="549"/>
      <c r="C2" s="550"/>
      <c r="D2" s="530" t="s">
        <v>125</v>
      </c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27"/>
      <c r="R2" s="528"/>
      <c r="S2" s="529"/>
    </row>
    <row r="3" spans="1:19" ht="30">
      <c r="A3" s="548"/>
      <c r="B3" s="549"/>
      <c r="C3" s="550"/>
      <c r="D3" s="530" t="s">
        <v>130</v>
      </c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27"/>
      <c r="R3" s="528"/>
      <c r="S3" s="529"/>
    </row>
    <row r="4" spans="1:19" ht="30.75" thickBot="1">
      <c r="A4" s="548"/>
      <c r="B4" s="549"/>
      <c r="C4" s="550"/>
      <c r="D4" s="530" t="s">
        <v>4</v>
      </c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4"/>
      <c r="Q4" s="527"/>
      <c r="R4" s="528"/>
      <c r="S4" s="529"/>
    </row>
    <row r="5" spans="1:19" ht="30">
      <c r="A5" s="548"/>
      <c r="B5" s="549"/>
      <c r="C5" s="550"/>
      <c r="D5" s="535"/>
      <c r="E5" s="536"/>
      <c r="F5" s="537"/>
      <c r="G5" s="538" t="s">
        <v>140</v>
      </c>
      <c r="H5" s="536"/>
      <c r="I5" s="539"/>
      <c r="J5" s="540" t="s">
        <v>115</v>
      </c>
      <c r="K5" s="504"/>
      <c r="L5" s="541"/>
      <c r="M5" s="196"/>
      <c r="N5" s="542" t="s">
        <v>115</v>
      </c>
      <c r="O5" s="543"/>
      <c r="P5" s="544"/>
      <c r="Q5" s="527"/>
      <c r="R5" s="528"/>
      <c r="S5" s="529"/>
    </row>
    <row r="6" spans="1:19" ht="30">
      <c r="A6" s="548"/>
      <c r="B6" s="549"/>
      <c r="C6" s="550"/>
      <c r="D6" s="556" t="s">
        <v>135</v>
      </c>
      <c r="E6" s="557"/>
      <c r="F6" s="533"/>
      <c r="G6" s="556" t="s">
        <v>141</v>
      </c>
      <c r="H6" s="557"/>
      <c r="I6" s="533"/>
      <c r="J6" s="532" t="s">
        <v>142</v>
      </c>
      <c r="K6" s="494"/>
      <c r="L6" s="558"/>
      <c r="M6" s="197"/>
      <c r="N6" s="532" t="s">
        <v>143</v>
      </c>
      <c r="O6" s="495"/>
      <c r="P6" s="533"/>
      <c r="Q6" s="516">
        <v>42668</v>
      </c>
      <c r="R6" s="517"/>
      <c r="S6" s="518"/>
    </row>
    <row r="7" spans="1:19" ht="30.75" thickBot="1">
      <c r="A7" s="548"/>
      <c r="B7" s="549"/>
      <c r="C7" s="550"/>
      <c r="D7" s="514" t="s">
        <v>136</v>
      </c>
      <c r="E7" s="523"/>
      <c r="F7" s="515"/>
      <c r="G7" s="511" t="s">
        <v>131</v>
      </c>
      <c r="H7" s="512"/>
      <c r="I7" s="513"/>
      <c r="J7" s="514" t="s">
        <v>144</v>
      </c>
      <c r="K7" s="491"/>
      <c r="L7" s="515"/>
      <c r="M7" s="199"/>
      <c r="N7" s="514" t="s">
        <v>145</v>
      </c>
      <c r="O7" s="491"/>
      <c r="P7" s="515"/>
      <c r="Q7" s="519"/>
      <c r="R7" s="517"/>
      <c r="S7" s="518"/>
    </row>
    <row r="8" spans="1:19" ht="30">
      <c r="A8" s="548"/>
      <c r="B8" s="549"/>
      <c r="C8" s="550"/>
      <c r="D8" s="200" t="s">
        <v>11</v>
      </c>
      <c r="E8" s="201" t="s">
        <v>12</v>
      </c>
      <c r="F8" s="202" t="s">
        <v>13</v>
      </c>
      <c r="G8" s="203" t="s">
        <v>11</v>
      </c>
      <c r="H8" s="204" t="s">
        <v>12</v>
      </c>
      <c r="I8" s="202" t="s">
        <v>13</v>
      </c>
      <c r="J8" s="203" t="s">
        <v>11</v>
      </c>
      <c r="K8" s="204" t="s">
        <v>12</v>
      </c>
      <c r="L8" s="202" t="s">
        <v>13</v>
      </c>
      <c r="M8" s="197" t="s">
        <v>14</v>
      </c>
      <c r="N8" s="205" t="s">
        <v>11</v>
      </c>
      <c r="O8" s="206" t="s">
        <v>12</v>
      </c>
      <c r="P8" s="207" t="s">
        <v>13</v>
      </c>
      <c r="Q8" s="519"/>
      <c r="R8" s="517"/>
      <c r="S8" s="518"/>
    </row>
    <row r="9" spans="1:19" ht="30.75" thickBot="1">
      <c r="A9" s="551"/>
      <c r="B9" s="552"/>
      <c r="C9" s="553"/>
      <c r="D9" s="208" t="s">
        <v>15</v>
      </c>
      <c r="E9" s="209" t="s">
        <v>16</v>
      </c>
      <c r="F9" s="198" t="s">
        <v>17</v>
      </c>
      <c r="G9" s="208" t="s">
        <v>15</v>
      </c>
      <c r="H9" s="209" t="s">
        <v>16</v>
      </c>
      <c r="I9" s="198" t="s">
        <v>17</v>
      </c>
      <c r="J9" s="208" t="s">
        <v>15</v>
      </c>
      <c r="K9" s="209" t="s">
        <v>16</v>
      </c>
      <c r="L9" s="198" t="s">
        <v>17</v>
      </c>
      <c r="M9" s="210" t="s">
        <v>18</v>
      </c>
      <c r="N9" s="211" t="s">
        <v>15</v>
      </c>
      <c r="O9" s="212" t="s">
        <v>16</v>
      </c>
      <c r="P9" s="213" t="s">
        <v>17</v>
      </c>
      <c r="Q9" s="520"/>
      <c r="R9" s="521"/>
      <c r="S9" s="522"/>
    </row>
    <row r="10" spans="1:19" ht="30.75" thickBot="1">
      <c r="A10" s="496" t="s">
        <v>19</v>
      </c>
      <c r="B10" s="497"/>
      <c r="C10" s="498"/>
      <c r="D10" s="501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496" t="s">
        <v>20</v>
      </c>
      <c r="R10" s="497"/>
      <c r="S10" s="498"/>
    </row>
    <row r="11" spans="1:19" ht="30.75" thickBot="1">
      <c r="A11" s="503"/>
      <c r="B11" s="504"/>
      <c r="C11" s="504"/>
      <c r="D11" s="505" t="s">
        <v>137</v>
      </c>
      <c r="E11" s="506"/>
      <c r="F11" s="507"/>
      <c r="G11" s="505" t="s">
        <v>146</v>
      </c>
      <c r="H11" s="506"/>
      <c r="I11" s="507"/>
      <c r="J11" s="508" t="s">
        <v>132</v>
      </c>
      <c r="K11" s="509"/>
      <c r="L11" s="510"/>
      <c r="M11" s="214"/>
      <c r="N11" s="508" t="s">
        <v>134</v>
      </c>
      <c r="O11" s="509"/>
      <c r="P11" s="510"/>
      <c r="Q11" s="499"/>
      <c r="R11" s="499"/>
      <c r="S11" s="500"/>
    </row>
    <row r="12" spans="1:19" ht="30.75" thickBot="1">
      <c r="A12" s="215" t="s">
        <v>23</v>
      </c>
      <c r="B12" s="216"/>
      <c r="C12" s="216"/>
      <c r="D12" s="217">
        <v>1048458</v>
      </c>
      <c r="E12" s="218">
        <v>195</v>
      </c>
      <c r="F12" s="219">
        <v>1048653</v>
      </c>
      <c r="G12" s="218">
        <v>898334</v>
      </c>
      <c r="H12" s="218">
        <v>207</v>
      </c>
      <c r="I12" s="220">
        <v>898541</v>
      </c>
      <c r="J12" s="217">
        <v>592639</v>
      </c>
      <c r="K12" s="218">
        <v>4184</v>
      </c>
      <c r="L12" s="219">
        <v>596823</v>
      </c>
      <c r="M12" s="221">
        <v>22.16811387725525</v>
      </c>
      <c r="N12" s="217">
        <v>482511</v>
      </c>
      <c r="O12" s="218">
        <v>6015</v>
      </c>
      <c r="P12" s="220">
        <v>488526</v>
      </c>
      <c r="Q12" s="222"/>
      <c r="R12" s="223"/>
      <c r="S12" s="224" t="s">
        <v>24</v>
      </c>
    </row>
    <row r="13" spans="1:19" ht="30">
      <c r="A13" s="215"/>
      <c r="B13" s="216"/>
      <c r="C13" s="216"/>
      <c r="D13" s="225"/>
      <c r="E13" s="225"/>
      <c r="F13" s="225"/>
      <c r="G13" s="225"/>
      <c r="H13" s="225"/>
      <c r="I13" s="225"/>
      <c r="J13" s="487" t="s">
        <v>115</v>
      </c>
      <c r="K13" s="487"/>
      <c r="L13" s="487"/>
      <c r="M13" s="226"/>
      <c r="N13" s="487" t="s">
        <v>115</v>
      </c>
      <c r="O13" s="487"/>
      <c r="P13" s="487"/>
      <c r="Q13" s="222"/>
      <c r="R13" s="227"/>
      <c r="S13" s="224"/>
    </row>
    <row r="14" spans="1:19" ht="30">
      <c r="A14" s="215"/>
      <c r="B14" s="216"/>
      <c r="C14" s="216"/>
      <c r="D14" s="492"/>
      <c r="E14" s="493"/>
      <c r="F14" s="493"/>
      <c r="G14" s="492"/>
      <c r="H14" s="493"/>
      <c r="I14" s="493"/>
      <c r="J14" s="494" t="s">
        <v>142</v>
      </c>
      <c r="K14" s="495"/>
      <c r="L14" s="495"/>
      <c r="M14" s="228"/>
      <c r="N14" s="494" t="s">
        <v>143</v>
      </c>
      <c r="O14" s="495"/>
      <c r="P14" s="495"/>
      <c r="Q14" s="222"/>
      <c r="R14" s="227"/>
      <c r="S14" s="224"/>
    </row>
    <row r="15" spans="1:19" ht="30.75" thickBot="1">
      <c r="A15" s="215"/>
      <c r="B15" s="227"/>
      <c r="C15" s="227"/>
      <c r="D15" s="488"/>
      <c r="E15" s="489"/>
      <c r="F15" s="489"/>
      <c r="G15" s="488"/>
      <c r="H15" s="489"/>
      <c r="I15" s="489"/>
      <c r="J15" s="490" t="s">
        <v>144</v>
      </c>
      <c r="K15" s="491"/>
      <c r="L15" s="491"/>
      <c r="M15" s="229"/>
      <c r="N15" s="490" t="s">
        <v>145</v>
      </c>
      <c r="O15" s="491"/>
      <c r="P15" s="491"/>
      <c r="Q15" s="230"/>
      <c r="R15" s="231"/>
      <c r="S15" s="232"/>
    </row>
    <row r="16" spans="1:19" ht="30.75" thickBot="1">
      <c r="A16" s="215" t="s">
        <v>25</v>
      </c>
      <c r="B16" s="233"/>
      <c r="C16" s="233"/>
      <c r="D16" s="234">
        <v>138447</v>
      </c>
      <c r="E16" s="235">
        <v>19</v>
      </c>
      <c r="F16" s="236">
        <v>138466</v>
      </c>
      <c r="G16" s="234">
        <v>216118</v>
      </c>
      <c r="H16" s="235">
        <v>0</v>
      </c>
      <c r="I16" s="236">
        <v>216118</v>
      </c>
      <c r="J16" s="234">
        <v>3472093</v>
      </c>
      <c r="K16" s="235">
        <v>1181</v>
      </c>
      <c r="L16" s="236">
        <v>3473274</v>
      </c>
      <c r="M16" s="237">
        <v>-1.662322086689447</v>
      </c>
      <c r="N16" s="234">
        <v>3528438</v>
      </c>
      <c r="O16" s="235">
        <v>3549</v>
      </c>
      <c r="P16" s="236">
        <v>3531987</v>
      </c>
      <c r="Q16" s="222"/>
      <c r="R16" s="222"/>
      <c r="S16" s="224" t="s">
        <v>26</v>
      </c>
    </row>
    <row r="17" spans="1:19" ht="30">
      <c r="A17" s="215"/>
      <c r="B17" s="238" t="s">
        <v>133</v>
      </c>
      <c r="C17" s="239"/>
      <c r="D17" s="240">
        <v>6876</v>
      </c>
      <c r="E17" s="241">
        <v>19</v>
      </c>
      <c r="F17" s="242">
        <v>6895</v>
      </c>
      <c r="G17" s="240">
        <v>5445</v>
      </c>
      <c r="H17" s="241">
        <v>0</v>
      </c>
      <c r="I17" s="242">
        <v>5445</v>
      </c>
      <c r="J17" s="240">
        <v>1405187</v>
      </c>
      <c r="K17" s="241">
        <v>1181</v>
      </c>
      <c r="L17" s="242">
        <v>1406368</v>
      </c>
      <c r="M17" s="243">
        <v>-17.250371569819233</v>
      </c>
      <c r="N17" s="240">
        <v>1695997</v>
      </c>
      <c r="O17" s="241">
        <v>3549</v>
      </c>
      <c r="P17" s="242">
        <v>1699546</v>
      </c>
      <c r="Q17" s="244"/>
      <c r="R17" s="245" t="s">
        <v>121</v>
      </c>
      <c r="S17" s="232"/>
    </row>
    <row r="18" spans="1:19" ht="30.75" thickBot="1">
      <c r="A18" s="215"/>
      <c r="B18" s="246" t="s">
        <v>29</v>
      </c>
      <c r="C18" s="247"/>
      <c r="D18" s="248">
        <v>131571</v>
      </c>
      <c r="E18" s="249">
        <v>0</v>
      </c>
      <c r="F18" s="250">
        <v>131571</v>
      </c>
      <c r="G18" s="248">
        <v>210673</v>
      </c>
      <c r="H18" s="249">
        <v>0</v>
      </c>
      <c r="I18" s="250">
        <v>210673</v>
      </c>
      <c r="J18" s="248">
        <v>2066906</v>
      </c>
      <c r="K18" s="249">
        <v>0</v>
      </c>
      <c r="L18" s="250">
        <v>2066906</v>
      </c>
      <c r="M18" s="251">
        <v>12.795227786324363</v>
      </c>
      <c r="N18" s="248">
        <v>1832441</v>
      </c>
      <c r="O18" s="249">
        <v>0</v>
      </c>
      <c r="P18" s="250">
        <v>1832441</v>
      </c>
      <c r="Q18" s="252"/>
      <c r="R18" s="253" t="s">
        <v>30</v>
      </c>
      <c r="S18" s="232"/>
    </row>
    <row r="19" spans="1:19" ht="30.75" thickBot="1">
      <c r="A19" s="215"/>
      <c r="B19" s="227"/>
      <c r="C19" s="227"/>
      <c r="D19" s="254"/>
      <c r="E19" s="254"/>
      <c r="F19" s="254" t="s">
        <v>31</v>
      </c>
      <c r="G19" s="254"/>
      <c r="H19" s="254"/>
      <c r="I19" s="254"/>
      <c r="J19" s="254"/>
      <c r="K19" s="254"/>
      <c r="L19" s="254"/>
      <c r="M19" s="255"/>
      <c r="N19" s="254"/>
      <c r="O19" s="254"/>
      <c r="P19" s="254"/>
      <c r="Q19" s="231"/>
      <c r="R19" s="231"/>
      <c r="S19" s="232"/>
    </row>
    <row r="20" spans="1:19" ht="30.75" thickBot="1">
      <c r="A20" s="256" t="s">
        <v>32</v>
      </c>
      <c r="B20" s="257"/>
      <c r="C20" s="258"/>
      <c r="D20" s="234">
        <v>287735</v>
      </c>
      <c r="E20" s="235">
        <v>181</v>
      </c>
      <c r="F20" s="236">
        <v>287916</v>
      </c>
      <c r="G20" s="234">
        <v>271389</v>
      </c>
      <c r="H20" s="235">
        <v>84</v>
      </c>
      <c r="I20" s="236">
        <v>271473</v>
      </c>
      <c r="J20" s="234">
        <v>3164589</v>
      </c>
      <c r="K20" s="235">
        <v>1808</v>
      </c>
      <c r="L20" s="236">
        <v>3166397</v>
      </c>
      <c r="M20" s="221">
        <v>0.8552831700134891</v>
      </c>
      <c r="N20" s="234">
        <v>3135567</v>
      </c>
      <c r="O20" s="235">
        <v>3978</v>
      </c>
      <c r="P20" s="220">
        <v>3139545</v>
      </c>
      <c r="Q20" s="222"/>
      <c r="R20" s="222"/>
      <c r="S20" s="224" t="s">
        <v>33</v>
      </c>
    </row>
    <row r="21" spans="1:19" ht="30">
      <c r="A21" s="256"/>
      <c r="B21" s="259" t="s">
        <v>34</v>
      </c>
      <c r="C21" s="260"/>
      <c r="D21" s="261">
        <v>287585</v>
      </c>
      <c r="E21" s="262">
        <v>144</v>
      </c>
      <c r="F21" s="241">
        <v>287729</v>
      </c>
      <c r="G21" s="263">
        <v>271156</v>
      </c>
      <c r="H21" s="262">
        <v>75</v>
      </c>
      <c r="I21" s="241">
        <v>271231</v>
      </c>
      <c r="J21" s="263">
        <v>3142370</v>
      </c>
      <c r="K21" s="262">
        <v>1456</v>
      </c>
      <c r="L21" s="264">
        <v>3143826</v>
      </c>
      <c r="M21" s="265">
        <v>0.9993838182578698</v>
      </c>
      <c r="N21" s="263">
        <v>3109646</v>
      </c>
      <c r="O21" s="262">
        <v>3072</v>
      </c>
      <c r="P21" s="242">
        <v>3112718</v>
      </c>
      <c r="Q21" s="266"/>
      <c r="R21" s="267" t="s">
        <v>35</v>
      </c>
      <c r="S21" s="224"/>
    </row>
    <row r="22" spans="1:19" ht="30">
      <c r="A22" s="256"/>
      <c r="B22" s="268"/>
      <c r="C22" s="269" t="s">
        <v>118</v>
      </c>
      <c r="D22" s="270">
        <v>287573</v>
      </c>
      <c r="E22" s="271">
        <v>0</v>
      </c>
      <c r="F22" s="272">
        <v>287573</v>
      </c>
      <c r="G22" s="270">
        <v>271136</v>
      </c>
      <c r="H22" s="271">
        <v>0</v>
      </c>
      <c r="I22" s="272">
        <v>271136</v>
      </c>
      <c r="J22" s="270">
        <v>3141473</v>
      </c>
      <c r="K22" s="271">
        <v>0</v>
      </c>
      <c r="L22" s="272">
        <v>3141473</v>
      </c>
      <c r="M22" s="273">
        <v>1.043768747857043</v>
      </c>
      <c r="N22" s="270">
        <v>3109022</v>
      </c>
      <c r="O22" s="271">
        <v>0</v>
      </c>
      <c r="P22" s="272">
        <v>3109022</v>
      </c>
      <c r="Q22" s="274" t="s">
        <v>122</v>
      </c>
      <c r="R22" s="201"/>
      <c r="S22" s="232"/>
    </row>
    <row r="23" spans="1:19" ht="30">
      <c r="A23" s="256"/>
      <c r="B23" s="275"/>
      <c r="C23" s="276" t="s">
        <v>38</v>
      </c>
      <c r="D23" s="277">
        <v>12</v>
      </c>
      <c r="E23" s="278">
        <v>144</v>
      </c>
      <c r="F23" s="279">
        <v>156</v>
      </c>
      <c r="G23" s="277">
        <v>20</v>
      </c>
      <c r="H23" s="278">
        <v>75</v>
      </c>
      <c r="I23" s="279">
        <v>95</v>
      </c>
      <c r="J23" s="277">
        <v>897</v>
      </c>
      <c r="K23" s="278">
        <v>1456</v>
      </c>
      <c r="L23" s="279">
        <v>2353</v>
      </c>
      <c r="M23" s="265">
        <v>-36.33658008658009</v>
      </c>
      <c r="N23" s="277">
        <v>624</v>
      </c>
      <c r="O23" s="278">
        <v>3072</v>
      </c>
      <c r="P23" s="279">
        <v>3696</v>
      </c>
      <c r="Q23" s="280" t="s">
        <v>39</v>
      </c>
      <c r="R23" s="281"/>
      <c r="S23" s="232"/>
    </row>
    <row r="24" spans="1:19" ht="30">
      <c r="A24" s="256"/>
      <c r="B24" s="275"/>
      <c r="C24" s="282" t="s">
        <v>40</v>
      </c>
      <c r="D24" s="277">
        <v>0</v>
      </c>
      <c r="E24" s="278">
        <v>0</v>
      </c>
      <c r="F24" s="279">
        <v>0</v>
      </c>
      <c r="G24" s="277">
        <v>0</v>
      </c>
      <c r="H24" s="278">
        <v>0</v>
      </c>
      <c r="I24" s="279">
        <v>0</v>
      </c>
      <c r="J24" s="277">
        <v>0</v>
      </c>
      <c r="K24" s="278">
        <v>0</v>
      </c>
      <c r="L24" s="279">
        <v>0</v>
      </c>
      <c r="M24" s="265">
        <v>0</v>
      </c>
      <c r="N24" s="277">
        <v>0</v>
      </c>
      <c r="O24" s="278">
        <v>0</v>
      </c>
      <c r="P24" s="279">
        <v>0</v>
      </c>
      <c r="Q24" s="283" t="s">
        <v>41</v>
      </c>
      <c r="R24" s="281"/>
      <c r="S24" s="232"/>
    </row>
    <row r="25" spans="1:19" ht="30">
      <c r="A25" s="256"/>
      <c r="B25" s="275"/>
      <c r="C25" s="284" t="s">
        <v>42</v>
      </c>
      <c r="D25" s="285">
        <v>0</v>
      </c>
      <c r="E25" s="286">
        <v>0</v>
      </c>
      <c r="F25" s="287">
        <v>0</v>
      </c>
      <c r="G25" s="285">
        <v>0</v>
      </c>
      <c r="H25" s="286">
        <v>0</v>
      </c>
      <c r="I25" s="287">
        <v>0</v>
      </c>
      <c r="J25" s="285">
        <v>0</v>
      </c>
      <c r="K25" s="286">
        <v>0</v>
      </c>
      <c r="L25" s="287">
        <v>0</v>
      </c>
      <c r="M25" s="288">
        <v>0</v>
      </c>
      <c r="N25" s="285">
        <v>0</v>
      </c>
      <c r="O25" s="286">
        <v>0</v>
      </c>
      <c r="P25" s="287">
        <v>0</v>
      </c>
      <c r="Q25" s="289" t="s">
        <v>43</v>
      </c>
      <c r="R25" s="281"/>
      <c r="S25" s="232"/>
    </row>
    <row r="26" spans="1:19" ht="30">
      <c r="A26" s="215"/>
      <c r="B26" s="290" t="s">
        <v>44</v>
      </c>
      <c r="C26" s="291"/>
      <c r="D26" s="277">
        <v>68</v>
      </c>
      <c r="E26" s="278">
        <v>0</v>
      </c>
      <c r="F26" s="279">
        <v>68</v>
      </c>
      <c r="G26" s="277">
        <v>6</v>
      </c>
      <c r="H26" s="278">
        <v>0</v>
      </c>
      <c r="I26" s="279">
        <v>6</v>
      </c>
      <c r="J26" s="277">
        <v>1780</v>
      </c>
      <c r="K26" s="278">
        <v>54</v>
      </c>
      <c r="L26" s="279">
        <v>1834</v>
      </c>
      <c r="M26" s="265">
        <v>38.93939393939394</v>
      </c>
      <c r="N26" s="277">
        <v>1291</v>
      </c>
      <c r="O26" s="278">
        <v>29</v>
      </c>
      <c r="P26" s="279">
        <v>1320</v>
      </c>
      <c r="Q26" s="231"/>
      <c r="R26" s="281" t="s">
        <v>45</v>
      </c>
      <c r="S26" s="232"/>
    </row>
    <row r="27" spans="1:19" ht="30">
      <c r="A27" s="215"/>
      <c r="B27" s="290" t="s">
        <v>46</v>
      </c>
      <c r="C27" s="291"/>
      <c r="D27" s="277">
        <v>75</v>
      </c>
      <c r="E27" s="278">
        <v>37</v>
      </c>
      <c r="F27" s="292">
        <v>112</v>
      </c>
      <c r="G27" s="277">
        <v>81</v>
      </c>
      <c r="H27" s="278">
        <v>9</v>
      </c>
      <c r="I27" s="292">
        <v>90</v>
      </c>
      <c r="J27" s="277">
        <v>1639</v>
      </c>
      <c r="K27" s="278">
        <v>298</v>
      </c>
      <c r="L27" s="292">
        <v>1937</v>
      </c>
      <c r="M27" s="265">
        <v>-30.870806566738047</v>
      </c>
      <c r="N27" s="277">
        <v>1925</v>
      </c>
      <c r="O27" s="278">
        <v>877</v>
      </c>
      <c r="P27" s="292">
        <v>2802</v>
      </c>
      <c r="Q27" s="293"/>
      <c r="R27" s="281" t="s">
        <v>47</v>
      </c>
      <c r="S27" s="232"/>
    </row>
    <row r="28" spans="1:19" ht="30.75" thickBot="1">
      <c r="A28" s="215"/>
      <c r="B28" s="294" t="s">
        <v>48</v>
      </c>
      <c r="C28" s="295"/>
      <c r="D28" s="248">
        <v>7</v>
      </c>
      <c r="E28" s="249">
        <v>0</v>
      </c>
      <c r="F28" s="296">
        <v>7</v>
      </c>
      <c r="G28" s="248">
        <v>146</v>
      </c>
      <c r="H28" s="249">
        <v>0</v>
      </c>
      <c r="I28" s="296">
        <v>146</v>
      </c>
      <c r="J28" s="248">
        <v>18800</v>
      </c>
      <c r="K28" s="249">
        <v>0</v>
      </c>
      <c r="L28" s="296">
        <v>18800</v>
      </c>
      <c r="M28" s="297">
        <v>-17.198854877780224</v>
      </c>
      <c r="N28" s="248">
        <v>22705</v>
      </c>
      <c r="O28" s="249">
        <v>0</v>
      </c>
      <c r="P28" s="296">
        <v>22705</v>
      </c>
      <c r="Q28" s="298"/>
      <c r="R28" s="299" t="s">
        <v>49</v>
      </c>
      <c r="S28" s="232"/>
    </row>
    <row r="29" spans="1:19" ht="30.75" thickBot="1">
      <c r="A29" s="215"/>
      <c r="B29" s="216"/>
      <c r="C29" s="216"/>
      <c r="D29" s="300"/>
      <c r="E29" s="300"/>
      <c r="F29" s="300"/>
      <c r="G29" s="300"/>
      <c r="H29" s="300"/>
      <c r="I29" s="300"/>
      <c r="J29" s="300"/>
      <c r="K29" s="300"/>
      <c r="L29" s="300"/>
      <c r="M29" s="301"/>
      <c r="N29" s="300"/>
      <c r="O29" s="300"/>
      <c r="P29" s="300"/>
      <c r="Q29" s="222"/>
      <c r="R29" s="222"/>
      <c r="S29" s="224"/>
    </row>
    <row r="30" spans="1:19" ht="30.75" thickBot="1">
      <c r="A30" s="215" t="s">
        <v>50</v>
      </c>
      <c r="B30" s="233"/>
      <c r="C30" s="233"/>
      <c r="D30" s="263">
        <v>4943</v>
      </c>
      <c r="E30" s="302">
        <v>0</v>
      </c>
      <c r="F30" s="303">
        <v>4943</v>
      </c>
      <c r="G30" s="263">
        <v>2816</v>
      </c>
      <c r="H30" s="302">
        <v>0</v>
      </c>
      <c r="I30" s="303">
        <v>2816</v>
      </c>
      <c r="J30" s="263">
        <v>68525</v>
      </c>
      <c r="K30" s="302">
        <v>0</v>
      </c>
      <c r="L30" s="303">
        <v>68525</v>
      </c>
      <c r="M30" s="304">
        <v>-76.51870279753827</v>
      </c>
      <c r="N30" s="263">
        <v>291828</v>
      </c>
      <c r="O30" s="302">
        <v>0</v>
      </c>
      <c r="P30" s="303">
        <v>291828</v>
      </c>
      <c r="Q30" s="227"/>
      <c r="R30" s="227"/>
      <c r="S30" s="305" t="s">
        <v>51</v>
      </c>
    </row>
    <row r="31" spans="1:19" ht="30">
      <c r="A31" s="215"/>
      <c r="B31" s="306" t="s">
        <v>119</v>
      </c>
      <c r="C31" s="307"/>
      <c r="D31" s="263">
        <v>449</v>
      </c>
      <c r="E31" s="302">
        <v>0</v>
      </c>
      <c r="F31" s="242">
        <v>449</v>
      </c>
      <c r="G31" s="263">
        <v>370</v>
      </c>
      <c r="H31" s="302">
        <v>0</v>
      </c>
      <c r="I31" s="242">
        <v>370</v>
      </c>
      <c r="J31" s="263">
        <v>14517</v>
      </c>
      <c r="K31" s="302">
        <v>0</v>
      </c>
      <c r="L31" s="242">
        <v>14517</v>
      </c>
      <c r="M31" s="308">
        <v>-17.390314687304386</v>
      </c>
      <c r="N31" s="263">
        <v>17573</v>
      </c>
      <c r="O31" s="302">
        <v>0</v>
      </c>
      <c r="P31" s="242">
        <v>17573</v>
      </c>
      <c r="Q31" s="309"/>
      <c r="R31" s="267" t="s">
        <v>123</v>
      </c>
      <c r="S31" s="224"/>
    </row>
    <row r="32" spans="1:19" ht="30">
      <c r="A32" s="215"/>
      <c r="B32" s="310"/>
      <c r="C32" s="311" t="s">
        <v>54</v>
      </c>
      <c r="D32" s="312">
        <v>449</v>
      </c>
      <c r="E32" s="313">
        <v>0</v>
      </c>
      <c r="F32" s="314">
        <v>449</v>
      </c>
      <c r="G32" s="312">
        <v>370</v>
      </c>
      <c r="H32" s="313">
        <v>0</v>
      </c>
      <c r="I32" s="314">
        <v>370</v>
      </c>
      <c r="J32" s="312">
        <v>14517</v>
      </c>
      <c r="K32" s="313">
        <v>0</v>
      </c>
      <c r="L32" s="314">
        <v>14517</v>
      </c>
      <c r="M32" s="315">
        <v>-17.390314687304386</v>
      </c>
      <c r="N32" s="312">
        <v>17573</v>
      </c>
      <c r="O32" s="313">
        <v>0</v>
      </c>
      <c r="P32" s="314">
        <v>17573</v>
      </c>
      <c r="Q32" s="316" t="s">
        <v>55</v>
      </c>
      <c r="R32" s="317"/>
      <c r="S32" s="232"/>
    </row>
    <row r="33" spans="1:19" ht="30">
      <c r="A33" s="215"/>
      <c r="B33" s="310"/>
      <c r="C33" s="318" t="s">
        <v>56</v>
      </c>
      <c r="D33" s="319">
        <v>0</v>
      </c>
      <c r="E33" s="320">
        <v>0</v>
      </c>
      <c r="F33" s="321">
        <v>0</v>
      </c>
      <c r="G33" s="319">
        <v>0</v>
      </c>
      <c r="H33" s="320">
        <v>0</v>
      </c>
      <c r="I33" s="321">
        <v>0</v>
      </c>
      <c r="J33" s="319">
        <v>0</v>
      </c>
      <c r="K33" s="320">
        <v>0</v>
      </c>
      <c r="L33" s="321">
        <v>0</v>
      </c>
      <c r="M33" s="322">
        <v>0</v>
      </c>
      <c r="N33" s="319">
        <v>0</v>
      </c>
      <c r="O33" s="320">
        <v>0</v>
      </c>
      <c r="P33" s="321">
        <v>0</v>
      </c>
      <c r="Q33" s="323" t="s">
        <v>57</v>
      </c>
      <c r="R33" s="324"/>
      <c r="S33" s="232"/>
    </row>
    <row r="34" spans="1:19" ht="30">
      <c r="A34" s="215"/>
      <c r="B34" s="290" t="s">
        <v>58</v>
      </c>
      <c r="C34" s="325"/>
      <c r="D34" s="326">
        <v>4494</v>
      </c>
      <c r="E34" s="327">
        <v>0</v>
      </c>
      <c r="F34" s="292">
        <v>4494</v>
      </c>
      <c r="G34" s="326">
        <v>2446</v>
      </c>
      <c r="H34" s="327">
        <v>0</v>
      </c>
      <c r="I34" s="292">
        <v>2446</v>
      </c>
      <c r="J34" s="326">
        <v>54008</v>
      </c>
      <c r="K34" s="327">
        <v>0</v>
      </c>
      <c r="L34" s="292">
        <v>54008</v>
      </c>
      <c r="M34" s="315">
        <v>-80.30737816995132</v>
      </c>
      <c r="N34" s="326">
        <v>274255</v>
      </c>
      <c r="O34" s="327">
        <v>0</v>
      </c>
      <c r="P34" s="292">
        <v>274255</v>
      </c>
      <c r="Q34" s="328"/>
      <c r="R34" s="281" t="s">
        <v>59</v>
      </c>
      <c r="S34" s="232"/>
    </row>
    <row r="35" spans="1:19" ht="30">
      <c r="A35" s="215"/>
      <c r="B35" s="310"/>
      <c r="C35" s="311" t="s">
        <v>60</v>
      </c>
      <c r="D35" s="312">
        <v>4494</v>
      </c>
      <c r="E35" s="313">
        <v>0</v>
      </c>
      <c r="F35" s="314">
        <v>4494</v>
      </c>
      <c r="G35" s="312">
        <v>2446</v>
      </c>
      <c r="H35" s="313">
        <v>0</v>
      </c>
      <c r="I35" s="314">
        <v>2446</v>
      </c>
      <c r="J35" s="312">
        <v>54008</v>
      </c>
      <c r="K35" s="313">
        <v>0</v>
      </c>
      <c r="L35" s="314">
        <v>54008</v>
      </c>
      <c r="M35" s="315">
        <v>-80.19675641585052</v>
      </c>
      <c r="N35" s="312">
        <v>272723</v>
      </c>
      <c r="O35" s="313">
        <v>0</v>
      </c>
      <c r="P35" s="314">
        <v>272723</v>
      </c>
      <c r="Q35" s="316" t="s">
        <v>61</v>
      </c>
      <c r="R35" s="329"/>
      <c r="S35" s="232"/>
    </row>
    <row r="36" spans="1:19" ht="30.75" thickBot="1">
      <c r="A36" s="215"/>
      <c r="B36" s="330"/>
      <c r="C36" s="318" t="s">
        <v>62</v>
      </c>
      <c r="D36" s="331">
        <v>0</v>
      </c>
      <c r="E36" s="332">
        <v>0</v>
      </c>
      <c r="F36" s="296">
        <v>0</v>
      </c>
      <c r="G36" s="331">
        <v>0</v>
      </c>
      <c r="H36" s="332">
        <v>0</v>
      </c>
      <c r="I36" s="296">
        <v>0</v>
      </c>
      <c r="J36" s="331">
        <v>0</v>
      </c>
      <c r="K36" s="332">
        <v>0</v>
      </c>
      <c r="L36" s="296">
        <v>0</v>
      </c>
      <c r="M36" s="333">
        <v>-100</v>
      </c>
      <c r="N36" s="331">
        <v>1532</v>
      </c>
      <c r="O36" s="332">
        <v>0</v>
      </c>
      <c r="P36" s="296">
        <v>1532</v>
      </c>
      <c r="Q36" s="323" t="s">
        <v>63</v>
      </c>
      <c r="R36" s="334"/>
      <c r="S36" s="232"/>
    </row>
    <row r="37" spans="1:19" ht="30.75" thickBot="1">
      <c r="A37" s="215"/>
      <c r="B37" s="291"/>
      <c r="C37" s="291"/>
      <c r="D37" s="254"/>
      <c r="E37" s="254"/>
      <c r="F37" s="254"/>
      <c r="G37" s="254"/>
      <c r="H37" s="254"/>
      <c r="I37" s="254"/>
      <c r="J37" s="254"/>
      <c r="K37" s="254"/>
      <c r="L37" s="254"/>
      <c r="M37" s="384"/>
      <c r="N37" s="254"/>
      <c r="O37" s="254"/>
      <c r="P37" s="254"/>
      <c r="Q37" s="231"/>
      <c r="R37" s="231"/>
      <c r="S37" s="232"/>
    </row>
    <row r="38" spans="1:19" ht="30.75" thickBot="1">
      <c r="A38" s="335" t="s">
        <v>64</v>
      </c>
      <c r="B38" s="216"/>
      <c r="C38" s="216"/>
      <c r="D38" s="234">
        <v>-4107</v>
      </c>
      <c r="E38" s="235">
        <v>-174</v>
      </c>
      <c r="F38" s="236">
        <v>-4281</v>
      </c>
      <c r="G38" s="234">
        <v>8324</v>
      </c>
      <c r="H38" s="235">
        <v>-55</v>
      </c>
      <c r="I38" s="236">
        <v>8269</v>
      </c>
      <c r="J38" s="234">
        <v>-305</v>
      </c>
      <c r="K38" s="235">
        <v>3379</v>
      </c>
      <c r="L38" s="236">
        <v>3074</v>
      </c>
      <c r="M38" s="336"/>
      <c r="N38" s="235">
        <v>-9085</v>
      </c>
      <c r="O38" s="235">
        <v>1402</v>
      </c>
      <c r="P38" s="236">
        <v>-7683</v>
      </c>
      <c r="Q38" s="222"/>
      <c r="R38" s="222"/>
      <c r="S38" s="224" t="s">
        <v>65</v>
      </c>
    </row>
    <row r="39" spans="1:19" ht="30">
      <c r="A39" s="215"/>
      <c r="B39" s="238" t="s">
        <v>66</v>
      </c>
      <c r="C39" s="239"/>
      <c r="D39" s="277">
        <v>-2598</v>
      </c>
      <c r="E39" s="278">
        <v>-174</v>
      </c>
      <c r="F39" s="242">
        <v>-2772</v>
      </c>
      <c r="G39" s="277">
        <v>9726</v>
      </c>
      <c r="H39" s="278">
        <v>-64</v>
      </c>
      <c r="I39" s="242">
        <v>9662</v>
      </c>
      <c r="J39" s="277">
        <v>13224</v>
      </c>
      <c r="K39" s="278">
        <v>-1333</v>
      </c>
      <c r="L39" s="242">
        <v>11891</v>
      </c>
      <c r="M39" s="308"/>
      <c r="N39" s="277">
        <v>8825</v>
      </c>
      <c r="O39" s="278">
        <v>-1357</v>
      </c>
      <c r="P39" s="242">
        <v>7468</v>
      </c>
      <c r="Q39" s="244"/>
      <c r="R39" s="245" t="s">
        <v>67</v>
      </c>
      <c r="S39" s="232"/>
    </row>
    <row r="40" spans="1:19" ht="30.75" thickBot="1">
      <c r="A40" s="215"/>
      <c r="B40" s="337" t="s">
        <v>120</v>
      </c>
      <c r="C40" s="338"/>
      <c r="D40" s="248">
        <v>-1509</v>
      </c>
      <c r="E40" s="249">
        <v>0</v>
      </c>
      <c r="F40" s="250">
        <v>-1509</v>
      </c>
      <c r="G40" s="248">
        <v>-1402</v>
      </c>
      <c r="H40" s="249">
        <v>9</v>
      </c>
      <c r="I40" s="250">
        <v>-1393</v>
      </c>
      <c r="J40" s="248">
        <v>-13529</v>
      </c>
      <c r="K40" s="332">
        <v>4712</v>
      </c>
      <c r="L40" s="250">
        <v>-8817</v>
      </c>
      <c r="M40" s="339"/>
      <c r="N40" s="248">
        <v>-17910</v>
      </c>
      <c r="O40" s="332">
        <v>2759</v>
      </c>
      <c r="P40" s="250">
        <v>-15151</v>
      </c>
      <c r="Q40" s="252"/>
      <c r="R40" s="253" t="s">
        <v>124</v>
      </c>
      <c r="S40" s="232"/>
    </row>
    <row r="41" spans="1:19" ht="30.75" thickBot="1">
      <c r="A41" s="215"/>
      <c r="B41" s="325"/>
      <c r="C41" s="227"/>
      <c r="D41" s="254"/>
      <c r="E41" s="254"/>
      <c r="F41" s="340"/>
      <c r="G41" s="254"/>
      <c r="H41" s="254"/>
      <c r="I41" s="340"/>
      <c r="J41" s="254"/>
      <c r="K41" s="254"/>
      <c r="L41" s="340"/>
      <c r="M41" s="339"/>
      <c r="N41" s="254"/>
      <c r="O41" s="254"/>
      <c r="P41" s="300"/>
      <c r="Q41" s="341"/>
      <c r="R41" s="341"/>
      <c r="S41" s="232"/>
    </row>
    <row r="42" spans="1:19" ht="30.75" thickBot="1">
      <c r="A42" s="215"/>
      <c r="B42" s="227"/>
      <c r="C42" s="227"/>
      <c r="D42" s="468" t="s">
        <v>138</v>
      </c>
      <c r="E42" s="469"/>
      <c r="F42" s="470"/>
      <c r="G42" s="468" t="s">
        <v>147</v>
      </c>
      <c r="H42" s="469"/>
      <c r="I42" s="470"/>
      <c r="J42" s="468" t="s">
        <v>147</v>
      </c>
      <c r="K42" s="469"/>
      <c r="L42" s="470"/>
      <c r="M42" s="342"/>
      <c r="N42" s="468" t="s">
        <v>148</v>
      </c>
      <c r="O42" s="469"/>
      <c r="P42" s="470"/>
      <c r="Q42" s="231"/>
      <c r="R42" s="231"/>
      <c r="S42" s="232"/>
    </row>
    <row r="43" spans="1:19" ht="30.75" thickBot="1">
      <c r="A43" s="343" t="s">
        <v>72</v>
      </c>
      <c r="B43" s="344"/>
      <c r="C43" s="344"/>
      <c r="D43" s="217">
        <v>898334</v>
      </c>
      <c r="E43" s="235">
        <v>207</v>
      </c>
      <c r="F43" s="236">
        <v>898541</v>
      </c>
      <c r="G43" s="217">
        <v>831923</v>
      </c>
      <c r="H43" s="235">
        <v>178</v>
      </c>
      <c r="I43" s="236">
        <v>832101</v>
      </c>
      <c r="J43" s="217">
        <v>831923</v>
      </c>
      <c r="K43" s="235">
        <v>178</v>
      </c>
      <c r="L43" s="236">
        <v>832101</v>
      </c>
      <c r="M43" s="221">
        <v>39.42173810325674</v>
      </c>
      <c r="N43" s="217">
        <v>592639</v>
      </c>
      <c r="O43" s="235">
        <v>4184</v>
      </c>
      <c r="P43" s="236">
        <v>596823</v>
      </c>
      <c r="Q43" s="345"/>
      <c r="R43" s="345"/>
      <c r="S43" s="346" t="s">
        <v>73</v>
      </c>
    </row>
    <row r="44" spans="1:19" ht="30.75" thickBot="1">
      <c r="A44" s="347"/>
      <c r="B44" s="348"/>
      <c r="C44" s="348"/>
      <c r="D44" s="254"/>
      <c r="E44" s="254"/>
      <c r="F44" s="254"/>
      <c r="G44" s="254"/>
      <c r="H44" s="254"/>
      <c r="I44" s="254"/>
      <c r="J44" s="254"/>
      <c r="K44" s="254"/>
      <c r="L44" s="254"/>
      <c r="M44" s="349"/>
      <c r="N44" s="254"/>
      <c r="O44" s="254"/>
      <c r="P44" s="254"/>
      <c r="Q44" s="484"/>
      <c r="R44" s="484"/>
      <c r="S44" s="232"/>
    </row>
    <row r="45" spans="1:19" ht="30.75" thickBot="1">
      <c r="A45" s="335" t="s">
        <v>74</v>
      </c>
      <c r="B45" s="216"/>
      <c r="C45" s="216"/>
      <c r="D45" s="234">
        <v>898334</v>
      </c>
      <c r="E45" s="235">
        <v>207</v>
      </c>
      <c r="F45" s="218">
        <v>898541</v>
      </c>
      <c r="G45" s="234">
        <v>831923</v>
      </c>
      <c r="H45" s="235">
        <v>178</v>
      </c>
      <c r="I45" s="218">
        <v>832101</v>
      </c>
      <c r="J45" s="234">
        <v>831923</v>
      </c>
      <c r="K45" s="235">
        <v>178</v>
      </c>
      <c r="L45" s="218">
        <v>832101</v>
      </c>
      <c r="M45" s="221">
        <v>39.42173810325674</v>
      </c>
      <c r="N45" s="234">
        <v>592639</v>
      </c>
      <c r="O45" s="235">
        <v>4184</v>
      </c>
      <c r="P45" s="220">
        <v>596823</v>
      </c>
      <c r="Q45" s="222"/>
      <c r="R45" s="222"/>
      <c r="S45" s="224" t="s">
        <v>75</v>
      </c>
    </row>
    <row r="46" spans="1:19" ht="30">
      <c r="A46" s="350"/>
      <c r="B46" s="238" t="s">
        <v>76</v>
      </c>
      <c r="C46" s="239"/>
      <c r="D46" s="240">
        <v>540068</v>
      </c>
      <c r="E46" s="278">
        <v>95</v>
      </c>
      <c r="F46" s="279">
        <v>540163</v>
      </c>
      <c r="G46" s="240">
        <v>485375</v>
      </c>
      <c r="H46" s="278">
        <v>81</v>
      </c>
      <c r="I46" s="279">
        <v>485456</v>
      </c>
      <c r="J46" s="240">
        <v>485375</v>
      </c>
      <c r="K46" s="278">
        <v>81</v>
      </c>
      <c r="L46" s="279">
        <v>485456</v>
      </c>
      <c r="M46" s="243">
        <v>45.788274016703355</v>
      </c>
      <c r="N46" s="240">
        <v>329068</v>
      </c>
      <c r="O46" s="278">
        <v>3919</v>
      </c>
      <c r="P46" s="279">
        <v>332987</v>
      </c>
      <c r="Q46" s="244"/>
      <c r="R46" s="245" t="s">
        <v>77</v>
      </c>
      <c r="S46" s="232"/>
    </row>
    <row r="47" spans="1:19" ht="30.75" thickBot="1">
      <c r="A47" s="350"/>
      <c r="B47" s="337" t="s">
        <v>78</v>
      </c>
      <c r="C47" s="338"/>
      <c r="D47" s="248">
        <v>358266</v>
      </c>
      <c r="E47" s="249">
        <v>112</v>
      </c>
      <c r="F47" s="250">
        <v>358378</v>
      </c>
      <c r="G47" s="248">
        <v>346548</v>
      </c>
      <c r="H47" s="249">
        <v>97</v>
      </c>
      <c r="I47" s="250">
        <v>346645</v>
      </c>
      <c r="J47" s="248">
        <v>346548</v>
      </c>
      <c r="K47" s="249">
        <v>97</v>
      </c>
      <c r="L47" s="250">
        <v>346645</v>
      </c>
      <c r="M47" s="297">
        <v>31.38654315559666</v>
      </c>
      <c r="N47" s="248">
        <v>263571</v>
      </c>
      <c r="O47" s="249">
        <v>265</v>
      </c>
      <c r="P47" s="250">
        <v>263836</v>
      </c>
      <c r="Q47" s="252"/>
      <c r="R47" s="253" t="s">
        <v>79</v>
      </c>
      <c r="S47" s="232"/>
    </row>
    <row r="48" spans="1:19" ht="30.75" thickBot="1">
      <c r="A48" s="335"/>
      <c r="B48" s="216"/>
      <c r="C48" s="216"/>
      <c r="D48" s="351"/>
      <c r="E48" s="351"/>
      <c r="F48" s="351"/>
      <c r="G48" s="351"/>
      <c r="H48" s="351"/>
      <c r="I48" s="351"/>
      <c r="J48" s="351"/>
      <c r="K48" s="351"/>
      <c r="L48" s="351"/>
      <c r="M48" s="228"/>
      <c r="N48" s="254"/>
      <c r="O48" s="254"/>
      <c r="P48" s="254"/>
      <c r="Q48" s="222"/>
      <c r="R48" s="222"/>
      <c r="S48" s="232"/>
    </row>
    <row r="49" spans="1:19" ht="30">
      <c r="A49" s="347" t="s">
        <v>80</v>
      </c>
      <c r="B49" s="352"/>
      <c r="C49" s="352"/>
      <c r="D49" s="353"/>
      <c r="E49" s="354"/>
      <c r="F49" s="355" t="s">
        <v>31</v>
      </c>
      <c r="G49" s="353"/>
      <c r="H49" s="354"/>
      <c r="I49" s="355"/>
      <c r="J49" s="353"/>
      <c r="K49" s="354"/>
      <c r="L49" s="355" t="s">
        <v>31</v>
      </c>
      <c r="M49" s="356"/>
      <c r="N49" s="353"/>
      <c r="O49" s="354"/>
      <c r="P49" s="355"/>
      <c r="Q49" s="485" t="s">
        <v>81</v>
      </c>
      <c r="R49" s="484"/>
      <c r="S49" s="486"/>
    </row>
    <row r="50" spans="1:19" ht="30">
      <c r="A50" s="215" t="s">
        <v>82</v>
      </c>
      <c r="B50" s="357"/>
      <c r="C50" s="357"/>
      <c r="D50" s="358"/>
      <c r="E50" s="359"/>
      <c r="F50" s="360"/>
      <c r="G50" s="358"/>
      <c r="H50" s="359"/>
      <c r="I50" s="360"/>
      <c r="J50" s="358"/>
      <c r="K50" s="359"/>
      <c r="L50" s="360"/>
      <c r="M50" s="361"/>
      <c r="N50" s="358"/>
      <c r="O50" s="359"/>
      <c r="P50" s="360"/>
      <c r="Q50" s="480" t="s">
        <v>83</v>
      </c>
      <c r="R50" s="481"/>
      <c r="S50" s="482"/>
    </row>
    <row r="51" spans="1:19" ht="30">
      <c r="A51" s="477" t="s">
        <v>84</v>
      </c>
      <c r="B51" s="478"/>
      <c r="C51" s="479"/>
      <c r="D51" s="358"/>
      <c r="E51" s="359"/>
      <c r="F51" s="360"/>
      <c r="G51" s="358"/>
      <c r="H51" s="359"/>
      <c r="I51" s="360"/>
      <c r="J51" s="358"/>
      <c r="K51" s="359"/>
      <c r="L51" s="360"/>
      <c r="M51" s="361"/>
      <c r="N51" s="358"/>
      <c r="O51" s="359"/>
      <c r="P51" s="360"/>
      <c r="Q51" s="480" t="s">
        <v>85</v>
      </c>
      <c r="R51" s="481"/>
      <c r="S51" s="482"/>
    </row>
    <row r="52" spans="1:19" ht="30">
      <c r="A52" s="362"/>
      <c r="B52" s="291" t="s">
        <v>86</v>
      </c>
      <c r="C52" s="291"/>
      <c r="D52" s="363">
        <v>12920</v>
      </c>
      <c r="E52" s="359">
        <v>0</v>
      </c>
      <c r="F52" s="364">
        <v>12920</v>
      </c>
      <c r="G52" s="363">
        <v>17217</v>
      </c>
      <c r="H52" s="359">
        <v>0</v>
      </c>
      <c r="I52" s="364">
        <v>17217</v>
      </c>
      <c r="J52" s="363">
        <v>7219</v>
      </c>
      <c r="K52" s="359">
        <v>0</v>
      </c>
      <c r="L52" s="364">
        <v>7219</v>
      </c>
      <c r="M52" s="365"/>
      <c r="N52" s="363">
        <v>3881</v>
      </c>
      <c r="O52" s="359">
        <v>0</v>
      </c>
      <c r="P52" s="360">
        <v>3881</v>
      </c>
      <c r="Q52" s="471" t="s">
        <v>87</v>
      </c>
      <c r="R52" s="472"/>
      <c r="S52" s="232"/>
    </row>
    <row r="53" spans="1:19" ht="30">
      <c r="A53" s="362"/>
      <c r="B53" s="291" t="s">
        <v>116</v>
      </c>
      <c r="C53" s="291"/>
      <c r="D53" s="363">
        <v>37212</v>
      </c>
      <c r="E53" s="359">
        <v>0</v>
      </c>
      <c r="F53" s="364">
        <v>37212</v>
      </c>
      <c r="G53" s="363">
        <v>24397</v>
      </c>
      <c r="H53" s="359">
        <v>0</v>
      </c>
      <c r="I53" s="364">
        <v>24397</v>
      </c>
      <c r="J53" s="363">
        <v>260497</v>
      </c>
      <c r="K53" s="359">
        <v>0</v>
      </c>
      <c r="L53" s="364">
        <v>260497</v>
      </c>
      <c r="M53" s="365"/>
      <c r="N53" s="363">
        <v>150702</v>
      </c>
      <c r="O53" s="359">
        <v>0</v>
      </c>
      <c r="P53" s="360">
        <v>150702</v>
      </c>
      <c r="Q53" s="471" t="s">
        <v>89</v>
      </c>
      <c r="R53" s="472"/>
      <c r="S53" s="232"/>
    </row>
    <row r="54" spans="1:19" ht="30">
      <c r="A54" s="362"/>
      <c r="B54" s="291" t="s">
        <v>90</v>
      </c>
      <c r="C54" s="291"/>
      <c r="D54" s="363">
        <v>32915</v>
      </c>
      <c r="E54" s="359">
        <v>0</v>
      </c>
      <c r="F54" s="364">
        <v>32915</v>
      </c>
      <c r="G54" s="363">
        <v>36357</v>
      </c>
      <c r="H54" s="359">
        <v>0</v>
      </c>
      <c r="I54" s="364">
        <v>36357</v>
      </c>
      <c r="J54" s="363">
        <v>262343</v>
      </c>
      <c r="K54" s="359">
        <v>0</v>
      </c>
      <c r="L54" s="364">
        <v>262343</v>
      </c>
      <c r="M54" s="365"/>
      <c r="N54" s="363">
        <v>147364</v>
      </c>
      <c r="O54" s="359">
        <v>0</v>
      </c>
      <c r="P54" s="360">
        <v>147364</v>
      </c>
      <c r="Q54" s="471" t="s">
        <v>91</v>
      </c>
      <c r="R54" s="472"/>
      <c r="S54" s="232"/>
    </row>
    <row r="55" spans="1:19" ht="30">
      <c r="A55" s="362"/>
      <c r="B55" s="291" t="s">
        <v>92</v>
      </c>
      <c r="C55" s="291"/>
      <c r="D55" s="363">
        <v>0</v>
      </c>
      <c r="E55" s="366">
        <v>0</v>
      </c>
      <c r="F55" s="364">
        <v>0</v>
      </c>
      <c r="G55" s="363">
        <v>0</v>
      </c>
      <c r="H55" s="366">
        <v>0</v>
      </c>
      <c r="I55" s="364">
        <v>0</v>
      </c>
      <c r="J55" s="363">
        <v>116</v>
      </c>
      <c r="K55" s="366">
        <v>0</v>
      </c>
      <c r="L55" s="364">
        <v>116</v>
      </c>
      <c r="M55" s="322"/>
      <c r="N55" s="363">
        <v>0</v>
      </c>
      <c r="O55" s="366">
        <v>0</v>
      </c>
      <c r="P55" s="360">
        <v>0</v>
      </c>
      <c r="Q55" s="471" t="s">
        <v>93</v>
      </c>
      <c r="R55" s="472"/>
      <c r="S55" s="232"/>
    </row>
    <row r="56" spans="1:19" ht="30.75" thickBot="1">
      <c r="A56" s="367"/>
      <c r="B56" s="368" t="s">
        <v>117</v>
      </c>
      <c r="C56" s="368"/>
      <c r="D56" s="369">
        <v>17217</v>
      </c>
      <c r="E56" s="370">
        <v>0</v>
      </c>
      <c r="F56" s="370">
        <v>17217</v>
      </c>
      <c r="G56" s="369">
        <v>5257</v>
      </c>
      <c r="H56" s="370">
        <v>0</v>
      </c>
      <c r="I56" s="370">
        <v>5257</v>
      </c>
      <c r="J56" s="369">
        <v>5257</v>
      </c>
      <c r="K56" s="370">
        <v>0</v>
      </c>
      <c r="L56" s="370">
        <v>5257</v>
      </c>
      <c r="M56" s="371"/>
      <c r="N56" s="369">
        <v>7219</v>
      </c>
      <c r="O56" s="370">
        <v>0</v>
      </c>
      <c r="P56" s="372">
        <v>7219</v>
      </c>
      <c r="Q56" s="483" t="s">
        <v>95</v>
      </c>
      <c r="R56" s="483"/>
      <c r="S56" s="373"/>
    </row>
    <row r="57" spans="1:19" s="375" customFormat="1" ht="30">
      <c r="A57" s="471" t="s">
        <v>103</v>
      </c>
      <c r="B57" s="472"/>
      <c r="C57" s="472"/>
      <c r="D57" s="472"/>
      <c r="E57" s="472"/>
      <c r="F57" s="472"/>
      <c r="G57" s="472"/>
      <c r="H57" s="472"/>
      <c r="I57" s="472"/>
      <c r="J57" s="374" t="s">
        <v>97</v>
      </c>
      <c r="K57" s="473" t="s">
        <v>105</v>
      </c>
      <c r="L57" s="473"/>
      <c r="M57" s="473"/>
      <c r="N57" s="473"/>
      <c r="O57" s="473"/>
      <c r="P57" s="473"/>
      <c r="Q57" s="473"/>
      <c r="R57" s="473"/>
      <c r="S57" s="474"/>
    </row>
    <row r="58" spans="1:19" s="375" customFormat="1" ht="30">
      <c r="A58" s="471" t="s">
        <v>106</v>
      </c>
      <c r="B58" s="472"/>
      <c r="C58" s="472"/>
      <c r="D58" s="472"/>
      <c r="E58" s="472"/>
      <c r="F58" s="472"/>
      <c r="G58" s="472"/>
      <c r="H58" s="472"/>
      <c r="I58" s="472"/>
      <c r="J58" s="374" t="s">
        <v>104</v>
      </c>
      <c r="K58" s="473" t="s">
        <v>108</v>
      </c>
      <c r="L58" s="473"/>
      <c r="M58" s="473"/>
      <c r="N58" s="473"/>
      <c r="O58" s="473"/>
      <c r="P58" s="473"/>
      <c r="Q58" s="473"/>
      <c r="R58" s="473"/>
      <c r="S58" s="474"/>
    </row>
    <row r="59" spans="1:19" s="375" customFormat="1" ht="30">
      <c r="A59" s="471" t="s">
        <v>126</v>
      </c>
      <c r="B59" s="472"/>
      <c r="C59" s="472"/>
      <c r="D59" s="472"/>
      <c r="E59" s="472"/>
      <c r="F59" s="472"/>
      <c r="G59" s="472"/>
      <c r="H59" s="472"/>
      <c r="I59" s="472"/>
      <c r="J59" s="376" t="s">
        <v>107</v>
      </c>
      <c r="K59" s="473" t="s">
        <v>127</v>
      </c>
      <c r="L59" s="473"/>
      <c r="M59" s="473"/>
      <c r="N59" s="473"/>
      <c r="O59" s="473"/>
      <c r="P59" s="473"/>
      <c r="Q59" s="473"/>
      <c r="R59" s="473"/>
      <c r="S59" s="474"/>
    </row>
    <row r="60" spans="1:160" s="382" customFormat="1" ht="31.5" customHeight="1" thickBot="1">
      <c r="A60" s="475" t="s">
        <v>128</v>
      </c>
      <c r="B60" s="476"/>
      <c r="C60" s="476"/>
      <c r="D60" s="476"/>
      <c r="E60" s="476"/>
      <c r="F60" s="476"/>
      <c r="G60" s="476"/>
      <c r="H60" s="476"/>
      <c r="I60" s="476"/>
      <c r="J60" s="377"/>
      <c r="K60" s="378" t="s">
        <v>129</v>
      </c>
      <c r="L60" s="379"/>
      <c r="M60" s="379"/>
      <c r="N60" s="379"/>
      <c r="O60" s="379"/>
      <c r="P60" s="379"/>
      <c r="Q60" s="379"/>
      <c r="R60" s="379"/>
      <c r="S60" s="380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1"/>
      <c r="AO60" s="381"/>
      <c r="AP60" s="381"/>
      <c r="AQ60" s="381"/>
      <c r="AR60" s="381"/>
      <c r="AS60" s="381"/>
      <c r="AT60" s="381"/>
      <c r="AU60" s="381"/>
      <c r="AV60" s="381"/>
      <c r="AW60" s="381"/>
      <c r="AX60" s="381"/>
      <c r="AY60" s="381"/>
      <c r="AZ60" s="381"/>
      <c r="BA60" s="381"/>
      <c r="BB60" s="381"/>
      <c r="BC60" s="381"/>
      <c r="BD60" s="381"/>
      <c r="BE60" s="381"/>
      <c r="BF60" s="381"/>
      <c r="BG60" s="381"/>
      <c r="BH60" s="381"/>
      <c r="BI60" s="381"/>
      <c r="BJ60" s="381"/>
      <c r="BK60" s="381"/>
      <c r="BL60" s="381"/>
      <c r="BM60" s="381"/>
      <c r="BN60" s="381"/>
      <c r="BO60" s="381"/>
      <c r="BP60" s="381"/>
      <c r="BQ60" s="381"/>
      <c r="BR60" s="381"/>
      <c r="BS60" s="381"/>
      <c r="BT60" s="381"/>
      <c r="BU60" s="381"/>
      <c r="BV60" s="381"/>
      <c r="BW60" s="381"/>
      <c r="BX60" s="381"/>
      <c r="BY60" s="381"/>
      <c r="BZ60" s="381"/>
      <c r="CA60" s="381"/>
      <c r="CB60" s="381"/>
      <c r="CC60" s="381"/>
      <c r="CD60" s="381"/>
      <c r="CE60" s="381"/>
      <c r="CF60" s="381"/>
      <c r="CG60" s="381"/>
      <c r="CH60" s="381"/>
      <c r="CI60" s="381"/>
      <c r="CJ60" s="381"/>
      <c r="CK60" s="381"/>
      <c r="CL60" s="381"/>
      <c r="CM60" s="381"/>
      <c r="CN60" s="381"/>
      <c r="CO60" s="381"/>
      <c r="CP60" s="381"/>
      <c r="CQ60" s="381"/>
      <c r="CR60" s="381"/>
      <c r="CS60" s="381"/>
      <c r="CT60" s="381"/>
      <c r="CU60" s="381"/>
      <c r="CV60" s="381"/>
      <c r="CW60" s="381"/>
      <c r="CX60" s="381"/>
      <c r="CY60" s="381"/>
      <c r="CZ60" s="381"/>
      <c r="DA60" s="381"/>
      <c r="DB60" s="381"/>
      <c r="DC60" s="381"/>
      <c r="DD60" s="381"/>
      <c r="DE60" s="381"/>
      <c r="DF60" s="381"/>
      <c r="DG60" s="381"/>
      <c r="DH60" s="381"/>
      <c r="DI60" s="381"/>
      <c r="DJ60" s="381"/>
      <c r="DK60" s="381"/>
      <c r="DL60" s="381"/>
      <c r="DM60" s="381"/>
      <c r="DN60" s="381"/>
      <c r="DO60" s="381"/>
      <c r="DP60" s="381"/>
      <c r="DQ60" s="381"/>
      <c r="DR60" s="381"/>
      <c r="DS60" s="381"/>
      <c r="DT60" s="381"/>
      <c r="DU60" s="381"/>
      <c r="DV60" s="381"/>
      <c r="DW60" s="381"/>
      <c r="DX60" s="381"/>
      <c r="DY60" s="381"/>
      <c r="DZ60" s="381"/>
      <c r="EA60" s="381"/>
      <c r="EB60" s="381"/>
      <c r="EC60" s="381"/>
      <c r="ED60" s="381"/>
      <c r="EE60" s="381"/>
      <c r="EF60" s="381"/>
      <c r="EG60" s="381"/>
      <c r="EH60" s="381"/>
      <c r="EI60" s="381"/>
      <c r="EJ60" s="381"/>
      <c r="EK60" s="381"/>
      <c r="EL60" s="381"/>
      <c r="EM60" s="381"/>
      <c r="EN60" s="381"/>
      <c r="EO60" s="381"/>
      <c r="EP60" s="381"/>
      <c r="EQ60" s="381"/>
      <c r="ER60" s="381"/>
      <c r="ES60" s="381"/>
      <c r="ET60" s="381"/>
      <c r="EU60" s="381"/>
      <c r="EV60" s="381"/>
      <c r="EW60" s="381"/>
      <c r="EX60" s="381"/>
      <c r="EY60" s="381"/>
      <c r="EZ60" s="381"/>
      <c r="FA60" s="381"/>
      <c r="FB60" s="381"/>
      <c r="FC60" s="381"/>
      <c r="FD60" s="381"/>
    </row>
  </sheetData>
  <sheetProtection selectLockedCells="1"/>
  <mergeCells count="59">
    <mergeCell ref="N5:P5"/>
    <mergeCell ref="A1:C9"/>
    <mergeCell ref="D1:P1"/>
    <mergeCell ref="D6:F6"/>
    <mergeCell ref="G6:I6"/>
    <mergeCell ref="J6:L6"/>
    <mergeCell ref="Q6:S9"/>
    <mergeCell ref="D7:F7"/>
    <mergeCell ref="Q1:S5"/>
    <mergeCell ref="D2:P2"/>
    <mergeCell ref="D3:P3"/>
    <mergeCell ref="N6:P6"/>
    <mergeCell ref="D4:P4"/>
    <mergeCell ref="D5:F5"/>
    <mergeCell ref="G5:I5"/>
    <mergeCell ref="J5:L5"/>
    <mergeCell ref="A11:C11"/>
    <mergeCell ref="D11:F11"/>
    <mergeCell ref="G11:I11"/>
    <mergeCell ref="J11:L11"/>
    <mergeCell ref="N11:P11"/>
    <mergeCell ref="G7:I7"/>
    <mergeCell ref="J7:L7"/>
    <mergeCell ref="N7:P7"/>
    <mergeCell ref="A10:C10"/>
    <mergeCell ref="N15:P15"/>
    <mergeCell ref="D14:F14"/>
    <mergeCell ref="G14:I14"/>
    <mergeCell ref="J14:L14"/>
    <mergeCell ref="N14:P14"/>
    <mergeCell ref="Q10:S10"/>
    <mergeCell ref="Q11:S11"/>
    <mergeCell ref="D10:P10"/>
    <mergeCell ref="Q44:R44"/>
    <mergeCell ref="Q49:S49"/>
    <mergeCell ref="Q50:S50"/>
    <mergeCell ref="A57:I57"/>
    <mergeCell ref="K57:S57"/>
    <mergeCell ref="J13:L13"/>
    <mergeCell ref="N13:P13"/>
    <mergeCell ref="D15:F15"/>
    <mergeCell ref="G15:I15"/>
    <mergeCell ref="J15:L15"/>
    <mergeCell ref="A60:I60"/>
    <mergeCell ref="A51:C51"/>
    <mergeCell ref="Q51:S51"/>
    <mergeCell ref="A58:I58"/>
    <mergeCell ref="Q55:R55"/>
    <mergeCell ref="Q56:R56"/>
    <mergeCell ref="G42:I42"/>
    <mergeCell ref="J42:L42"/>
    <mergeCell ref="N42:P42"/>
    <mergeCell ref="A59:I59"/>
    <mergeCell ref="K59:S59"/>
    <mergeCell ref="D42:F42"/>
    <mergeCell ref="Q52:R52"/>
    <mergeCell ref="K58:S58"/>
    <mergeCell ref="Q53:R53"/>
    <mergeCell ref="Q54:R54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2016-06-23T05:27:40Z</cp:lastPrinted>
  <dcterms:created xsi:type="dcterms:W3CDTF">2013-08-02T12:34:35Z</dcterms:created>
  <dcterms:modified xsi:type="dcterms:W3CDTF">2016-10-24T06:26:23Z</dcterms:modified>
  <cp:category/>
  <cp:version/>
  <cp:contentType/>
  <cp:contentStatus/>
</cp:coreProperties>
</file>