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Okt 02" sheetId="1" r:id="rId1"/>
  </sheets>
  <definedNames/>
  <calcPr fullCalcOnLoad="1"/>
</workbook>
</file>

<file path=xl/sharedStrings.xml><?xml version="1.0" encoding="utf-8"?>
<sst xmlns="http://schemas.openxmlformats.org/spreadsheetml/2006/main" count="136" uniqueCount="111">
  <si>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</si>
  <si>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</si>
  <si>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</si>
  <si>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</si>
  <si>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</si>
  <si>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</si>
  <si>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</si>
  <si>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</si>
  <si>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</si>
  <si>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</si>
  <si>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</si>
  <si>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</si>
  <si>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</si>
  <si>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</si>
  <si>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</si>
  <si>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</si>
  <si>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</si>
  <si>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</si>
  <si>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</si>
  <si>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</si>
  <si>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</si>
  <si>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</si>
  <si>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</si>
  <si>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</si>
  <si>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</si>
  <si>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</si>
  <si>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</si>
  <si>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</si>
  <si>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</si>
  <si>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</si>
  <si>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</si>
  <si>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</si>
  <si>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</si>
  <si>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</si>
  <si>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</si>
  <si>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</si>
  <si>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</si>
  <si>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Human</t>
  </si>
  <si>
    <t>Feed</t>
  </si>
  <si>
    <t>1 Oct/Okt 2001</t>
  </si>
  <si>
    <t>(a) Beginvoorraad</t>
  </si>
  <si>
    <t>Onttrek deur produsente</t>
  </si>
  <si>
    <t>Seed for planting purposes</t>
  </si>
  <si>
    <t>Saad vir plantdoeleindes</t>
  </si>
  <si>
    <t>ton</t>
  </si>
  <si>
    <t>Beginvoorraad</t>
  </si>
  <si>
    <t>Imported</t>
  </si>
  <si>
    <t>Ingevoer</t>
  </si>
  <si>
    <t>Exported</t>
  </si>
  <si>
    <t>Uitgevoer</t>
  </si>
  <si>
    <t>Stock surplus(-)/deficit(+)</t>
  </si>
  <si>
    <t>Voorraad surplus(-)/tekort(+)</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</si>
  <si>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</si>
  <si>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</si>
  <si>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</si>
  <si>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</si>
  <si>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</si>
  <si>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</si>
  <si>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</si>
  <si>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</si>
  <si>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</si>
  <si>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</si>
  <si>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</si>
  <si>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</si>
  <si>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</si>
  <si>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</si>
  <si>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</si>
  <si>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</si>
  <si>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</si>
  <si>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</si>
  <si>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</si>
  <si>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</si>
  <si>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</si>
  <si>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</si>
  <si>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Deliveries directly from farms (5)</t>
  </si>
  <si>
    <t>Lewerings direk vanaf plase (5)</t>
  </si>
  <si>
    <t>Border posts</t>
  </si>
  <si>
    <t>Harbours</t>
  </si>
  <si>
    <t>Grensposte</t>
  </si>
  <si>
    <t>Hawens</t>
  </si>
  <si>
    <t>(9)</t>
  </si>
  <si>
    <t>(g) Stock stored at: (9)</t>
  </si>
  <si>
    <t>Surplus(-)/Tekort(+) (8)</t>
  </si>
  <si>
    <t>(g) Voorraad geberg by: (9)</t>
  </si>
  <si>
    <t>Products (6)</t>
  </si>
  <si>
    <t>(d) RSA Exports (7)</t>
  </si>
  <si>
    <t>(d) RSA Uitvoere (7)</t>
  </si>
  <si>
    <t>Produkte (6)</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</si>
  <si>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</si>
  <si>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</si>
  <si>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</si>
  <si>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Animal feed/Industrial</t>
  </si>
  <si>
    <t>Dierevoer/Natmaal</t>
  </si>
  <si>
    <t>Oct/Okt 2002</t>
  </si>
  <si>
    <t>Oct/Okt 2001</t>
  </si>
  <si>
    <t>1 Oct/Okt 2002</t>
  </si>
  <si>
    <t xml:space="preserve">Surplus(-)/Deficit(+) (8) </t>
  </si>
  <si>
    <t xml:space="preserve">(f) Unutilised stock (a+b-c-d-e) </t>
  </si>
  <si>
    <r>
      <t>(f) Onaangewende voorraad</t>
    </r>
    <r>
      <rPr>
        <sz val="15"/>
        <rFont val="Arial"/>
        <family val="2"/>
      </rPr>
      <t xml:space="preserve"> </t>
    </r>
    <r>
      <rPr>
        <b/>
        <sz val="15"/>
        <rFont val="Arial"/>
        <family val="2"/>
      </rPr>
      <t xml:space="preserve">(a+b-c-d-e) </t>
    </r>
  </si>
  <si>
    <t>31 Oct/Okt 2001</t>
  </si>
  <si>
    <t>31 Oct/Okt 2002</t>
  </si>
  <si>
    <t>Sep 2002</t>
  </si>
  <si>
    <t xml:space="preserve">SMI-112002  </t>
  </si>
  <si>
    <t>27/11/2002</t>
  </si>
  <si>
    <t>217 002</t>
  </si>
  <si>
    <t xml:space="preserve">Net dispatches(+)/receipts(-) </t>
  </si>
  <si>
    <t xml:space="preserve">Netto versendings(+)/ontvangstes(-) </t>
  </si>
  <si>
    <t>2 181</t>
  </si>
  <si>
    <t>'000 t</t>
  </si>
  <si>
    <t>WHEAT/KORING - 2002/2003 Year (Oct - Sep) / 2002/2003 Jaar (Okt - Sep) (2)</t>
  </si>
  <si>
    <t>Preliminary/Voorlopig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</si>
</sst>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thin"/>
      <top style="thin"/>
      <bottom style="medium"/>
    </border>
    <border>
      <left style="medium"/>
      <right style="thin"/>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64" fontId="5" fillId="0" borderId="16" xfId="0" applyNumberFormat="1" applyFont="1" applyFill="1" applyBorder="1" applyAlignment="1">
      <alignment horizontal="righ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18"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9" xfId="0" applyFont="1" applyFill="1" applyBorder="1" applyAlignment="1">
      <alignment/>
    </xf>
    <xf numFmtId="0" fontId="5" fillId="0" borderId="20" xfId="0" applyFont="1" applyFill="1" applyBorder="1" applyAlignment="1">
      <alignment/>
    </xf>
    <xf numFmtId="164" fontId="5" fillId="0" borderId="5" xfId="0" applyNumberFormat="1" applyFont="1" applyFill="1" applyBorder="1" applyAlignment="1">
      <alignment horizontal="right"/>
    </xf>
    <xf numFmtId="0" fontId="6" fillId="0" borderId="20" xfId="0" applyFont="1" applyFill="1" applyBorder="1" applyAlignment="1">
      <alignment horizontal="right"/>
    </xf>
    <xf numFmtId="0" fontId="6" fillId="0" borderId="21" xfId="0" applyFont="1" applyFill="1" applyBorder="1" applyAlignment="1">
      <alignment horizontal="right"/>
    </xf>
    <xf numFmtId="0" fontId="6" fillId="0" borderId="22" xfId="0" applyFont="1" applyFill="1" applyBorder="1" applyAlignment="1">
      <alignment horizontal="left"/>
    </xf>
    <xf numFmtId="0" fontId="6" fillId="0" borderId="18" xfId="0" applyFont="1" applyFill="1" applyBorder="1" applyAlignment="1">
      <alignment horizontal="left"/>
    </xf>
    <xf numFmtId="164" fontId="5" fillId="0" borderId="14" xfId="0" applyNumberFormat="1" applyFont="1" applyFill="1" applyBorder="1" applyAlignment="1" quotePrefix="1">
      <alignment horizontal="center"/>
    </xf>
    <xf numFmtId="0" fontId="6" fillId="0" borderId="18" xfId="0" applyFont="1" applyFill="1" applyBorder="1" applyAlignment="1">
      <alignment horizontal="right"/>
    </xf>
    <xf numFmtId="0" fontId="6" fillId="0" borderId="23" xfId="0" applyFont="1" applyFill="1" applyBorder="1" applyAlignment="1">
      <alignment horizontal="right"/>
    </xf>
    <xf numFmtId="164" fontId="5" fillId="0" borderId="0" xfId="0" applyNumberFormat="1" applyFont="1" applyFill="1" applyBorder="1" applyAlignment="1">
      <alignment/>
    </xf>
    <xf numFmtId="1" fontId="5" fillId="0" borderId="0" xfId="0" applyNumberFormat="1" applyFont="1" applyFill="1" applyBorder="1" applyAlignment="1">
      <alignment/>
    </xf>
    <xf numFmtId="0" fontId="4" fillId="0" borderId="18" xfId="0" applyFont="1" applyFill="1" applyBorder="1" applyAlignment="1" quotePrefix="1">
      <alignment horizontal="left"/>
    </xf>
    <xf numFmtId="164" fontId="5" fillId="0" borderId="24" xfId="0" applyNumberFormat="1" applyFont="1" applyFill="1" applyBorder="1" applyAlignment="1">
      <alignment horizontal="right"/>
    </xf>
    <xf numFmtId="0" fontId="5" fillId="0" borderId="19" xfId="0" applyFont="1" applyFill="1" applyBorder="1" applyAlignment="1">
      <alignment horizontal="left"/>
    </xf>
    <xf numFmtId="0" fontId="5" fillId="0" borderId="20" xfId="0" applyFont="1" applyFill="1" applyBorder="1" applyAlignment="1" quotePrefix="1">
      <alignment horizontal="left"/>
    </xf>
    <xf numFmtId="0" fontId="5" fillId="0" borderId="20" xfId="0" applyFont="1" applyFill="1" applyBorder="1" applyAlignment="1">
      <alignment horizontal="right"/>
    </xf>
    <xf numFmtId="0" fontId="5" fillId="0" borderId="21" xfId="0" applyFont="1" applyFill="1" applyBorder="1" applyAlignment="1">
      <alignment horizontal="right"/>
    </xf>
    <xf numFmtId="0" fontId="5" fillId="0" borderId="0" xfId="0" applyFont="1" applyFill="1" applyBorder="1" applyAlignment="1">
      <alignment/>
    </xf>
    <xf numFmtId="0" fontId="5" fillId="0" borderId="25" xfId="0" applyFont="1" applyFill="1" applyBorder="1" applyAlignment="1">
      <alignment/>
    </xf>
    <xf numFmtId="164" fontId="5" fillId="0" borderId="20" xfId="0" applyNumberFormat="1" applyFont="1" applyFill="1" applyBorder="1" applyAlignment="1">
      <alignment horizontal="right"/>
    </xf>
    <xf numFmtId="0" fontId="5" fillId="0" borderId="26" xfId="0" applyFont="1" applyFill="1" applyBorder="1" applyAlignment="1">
      <alignment horizontal="center"/>
    </xf>
    <xf numFmtId="0" fontId="5" fillId="0" borderId="27" xfId="0" applyFont="1" applyFill="1" applyBorder="1" applyAlignment="1">
      <alignment/>
    </xf>
    <xf numFmtId="0" fontId="6" fillId="0" borderId="27" xfId="0" applyFont="1" applyFill="1" applyBorder="1" applyAlignment="1">
      <alignment/>
    </xf>
    <xf numFmtId="164" fontId="5" fillId="0" borderId="7" xfId="0" applyNumberFormat="1" applyFont="1" applyFill="1" applyBorder="1" applyAlignment="1">
      <alignment horizontal="right"/>
    </xf>
    <xf numFmtId="0" fontId="6" fillId="0" borderId="26" xfId="0" applyFont="1" applyFill="1" applyBorder="1" applyAlignment="1">
      <alignment horizontal="right"/>
    </xf>
    <xf numFmtId="0" fontId="6" fillId="0" borderId="22" xfId="0" applyFont="1" applyFill="1" applyBorder="1" applyAlignment="1">
      <alignment/>
    </xf>
    <xf numFmtId="164" fontId="5" fillId="0" borderId="0" xfId="0" applyNumberFormat="1" applyFont="1" applyFill="1" applyBorder="1" applyAlignment="1">
      <alignment horizontal="right"/>
    </xf>
    <xf numFmtId="0" fontId="6" fillId="0" borderId="28"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left"/>
    </xf>
    <xf numFmtId="0" fontId="5" fillId="0" borderId="0" xfId="0" applyFont="1" applyFill="1" applyBorder="1" applyAlignment="1">
      <alignment horizontal="left"/>
    </xf>
    <xf numFmtId="164" fontId="5" fillId="0" borderId="29" xfId="0" applyNumberFormat="1" applyFont="1" applyFill="1" applyBorder="1" applyAlignment="1">
      <alignment horizontal="right"/>
    </xf>
    <xf numFmtId="0" fontId="5" fillId="0" borderId="22" xfId="0" applyFont="1" applyFill="1" applyBorder="1" applyAlignment="1">
      <alignment horizontal="left"/>
    </xf>
    <xf numFmtId="0" fontId="5" fillId="0" borderId="18" xfId="0" applyFont="1" applyFill="1" applyBorder="1" applyAlignment="1">
      <alignment horizontal="left"/>
    </xf>
    <xf numFmtId="164" fontId="5" fillId="0" borderId="14" xfId="0" applyNumberFormat="1" applyFont="1" applyFill="1" applyBorder="1" applyAlignment="1">
      <alignment horizontal="right"/>
    </xf>
    <xf numFmtId="0" fontId="5" fillId="0" borderId="18" xfId="0" applyFont="1" applyFill="1" applyBorder="1" applyAlignment="1">
      <alignment horizontal="right"/>
    </xf>
    <xf numFmtId="0" fontId="5" fillId="0" borderId="23" xfId="0" applyFont="1" applyFill="1" applyBorder="1" applyAlignment="1">
      <alignment horizontal="right"/>
    </xf>
    <xf numFmtId="0" fontId="4" fillId="0" borderId="7" xfId="0" applyFont="1" applyFill="1" applyBorder="1" applyAlignment="1">
      <alignment horizontal="right"/>
    </xf>
    <xf numFmtId="0" fontId="6" fillId="0" borderId="20" xfId="0" applyFont="1" applyFill="1" applyBorder="1" applyAlignment="1" quotePrefix="1">
      <alignment horizontal="left"/>
    </xf>
    <xf numFmtId="164" fontId="5" fillId="0" borderId="5" xfId="0" applyNumberFormat="1" applyFont="1" applyFill="1" applyBorder="1" applyAlignment="1" quotePrefix="1">
      <alignment horizontal="center"/>
    </xf>
    <xf numFmtId="0" fontId="6" fillId="0" borderId="30" xfId="0" applyFont="1" applyFill="1" applyBorder="1" applyAlignment="1">
      <alignment horizontal="right"/>
    </xf>
    <xf numFmtId="0" fontId="6" fillId="0" borderId="27" xfId="0" applyFont="1" applyFill="1" applyBorder="1" applyAlignment="1" quotePrefix="1">
      <alignment/>
    </xf>
    <xf numFmtId="0" fontId="6" fillId="0" borderId="31" xfId="0" applyFont="1" applyFill="1" applyBorder="1" applyAlignment="1">
      <alignment horizontal="left"/>
    </xf>
    <xf numFmtId="164" fontId="5" fillId="0" borderId="29"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33" xfId="0" applyFont="1" applyFill="1" applyBorder="1" applyAlignment="1">
      <alignment horizontal="left"/>
    </xf>
    <xf numFmtId="164" fontId="5" fillId="0" borderId="34" xfId="0" applyNumberFormat="1" applyFont="1" applyFill="1" applyBorder="1" applyAlignment="1" quotePrefix="1">
      <alignment horizontal="center"/>
    </xf>
    <xf numFmtId="0" fontId="6" fillId="0" borderId="26" xfId="0" applyFont="1" applyFill="1" applyBorder="1" applyAlignment="1" quotePrefix="1">
      <alignment horizontal="right"/>
    </xf>
    <xf numFmtId="0" fontId="6" fillId="0" borderId="0" xfId="0" applyFont="1" applyFill="1" applyBorder="1" applyAlignment="1">
      <alignment/>
    </xf>
    <xf numFmtId="0" fontId="6" fillId="0" borderId="6" xfId="0" applyFont="1" applyFill="1" applyBorder="1" applyAlignment="1">
      <alignment horizontal="right"/>
    </xf>
    <xf numFmtId="0" fontId="6" fillId="0" borderId="22" xfId="0" applyFont="1" applyFill="1" applyBorder="1" applyAlignment="1" quotePrefix="1">
      <alignment/>
    </xf>
    <xf numFmtId="0" fontId="6" fillId="0" borderId="18" xfId="0" applyFont="1" applyFill="1" applyBorder="1" applyAlignment="1">
      <alignment/>
    </xf>
    <xf numFmtId="164" fontId="5" fillId="0" borderId="35" xfId="0" applyNumberFormat="1" applyFont="1" applyFill="1" applyBorder="1" applyAlignment="1">
      <alignment/>
    </xf>
    <xf numFmtId="164" fontId="5" fillId="0" borderId="36" xfId="0" applyNumberFormat="1" applyFont="1" applyFill="1" applyBorder="1" applyAlignment="1">
      <alignment/>
    </xf>
    <xf numFmtId="164" fontId="5" fillId="0" borderId="37"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38" xfId="0" applyFont="1" applyFill="1" applyBorder="1" applyAlignment="1">
      <alignment horizontal="right"/>
    </xf>
    <xf numFmtId="0" fontId="6" fillId="0" borderId="23" xfId="0" applyFont="1" applyFill="1" applyBorder="1" applyAlignment="1" quotePrefix="1">
      <alignment horizontal="right"/>
    </xf>
    <xf numFmtId="0" fontId="4" fillId="0" borderId="6" xfId="0" applyFont="1" applyFill="1" applyBorder="1" applyAlignment="1">
      <alignment horizontal="left"/>
    </xf>
    <xf numFmtId="0" fontId="5" fillId="0" borderId="18" xfId="0" applyFont="1" applyFill="1" applyBorder="1" applyAlignment="1">
      <alignment/>
    </xf>
    <xf numFmtId="164" fontId="5" fillId="0" borderId="18" xfId="0" applyNumberFormat="1" applyFont="1" applyFill="1" applyBorder="1" applyAlignment="1">
      <alignment horizontal="right"/>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0" fontId="5" fillId="0" borderId="9" xfId="0" applyFont="1" applyFill="1" applyBorder="1" applyAlignment="1">
      <alignment horizontal="right"/>
    </xf>
    <xf numFmtId="0" fontId="5" fillId="0" borderId="39" xfId="0" applyFont="1" applyFill="1" applyBorder="1" applyAlignment="1">
      <alignment horizontal="right"/>
    </xf>
    <xf numFmtId="0" fontId="5" fillId="0" borderId="40" xfId="0"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0" fontId="5" fillId="0" borderId="41" xfId="0" applyFont="1" applyFill="1" applyBorder="1" applyAlignment="1">
      <alignment horizontal="right"/>
    </xf>
    <xf numFmtId="0" fontId="5" fillId="0" borderId="25" xfId="0" applyFont="1" applyFill="1" applyBorder="1" applyAlignment="1">
      <alignment horizontal="right"/>
    </xf>
    <xf numFmtId="0" fontId="5" fillId="0" borderId="42" xfId="0" applyFont="1" applyFill="1" applyBorder="1" applyAlignment="1">
      <alignment horizontal="right"/>
    </xf>
    <xf numFmtId="0" fontId="5" fillId="0" borderId="41" xfId="0" applyFont="1" applyFill="1" applyBorder="1" applyAlignment="1">
      <alignment horizontal="center"/>
    </xf>
    <xf numFmtId="0" fontId="5" fillId="0" borderId="6" xfId="0" applyFont="1" applyFill="1" applyBorder="1" applyAlignment="1" quotePrefix="1">
      <alignment horizontal="left"/>
    </xf>
    <xf numFmtId="164" fontId="5" fillId="0" borderId="7"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64" fontId="5" fillId="0" borderId="43"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5" fillId="0" borderId="17" xfId="0" applyNumberFormat="1" applyFont="1" applyFill="1" applyBorder="1" applyAlignment="1" quotePrefix="1">
      <alignment horizontal="center"/>
    </xf>
    <xf numFmtId="0" fontId="7" fillId="0" borderId="0" xfId="0" applyFont="1" applyFill="1" applyBorder="1" applyAlignment="1">
      <alignment horizontal="left"/>
    </xf>
    <xf numFmtId="1" fontId="3" fillId="0" borderId="0" xfId="0" applyNumberFormat="1" applyFont="1" applyFill="1" applyBorder="1" applyAlignment="1">
      <alignment/>
    </xf>
    <xf numFmtId="0" fontId="7" fillId="0" borderId="0" xfId="0" applyFont="1" applyFill="1" applyBorder="1" applyAlignment="1">
      <alignment horizontal="right"/>
    </xf>
    <xf numFmtId="49" fontId="3" fillId="0" borderId="0" xfId="0" applyNumberFormat="1" applyFont="1" applyFill="1" applyAlignment="1" quotePrefix="1">
      <alignment horizontal="left"/>
    </xf>
    <xf numFmtId="0" fontId="7" fillId="0" borderId="0" xfId="0" applyFont="1" applyFill="1" applyAlignment="1">
      <alignment horizontal="left"/>
    </xf>
    <xf numFmtId="1" fontId="5" fillId="0" borderId="44" xfId="0" applyNumberFormat="1" applyFont="1" applyFill="1" applyBorder="1" applyAlignment="1">
      <alignmen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8" xfId="0" applyNumberFormat="1" applyFont="1" applyFill="1" applyBorder="1" applyAlignment="1">
      <alignment/>
    </xf>
    <xf numFmtId="1" fontId="5" fillId="0" borderId="3" xfId="0" applyNumberFormat="1"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 fontId="5" fillId="0" borderId="40" xfId="0" applyNumberFormat="1" applyFont="1" applyFill="1" applyBorder="1" applyAlignment="1">
      <alignment/>
    </xf>
    <xf numFmtId="1" fontId="5" fillId="0" borderId="12" xfId="0" applyNumberFormat="1" applyFont="1" applyFill="1" applyBorder="1" applyAlignment="1">
      <alignment/>
    </xf>
    <xf numFmtId="1" fontId="5" fillId="0" borderId="49" xfId="0" applyNumberFormat="1" applyFont="1" applyFill="1" applyBorder="1" applyAlignment="1">
      <alignment/>
    </xf>
    <xf numFmtId="1" fontId="5" fillId="0" borderId="24" xfId="0" applyNumberFormat="1" applyFont="1" applyFill="1" applyBorder="1" applyAlignment="1">
      <alignment/>
    </xf>
    <xf numFmtId="1" fontId="5" fillId="0" borderId="5" xfId="0" applyNumberFormat="1" applyFont="1" applyFill="1" applyBorder="1" applyAlignment="1">
      <alignment/>
    </xf>
    <xf numFmtId="1" fontId="5" fillId="0" borderId="32" xfId="0" applyNumberFormat="1" applyFont="1" applyFill="1" applyBorder="1" applyAlignment="1">
      <alignment/>
    </xf>
    <xf numFmtId="1" fontId="5" fillId="0" borderId="21"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1" fontId="5" fillId="0" borderId="26" xfId="0" applyNumberFormat="1" applyFont="1" applyFill="1" applyBorder="1" applyAlignment="1">
      <alignment/>
    </xf>
    <xf numFmtId="1" fontId="5" fillId="0" borderId="42" xfId="0" applyNumberFormat="1" applyFont="1" applyFill="1" applyBorder="1" applyAlignment="1">
      <alignment/>
    </xf>
    <xf numFmtId="1" fontId="5" fillId="0" borderId="28" xfId="0" applyNumberFormat="1" applyFont="1" applyFill="1" applyBorder="1" applyAlignment="1">
      <alignment/>
    </xf>
    <xf numFmtId="1" fontId="5" fillId="0" borderId="23" xfId="0" applyNumberFormat="1" applyFont="1" applyFill="1" applyBorder="1" applyAlignment="1">
      <alignment/>
    </xf>
    <xf numFmtId="1" fontId="5" fillId="0" borderId="33" xfId="0" applyNumberFormat="1" applyFont="1" applyFill="1" applyBorder="1" applyAlignment="1">
      <alignment/>
    </xf>
    <xf numFmtId="1" fontId="5" fillId="0" borderId="8" xfId="0" applyNumberFormat="1" applyFont="1" applyFill="1" applyBorder="1" applyAlignment="1">
      <alignment/>
    </xf>
    <xf numFmtId="1" fontId="5" fillId="0" borderId="13" xfId="0" applyNumberFormat="1" applyFont="1" applyFill="1" applyBorder="1" applyAlignment="1">
      <alignment/>
    </xf>
    <xf numFmtId="1" fontId="5" fillId="0" borderId="14" xfId="0" applyNumberFormat="1" applyFont="1" applyFill="1" applyBorder="1" applyAlignment="1">
      <alignment/>
    </xf>
    <xf numFmtId="1" fontId="5" fillId="0" borderId="2" xfId="0" applyNumberFormat="1" applyFont="1" applyFill="1" applyBorder="1" applyAlignment="1">
      <alignment/>
    </xf>
    <xf numFmtId="1" fontId="5" fillId="0" borderId="39" xfId="0" applyNumberFormat="1" applyFont="1" applyFill="1" applyBorder="1" applyAlignment="1">
      <alignment/>
    </xf>
    <xf numFmtId="1" fontId="5" fillId="0" borderId="50" xfId="0" applyNumberFormat="1" applyFont="1" applyFill="1" applyBorder="1" applyAlignment="1">
      <alignment/>
    </xf>
    <xf numFmtId="1" fontId="5" fillId="0" borderId="30" xfId="0" applyNumberFormat="1" applyFont="1" applyFill="1" applyBorder="1" applyAlignment="1">
      <alignment/>
    </xf>
    <xf numFmtId="1" fontId="5" fillId="0" borderId="51" xfId="0" applyNumberFormat="1" applyFont="1" applyFill="1" applyBorder="1" applyAlignment="1">
      <alignment/>
    </xf>
    <xf numFmtId="1" fontId="5" fillId="0" borderId="52" xfId="0" applyNumberFormat="1" applyFont="1" applyFill="1" applyBorder="1" applyAlignment="1">
      <alignment/>
    </xf>
    <xf numFmtId="1" fontId="5" fillId="0" borderId="38"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6" xfId="0" applyNumberFormat="1" applyFont="1" applyFill="1" applyBorder="1" applyAlignment="1">
      <alignment/>
    </xf>
    <xf numFmtId="1" fontId="5" fillId="0" borderId="25" xfId="0" applyNumberFormat="1" applyFont="1" applyFill="1" applyBorder="1" applyAlignment="1">
      <alignment/>
    </xf>
    <xf numFmtId="1" fontId="5" fillId="0" borderId="55" xfId="0" applyNumberFormat="1" applyFont="1" applyFill="1" applyBorder="1" applyAlignment="1">
      <alignment/>
    </xf>
    <xf numFmtId="1" fontId="5" fillId="0" borderId="6" xfId="0" applyNumberFormat="1" applyFont="1" applyFill="1" applyBorder="1" applyAlignment="1">
      <alignment horizontal="right"/>
    </xf>
    <xf numFmtId="1" fontId="5" fillId="0" borderId="25" xfId="0" applyNumberFormat="1" applyFont="1" applyFill="1" applyBorder="1" applyAlignment="1">
      <alignment horizontal="right"/>
    </xf>
    <xf numFmtId="1" fontId="5" fillId="0" borderId="26" xfId="0" applyNumberFormat="1" applyFont="1" applyFill="1" applyBorder="1" applyAlignment="1">
      <alignment horizontal="right"/>
    </xf>
    <xf numFmtId="1" fontId="5" fillId="0" borderId="53" xfId="0" applyNumberFormat="1" applyFont="1" applyFill="1" applyBorder="1" applyAlignment="1">
      <alignment horizontal="right"/>
    </xf>
    <xf numFmtId="1" fontId="5" fillId="0" borderId="35" xfId="0" applyNumberFormat="1" applyFont="1" applyFill="1" applyBorder="1" applyAlignment="1">
      <alignment horizontal="right"/>
    </xf>
    <xf numFmtId="1" fontId="5" fillId="0" borderId="36" xfId="0" applyNumberFormat="1" applyFont="1" applyFill="1" applyBorder="1" applyAlignment="1">
      <alignment horizontal="right"/>
    </xf>
    <xf numFmtId="1" fontId="5" fillId="0" borderId="56" xfId="0" applyNumberFormat="1" applyFont="1" applyFill="1" applyBorder="1" applyAlignment="1">
      <alignment horizontal="right"/>
    </xf>
    <xf numFmtId="1" fontId="5" fillId="0" borderId="57" xfId="0" applyNumberFormat="1" applyFont="1" applyFill="1" applyBorder="1" applyAlignment="1">
      <alignment/>
    </xf>
    <xf numFmtId="1" fontId="5" fillId="0" borderId="35" xfId="0" applyNumberFormat="1" applyFont="1" applyFill="1" applyBorder="1" applyAlignment="1">
      <alignment/>
    </xf>
    <xf numFmtId="1" fontId="5" fillId="0" borderId="36" xfId="0" applyNumberFormat="1" applyFont="1" applyFill="1" applyBorder="1" applyAlignment="1">
      <alignment/>
    </xf>
    <xf numFmtId="1" fontId="5" fillId="0" borderId="37" xfId="0" applyNumberFormat="1" applyFont="1" applyFill="1" applyBorder="1" applyAlignment="1">
      <alignment/>
    </xf>
    <xf numFmtId="1" fontId="5" fillId="0" borderId="9" xfId="0" applyNumberFormat="1" applyFont="1" applyFill="1" applyBorder="1" applyAlignment="1">
      <alignment horizontal="right"/>
    </xf>
    <xf numFmtId="1" fontId="5" fillId="0" borderId="39" xfId="0" applyNumberFormat="1" applyFont="1" applyFill="1" applyBorder="1" applyAlignment="1">
      <alignment horizontal="right"/>
    </xf>
    <xf numFmtId="1" fontId="5" fillId="0" borderId="40" xfId="0" applyNumberFormat="1" applyFont="1" applyFill="1" applyBorder="1" applyAlignment="1">
      <alignment horizontal="right"/>
    </xf>
    <xf numFmtId="1" fontId="5" fillId="0" borderId="41"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58" xfId="0" applyNumberFormat="1" applyFont="1" applyFill="1" applyBorder="1" applyAlignment="1">
      <alignment horizontal="right"/>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 xfId="0" applyNumberFormat="1" applyFont="1" applyFill="1" applyBorder="1" applyAlignment="1">
      <alignment horizontal="center"/>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quotePrefix="1">
      <alignment horizontal="center"/>
    </xf>
    <xf numFmtId="0" fontId="5" fillId="0" borderId="14"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4" xfId="0" applyNumberFormat="1" applyFont="1" applyFill="1" applyBorder="1" applyAlignment="1">
      <alignment horizontal="center"/>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quotePrefix="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1847850</xdr:colOff>
      <xdr:row>57</xdr:row>
      <xdr:rowOff>19050</xdr:rowOff>
    </xdr:from>
    <xdr:to>
      <xdr:col>11</xdr:col>
      <xdr:colOff>142875</xdr:colOff>
      <xdr:row>60</xdr:row>
      <xdr:rowOff>228600</xdr:rowOff>
    </xdr:to>
    <xdr:pic>
      <xdr:nvPicPr>
        <xdr:cNvPr id="1" name="Picture 1"/>
        <xdr:cNvPicPr preferRelativeResize="1">
          <a:picLocks noChangeAspect="1"/>
        </xdr:cNvPicPr>
      </xdr:nvPicPr>
      <xdr:blipFill>
        <a:blip r:embed="rId1"/>
        <a:stretch>
          <a:fillRect/>
        </a:stretch>
      </xdr:blipFill>
      <xdr:spPr>
        <a:xfrm>
          <a:off x="17297400" y="14611350"/>
          <a:ext cx="3162300" cy="1009650"/>
        </a:xfrm>
        <a:prstGeom prst="rect">
          <a:avLst/>
        </a:prstGeom>
        <a:noFill/>
        <a:ln w="9525" cmpd="sng">
          <a:noFill/>
        </a:ln>
      </xdr:spPr>
    </xdr:pic>
    <xdr:clientData/>
  </xdr:twoCellAnchor>
  <xdr:twoCellAnchor>
    <xdr:from>
      <xdr:col>13</xdr:col>
      <xdr:colOff>0</xdr:colOff>
      <xdr:row>56</xdr:row>
      <xdr:rowOff>219075</xdr:rowOff>
    </xdr:from>
    <xdr:to>
      <xdr:col>13</xdr:col>
      <xdr:colOff>0</xdr:colOff>
      <xdr:row>61</xdr:row>
      <xdr:rowOff>190500</xdr:rowOff>
    </xdr:to>
    <xdr:pic>
      <xdr:nvPicPr>
        <xdr:cNvPr id="2" name="Picture 4"/>
        <xdr:cNvPicPr preferRelativeResize="1">
          <a:picLocks noChangeAspect="1"/>
        </xdr:cNvPicPr>
      </xdr:nvPicPr>
      <xdr:blipFill>
        <a:blip r:embed="rId1"/>
        <a:stretch>
          <a:fillRect/>
        </a:stretch>
      </xdr:blipFill>
      <xdr:spPr>
        <a:xfrm>
          <a:off x="21069300" y="14544675"/>
          <a:ext cx="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T1143"/>
  <sheetViews>
    <sheetView tabSelected="1" zoomScale="50" zoomScaleNormal="50" workbookViewId="0" topLeftCell="J1">
      <selection activeCell="N1" sqref="N1:BI16384"/>
    </sheetView>
  </sheetViews>
  <sheetFormatPr defaultColWidth="9.140625" defaultRowHeight="12.75"/>
  <cols>
    <col min="1" max="1" width="8.421875" style="148" customWidth="1"/>
    <col min="2" max="2" width="2.8515625" style="148" customWidth="1"/>
    <col min="3" max="3" width="75.421875" style="148" customWidth="1"/>
    <col min="4" max="10" width="20.7109375" style="148" customWidth="1"/>
    <col min="11" max="11" width="73.00390625" style="148" customWidth="1"/>
    <col min="12" max="12" width="2.8515625" style="148" customWidth="1"/>
    <col min="13" max="13" width="8.421875" style="147" customWidth="1"/>
    <col min="14" max="117" width="7.8515625" style="147" customWidth="1"/>
    <col min="118" max="16384" width="7.8515625" style="148" customWidth="1"/>
  </cols>
  <sheetData>
    <row r="1" spans="1:117" s="6" customFormat="1" ht="21" customHeight="1">
      <c r="A1" s="1" t="s">
        <v>102</v>
      </c>
      <c r="B1" s="1"/>
      <c r="C1" s="1"/>
      <c r="D1" s="221" t="s">
        <v>28</v>
      </c>
      <c r="E1" s="221"/>
      <c r="F1" s="221"/>
      <c r="G1" s="221"/>
      <c r="H1" s="221"/>
      <c r="I1" s="221"/>
      <c r="J1" s="221"/>
      <c r="K1" s="3"/>
      <c r="L1" s="3"/>
      <c r="M1" s="4" t="s">
        <v>103</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row>
    <row r="2" spans="1:117" s="6" customFormat="1" ht="21" customHeight="1">
      <c r="A2" s="2"/>
      <c r="B2" s="2"/>
      <c r="C2" s="2"/>
      <c r="D2" s="221" t="s">
        <v>109</v>
      </c>
      <c r="E2" s="221"/>
      <c r="F2" s="221"/>
      <c r="G2" s="221"/>
      <c r="H2" s="221"/>
      <c r="I2" s="221"/>
      <c r="J2" s="221"/>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2:117" s="6" customFormat="1" ht="21" customHeight="1" thickBot="1">
      <c r="B3" s="7"/>
      <c r="C3" s="7"/>
      <c r="D3" s="222" t="s">
        <v>108</v>
      </c>
      <c r="E3" s="222"/>
      <c r="F3" s="222"/>
      <c r="G3" s="222"/>
      <c r="H3" s="222"/>
      <c r="I3" s="222"/>
      <c r="J3" s="222"/>
      <c r="K3" s="7"/>
      <c r="L3" s="7"/>
      <c r="M3" s="7"/>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row>
    <row r="4" spans="1:117" s="14" customFormat="1" ht="21" customHeight="1">
      <c r="A4" s="8"/>
      <c r="B4" s="9"/>
      <c r="C4" s="9"/>
      <c r="D4" s="223" t="s">
        <v>93</v>
      </c>
      <c r="E4" s="224"/>
      <c r="F4" s="224"/>
      <c r="G4" s="10"/>
      <c r="H4" s="225" t="s">
        <v>94</v>
      </c>
      <c r="I4" s="224"/>
      <c r="J4" s="226"/>
      <c r="K4" s="11"/>
      <c r="L4" s="11"/>
      <c r="M4" s="12"/>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row>
    <row r="5" spans="1:117" s="14" customFormat="1" ht="21" customHeight="1" thickBot="1">
      <c r="A5" s="15"/>
      <c r="B5" s="16"/>
      <c r="C5" s="16"/>
      <c r="D5" s="214" t="s">
        <v>110</v>
      </c>
      <c r="E5" s="215"/>
      <c r="F5" s="215"/>
      <c r="G5" s="17" t="s">
        <v>0</v>
      </c>
      <c r="H5" s="216"/>
      <c r="I5" s="215"/>
      <c r="J5" s="217"/>
      <c r="K5" s="18"/>
      <c r="L5" s="18"/>
      <c r="M5" s="19"/>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row>
    <row r="6" spans="1:117" s="14" customFormat="1" ht="21" customHeight="1">
      <c r="A6" s="15"/>
      <c r="B6" s="16"/>
      <c r="C6" s="16"/>
      <c r="D6" s="20" t="s">
        <v>37</v>
      </c>
      <c r="E6" s="21" t="s">
        <v>38</v>
      </c>
      <c r="F6" s="22" t="s">
        <v>1</v>
      </c>
      <c r="G6" s="23" t="s">
        <v>73</v>
      </c>
      <c r="H6" s="20" t="s">
        <v>37</v>
      </c>
      <c r="I6" s="21" t="s">
        <v>38</v>
      </c>
      <c r="J6" s="22" t="s">
        <v>1</v>
      </c>
      <c r="K6" s="18"/>
      <c r="L6" s="18"/>
      <c r="M6" s="19"/>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row>
    <row r="7" spans="1:117" s="14" customFormat="1" ht="21" customHeight="1" thickBot="1">
      <c r="A7" s="24"/>
      <c r="B7" s="25"/>
      <c r="C7" s="25"/>
      <c r="D7" s="26" t="s">
        <v>29</v>
      </c>
      <c r="E7" s="27" t="s">
        <v>30</v>
      </c>
      <c r="F7" s="28" t="s">
        <v>2</v>
      </c>
      <c r="G7" s="29"/>
      <c r="H7" s="26" t="s">
        <v>29</v>
      </c>
      <c r="I7" s="27" t="s">
        <v>30</v>
      </c>
      <c r="J7" s="28" t="s">
        <v>2</v>
      </c>
      <c r="K7" s="30"/>
      <c r="L7" s="30"/>
      <c r="M7" s="31"/>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row>
    <row r="8" spans="1:117" s="14" customFormat="1" ht="9" customHeight="1" thickBot="1">
      <c r="A8" s="32"/>
      <c r="B8" s="32"/>
      <c r="C8" s="32"/>
      <c r="D8" s="33"/>
      <c r="E8" s="34"/>
      <c r="F8" s="35"/>
      <c r="G8" s="34"/>
      <c r="H8" s="33"/>
      <c r="I8" s="34"/>
      <c r="J8" s="34"/>
      <c r="K8" s="32"/>
      <c r="L8" s="32"/>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row>
    <row r="9" spans="1:117" s="14" customFormat="1" ht="21" customHeight="1" thickBot="1">
      <c r="A9" s="36"/>
      <c r="B9" s="37"/>
      <c r="C9" s="37"/>
      <c r="D9" s="218" t="s">
        <v>95</v>
      </c>
      <c r="E9" s="219"/>
      <c r="F9" s="219"/>
      <c r="G9" s="38"/>
      <c r="H9" s="218" t="s">
        <v>39</v>
      </c>
      <c r="I9" s="219"/>
      <c r="J9" s="220"/>
      <c r="K9" s="37"/>
      <c r="L9" s="37"/>
      <c r="M9" s="39"/>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row>
    <row r="10" spans="1:117" s="14" customFormat="1" ht="21" customHeight="1" thickBot="1">
      <c r="A10" s="40" t="s">
        <v>52</v>
      </c>
      <c r="B10" s="41"/>
      <c r="C10" s="41"/>
      <c r="D10" s="157">
        <v>544</v>
      </c>
      <c r="E10" s="158">
        <v>36</v>
      </c>
      <c r="F10" s="159">
        <f>SUM(D10:E10)</f>
        <v>580</v>
      </c>
      <c r="G10" s="42">
        <f>ROUND(F10-J10,2)/J10*100</f>
        <v>5.263157894736842</v>
      </c>
      <c r="H10" s="157">
        <v>530</v>
      </c>
      <c r="I10" s="158">
        <v>21</v>
      </c>
      <c r="J10" s="166">
        <f>SUM(H10:I10)</f>
        <v>551</v>
      </c>
      <c r="K10" s="43"/>
      <c r="M10" s="44" t="s">
        <v>40</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row>
    <row r="11" spans="1:117" s="14" customFormat="1" ht="21" customHeight="1" thickBot="1">
      <c r="A11" s="40"/>
      <c r="B11" s="13"/>
      <c r="C11" s="13"/>
      <c r="D11" s="209"/>
      <c r="E11" s="209"/>
      <c r="F11" s="209"/>
      <c r="G11" s="45"/>
      <c r="H11" s="211"/>
      <c r="I11" s="211"/>
      <c r="J11" s="211"/>
      <c r="K11" s="46"/>
      <c r="L11" s="46"/>
      <c r="M11" s="47"/>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row>
    <row r="12" spans="1:117" s="14" customFormat="1" ht="21" customHeight="1" thickBot="1">
      <c r="A12" s="40" t="s">
        <v>3</v>
      </c>
      <c r="B12" s="48"/>
      <c r="C12" s="48"/>
      <c r="D12" s="157">
        <f>D13+D14</f>
        <v>355</v>
      </c>
      <c r="E12" s="160">
        <f>E13+E14</f>
        <v>3</v>
      </c>
      <c r="F12" s="159">
        <f>SUM(D12:E12)</f>
        <v>358</v>
      </c>
      <c r="G12" s="49" t="s">
        <v>23</v>
      </c>
      <c r="H12" s="157">
        <f>H13+H14</f>
        <v>90</v>
      </c>
      <c r="I12" s="160">
        <f>I13+I14</f>
        <v>0</v>
      </c>
      <c r="J12" s="163">
        <f>SUM(H12:I12)</f>
        <v>90</v>
      </c>
      <c r="K12" s="43"/>
      <c r="L12" s="43"/>
      <c r="M12" s="44" t="s">
        <v>4</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row>
    <row r="13" spans="1:117" s="14" customFormat="1" ht="21" customHeight="1">
      <c r="A13" s="40"/>
      <c r="B13" s="50" t="s">
        <v>74</v>
      </c>
      <c r="C13" s="51"/>
      <c r="D13" s="161">
        <v>214</v>
      </c>
      <c r="E13" s="162">
        <v>3</v>
      </c>
      <c r="F13" s="163">
        <f>SUM(D13:E13)</f>
        <v>217</v>
      </c>
      <c r="G13" s="52">
        <f>ROUND(F13-J13,2)/J13*100</f>
        <v>141.11111111111111</v>
      </c>
      <c r="H13" s="161">
        <v>90</v>
      </c>
      <c r="I13" s="162">
        <v>0</v>
      </c>
      <c r="J13" s="163">
        <f>SUM(H13:I13)</f>
        <v>90</v>
      </c>
      <c r="K13" s="53"/>
      <c r="L13" s="54" t="s">
        <v>75</v>
      </c>
      <c r="M13" s="47"/>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row>
    <row r="14" spans="1:117" s="14" customFormat="1" ht="21" customHeight="1" thickBot="1">
      <c r="A14" s="40"/>
      <c r="B14" s="55" t="s">
        <v>32</v>
      </c>
      <c r="C14" s="56"/>
      <c r="D14" s="164">
        <v>141</v>
      </c>
      <c r="E14" s="155">
        <v>0</v>
      </c>
      <c r="F14" s="156">
        <f>SUM(D14:E14)</f>
        <v>141</v>
      </c>
      <c r="G14" s="57" t="s">
        <v>23</v>
      </c>
      <c r="H14" s="164">
        <v>0</v>
      </c>
      <c r="I14" s="155">
        <v>0</v>
      </c>
      <c r="J14" s="156">
        <f>SUM(H14:I14)</f>
        <v>0</v>
      </c>
      <c r="K14" s="58"/>
      <c r="L14" s="59" t="s">
        <v>33</v>
      </c>
      <c r="M14" s="47"/>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row>
    <row r="15" spans="1:117" s="14" customFormat="1" ht="9" customHeight="1" thickBot="1">
      <c r="A15" s="40"/>
      <c r="B15" s="13"/>
      <c r="C15" s="13"/>
      <c r="D15" s="61"/>
      <c r="E15" s="61"/>
      <c r="F15" s="61"/>
      <c r="G15" s="61"/>
      <c r="H15" s="61"/>
      <c r="I15" s="61"/>
      <c r="J15" s="61"/>
      <c r="K15" s="46"/>
      <c r="L15" s="46"/>
      <c r="M15" s="47"/>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row>
    <row r="16" spans="1:117" s="14" customFormat="1" ht="21" customHeight="1" thickBot="1">
      <c r="A16" s="40" t="s">
        <v>6</v>
      </c>
      <c r="B16" s="62"/>
      <c r="C16" s="48"/>
      <c r="D16" s="157">
        <f>SUM(D18:D23)</f>
        <v>230</v>
      </c>
      <c r="E16" s="165">
        <f>SUM(E18:E23)</f>
        <v>0</v>
      </c>
      <c r="F16" s="166">
        <f>SUM(D16:E16)</f>
        <v>230</v>
      </c>
      <c r="G16" s="63">
        <f>ROUND((F16-J16)/(J16)*(100),2)</f>
        <v>4.07</v>
      </c>
      <c r="H16" s="157">
        <f>SUM(H18:H23)</f>
        <v>221</v>
      </c>
      <c r="I16" s="165">
        <f>SUM(I18:I23)</f>
        <v>0</v>
      </c>
      <c r="J16" s="166">
        <f>SUM(H16:I16)</f>
        <v>221</v>
      </c>
      <c r="K16" s="43"/>
      <c r="L16" s="43"/>
      <c r="M16" s="44" t="s">
        <v>7</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row>
    <row r="17" spans="1:117" s="14" customFormat="1" ht="21" customHeight="1">
      <c r="A17" s="40"/>
      <c r="B17" s="64" t="s">
        <v>34</v>
      </c>
      <c r="C17" s="65"/>
      <c r="D17" s="161">
        <f>SUM(D18:D20)</f>
        <v>229</v>
      </c>
      <c r="E17" s="162">
        <f>SUM(E18:E20)</f>
        <v>0</v>
      </c>
      <c r="F17" s="167">
        <f>SUM(D17:E17)</f>
        <v>229</v>
      </c>
      <c r="G17" s="52">
        <f>ROUND(F17-J17,2)/J17*100</f>
        <v>4.090909090909091</v>
      </c>
      <c r="H17" s="161">
        <f>SUM(H18:H20)</f>
        <v>220</v>
      </c>
      <c r="I17" s="162">
        <f>SUM(I18:I20)</f>
        <v>0</v>
      </c>
      <c r="J17" s="167">
        <f>SUM(H17:I17)</f>
        <v>220</v>
      </c>
      <c r="K17" s="66"/>
      <c r="L17" s="67" t="s">
        <v>35</v>
      </c>
      <c r="M17" s="44"/>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row>
    <row r="18" spans="1:117" s="14" customFormat="1" ht="21" customHeight="1">
      <c r="A18" s="40"/>
      <c r="B18" s="69"/>
      <c r="C18" s="50" t="s">
        <v>8</v>
      </c>
      <c r="D18" s="168">
        <v>229</v>
      </c>
      <c r="E18" s="169">
        <v>0</v>
      </c>
      <c r="F18" s="170">
        <f>SUM(D18:E18)</f>
        <v>229</v>
      </c>
      <c r="G18" s="70">
        <f>ROUND(F18-J18,2)/J18*100</f>
        <v>4.090909090909091</v>
      </c>
      <c r="H18" s="168">
        <v>220</v>
      </c>
      <c r="I18" s="169">
        <v>0</v>
      </c>
      <c r="J18" s="170">
        <f>SUM(H18:I18)</f>
        <v>220</v>
      </c>
      <c r="K18" s="54" t="s">
        <v>55</v>
      </c>
      <c r="L18" s="71"/>
      <c r="M18" s="47"/>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row>
    <row r="19" spans="1:117" s="14" customFormat="1" ht="21" customHeight="1">
      <c r="A19" s="40"/>
      <c r="B19" s="72"/>
      <c r="C19" s="73" t="s">
        <v>91</v>
      </c>
      <c r="D19" s="171">
        <v>0</v>
      </c>
      <c r="E19" s="172">
        <v>0</v>
      </c>
      <c r="F19" s="173">
        <f>SUM(D19:E19)</f>
        <v>0</v>
      </c>
      <c r="G19" s="77">
        <v>0</v>
      </c>
      <c r="H19" s="171">
        <v>0</v>
      </c>
      <c r="I19" s="172">
        <v>0</v>
      </c>
      <c r="J19" s="173">
        <f>SUM(H19:I19)</f>
        <v>0</v>
      </c>
      <c r="K19" s="75" t="s">
        <v>92</v>
      </c>
      <c r="L19" s="71"/>
      <c r="M19" s="47"/>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row>
    <row r="20" spans="1:117" s="14" customFormat="1" ht="21" customHeight="1">
      <c r="A20" s="40"/>
      <c r="B20" s="72"/>
      <c r="C20" s="76" t="s">
        <v>9</v>
      </c>
      <c r="D20" s="174">
        <v>0</v>
      </c>
      <c r="E20" s="175">
        <v>0</v>
      </c>
      <c r="F20" s="176">
        <f>E20+D20</f>
        <v>0</v>
      </c>
      <c r="G20" s="77">
        <v>0</v>
      </c>
      <c r="H20" s="174">
        <v>0</v>
      </c>
      <c r="I20" s="175">
        <v>0</v>
      </c>
      <c r="J20" s="176">
        <f>I20+H20</f>
        <v>0</v>
      </c>
      <c r="K20" s="59" t="s">
        <v>10</v>
      </c>
      <c r="L20" s="79"/>
      <c r="M20" s="47"/>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row>
    <row r="21" spans="1:117" s="14" customFormat="1" ht="21" customHeight="1">
      <c r="A21" s="40"/>
      <c r="B21" s="80" t="s">
        <v>11</v>
      </c>
      <c r="C21" s="81"/>
      <c r="D21" s="171">
        <v>1</v>
      </c>
      <c r="E21" s="172">
        <v>0</v>
      </c>
      <c r="F21" s="173">
        <f>SUM(D21:E21)</f>
        <v>1</v>
      </c>
      <c r="G21" s="82">
        <f>ROUND(F21-J21,2)/J21*100</f>
        <v>0</v>
      </c>
      <c r="H21" s="171">
        <v>1</v>
      </c>
      <c r="I21" s="172">
        <v>0</v>
      </c>
      <c r="J21" s="173">
        <f>SUM(H21:I21)</f>
        <v>1</v>
      </c>
      <c r="K21" s="46"/>
      <c r="L21" s="79" t="s">
        <v>41</v>
      </c>
      <c r="M21" s="47"/>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row>
    <row r="22" spans="1:117" s="14" customFormat="1" ht="21" customHeight="1">
      <c r="A22" s="40"/>
      <c r="B22" s="80" t="s">
        <v>12</v>
      </c>
      <c r="C22" s="81"/>
      <c r="D22" s="171">
        <v>0</v>
      </c>
      <c r="E22" s="172">
        <v>0</v>
      </c>
      <c r="F22" s="173">
        <f>SUM(D22:E22)</f>
        <v>0</v>
      </c>
      <c r="G22" s="74">
        <v>0</v>
      </c>
      <c r="H22" s="171">
        <v>0</v>
      </c>
      <c r="I22" s="172">
        <v>0</v>
      </c>
      <c r="J22" s="173">
        <f>SUM(H22:I22)</f>
        <v>0</v>
      </c>
      <c r="K22" s="46"/>
      <c r="L22" s="79" t="s">
        <v>13</v>
      </c>
      <c r="M22" s="47"/>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row>
    <row r="23" spans="1:117" s="14" customFormat="1" ht="21" customHeight="1" thickBot="1">
      <c r="A23" s="40"/>
      <c r="B23" s="83" t="s">
        <v>42</v>
      </c>
      <c r="C23" s="84"/>
      <c r="D23" s="164">
        <v>0</v>
      </c>
      <c r="E23" s="178">
        <v>0</v>
      </c>
      <c r="F23" s="179">
        <f>SUM(D23:E23)</f>
        <v>0</v>
      </c>
      <c r="G23" s="85">
        <v>0</v>
      </c>
      <c r="H23" s="164">
        <v>0</v>
      </c>
      <c r="I23" s="178">
        <v>0</v>
      </c>
      <c r="J23" s="179">
        <f>SUM(H23:I23)</f>
        <v>0</v>
      </c>
      <c r="K23" s="86"/>
      <c r="L23" s="87" t="s">
        <v>43</v>
      </c>
      <c r="M23" s="47"/>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row>
    <row r="24" spans="1:117" s="14" customFormat="1" ht="21" customHeight="1" thickBot="1">
      <c r="A24" s="40"/>
      <c r="B24" s="41"/>
      <c r="C24" s="41"/>
      <c r="D24" s="61"/>
      <c r="E24" s="61"/>
      <c r="F24" s="61"/>
      <c r="G24" s="61"/>
      <c r="H24" s="61"/>
      <c r="I24" s="61"/>
      <c r="J24" s="61"/>
      <c r="K24" s="43"/>
      <c r="L24" s="43"/>
      <c r="M24" s="44"/>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row>
    <row r="25" spans="1:13" s="13" customFormat="1" ht="21" customHeight="1" thickBot="1">
      <c r="A25" s="40" t="s">
        <v>85</v>
      </c>
      <c r="B25" s="41"/>
      <c r="C25" s="41"/>
      <c r="D25" s="180">
        <f>SUM(D26+D29)</f>
        <v>11</v>
      </c>
      <c r="E25" s="181">
        <f>SUM(E26+E29)</f>
        <v>0</v>
      </c>
      <c r="F25" s="167">
        <f>SUM(D25:E25)</f>
        <v>11</v>
      </c>
      <c r="G25" s="49" t="s">
        <v>23</v>
      </c>
      <c r="H25" s="180">
        <f>SUM(H26+H29)</f>
        <v>9</v>
      </c>
      <c r="I25" s="181">
        <f>SUM(I26+I29)</f>
        <v>0</v>
      </c>
      <c r="J25" s="167">
        <f>SUM(H25:I25)</f>
        <v>9</v>
      </c>
      <c r="K25" s="43"/>
      <c r="L25" s="43"/>
      <c r="M25" s="88" t="s">
        <v>86</v>
      </c>
    </row>
    <row r="26" spans="1:117" s="14" customFormat="1" ht="21" customHeight="1">
      <c r="A26" s="40"/>
      <c r="B26" s="64" t="s">
        <v>84</v>
      </c>
      <c r="C26" s="89"/>
      <c r="D26" s="180">
        <f>SUM(D27:D28)</f>
        <v>8</v>
      </c>
      <c r="E26" s="182">
        <f>SUM(E27:E28)</f>
        <v>0</v>
      </c>
      <c r="F26" s="163">
        <f aca="true" t="shared" si="0" ref="F26:F31">SUM(D26:E26)</f>
        <v>8</v>
      </c>
      <c r="G26" s="90" t="s">
        <v>23</v>
      </c>
      <c r="H26" s="199">
        <f>SUM(H27:H28)</f>
        <v>7</v>
      </c>
      <c r="I26" s="162">
        <f>SUM(I27:I28)</f>
        <v>0</v>
      </c>
      <c r="J26" s="163">
        <f aca="true" t="shared" si="1" ref="J26:J31">SUM(H26:I26)</f>
        <v>7</v>
      </c>
      <c r="K26" s="91"/>
      <c r="L26" s="67" t="s">
        <v>87</v>
      </c>
      <c r="M26" s="44"/>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row>
    <row r="27" spans="1:117" s="14" customFormat="1" ht="21" customHeight="1">
      <c r="A27" s="40"/>
      <c r="B27" s="92"/>
      <c r="C27" s="93" t="s">
        <v>63</v>
      </c>
      <c r="D27" s="183">
        <v>8</v>
      </c>
      <c r="E27" s="184">
        <v>0</v>
      </c>
      <c r="F27" s="185">
        <f t="shared" si="0"/>
        <v>8</v>
      </c>
      <c r="G27" s="94" t="s">
        <v>23</v>
      </c>
      <c r="H27" s="183">
        <v>7</v>
      </c>
      <c r="I27" s="184">
        <v>0</v>
      </c>
      <c r="J27" s="185">
        <f t="shared" si="1"/>
        <v>7</v>
      </c>
      <c r="K27" s="95" t="s">
        <v>65</v>
      </c>
      <c r="L27" s="75"/>
      <c r="M27" s="47"/>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row>
    <row r="28" spans="1:117" s="14" customFormat="1" ht="21" customHeight="1">
      <c r="A28" s="40"/>
      <c r="B28" s="92"/>
      <c r="C28" s="96" t="s">
        <v>64</v>
      </c>
      <c r="D28" s="186">
        <v>0</v>
      </c>
      <c r="E28" s="187">
        <v>0</v>
      </c>
      <c r="F28" s="188">
        <f t="shared" si="0"/>
        <v>0</v>
      </c>
      <c r="G28" s="97" t="s">
        <v>23</v>
      </c>
      <c r="H28" s="186">
        <v>0</v>
      </c>
      <c r="I28" s="187">
        <v>0</v>
      </c>
      <c r="J28" s="188">
        <f t="shared" si="1"/>
        <v>0</v>
      </c>
      <c r="K28" s="78" t="s">
        <v>66</v>
      </c>
      <c r="L28" s="98"/>
      <c r="M28" s="47"/>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row>
    <row r="29" spans="1:117" s="14" customFormat="1" ht="21" customHeight="1">
      <c r="A29" s="40"/>
      <c r="B29" s="80" t="s">
        <v>67</v>
      </c>
      <c r="C29" s="99"/>
      <c r="D29" s="189">
        <f>SUM(D30:D31)</f>
        <v>3</v>
      </c>
      <c r="E29" s="190">
        <f>SUM(E30:E31)</f>
        <v>0</v>
      </c>
      <c r="F29" s="177">
        <f t="shared" si="0"/>
        <v>3</v>
      </c>
      <c r="G29" s="94" t="s">
        <v>23</v>
      </c>
      <c r="H29" s="189">
        <f>SUM(H30:H31)</f>
        <v>2</v>
      </c>
      <c r="I29" s="190">
        <f>SUM(I30:I31)</f>
        <v>0</v>
      </c>
      <c r="J29" s="177">
        <f t="shared" si="1"/>
        <v>2</v>
      </c>
      <c r="K29" s="100"/>
      <c r="L29" s="79" t="s">
        <v>68</v>
      </c>
      <c r="M29" s="47"/>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row>
    <row r="30" spans="1:117" s="14" customFormat="1" ht="21" customHeight="1">
      <c r="A30" s="40"/>
      <c r="B30" s="92"/>
      <c r="C30" s="93" t="s">
        <v>76</v>
      </c>
      <c r="D30" s="183">
        <v>3</v>
      </c>
      <c r="E30" s="184">
        <v>0</v>
      </c>
      <c r="F30" s="185">
        <f t="shared" si="0"/>
        <v>3</v>
      </c>
      <c r="G30" s="94" t="s">
        <v>23</v>
      </c>
      <c r="H30" s="183">
        <v>2</v>
      </c>
      <c r="I30" s="184">
        <v>0</v>
      </c>
      <c r="J30" s="185">
        <f t="shared" si="1"/>
        <v>2</v>
      </c>
      <c r="K30" s="95" t="s">
        <v>78</v>
      </c>
      <c r="L30" s="98"/>
      <c r="M30" s="47"/>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row>
    <row r="31" spans="1:117" s="14" customFormat="1" ht="21" customHeight="1">
      <c r="A31" s="40"/>
      <c r="B31" s="92"/>
      <c r="C31" s="96" t="s">
        <v>77</v>
      </c>
      <c r="D31" s="186">
        <v>0</v>
      </c>
      <c r="E31" s="187">
        <v>0</v>
      </c>
      <c r="F31" s="188">
        <f t="shared" si="0"/>
        <v>0</v>
      </c>
      <c r="G31" s="97" t="s">
        <v>23</v>
      </c>
      <c r="H31" s="186">
        <v>0</v>
      </c>
      <c r="I31" s="187">
        <v>0</v>
      </c>
      <c r="J31" s="188">
        <f t="shared" si="1"/>
        <v>0</v>
      </c>
      <c r="K31" s="78" t="s">
        <v>79</v>
      </c>
      <c r="L31" s="98"/>
      <c r="M31" s="47"/>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row>
    <row r="32" spans="1:117" s="14" customFormat="1" ht="9" customHeight="1" thickBot="1">
      <c r="A32" s="40"/>
      <c r="B32" s="101"/>
      <c r="C32" s="102"/>
      <c r="D32" s="103"/>
      <c r="E32" s="104"/>
      <c r="F32" s="105"/>
      <c r="G32" s="106"/>
      <c r="H32" s="200"/>
      <c r="I32" s="201"/>
      <c r="J32" s="202"/>
      <c r="K32" s="107"/>
      <c r="L32" s="108"/>
      <c r="M32" s="47"/>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row>
    <row r="33" spans="1:117" s="14" customFormat="1" ht="21" customHeight="1" thickBot="1">
      <c r="A33" s="40"/>
      <c r="B33" s="81"/>
      <c r="C33" s="81"/>
      <c r="D33" s="60"/>
      <c r="E33" s="60"/>
      <c r="F33" s="60"/>
      <c r="G33" s="61"/>
      <c r="H33" s="61"/>
      <c r="I33" s="61"/>
      <c r="J33" s="61"/>
      <c r="K33" s="46"/>
      <c r="L33" s="46"/>
      <c r="M33" s="47"/>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row>
    <row r="34" spans="1:117" s="14" customFormat="1" ht="21" customHeight="1" thickBot="1">
      <c r="A34" s="109" t="s">
        <v>14</v>
      </c>
      <c r="B34" s="41"/>
      <c r="C34" s="41"/>
      <c r="D34" s="157">
        <f aca="true" t="shared" si="2" ref="D34:J34">SUM(D35:D36)</f>
        <v>-3</v>
      </c>
      <c r="E34" s="165">
        <f t="shared" si="2"/>
        <v>0</v>
      </c>
      <c r="F34" s="159">
        <f t="shared" si="2"/>
        <v>-3</v>
      </c>
      <c r="G34" s="149" t="s">
        <v>23</v>
      </c>
      <c r="H34" s="158">
        <f t="shared" si="2"/>
        <v>-1</v>
      </c>
      <c r="I34" s="165">
        <f t="shared" si="2"/>
        <v>0</v>
      </c>
      <c r="J34" s="159">
        <f t="shared" si="2"/>
        <v>-1</v>
      </c>
      <c r="K34" s="43"/>
      <c r="L34" s="43"/>
      <c r="M34" s="44" t="s">
        <v>15</v>
      </c>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row>
    <row r="35" spans="1:117" s="14" customFormat="1" ht="21" customHeight="1">
      <c r="A35" s="40"/>
      <c r="B35" s="50" t="s">
        <v>105</v>
      </c>
      <c r="C35" s="51"/>
      <c r="D35" s="171">
        <v>5</v>
      </c>
      <c r="E35" s="172">
        <v>0</v>
      </c>
      <c r="F35" s="163">
        <f>SUM(D35:E35)</f>
        <v>5</v>
      </c>
      <c r="G35" s="49" t="s">
        <v>23</v>
      </c>
      <c r="H35" s="171">
        <v>-1</v>
      </c>
      <c r="I35" s="172">
        <v>0</v>
      </c>
      <c r="J35" s="163">
        <f>SUM(H35:I35)</f>
        <v>-1</v>
      </c>
      <c r="K35" s="53"/>
      <c r="L35" s="54" t="s">
        <v>106</v>
      </c>
      <c r="M35" s="47"/>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row>
    <row r="36" spans="1:117" s="14" customFormat="1" ht="21" customHeight="1" thickBot="1">
      <c r="A36" s="40"/>
      <c r="B36" s="76" t="s">
        <v>96</v>
      </c>
      <c r="C36" s="110"/>
      <c r="D36" s="164">
        <v>-8</v>
      </c>
      <c r="E36" s="155">
        <v>0</v>
      </c>
      <c r="F36" s="156">
        <f>SUM(D36:E36)</f>
        <v>-8</v>
      </c>
      <c r="G36" s="57" t="s">
        <v>23</v>
      </c>
      <c r="H36" s="164">
        <v>0</v>
      </c>
      <c r="I36" s="155">
        <v>0</v>
      </c>
      <c r="J36" s="156">
        <f>SUM(H36:I36)</f>
        <v>0</v>
      </c>
      <c r="K36" s="58"/>
      <c r="L36" s="59" t="s">
        <v>82</v>
      </c>
      <c r="M36" s="47"/>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row>
    <row r="37" spans="1:117" s="14" customFormat="1" ht="21" customHeight="1" thickBot="1">
      <c r="A37" s="40"/>
      <c r="B37" s="13"/>
      <c r="C37" s="13"/>
      <c r="D37" s="212" t="s">
        <v>100</v>
      </c>
      <c r="E37" s="213"/>
      <c r="F37" s="213"/>
      <c r="G37" s="213"/>
      <c r="H37" s="213" t="s">
        <v>99</v>
      </c>
      <c r="I37" s="213"/>
      <c r="J37" s="213"/>
      <c r="K37" s="46"/>
      <c r="L37" s="46"/>
      <c r="M37" s="47"/>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row>
    <row r="38" spans="1:117" s="14" customFormat="1" ht="21" customHeight="1" thickBot="1">
      <c r="A38" s="112" t="s">
        <v>97</v>
      </c>
      <c r="B38" s="113"/>
      <c r="C38" s="113"/>
      <c r="D38" s="191">
        <f>D10+D12-D16-D25-D34</f>
        <v>661</v>
      </c>
      <c r="E38" s="157">
        <f>E10+E12-E16-E25-E34</f>
        <v>39</v>
      </c>
      <c r="F38" s="166">
        <f>SUM(D38:E38)</f>
        <v>700</v>
      </c>
      <c r="G38" s="74">
        <f>ROUND(F38-J38,2)/J38*100</f>
        <v>69.90291262135922</v>
      </c>
      <c r="H38" s="191">
        <f>H10+H12-H16-H25-H34</f>
        <v>391</v>
      </c>
      <c r="I38" s="157">
        <f>I10+I12-I16-I25-I34</f>
        <v>21</v>
      </c>
      <c r="J38" s="166">
        <f>SUM(H38:I38)</f>
        <v>412</v>
      </c>
      <c r="K38" s="114"/>
      <c r="L38" s="114"/>
      <c r="M38" s="115" t="s">
        <v>98</v>
      </c>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row>
    <row r="39" spans="1:117" s="14" customFormat="1" ht="21" customHeight="1" thickBot="1">
      <c r="A39" s="116"/>
      <c r="B39" s="37"/>
      <c r="C39" s="37"/>
      <c r="D39" s="209"/>
      <c r="E39" s="209"/>
      <c r="F39" s="209"/>
      <c r="G39" s="45"/>
      <c r="H39" s="209"/>
      <c r="I39" s="209"/>
      <c r="J39" s="209"/>
      <c r="K39" s="210"/>
      <c r="L39" s="210"/>
      <c r="M39" s="47"/>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row>
    <row r="40" spans="1:117" s="14" customFormat="1" ht="21" customHeight="1" thickBot="1">
      <c r="A40" s="109" t="s">
        <v>81</v>
      </c>
      <c r="B40" s="41"/>
      <c r="C40" s="41"/>
      <c r="D40" s="191">
        <f>SUM(D41:D42)</f>
        <v>661</v>
      </c>
      <c r="E40" s="165">
        <f>SUM(E41:E42)</f>
        <v>39</v>
      </c>
      <c r="F40" s="159">
        <f>SUM(F41:F42)</f>
        <v>700</v>
      </c>
      <c r="G40" s="63">
        <f>ROUND(F40-J40,2)/J40*100</f>
        <v>69.90291262135922</v>
      </c>
      <c r="H40" s="191">
        <f>SUM(H41:H42)</f>
        <v>391</v>
      </c>
      <c r="I40" s="165">
        <f>SUM(I41:I42)</f>
        <v>21</v>
      </c>
      <c r="J40" s="159">
        <f>SUM(H40:I40)</f>
        <v>412</v>
      </c>
      <c r="K40" s="43"/>
      <c r="L40" s="43"/>
      <c r="M40" s="44" t="s">
        <v>83</v>
      </c>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row>
    <row r="41" spans="1:117" s="14" customFormat="1" ht="21" customHeight="1">
      <c r="A41" s="117"/>
      <c r="B41" s="50" t="s">
        <v>16</v>
      </c>
      <c r="C41" s="51"/>
      <c r="D41" s="161">
        <v>431</v>
      </c>
      <c r="E41" s="172">
        <v>39</v>
      </c>
      <c r="F41" s="163">
        <f>SUM(D41:E41)</f>
        <v>470</v>
      </c>
      <c r="G41" s="52">
        <f>ROUND(F41-J41,2)/J41*100</f>
        <v>122.74881516587676</v>
      </c>
      <c r="H41" s="172">
        <v>190</v>
      </c>
      <c r="I41" s="172">
        <v>21</v>
      </c>
      <c r="J41" s="163">
        <f>SUM(H41:I41)</f>
        <v>211</v>
      </c>
      <c r="K41" s="53"/>
      <c r="L41" s="54" t="s">
        <v>17</v>
      </c>
      <c r="M41" s="47"/>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row>
    <row r="42" spans="1:117" s="14" customFormat="1" ht="21" customHeight="1" thickBot="1">
      <c r="A42" s="117"/>
      <c r="B42" s="76" t="s">
        <v>18</v>
      </c>
      <c r="C42" s="110"/>
      <c r="D42" s="164">
        <v>230</v>
      </c>
      <c r="E42" s="178">
        <v>0</v>
      </c>
      <c r="F42" s="156">
        <f>SUM(D42:E42)</f>
        <v>230</v>
      </c>
      <c r="G42" s="111">
        <f>ROUND(F42-J42,2)/J42*100</f>
        <v>14.427860696517413</v>
      </c>
      <c r="H42" s="164">
        <v>201</v>
      </c>
      <c r="I42" s="178">
        <v>0</v>
      </c>
      <c r="J42" s="156">
        <f>SUM(H42:I42)</f>
        <v>201</v>
      </c>
      <c r="K42" s="58"/>
      <c r="L42" s="59" t="s">
        <v>19</v>
      </c>
      <c r="M42" s="47"/>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row>
    <row r="43" spans="1:117" s="14" customFormat="1" ht="9" customHeight="1" thickBot="1">
      <c r="A43" s="112"/>
      <c r="B43" s="113"/>
      <c r="C43" s="113"/>
      <c r="D43" s="118"/>
      <c r="E43" s="118"/>
      <c r="F43" s="118"/>
      <c r="G43" s="118"/>
      <c r="H43" s="118"/>
      <c r="I43" s="118"/>
      <c r="J43" s="118"/>
      <c r="K43" s="114"/>
      <c r="L43" s="114"/>
      <c r="M43" s="119"/>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row>
    <row r="44" spans="1:13" s="14" customFormat="1" ht="21" customHeight="1">
      <c r="A44" s="120" t="s">
        <v>60</v>
      </c>
      <c r="B44" s="121"/>
      <c r="C44" s="121"/>
      <c r="D44" s="122"/>
      <c r="E44" s="123"/>
      <c r="F44" s="124"/>
      <c r="G44" s="125"/>
      <c r="H44" s="203"/>
      <c r="I44" s="204"/>
      <c r="J44" s="205"/>
      <c r="K44" s="126"/>
      <c r="L44" s="126"/>
      <c r="M44" s="127" t="s">
        <v>62</v>
      </c>
    </row>
    <row r="45" spans="1:13" s="14" customFormat="1" ht="21" customHeight="1">
      <c r="A45" s="109" t="s">
        <v>61</v>
      </c>
      <c r="B45" s="81"/>
      <c r="C45" s="81"/>
      <c r="D45" s="128"/>
      <c r="E45" s="129"/>
      <c r="F45" s="130"/>
      <c r="G45" s="131"/>
      <c r="H45" s="206"/>
      <c r="I45" s="193"/>
      <c r="J45" s="207"/>
      <c r="K45" s="68"/>
      <c r="L45" s="68"/>
      <c r="M45" s="44" t="s">
        <v>69</v>
      </c>
    </row>
    <row r="46" spans="1:13" s="14" customFormat="1" ht="21" customHeight="1">
      <c r="A46" s="132"/>
      <c r="B46" s="81" t="s">
        <v>31</v>
      </c>
      <c r="C46" s="81"/>
      <c r="D46" s="192">
        <v>8</v>
      </c>
      <c r="E46" s="193">
        <v>0</v>
      </c>
      <c r="F46" s="194">
        <f>SUM(D46:E46)</f>
        <v>8</v>
      </c>
      <c r="G46" s="133" t="s">
        <v>23</v>
      </c>
      <c r="H46" s="192">
        <v>20</v>
      </c>
      <c r="I46" s="193">
        <v>0</v>
      </c>
      <c r="J46" s="207">
        <f>SUM(H46:I46)</f>
        <v>20</v>
      </c>
      <c r="K46" s="68"/>
      <c r="L46" s="46" t="s">
        <v>45</v>
      </c>
      <c r="M46" s="47"/>
    </row>
    <row r="47" spans="1:13" s="14" customFormat="1" ht="21" customHeight="1">
      <c r="A47" s="132"/>
      <c r="B47" s="81" t="s">
        <v>46</v>
      </c>
      <c r="C47" s="81"/>
      <c r="D47" s="192">
        <v>14</v>
      </c>
      <c r="E47" s="193">
        <v>0</v>
      </c>
      <c r="F47" s="194">
        <f>SUM(D47:E47)</f>
        <v>14</v>
      </c>
      <c r="G47" s="133" t="s">
        <v>23</v>
      </c>
      <c r="H47" s="192">
        <v>3</v>
      </c>
      <c r="I47" s="193">
        <v>0</v>
      </c>
      <c r="J47" s="207">
        <f>SUM(H47:I47)</f>
        <v>3</v>
      </c>
      <c r="K47" s="68"/>
      <c r="L47" s="46" t="s">
        <v>47</v>
      </c>
      <c r="M47" s="47"/>
    </row>
    <row r="48" spans="1:13" s="14" customFormat="1" ht="21" customHeight="1">
      <c r="A48" s="132"/>
      <c r="B48" s="81" t="s">
        <v>48</v>
      </c>
      <c r="C48" s="81"/>
      <c r="D48" s="192">
        <v>21</v>
      </c>
      <c r="E48" s="193">
        <v>0</v>
      </c>
      <c r="F48" s="194">
        <f>SUM(D48:E48)</f>
        <v>21</v>
      </c>
      <c r="G48" s="133" t="s">
        <v>23</v>
      </c>
      <c r="H48" s="192">
        <v>8</v>
      </c>
      <c r="I48" s="193">
        <v>0</v>
      </c>
      <c r="J48" s="207">
        <f>SUM(H48:I48)</f>
        <v>8</v>
      </c>
      <c r="K48" s="68"/>
      <c r="L48" s="46" t="s">
        <v>49</v>
      </c>
      <c r="M48" s="47"/>
    </row>
    <row r="49" spans="1:13" s="14" customFormat="1" ht="21" customHeight="1">
      <c r="A49" s="132"/>
      <c r="B49" s="81" t="s">
        <v>50</v>
      </c>
      <c r="C49" s="81"/>
      <c r="D49" s="192">
        <v>0</v>
      </c>
      <c r="E49" s="195">
        <v>0</v>
      </c>
      <c r="F49" s="194">
        <f>SUM(D49:E49)</f>
        <v>0</v>
      </c>
      <c r="G49" s="97" t="s">
        <v>23</v>
      </c>
      <c r="H49" s="192">
        <v>-3</v>
      </c>
      <c r="I49" s="195">
        <v>0</v>
      </c>
      <c r="J49" s="207">
        <f>SUM(H49:I49)</f>
        <v>-3</v>
      </c>
      <c r="K49" s="68"/>
      <c r="L49" s="46" t="s">
        <v>51</v>
      </c>
      <c r="M49" s="47"/>
    </row>
    <row r="50" spans="1:13" s="14" customFormat="1" ht="21" customHeight="1" thickBot="1">
      <c r="A50" s="134"/>
      <c r="B50" s="135" t="s">
        <v>56</v>
      </c>
      <c r="C50" s="135"/>
      <c r="D50" s="196">
        <f>+D46+D47-D48-D49</f>
        <v>1</v>
      </c>
      <c r="E50" s="197">
        <f>SUM(E46:E49)</f>
        <v>0</v>
      </c>
      <c r="F50" s="198">
        <f>SUM(D50:E50)</f>
        <v>1</v>
      </c>
      <c r="G50" s="136" t="s">
        <v>23</v>
      </c>
      <c r="H50" s="196">
        <f>+H46+H47-H48-H49</f>
        <v>18</v>
      </c>
      <c r="I50" s="197">
        <f>SUM(I46:I49)</f>
        <v>0</v>
      </c>
      <c r="J50" s="208">
        <f>SUM(H50:I50)</f>
        <v>18</v>
      </c>
      <c r="K50" s="137"/>
      <c r="L50" s="138" t="s">
        <v>57</v>
      </c>
      <c r="M50" s="119"/>
    </row>
    <row r="51" spans="1:117" s="141" customFormat="1" ht="21" customHeight="1">
      <c r="A51" s="150"/>
      <c r="B51" s="150"/>
      <c r="C51" s="150"/>
      <c r="D51" s="151"/>
      <c r="E51" s="151"/>
      <c r="F51" s="151"/>
      <c r="G51" s="151"/>
      <c r="H51" s="151"/>
      <c r="I51" s="151"/>
      <c r="J51" s="151"/>
      <c r="K51" s="152"/>
      <c r="L51" s="152"/>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row>
    <row r="52" spans="1:13" s="141" customFormat="1" ht="21" customHeight="1">
      <c r="A52" s="139" t="s">
        <v>20</v>
      </c>
      <c r="B52" s="140" t="s">
        <v>58</v>
      </c>
      <c r="C52" s="140"/>
      <c r="D52" s="140"/>
      <c r="E52" s="140"/>
      <c r="F52" s="140"/>
      <c r="G52" s="140"/>
      <c r="H52" s="140"/>
      <c r="I52" s="140"/>
      <c r="J52" s="140"/>
      <c r="K52" s="140"/>
      <c r="L52" s="140"/>
      <c r="M52" s="140"/>
    </row>
    <row r="53" spans="1:13" s="141" customFormat="1" ht="21" customHeight="1">
      <c r="A53" s="139"/>
      <c r="B53" s="140" t="s">
        <v>70</v>
      </c>
      <c r="C53" s="140"/>
      <c r="D53" s="140"/>
      <c r="E53" s="140"/>
      <c r="F53" s="140"/>
      <c r="G53" s="140"/>
      <c r="H53" s="140"/>
      <c r="I53" s="140"/>
      <c r="J53" s="140"/>
      <c r="K53" s="140"/>
      <c r="L53" s="140"/>
      <c r="M53" s="140"/>
    </row>
    <row r="54" spans="1:13" s="141" customFormat="1" ht="21" customHeight="1">
      <c r="A54" s="142" t="s">
        <v>21</v>
      </c>
      <c r="B54" s="141" t="s">
        <v>88</v>
      </c>
      <c r="D54" s="140"/>
      <c r="E54" s="140"/>
      <c r="F54" s="140"/>
      <c r="G54" s="140"/>
      <c r="H54" s="140"/>
      <c r="I54" s="140"/>
      <c r="J54" s="140"/>
      <c r="K54" s="140"/>
      <c r="L54" s="140"/>
      <c r="M54" s="140"/>
    </row>
    <row r="55" spans="2:13" s="141" customFormat="1" ht="21" customHeight="1">
      <c r="B55" s="141" t="s">
        <v>54</v>
      </c>
      <c r="D55" s="140"/>
      <c r="E55" s="140"/>
      <c r="F55" s="140"/>
      <c r="G55" s="140"/>
      <c r="H55" s="140"/>
      <c r="I55" s="140"/>
      <c r="J55" s="140"/>
      <c r="K55" s="140"/>
      <c r="L55" s="140"/>
      <c r="M55" s="140"/>
    </row>
    <row r="56" spans="1:13" s="141" customFormat="1" ht="21" customHeight="1">
      <c r="A56" s="139" t="s">
        <v>22</v>
      </c>
      <c r="B56" s="140" t="s">
        <v>24</v>
      </c>
      <c r="C56" s="140"/>
      <c r="D56" s="140"/>
      <c r="E56" s="140"/>
      <c r="F56" s="140"/>
      <c r="G56" s="140"/>
      <c r="H56" s="140"/>
      <c r="I56" s="139"/>
      <c r="J56" s="140"/>
      <c r="K56" s="143"/>
      <c r="L56" s="140"/>
      <c r="M56" s="140"/>
    </row>
    <row r="57" spans="1:13" s="141" customFormat="1" ht="21" customHeight="1">
      <c r="A57" s="139" t="s">
        <v>23</v>
      </c>
      <c r="B57" s="144" t="s">
        <v>59</v>
      </c>
      <c r="C57" s="140"/>
      <c r="D57" s="140"/>
      <c r="E57" s="140"/>
      <c r="F57" s="140"/>
      <c r="G57" s="140"/>
      <c r="H57" s="143"/>
      <c r="I57" s="140"/>
      <c r="J57" s="140"/>
      <c r="K57" s="143"/>
      <c r="L57" s="140"/>
      <c r="M57" s="143"/>
    </row>
    <row r="58" spans="1:117" s="141" customFormat="1" ht="21" customHeight="1">
      <c r="A58" s="146" t="s">
        <v>26</v>
      </c>
      <c r="B58" s="141" t="s">
        <v>53</v>
      </c>
      <c r="C58" s="140"/>
      <c r="D58" s="140"/>
      <c r="E58" s="140"/>
      <c r="F58" s="140"/>
      <c r="G58" s="140"/>
      <c r="H58" s="143"/>
      <c r="I58" s="139"/>
      <c r="J58" s="140"/>
      <c r="K58" s="143"/>
      <c r="L58" s="140"/>
      <c r="M58" s="143"/>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row>
    <row r="59" spans="1:117" s="141" customFormat="1" ht="21" customHeight="1">
      <c r="A59" s="146"/>
      <c r="B59" s="141" t="s">
        <v>36</v>
      </c>
      <c r="C59" s="140"/>
      <c r="D59" s="140"/>
      <c r="E59" s="139" t="s">
        <v>101</v>
      </c>
      <c r="F59" s="140"/>
      <c r="G59" s="143" t="s">
        <v>107</v>
      </c>
      <c r="H59" s="140" t="s">
        <v>44</v>
      </c>
      <c r="J59" s="140"/>
      <c r="K59" s="143"/>
      <c r="L59" s="140"/>
      <c r="M59" s="140"/>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row>
    <row r="60" spans="1:117" s="141" customFormat="1" ht="21" customHeight="1">
      <c r="A60" s="146"/>
      <c r="B60" s="144"/>
      <c r="C60" s="140"/>
      <c r="D60" s="140"/>
      <c r="E60" s="140" t="s">
        <v>93</v>
      </c>
      <c r="F60" s="140"/>
      <c r="G60" s="143" t="s">
        <v>104</v>
      </c>
      <c r="H60" s="140" t="s">
        <v>44</v>
      </c>
      <c r="J60" s="140"/>
      <c r="K60" s="143"/>
      <c r="L60" s="140"/>
      <c r="M60" s="140"/>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row>
    <row r="61" spans="1:13" s="141" customFormat="1" ht="21" customHeight="1">
      <c r="A61" s="139" t="s">
        <v>25</v>
      </c>
      <c r="B61" s="140" t="s">
        <v>71</v>
      </c>
      <c r="C61" s="140"/>
      <c r="D61" s="140"/>
      <c r="E61" s="140"/>
      <c r="F61" s="140"/>
      <c r="G61" s="140"/>
      <c r="H61" s="140"/>
      <c r="I61" s="140"/>
      <c r="J61" s="140"/>
      <c r="K61" s="140"/>
      <c r="L61" s="140"/>
      <c r="M61" s="140"/>
    </row>
    <row r="62" spans="1:13" s="141" customFormat="1" ht="21" customHeight="1">
      <c r="A62" s="146" t="s">
        <v>5</v>
      </c>
      <c r="B62" s="140" t="s">
        <v>89</v>
      </c>
      <c r="C62" s="140"/>
      <c r="D62" s="140"/>
      <c r="E62" s="140"/>
      <c r="F62" s="140"/>
      <c r="G62" s="140"/>
      <c r="H62" s="140"/>
      <c r="I62" s="140"/>
      <c r="J62" s="140"/>
      <c r="K62" s="140"/>
      <c r="L62" s="140"/>
      <c r="M62" s="140"/>
    </row>
    <row r="63" spans="1:13" s="141" customFormat="1" ht="21" customHeight="1">
      <c r="A63" s="146" t="s">
        <v>27</v>
      </c>
      <c r="B63" s="140" t="s">
        <v>72</v>
      </c>
      <c r="C63" s="140"/>
      <c r="D63" s="140"/>
      <c r="E63" s="140"/>
      <c r="F63" s="140"/>
      <c r="G63" s="140"/>
      <c r="H63" s="140"/>
      <c r="I63" s="140"/>
      <c r="J63" s="140"/>
      <c r="K63" s="140"/>
      <c r="L63" s="140"/>
      <c r="M63" s="140"/>
    </row>
    <row r="64" spans="1:12" s="141" customFormat="1" ht="21" customHeight="1">
      <c r="A64" s="146" t="s">
        <v>80</v>
      </c>
      <c r="B64" s="140" t="s">
        <v>90</v>
      </c>
      <c r="C64" s="140"/>
      <c r="D64" s="140"/>
      <c r="E64" s="140"/>
      <c r="F64" s="140"/>
      <c r="G64" s="140"/>
      <c r="H64" s="140"/>
      <c r="L64" s="143"/>
    </row>
    <row r="65" spans="1:117" s="141" customFormat="1" ht="21" customHeight="1">
      <c r="A65" s="154"/>
      <c r="B65" s="140"/>
      <c r="C65" s="154"/>
      <c r="D65" s="140"/>
      <c r="E65" s="140"/>
      <c r="F65" s="143"/>
      <c r="G65" s="140"/>
      <c r="H65" s="140"/>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row>
    <row r="66" spans="1:12" s="141" customFormat="1" ht="21" customHeight="1">
      <c r="A66" s="146"/>
      <c r="B66" s="140"/>
      <c r="I66" s="140"/>
      <c r="J66" s="140"/>
      <c r="K66" s="140"/>
      <c r="L66" s="140"/>
    </row>
    <row r="67" spans="1:2" s="141" customFormat="1" ht="21" customHeight="1">
      <c r="A67" s="153"/>
      <c r="B67" s="144"/>
    </row>
    <row r="68" spans="1:12" ht="21" customHeight="1">
      <c r="A68" s="147"/>
      <c r="B68" s="140"/>
      <c r="C68" s="147"/>
      <c r="D68" s="147"/>
      <c r="E68" s="147"/>
      <c r="F68" s="147"/>
      <c r="G68" s="147"/>
      <c r="H68" s="147"/>
      <c r="I68" s="147"/>
      <c r="J68" s="147"/>
      <c r="K68" s="147"/>
      <c r="L68" s="147"/>
    </row>
    <row r="69" spans="1:12" ht="21" customHeight="1">
      <c r="A69" s="147"/>
      <c r="B69" s="147"/>
      <c r="C69" s="147"/>
      <c r="D69" s="147"/>
      <c r="E69" s="147"/>
      <c r="F69" s="147"/>
      <c r="G69" s="147"/>
      <c r="H69" s="147"/>
      <c r="I69" s="147"/>
      <c r="J69" s="147"/>
      <c r="K69" s="147"/>
      <c r="L69" s="147"/>
    </row>
    <row r="70" spans="1:12" ht="21" customHeight="1">
      <c r="A70" s="147"/>
      <c r="B70" s="147"/>
      <c r="C70" s="147"/>
      <c r="D70" s="147"/>
      <c r="E70" s="147"/>
      <c r="F70" s="147"/>
      <c r="G70" s="147"/>
      <c r="H70" s="147"/>
      <c r="I70" s="147"/>
      <c r="J70" s="147"/>
      <c r="K70" s="147"/>
      <c r="L70" s="147"/>
    </row>
    <row r="71" spans="1:12" ht="21" customHeight="1">
      <c r="A71" s="147"/>
      <c r="B71" s="147"/>
      <c r="C71" s="147"/>
      <c r="D71" s="147"/>
      <c r="E71" s="147"/>
      <c r="F71" s="147"/>
      <c r="G71" s="147"/>
      <c r="H71" s="147"/>
      <c r="I71" s="147"/>
      <c r="J71" s="147"/>
      <c r="K71" s="147"/>
      <c r="L71" s="147"/>
    </row>
    <row r="72" spans="1:12" ht="21" customHeight="1">
      <c r="A72" s="147"/>
      <c r="B72" s="147"/>
      <c r="C72" s="147"/>
      <c r="D72" s="147"/>
      <c r="E72" s="147"/>
      <c r="F72" s="147"/>
      <c r="G72" s="147"/>
      <c r="H72" s="147"/>
      <c r="I72" s="147"/>
      <c r="J72" s="147"/>
      <c r="K72" s="147"/>
      <c r="L72" s="147"/>
    </row>
    <row r="73" spans="1:12" ht="21" customHeight="1">
      <c r="A73" s="147"/>
      <c r="B73" s="147"/>
      <c r="C73" s="147"/>
      <c r="D73" s="147"/>
      <c r="E73" s="147"/>
      <c r="F73" s="147"/>
      <c r="G73" s="147"/>
      <c r="H73" s="147"/>
      <c r="I73" s="147"/>
      <c r="J73" s="147"/>
      <c r="K73" s="147"/>
      <c r="L73" s="147"/>
    </row>
    <row r="74" spans="1:12" ht="21" customHeight="1">
      <c r="A74" s="147"/>
      <c r="B74" s="147"/>
      <c r="C74" s="147"/>
      <c r="D74" s="147"/>
      <c r="E74" s="147"/>
      <c r="F74" s="147"/>
      <c r="G74" s="147"/>
      <c r="H74" s="147"/>
      <c r="I74" s="147"/>
      <c r="J74" s="147"/>
      <c r="K74" s="147"/>
      <c r="L74" s="147"/>
    </row>
    <row r="75" spans="1:12" ht="21" customHeight="1">
      <c r="A75" s="147"/>
      <c r="B75" s="147"/>
      <c r="C75" s="147"/>
      <c r="D75" s="147"/>
      <c r="E75" s="147"/>
      <c r="F75" s="147"/>
      <c r="G75" s="147"/>
      <c r="H75" s="147"/>
      <c r="I75" s="147"/>
      <c r="J75" s="147"/>
      <c r="K75" s="147"/>
      <c r="L75" s="147"/>
    </row>
    <row r="76" spans="1:12" ht="21" customHeight="1">
      <c r="A76" s="147"/>
      <c r="B76" s="147"/>
      <c r="C76" s="147"/>
      <c r="D76" s="147"/>
      <c r="E76" s="147"/>
      <c r="F76" s="147"/>
      <c r="G76" s="147"/>
      <c r="H76" s="147"/>
      <c r="I76" s="147"/>
      <c r="J76" s="147"/>
      <c r="K76" s="147"/>
      <c r="L76" s="147"/>
    </row>
    <row r="77" spans="1:12" ht="12.75">
      <c r="A77" s="147"/>
      <c r="B77" s="147"/>
      <c r="C77" s="147"/>
      <c r="D77" s="147"/>
      <c r="E77" s="147"/>
      <c r="F77" s="147"/>
      <c r="G77" s="147"/>
      <c r="H77" s="147"/>
      <c r="I77" s="147"/>
      <c r="J77" s="147"/>
      <c r="K77" s="147"/>
      <c r="L77" s="147"/>
    </row>
    <row r="78" spans="1:12" ht="12.75">
      <c r="A78" s="147"/>
      <c r="B78" s="147"/>
      <c r="C78" s="147"/>
      <c r="D78" s="147"/>
      <c r="E78" s="147"/>
      <c r="F78" s="147"/>
      <c r="G78" s="147"/>
      <c r="H78" s="147"/>
      <c r="I78" s="147"/>
      <c r="J78" s="147"/>
      <c r="K78" s="147"/>
      <c r="L78" s="147"/>
    </row>
    <row r="79" spans="1:12" ht="12.75">
      <c r="A79" s="147"/>
      <c r="B79" s="147"/>
      <c r="C79" s="147"/>
      <c r="D79" s="147"/>
      <c r="E79" s="147"/>
      <c r="F79" s="147"/>
      <c r="G79" s="147"/>
      <c r="H79" s="147"/>
      <c r="I79" s="147"/>
      <c r="J79" s="147"/>
      <c r="K79" s="147"/>
      <c r="L79" s="147"/>
    </row>
    <row r="80" spans="1:12" ht="12.75">
      <c r="A80" s="147"/>
      <c r="B80" s="147"/>
      <c r="C80" s="147"/>
      <c r="D80" s="147"/>
      <c r="E80" s="147"/>
      <c r="F80" s="147"/>
      <c r="G80" s="147"/>
      <c r="H80" s="147"/>
      <c r="I80" s="147"/>
      <c r="J80" s="147"/>
      <c r="K80" s="147"/>
      <c r="L80" s="147"/>
    </row>
    <row r="81" spans="1:12" ht="12.75">
      <c r="A81" s="147"/>
      <c r="B81" s="147"/>
      <c r="C81" s="147"/>
      <c r="D81" s="147"/>
      <c r="E81" s="147"/>
      <c r="F81" s="147"/>
      <c r="G81" s="147"/>
      <c r="H81" s="147"/>
      <c r="I81" s="147"/>
      <c r="J81" s="147"/>
      <c r="K81" s="147"/>
      <c r="L81" s="147"/>
    </row>
    <row r="82" spans="1:12" ht="12.75">
      <c r="A82" s="147"/>
      <c r="B82" s="147"/>
      <c r="C82" s="147"/>
      <c r="D82" s="147"/>
      <c r="E82" s="147"/>
      <c r="F82" s="147"/>
      <c r="G82" s="147"/>
      <c r="H82" s="147"/>
      <c r="I82" s="147"/>
      <c r="J82" s="147"/>
      <c r="K82" s="147"/>
      <c r="L82" s="147"/>
    </row>
    <row r="83" spans="1:12" ht="12.75">
      <c r="A83" s="147"/>
      <c r="B83" s="147"/>
      <c r="C83" s="147"/>
      <c r="D83" s="147"/>
      <c r="E83" s="147"/>
      <c r="F83" s="147"/>
      <c r="G83" s="147"/>
      <c r="H83" s="147"/>
      <c r="I83" s="147"/>
      <c r="J83" s="147"/>
      <c r="K83" s="147"/>
      <c r="L83" s="147"/>
    </row>
    <row r="84" spans="1:12" ht="12.75">
      <c r="A84" s="147"/>
      <c r="B84" s="147"/>
      <c r="C84" s="147"/>
      <c r="D84" s="147"/>
      <c r="E84" s="147"/>
      <c r="F84" s="147"/>
      <c r="G84" s="147"/>
      <c r="H84" s="147"/>
      <c r="I84" s="147"/>
      <c r="J84" s="147"/>
      <c r="K84" s="147"/>
      <c r="L84" s="147"/>
    </row>
    <row r="85" spans="1:12" ht="12.75">
      <c r="A85" s="147"/>
      <c r="B85" s="147"/>
      <c r="C85" s="147"/>
      <c r="D85" s="147"/>
      <c r="E85" s="147"/>
      <c r="F85" s="147"/>
      <c r="G85" s="147"/>
      <c r="H85" s="147"/>
      <c r="I85" s="147"/>
      <c r="J85" s="147"/>
      <c r="K85" s="147"/>
      <c r="L85" s="147"/>
    </row>
    <row r="86" spans="1:12" ht="12.75">
      <c r="A86" s="147"/>
      <c r="B86" s="147"/>
      <c r="C86" s="147"/>
      <c r="D86" s="147"/>
      <c r="E86" s="147"/>
      <c r="F86" s="147"/>
      <c r="G86" s="147"/>
      <c r="H86" s="147"/>
      <c r="I86" s="147"/>
      <c r="J86" s="147"/>
      <c r="K86" s="147"/>
      <c r="L86" s="147"/>
    </row>
    <row r="87" spans="1:12" ht="12.75">
      <c r="A87" s="147"/>
      <c r="B87" s="147"/>
      <c r="C87" s="147"/>
      <c r="D87" s="147"/>
      <c r="E87" s="147"/>
      <c r="F87" s="147"/>
      <c r="G87" s="147"/>
      <c r="H87" s="147"/>
      <c r="I87" s="147"/>
      <c r="J87" s="147"/>
      <c r="K87" s="147"/>
      <c r="L87" s="147"/>
    </row>
    <row r="88" spans="1:12" ht="12.75">
      <c r="A88" s="147"/>
      <c r="B88" s="147"/>
      <c r="C88" s="147"/>
      <c r="D88" s="147"/>
      <c r="E88" s="147"/>
      <c r="F88" s="147"/>
      <c r="G88" s="147"/>
      <c r="H88" s="147"/>
      <c r="I88" s="147"/>
      <c r="J88" s="147"/>
      <c r="K88" s="147"/>
      <c r="L88" s="147"/>
    </row>
    <row r="89" spans="1:12" ht="12.75">
      <c r="A89" s="147"/>
      <c r="B89" s="147"/>
      <c r="C89" s="147"/>
      <c r="D89" s="147"/>
      <c r="E89" s="147"/>
      <c r="F89" s="147"/>
      <c r="G89" s="147"/>
      <c r="H89" s="147"/>
      <c r="I89" s="147"/>
      <c r="J89" s="147"/>
      <c r="K89" s="147"/>
      <c r="L89" s="147"/>
    </row>
    <row r="90" spans="1:12" ht="12.75">
      <c r="A90" s="147"/>
      <c r="B90" s="147"/>
      <c r="C90" s="147"/>
      <c r="D90" s="147"/>
      <c r="E90" s="147"/>
      <c r="F90" s="147"/>
      <c r="G90" s="147"/>
      <c r="H90" s="147"/>
      <c r="I90" s="147"/>
      <c r="J90" s="147"/>
      <c r="K90" s="147"/>
      <c r="L90" s="147"/>
    </row>
    <row r="91" spans="1:12" ht="12.75">
      <c r="A91" s="147"/>
      <c r="B91" s="147"/>
      <c r="C91" s="147"/>
      <c r="D91" s="147"/>
      <c r="E91" s="147"/>
      <c r="F91" s="147"/>
      <c r="G91" s="147"/>
      <c r="H91" s="147"/>
      <c r="I91" s="147"/>
      <c r="J91" s="147"/>
      <c r="K91" s="147"/>
      <c r="L91" s="147"/>
    </row>
    <row r="92" spans="1:12" ht="12.75">
      <c r="A92" s="147"/>
      <c r="B92" s="147"/>
      <c r="C92" s="147"/>
      <c r="D92" s="147"/>
      <c r="E92" s="147"/>
      <c r="F92" s="147"/>
      <c r="G92" s="147"/>
      <c r="H92" s="147"/>
      <c r="I92" s="147"/>
      <c r="J92" s="147"/>
      <c r="K92" s="147"/>
      <c r="L92" s="147"/>
    </row>
    <row r="93" spans="1:12" ht="12.75">
      <c r="A93" s="147"/>
      <c r="B93" s="147"/>
      <c r="C93" s="147"/>
      <c r="D93" s="147"/>
      <c r="E93" s="147"/>
      <c r="F93" s="147"/>
      <c r="G93" s="147"/>
      <c r="H93" s="147"/>
      <c r="I93" s="147"/>
      <c r="J93" s="147"/>
      <c r="K93" s="147"/>
      <c r="L93" s="147"/>
    </row>
    <row r="94" spans="1:12" ht="12.75">
      <c r="A94" s="147"/>
      <c r="B94" s="147"/>
      <c r="C94" s="147"/>
      <c r="D94" s="147"/>
      <c r="E94" s="147"/>
      <c r="F94" s="147"/>
      <c r="G94" s="147"/>
      <c r="H94" s="147"/>
      <c r="I94" s="147"/>
      <c r="J94" s="147"/>
      <c r="K94" s="147"/>
      <c r="L94" s="147"/>
    </row>
    <row r="95" spans="1:12" ht="12.75">
      <c r="A95" s="147"/>
      <c r="B95" s="147"/>
      <c r="C95" s="147"/>
      <c r="D95" s="147"/>
      <c r="E95" s="147"/>
      <c r="F95" s="147"/>
      <c r="G95" s="147"/>
      <c r="H95" s="147"/>
      <c r="I95" s="147"/>
      <c r="J95" s="147"/>
      <c r="K95" s="147"/>
      <c r="L95" s="147"/>
    </row>
    <row r="96" spans="1:12" ht="12.75">
      <c r="A96" s="147"/>
      <c r="B96" s="147"/>
      <c r="C96" s="147"/>
      <c r="D96" s="147"/>
      <c r="E96" s="147"/>
      <c r="F96" s="147"/>
      <c r="G96" s="147"/>
      <c r="H96" s="147"/>
      <c r="I96" s="147"/>
      <c r="J96" s="147"/>
      <c r="K96" s="147"/>
      <c r="L96" s="147"/>
    </row>
    <row r="97" spans="1:12" ht="12.75">
      <c r="A97" s="147"/>
      <c r="B97" s="147"/>
      <c r="C97" s="147"/>
      <c r="D97" s="147"/>
      <c r="E97" s="147"/>
      <c r="F97" s="147"/>
      <c r="G97" s="147"/>
      <c r="H97" s="147"/>
      <c r="I97" s="147"/>
      <c r="J97" s="147"/>
      <c r="K97" s="147"/>
      <c r="L97" s="147"/>
    </row>
    <row r="98" spans="1:12" ht="12.75">
      <c r="A98" s="147"/>
      <c r="B98" s="147"/>
      <c r="C98" s="147"/>
      <c r="D98" s="147"/>
      <c r="E98" s="147"/>
      <c r="F98" s="147"/>
      <c r="G98" s="147"/>
      <c r="H98" s="147"/>
      <c r="I98" s="147"/>
      <c r="J98" s="147"/>
      <c r="K98" s="147"/>
      <c r="L98" s="147"/>
    </row>
    <row r="99" spans="1:12" ht="12.75">
      <c r="A99" s="147"/>
      <c r="B99" s="147"/>
      <c r="C99" s="147"/>
      <c r="D99" s="147"/>
      <c r="E99" s="147"/>
      <c r="F99" s="147"/>
      <c r="G99" s="147"/>
      <c r="H99" s="147"/>
      <c r="I99" s="147"/>
      <c r="J99" s="147"/>
      <c r="K99" s="147"/>
      <c r="L99" s="147"/>
    </row>
    <row r="100" spans="1:12" ht="12.75">
      <c r="A100" s="147"/>
      <c r="B100" s="147"/>
      <c r="C100" s="147"/>
      <c r="D100" s="147"/>
      <c r="E100" s="147"/>
      <c r="F100" s="147"/>
      <c r="G100" s="147"/>
      <c r="H100" s="147"/>
      <c r="I100" s="147"/>
      <c r="J100" s="147"/>
      <c r="K100" s="147"/>
      <c r="L100" s="147"/>
    </row>
    <row r="101" spans="1:12" ht="12.75">
      <c r="A101" s="147"/>
      <c r="B101" s="147"/>
      <c r="C101" s="147"/>
      <c r="D101" s="147"/>
      <c r="E101" s="147"/>
      <c r="F101" s="147"/>
      <c r="G101" s="147"/>
      <c r="H101" s="147"/>
      <c r="I101" s="147"/>
      <c r="J101" s="147"/>
      <c r="K101" s="147"/>
      <c r="L101" s="147"/>
    </row>
    <row r="102" spans="1:12" ht="12.75">
      <c r="A102" s="147"/>
      <c r="B102" s="147"/>
      <c r="C102" s="147"/>
      <c r="D102" s="147"/>
      <c r="E102" s="147"/>
      <c r="F102" s="147"/>
      <c r="G102" s="147"/>
      <c r="H102" s="147"/>
      <c r="I102" s="147"/>
      <c r="J102" s="147"/>
      <c r="K102" s="147"/>
      <c r="L102" s="147"/>
    </row>
    <row r="103" spans="1:12" ht="12.75">
      <c r="A103" s="147"/>
      <c r="B103" s="147"/>
      <c r="C103" s="147"/>
      <c r="D103" s="147"/>
      <c r="E103" s="147"/>
      <c r="F103" s="147"/>
      <c r="G103" s="147"/>
      <c r="H103" s="147"/>
      <c r="I103" s="147"/>
      <c r="J103" s="147"/>
      <c r="K103" s="147"/>
      <c r="L103" s="147"/>
    </row>
    <row r="104" spans="1:12" ht="12.75">
      <c r="A104" s="147"/>
      <c r="B104" s="147"/>
      <c r="C104" s="147"/>
      <c r="D104" s="147"/>
      <c r="E104" s="147"/>
      <c r="F104" s="147"/>
      <c r="G104" s="147"/>
      <c r="H104" s="147"/>
      <c r="I104" s="147"/>
      <c r="J104" s="147"/>
      <c r="K104" s="147"/>
      <c r="L104" s="147"/>
    </row>
    <row r="105" spans="1:12" ht="12.75">
      <c r="A105" s="147"/>
      <c r="B105" s="147"/>
      <c r="C105" s="147"/>
      <c r="D105" s="147"/>
      <c r="E105" s="147"/>
      <c r="F105" s="147"/>
      <c r="G105" s="147"/>
      <c r="H105" s="147"/>
      <c r="I105" s="147"/>
      <c r="J105" s="147"/>
      <c r="K105" s="147"/>
      <c r="L105" s="147"/>
    </row>
    <row r="106" spans="1:12" ht="12.75">
      <c r="A106" s="147"/>
      <c r="B106" s="147"/>
      <c r="C106" s="147"/>
      <c r="D106" s="147"/>
      <c r="E106" s="147"/>
      <c r="F106" s="147"/>
      <c r="G106" s="147"/>
      <c r="H106" s="147"/>
      <c r="I106" s="147"/>
      <c r="J106" s="147"/>
      <c r="K106" s="147"/>
      <c r="L106" s="147"/>
    </row>
    <row r="107" spans="118:202" s="147" customFormat="1" ht="12.75">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48"/>
      <c r="EI107" s="148"/>
      <c r="EJ107" s="148"/>
      <c r="EK107" s="148"/>
      <c r="EL107" s="148"/>
      <c r="EM107" s="148"/>
      <c r="EN107" s="148"/>
      <c r="EO107" s="148"/>
      <c r="EP107" s="148"/>
      <c r="EQ107" s="148"/>
      <c r="ER107" s="148"/>
      <c r="ES107" s="148"/>
      <c r="ET107" s="148"/>
      <c r="EU107" s="148"/>
      <c r="EV107" s="148"/>
      <c r="EW107" s="148"/>
      <c r="EX107" s="148"/>
      <c r="EY107" s="148"/>
      <c r="EZ107" s="148"/>
      <c r="FA107" s="148"/>
      <c r="FB107" s="148"/>
      <c r="FC107" s="148"/>
      <c r="FD107" s="148"/>
      <c r="FE107" s="148"/>
      <c r="FF107" s="148"/>
      <c r="FG107" s="148"/>
      <c r="FH107" s="148"/>
      <c r="FI107" s="148"/>
      <c r="FJ107" s="148"/>
      <c r="FK107" s="148"/>
      <c r="FL107" s="148"/>
      <c r="FM107" s="148"/>
      <c r="FN107" s="148"/>
      <c r="FO107" s="148"/>
      <c r="FP107" s="148"/>
      <c r="FQ107" s="148"/>
      <c r="FR107" s="148"/>
      <c r="FS107" s="148"/>
      <c r="FT107" s="148"/>
      <c r="FU107" s="148"/>
      <c r="FV107" s="148"/>
      <c r="FW107" s="148"/>
      <c r="FX107" s="148"/>
      <c r="FY107" s="148"/>
      <c r="FZ107" s="148"/>
      <c r="GA107" s="148"/>
      <c r="GB107" s="148"/>
      <c r="GC107" s="148"/>
      <c r="GD107" s="148"/>
      <c r="GE107" s="148"/>
      <c r="GF107" s="148"/>
      <c r="GG107" s="148"/>
      <c r="GH107" s="148"/>
      <c r="GI107" s="148"/>
      <c r="GJ107" s="148"/>
      <c r="GK107" s="148"/>
      <c r="GL107" s="148"/>
      <c r="GM107" s="148"/>
      <c r="GN107" s="148"/>
      <c r="GO107" s="148"/>
      <c r="GP107" s="148"/>
      <c r="GQ107" s="148"/>
      <c r="GR107" s="148"/>
      <c r="GS107" s="148"/>
      <c r="GT107" s="148"/>
    </row>
    <row r="108" spans="118:202" s="147" customFormat="1" ht="12.75">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48"/>
      <c r="EI108" s="148"/>
      <c r="EJ108" s="148"/>
      <c r="EK108" s="148"/>
      <c r="EL108" s="148"/>
      <c r="EM108" s="148"/>
      <c r="EN108" s="148"/>
      <c r="EO108" s="148"/>
      <c r="EP108" s="148"/>
      <c r="EQ108" s="148"/>
      <c r="ER108" s="148"/>
      <c r="ES108" s="148"/>
      <c r="ET108" s="148"/>
      <c r="EU108" s="148"/>
      <c r="EV108" s="148"/>
      <c r="EW108" s="148"/>
      <c r="EX108" s="148"/>
      <c r="EY108" s="148"/>
      <c r="EZ108" s="148"/>
      <c r="FA108" s="148"/>
      <c r="FB108" s="148"/>
      <c r="FC108" s="148"/>
      <c r="FD108" s="148"/>
      <c r="FE108" s="148"/>
      <c r="FF108" s="148"/>
      <c r="FG108" s="148"/>
      <c r="FH108" s="148"/>
      <c r="FI108" s="148"/>
      <c r="FJ108" s="148"/>
      <c r="FK108" s="148"/>
      <c r="FL108" s="148"/>
      <c r="FM108" s="148"/>
      <c r="FN108" s="148"/>
      <c r="FO108" s="148"/>
      <c r="FP108" s="148"/>
      <c r="FQ108" s="148"/>
      <c r="FR108" s="148"/>
      <c r="FS108" s="148"/>
      <c r="FT108" s="148"/>
      <c r="FU108" s="148"/>
      <c r="FV108" s="148"/>
      <c r="FW108" s="148"/>
      <c r="FX108" s="148"/>
      <c r="FY108" s="148"/>
      <c r="FZ108" s="148"/>
      <c r="GA108" s="148"/>
      <c r="GB108" s="148"/>
      <c r="GC108" s="148"/>
      <c r="GD108" s="148"/>
      <c r="GE108" s="148"/>
      <c r="GF108" s="148"/>
      <c r="GG108" s="148"/>
      <c r="GH108" s="148"/>
      <c r="GI108" s="148"/>
      <c r="GJ108" s="148"/>
      <c r="GK108" s="148"/>
      <c r="GL108" s="148"/>
      <c r="GM108" s="148"/>
      <c r="GN108" s="148"/>
      <c r="GO108" s="148"/>
      <c r="GP108" s="148"/>
      <c r="GQ108" s="148"/>
      <c r="GR108" s="148"/>
      <c r="GS108" s="148"/>
      <c r="GT108" s="148"/>
    </row>
    <row r="109" spans="118:202" s="147" customFormat="1" ht="12.75">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48"/>
      <c r="EI109" s="148"/>
      <c r="EJ109" s="148"/>
      <c r="EK109" s="148"/>
      <c r="EL109" s="148"/>
      <c r="EM109" s="148"/>
      <c r="EN109" s="148"/>
      <c r="EO109" s="148"/>
      <c r="EP109" s="148"/>
      <c r="EQ109" s="148"/>
      <c r="ER109" s="148"/>
      <c r="ES109" s="148"/>
      <c r="ET109" s="148"/>
      <c r="EU109" s="148"/>
      <c r="EV109" s="148"/>
      <c r="EW109" s="148"/>
      <c r="EX109" s="148"/>
      <c r="EY109" s="148"/>
      <c r="EZ109" s="148"/>
      <c r="FA109" s="148"/>
      <c r="FB109" s="148"/>
      <c r="FC109" s="148"/>
      <c r="FD109" s="148"/>
      <c r="FE109" s="148"/>
      <c r="FF109" s="148"/>
      <c r="FG109" s="148"/>
      <c r="FH109" s="148"/>
      <c r="FI109" s="148"/>
      <c r="FJ109" s="148"/>
      <c r="FK109" s="148"/>
      <c r="FL109" s="148"/>
      <c r="FM109" s="148"/>
      <c r="FN109" s="148"/>
      <c r="FO109" s="148"/>
      <c r="FP109" s="148"/>
      <c r="FQ109" s="148"/>
      <c r="FR109" s="148"/>
      <c r="FS109" s="148"/>
      <c r="FT109" s="148"/>
      <c r="FU109" s="148"/>
      <c r="FV109" s="148"/>
      <c r="FW109" s="148"/>
      <c r="FX109" s="148"/>
      <c r="FY109" s="148"/>
      <c r="FZ109" s="148"/>
      <c r="GA109" s="148"/>
      <c r="GB109" s="148"/>
      <c r="GC109" s="148"/>
      <c r="GD109" s="148"/>
      <c r="GE109" s="148"/>
      <c r="GF109" s="148"/>
      <c r="GG109" s="148"/>
      <c r="GH109" s="148"/>
      <c r="GI109" s="148"/>
      <c r="GJ109" s="148"/>
      <c r="GK109" s="148"/>
      <c r="GL109" s="148"/>
      <c r="GM109" s="148"/>
      <c r="GN109" s="148"/>
      <c r="GO109" s="148"/>
      <c r="GP109" s="148"/>
      <c r="GQ109" s="148"/>
      <c r="GR109" s="148"/>
      <c r="GS109" s="148"/>
      <c r="GT109" s="148"/>
    </row>
    <row r="110" spans="118:202" s="147" customFormat="1" ht="12.75">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48"/>
      <c r="EI110" s="148"/>
      <c r="EJ110" s="148"/>
      <c r="EK110" s="148"/>
      <c r="EL110" s="148"/>
      <c r="EM110" s="148"/>
      <c r="EN110" s="148"/>
      <c r="EO110" s="148"/>
      <c r="EP110" s="148"/>
      <c r="EQ110" s="148"/>
      <c r="ER110" s="148"/>
      <c r="ES110" s="148"/>
      <c r="ET110" s="148"/>
      <c r="EU110" s="148"/>
      <c r="EV110" s="148"/>
      <c r="EW110" s="148"/>
      <c r="EX110" s="148"/>
      <c r="EY110" s="148"/>
      <c r="EZ110" s="148"/>
      <c r="FA110" s="148"/>
      <c r="FB110" s="148"/>
      <c r="FC110" s="148"/>
      <c r="FD110" s="148"/>
      <c r="FE110" s="148"/>
      <c r="FF110" s="148"/>
      <c r="FG110" s="148"/>
      <c r="FH110" s="148"/>
      <c r="FI110" s="148"/>
      <c r="FJ110" s="148"/>
      <c r="FK110" s="148"/>
      <c r="FL110" s="148"/>
      <c r="FM110" s="148"/>
      <c r="FN110" s="148"/>
      <c r="FO110" s="148"/>
      <c r="FP110" s="148"/>
      <c r="FQ110" s="148"/>
      <c r="FR110" s="148"/>
      <c r="FS110" s="148"/>
      <c r="FT110" s="148"/>
      <c r="FU110" s="148"/>
      <c r="FV110" s="148"/>
      <c r="FW110" s="148"/>
      <c r="FX110" s="148"/>
      <c r="FY110" s="148"/>
      <c r="FZ110" s="148"/>
      <c r="GA110" s="148"/>
      <c r="GB110" s="148"/>
      <c r="GC110" s="148"/>
      <c r="GD110" s="148"/>
      <c r="GE110" s="148"/>
      <c r="GF110" s="148"/>
      <c r="GG110" s="148"/>
      <c r="GH110" s="148"/>
      <c r="GI110" s="148"/>
      <c r="GJ110" s="148"/>
      <c r="GK110" s="148"/>
      <c r="GL110" s="148"/>
      <c r="GM110" s="148"/>
      <c r="GN110" s="148"/>
      <c r="GO110" s="148"/>
      <c r="GP110" s="148"/>
      <c r="GQ110" s="148"/>
      <c r="GR110" s="148"/>
      <c r="GS110" s="148"/>
      <c r="GT110" s="148"/>
    </row>
    <row r="111" spans="118:202" s="147" customFormat="1" ht="12.75">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48"/>
      <c r="EI111" s="148"/>
      <c r="EJ111" s="148"/>
      <c r="EK111" s="148"/>
      <c r="EL111" s="148"/>
      <c r="EM111" s="148"/>
      <c r="EN111" s="148"/>
      <c r="EO111" s="148"/>
      <c r="EP111" s="148"/>
      <c r="EQ111" s="148"/>
      <c r="ER111" s="148"/>
      <c r="ES111" s="148"/>
      <c r="ET111" s="148"/>
      <c r="EU111" s="148"/>
      <c r="EV111" s="148"/>
      <c r="EW111" s="148"/>
      <c r="EX111" s="148"/>
      <c r="EY111" s="148"/>
      <c r="EZ111" s="148"/>
      <c r="FA111" s="148"/>
      <c r="FB111" s="148"/>
      <c r="FC111" s="148"/>
      <c r="FD111" s="148"/>
      <c r="FE111" s="148"/>
      <c r="FF111" s="148"/>
      <c r="FG111" s="148"/>
      <c r="FH111" s="148"/>
      <c r="FI111" s="148"/>
      <c r="FJ111" s="148"/>
      <c r="FK111" s="148"/>
      <c r="FL111" s="148"/>
      <c r="FM111" s="148"/>
      <c r="FN111" s="148"/>
      <c r="FO111" s="148"/>
      <c r="FP111" s="148"/>
      <c r="FQ111" s="148"/>
      <c r="FR111" s="148"/>
      <c r="FS111" s="148"/>
      <c r="FT111" s="148"/>
      <c r="FU111" s="148"/>
      <c r="FV111" s="148"/>
      <c r="FW111" s="148"/>
      <c r="FX111" s="148"/>
      <c r="FY111" s="148"/>
      <c r="FZ111" s="148"/>
      <c r="GA111" s="148"/>
      <c r="GB111" s="148"/>
      <c r="GC111" s="148"/>
      <c r="GD111" s="148"/>
      <c r="GE111" s="148"/>
      <c r="GF111" s="148"/>
      <c r="GG111" s="148"/>
      <c r="GH111" s="148"/>
      <c r="GI111" s="148"/>
      <c r="GJ111" s="148"/>
      <c r="GK111" s="148"/>
      <c r="GL111" s="148"/>
      <c r="GM111" s="148"/>
      <c r="GN111" s="148"/>
      <c r="GO111" s="148"/>
      <c r="GP111" s="148"/>
      <c r="GQ111" s="148"/>
      <c r="GR111" s="148"/>
      <c r="GS111" s="148"/>
      <c r="GT111" s="148"/>
    </row>
    <row r="112" spans="118:202" s="147" customFormat="1" ht="12.75">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48"/>
      <c r="EI112" s="148"/>
      <c r="EJ112" s="148"/>
      <c r="EK112" s="148"/>
      <c r="EL112" s="148"/>
      <c r="EM112" s="148"/>
      <c r="EN112" s="148"/>
      <c r="EO112" s="148"/>
      <c r="EP112" s="148"/>
      <c r="EQ112" s="148"/>
      <c r="ER112" s="148"/>
      <c r="ES112" s="148"/>
      <c r="ET112" s="148"/>
      <c r="EU112" s="148"/>
      <c r="EV112" s="148"/>
      <c r="EW112" s="148"/>
      <c r="EX112" s="148"/>
      <c r="EY112" s="148"/>
      <c r="EZ112" s="148"/>
      <c r="FA112" s="148"/>
      <c r="FB112" s="148"/>
      <c r="FC112" s="148"/>
      <c r="FD112" s="148"/>
      <c r="FE112" s="148"/>
      <c r="FF112" s="148"/>
      <c r="FG112" s="148"/>
      <c r="FH112" s="148"/>
      <c r="FI112" s="148"/>
      <c r="FJ112" s="148"/>
      <c r="FK112" s="148"/>
      <c r="FL112" s="148"/>
      <c r="FM112" s="148"/>
      <c r="FN112" s="148"/>
      <c r="FO112" s="148"/>
      <c r="FP112" s="148"/>
      <c r="FQ112" s="148"/>
      <c r="FR112" s="148"/>
      <c r="FS112" s="148"/>
      <c r="FT112" s="148"/>
      <c r="FU112" s="148"/>
      <c r="FV112" s="148"/>
      <c r="FW112" s="148"/>
      <c r="FX112" s="148"/>
      <c r="FY112" s="148"/>
      <c r="FZ112" s="148"/>
      <c r="GA112" s="148"/>
      <c r="GB112" s="148"/>
      <c r="GC112" s="148"/>
      <c r="GD112" s="148"/>
      <c r="GE112" s="148"/>
      <c r="GF112" s="148"/>
      <c r="GG112" s="148"/>
      <c r="GH112" s="148"/>
      <c r="GI112" s="148"/>
      <c r="GJ112" s="148"/>
      <c r="GK112" s="148"/>
      <c r="GL112" s="148"/>
      <c r="GM112" s="148"/>
      <c r="GN112" s="148"/>
      <c r="GO112" s="148"/>
      <c r="GP112" s="148"/>
      <c r="GQ112" s="148"/>
      <c r="GR112" s="148"/>
      <c r="GS112" s="148"/>
      <c r="GT112" s="148"/>
    </row>
    <row r="113" spans="118:202" s="147" customFormat="1" ht="12.75">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48"/>
      <c r="EI113" s="148"/>
      <c r="EJ113" s="148"/>
      <c r="EK113" s="148"/>
      <c r="EL113" s="148"/>
      <c r="EM113" s="148"/>
      <c r="EN113" s="148"/>
      <c r="EO113" s="148"/>
      <c r="EP113" s="148"/>
      <c r="EQ113" s="148"/>
      <c r="ER113" s="148"/>
      <c r="ES113" s="148"/>
      <c r="ET113" s="148"/>
      <c r="EU113" s="148"/>
      <c r="EV113" s="148"/>
      <c r="EW113" s="148"/>
      <c r="EX113" s="148"/>
      <c r="EY113" s="148"/>
      <c r="EZ113" s="148"/>
      <c r="FA113" s="148"/>
      <c r="FB113" s="148"/>
      <c r="FC113" s="148"/>
      <c r="FD113" s="148"/>
      <c r="FE113" s="148"/>
      <c r="FF113" s="148"/>
      <c r="FG113" s="148"/>
      <c r="FH113" s="148"/>
      <c r="FI113" s="148"/>
      <c r="FJ113" s="148"/>
      <c r="FK113" s="148"/>
      <c r="FL113" s="148"/>
      <c r="FM113" s="148"/>
      <c r="FN113" s="148"/>
      <c r="FO113" s="148"/>
      <c r="FP113" s="148"/>
      <c r="FQ113" s="148"/>
      <c r="FR113" s="148"/>
      <c r="FS113" s="148"/>
      <c r="FT113" s="148"/>
      <c r="FU113" s="148"/>
      <c r="FV113" s="148"/>
      <c r="FW113" s="148"/>
      <c r="FX113" s="148"/>
      <c r="FY113" s="148"/>
      <c r="FZ113" s="148"/>
      <c r="GA113" s="148"/>
      <c r="GB113" s="148"/>
      <c r="GC113" s="148"/>
      <c r="GD113" s="148"/>
      <c r="GE113" s="148"/>
      <c r="GF113" s="148"/>
      <c r="GG113" s="148"/>
      <c r="GH113" s="148"/>
      <c r="GI113" s="148"/>
      <c r="GJ113" s="148"/>
      <c r="GK113" s="148"/>
      <c r="GL113" s="148"/>
      <c r="GM113" s="148"/>
      <c r="GN113" s="148"/>
      <c r="GO113" s="148"/>
      <c r="GP113" s="148"/>
      <c r="GQ113" s="148"/>
      <c r="GR113" s="148"/>
      <c r="GS113" s="148"/>
      <c r="GT113" s="148"/>
    </row>
    <row r="114" s="147" customFormat="1" ht="12.75"/>
    <row r="115" s="147" customFormat="1" ht="12.75"/>
    <row r="116" s="147" customFormat="1" ht="12.75"/>
    <row r="117" s="147" customFormat="1" ht="12.75"/>
    <row r="118" s="147" customFormat="1" ht="12.75"/>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2.75"/>
    <row r="193" s="147" customFormat="1" ht="12.75"/>
    <row r="194" s="147" customFormat="1" ht="12.75"/>
    <row r="195" s="147" customFormat="1" ht="12.75"/>
    <row r="196" s="147" customFormat="1" ht="12.75"/>
    <row r="197" s="147" customFormat="1" ht="12.75"/>
    <row r="198" s="147" customFormat="1" ht="12.75"/>
    <row r="199" s="147" customFormat="1" ht="12.75"/>
    <row r="200" s="147" customFormat="1" ht="12.75"/>
    <row r="201" s="147" customFormat="1" ht="12.75"/>
    <row r="202" s="147" customFormat="1" ht="12.75"/>
    <row r="203" s="147" customFormat="1" ht="12.75"/>
    <row r="204" s="147" customFormat="1" ht="12.75"/>
    <row r="205" s="147" customFormat="1" ht="12.75"/>
    <row r="206" s="147" customFormat="1" ht="12.75"/>
    <row r="207" s="147" customFormat="1" ht="12.75"/>
    <row r="208" s="147" customFormat="1" ht="12.75"/>
    <row r="209" s="147" customFormat="1" ht="12.75"/>
    <row r="210" s="147" customFormat="1" ht="12.75"/>
    <row r="211" s="147" customFormat="1" ht="12.75"/>
    <row r="212" s="147" customFormat="1" ht="12.75"/>
    <row r="213" s="147" customFormat="1" ht="12.75"/>
    <row r="214" s="147" customFormat="1" ht="12.75"/>
    <row r="215" s="147" customFormat="1" ht="12.75"/>
    <row r="216" s="147" customFormat="1" ht="12.75"/>
    <row r="217" s="147" customFormat="1" ht="12.75"/>
    <row r="218" s="147" customFormat="1" ht="12.75"/>
    <row r="219" s="147" customFormat="1" ht="12.75"/>
    <row r="220" s="147" customFormat="1" ht="12.75"/>
    <row r="221" s="147" customFormat="1" ht="12.75"/>
    <row r="222" s="147" customFormat="1" ht="12.75"/>
    <row r="223" s="147" customFormat="1" ht="12.75"/>
    <row r="224" s="147" customFormat="1" ht="12.75"/>
    <row r="225" s="147" customFormat="1" ht="12.75"/>
    <row r="226" s="147" customFormat="1" ht="12.75"/>
    <row r="227" s="147" customFormat="1" ht="12.75"/>
    <row r="228" s="147" customFormat="1" ht="12.75"/>
    <row r="229" s="147" customFormat="1" ht="12.75"/>
    <row r="230" s="147" customFormat="1" ht="12.75"/>
    <row r="231" s="147" customFormat="1" ht="12.75"/>
    <row r="232" s="147" customFormat="1" ht="12.75"/>
    <row r="233" s="147" customFormat="1" ht="12.75"/>
    <row r="234" s="147" customFormat="1" ht="12.75"/>
    <row r="235" s="147" customFormat="1" ht="12.75"/>
    <row r="236" s="147" customFormat="1" ht="12.75"/>
    <row r="237" s="147" customFormat="1" ht="12.75"/>
    <row r="238" s="147" customFormat="1" ht="12.75"/>
    <row r="239" s="147" customFormat="1" ht="12.75"/>
    <row r="240" s="147" customFormat="1" ht="12.75"/>
    <row r="241" s="147" customFormat="1" ht="12.75"/>
    <row r="242" s="147" customFormat="1" ht="12.75"/>
    <row r="243" s="147" customFormat="1" ht="12.75"/>
    <row r="244" s="147" customFormat="1" ht="12.75"/>
    <row r="245" s="147" customFormat="1" ht="12.75"/>
    <row r="246" s="147" customFormat="1" ht="12.75"/>
    <row r="247" s="147" customFormat="1" ht="12.75"/>
    <row r="248" s="147" customFormat="1" ht="12.75"/>
    <row r="249" s="147" customFormat="1" ht="12.75"/>
    <row r="250" s="147" customFormat="1" ht="12.75"/>
    <row r="251" s="147" customFormat="1" ht="12.75"/>
    <row r="252" s="147" customFormat="1" ht="12.75"/>
    <row r="253" s="147" customFormat="1" ht="12.75"/>
    <row r="254" s="147" customFormat="1" ht="12.75"/>
    <row r="255" s="147" customFormat="1" ht="12.75"/>
    <row r="256" s="147" customFormat="1" ht="12.75"/>
    <row r="257" s="147" customFormat="1" ht="12.75"/>
    <row r="258" s="147" customFormat="1" ht="12.75"/>
    <row r="259" s="147" customFormat="1" ht="12.75"/>
    <row r="260" s="147" customFormat="1" ht="12.75"/>
    <row r="261" s="147" customFormat="1" ht="12.75"/>
    <row r="262" s="147" customFormat="1" ht="12.75"/>
    <row r="263" s="147" customFormat="1" ht="12.75"/>
    <row r="264" s="147" customFormat="1" ht="12.75"/>
    <row r="265" s="147" customFormat="1" ht="12.75"/>
    <row r="266" s="147" customFormat="1" ht="12.75"/>
    <row r="267" s="147" customFormat="1" ht="12.75"/>
    <row r="268" s="147" customFormat="1" ht="12.75"/>
    <row r="269" s="147" customFormat="1" ht="12.75"/>
    <row r="270" s="147" customFormat="1" ht="12.75"/>
    <row r="271" s="147" customFormat="1" ht="12.75"/>
    <row r="272" s="147" customFormat="1" ht="12.75"/>
    <row r="273" s="147" customFormat="1" ht="12.75"/>
    <row r="274" s="147" customFormat="1" ht="12.75"/>
    <row r="275" s="147" customFormat="1" ht="12.75"/>
    <row r="276" s="147" customFormat="1" ht="12.75"/>
    <row r="277" s="147" customFormat="1" ht="12.75"/>
    <row r="278" s="147" customFormat="1" ht="12.75"/>
    <row r="279" s="147" customFormat="1" ht="12.75"/>
    <row r="280" s="147" customFormat="1" ht="12.75"/>
    <row r="281" s="147" customFormat="1" ht="12.75"/>
    <row r="282" s="147" customFormat="1" ht="12.75"/>
    <row r="283" s="147" customFormat="1" ht="12.75"/>
    <row r="284" s="147" customFormat="1" ht="12.75"/>
    <row r="285" s="147" customFormat="1" ht="12.75"/>
    <row r="286" s="147" customFormat="1" ht="12.75"/>
    <row r="287" s="147" customFormat="1" ht="12.75"/>
    <row r="288" s="147" customFormat="1" ht="12.75"/>
    <row r="289" s="147" customFormat="1" ht="12.75"/>
    <row r="290" s="147" customFormat="1" ht="12.75"/>
    <row r="291" s="147" customFormat="1" ht="12.75"/>
    <row r="292" s="147" customFormat="1" ht="12.75"/>
    <row r="293" s="147" customFormat="1" ht="12.75"/>
    <row r="294" s="147" customFormat="1" ht="12.75"/>
    <row r="295" s="147" customFormat="1" ht="12.75"/>
    <row r="296" s="147" customFormat="1" ht="12.75"/>
    <row r="297" s="147" customFormat="1" ht="12.75"/>
    <row r="298" s="147" customFormat="1" ht="12.75"/>
    <row r="299" s="147" customFormat="1" ht="12.75"/>
    <row r="300" s="147" customFormat="1" ht="12.75"/>
    <row r="301" s="147" customFormat="1" ht="12.75"/>
    <row r="302" s="147" customFormat="1" ht="12.75"/>
    <row r="303" s="147" customFormat="1" ht="12.75"/>
    <row r="304" s="147" customFormat="1" ht="12.75"/>
    <row r="305" s="147" customFormat="1" ht="12.75"/>
    <row r="306" s="147" customFormat="1" ht="12.75"/>
    <row r="307" s="147" customFormat="1" ht="12.75"/>
    <row r="308" s="147" customFormat="1" ht="12.75"/>
    <row r="309" s="147" customFormat="1" ht="12.75"/>
    <row r="310" s="147" customFormat="1" ht="12.75"/>
    <row r="311" s="147" customFormat="1" ht="12.75"/>
    <row r="312" s="147" customFormat="1" ht="12.75"/>
    <row r="313" s="147" customFormat="1" ht="12.75"/>
    <row r="314" s="147" customFormat="1" ht="12.75"/>
    <row r="315" s="147" customFormat="1" ht="12.75"/>
    <row r="316" s="147" customFormat="1" ht="12.75"/>
    <row r="317" s="147" customFormat="1" ht="12.75"/>
    <row r="318" s="147" customFormat="1" ht="12.75"/>
    <row r="319" s="147" customFormat="1" ht="12.75"/>
    <row r="320" s="147" customFormat="1" ht="12.75"/>
    <row r="321" s="147" customFormat="1" ht="12.75"/>
    <row r="322" s="147" customFormat="1" ht="12.75"/>
    <row r="323" s="147" customFormat="1" ht="12.75"/>
    <row r="324" s="147" customFormat="1" ht="12.75"/>
    <row r="325" s="147" customFormat="1" ht="12.75"/>
    <row r="326" s="147" customFormat="1" ht="12.75"/>
    <row r="327" s="147" customFormat="1" ht="12.75"/>
    <row r="328" s="147" customFormat="1" ht="12.75"/>
    <row r="329" s="147" customFormat="1" ht="12.75"/>
    <row r="330" s="147" customFormat="1" ht="12.75"/>
    <row r="331" s="147" customFormat="1" ht="12.75"/>
    <row r="332" s="147" customFormat="1" ht="12.75"/>
    <row r="333" s="147" customFormat="1" ht="12.75"/>
    <row r="334" s="147" customFormat="1" ht="12.75"/>
    <row r="335" s="147" customFormat="1" ht="12.75"/>
    <row r="336" s="147" customFormat="1" ht="12.75"/>
    <row r="337" s="147" customFormat="1" ht="12.75"/>
    <row r="338" s="147" customFormat="1" ht="12.75"/>
    <row r="339" s="147" customFormat="1" ht="12.75"/>
    <row r="340" s="147" customFormat="1" ht="12.75"/>
    <row r="341" s="147" customFormat="1" ht="12.75"/>
    <row r="342" s="147" customFormat="1" ht="12.75"/>
    <row r="343" s="147" customFormat="1" ht="12.75"/>
    <row r="344" s="147" customFormat="1" ht="12.75"/>
    <row r="345" s="147" customFormat="1" ht="12.75"/>
    <row r="346" s="147" customFormat="1" ht="12.75"/>
    <row r="347" s="147" customFormat="1" ht="12.75"/>
    <row r="348" s="147" customFormat="1" ht="12.75"/>
    <row r="349" s="147" customFormat="1" ht="12.75"/>
    <row r="350" s="147" customFormat="1" ht="12.75"/>
    <row r="351" s="147" customFormat="1" ht="12.75"/>
    <row r="352" s="147" customFormat="1" ht="12.75"/>
    <row r="353" s="147" customFormat="1" ht="12.75"/>
    <row r="354" s="147" customFormat="1" ht="12.75"/>
    <row r="355" s="147" customFormat="1" ht="12.75"/>
    <row r="356" s="147" customFormat="1" ht="12.75"/>
    <row r="357" s="147" customFormat="1" ht="12.75"/>
    <row r="358" s="147" customFormat="1" ht="12.75"/>
    <row r="359" s="147" customFormat="1" ht="12.75"/>
    <row r="360" s="147" customFormat="1" ht="12.75"/>
    <row r="361" s="147" customFormat="1" ht="12.75"/>
    <row r="362" s="147" customFormat="1" ht="12.75"/>
    <row r="363" s="147" customFormat="1" ht="12.75"/>
    <row r="364" s="147" customFormat="1" ht="12.75"/>
    <row r="365" s="147" customFormat="1" ht="12.75"/>
    <row r="366" s="147" customFormat="1" ht="12.75"/>
    <row r="367" s="147" customFormat="1" ht="12.75"/>
    <row r="368" s="147" customFormat="1" ht="12.75"/>
    <row r="369" s="147" customFormat="1" ht="12.75"/>
    <row r="370" s="147" customFormat="1" ht="12.75"/>
    <row r="371" s="147" customFormat="1" ht="12.75"/>
    <row r="372" s="147" customFormat="1" ht="12.75"/>
    <row r="373" s="147" customFormat="1" ht="12.75"/>
    <row r="374" s="147" customFormat="1" ht="12.75"/>
    <row r="375" s="147" customFormat="1" ht="12.75"/>
    <row r="376" s="147" customFormat="1" ht="12.75"/>
    <row r="377" s="147" customFormat="1" ht="12.75"/>
    <row r="378" s="147" customFormat="1" ht="12.75"/>
    <row r="379" s="147" customFormat="1" ht="12.75"/>
    <row r="380" s="147" customFormat="1" ht="12.75"/>
    <row r="381" s="147" customFormat="1" ht="12.75"/>
    <row r="382" s="147" customFormat="1" ht="12.75"/>
    <row r="383" s="147" customFormat="1" ht="12.75"/>
    <row r="384" s="147" customFormat="1" ht="12.75"/>
    <row r="385" s="147" customFormat="1" ht="12.75"/>
    <row r="386" s="147" customFormat="1" ht="12.75"/>
    <row r="387" s="147" customFormat="1" ht="12.75"/>
    <row r="388" s="147" customFormat="1" ht="12.75"/>
    <row r="389" s="147" customFormat="1" ht="12.75"/>
    <row r="390" s="147" customFormat="1" ht="12.75"/>
    <row r="391" s="147" customFormat="1" ht="12.75"/>
    <row r="392" s="147" customFormat="1" ht="12.75"/>
    <row r="393" s="147" customFormat="1" ht="12.75"/>
    <row r="394" s="147" customFormat="1" ht="12.75"/>
    <row r="395" s="147" customFormat="1" ht="12.75"/>
    <row r="396" s="147" customFormat="1" ht="12.75"/>
    <row r="397" s="147" customFormat="1" ht="12.75"/>
    <row r="398" s="147" customFormat="1" ht="12.75"/>
    <row r="399" s="147" customFormat="1" ht="12.75"/>
    <row r="400" s="147" customFormat="1" ht="12.75"/>
    <row r="401" s="147" customFormat="1" ht="12.75"/>
    <row r="402" s="147" customFormat="1" ht="12.75"/>
    <row r="403" s="147" customFormat="1" ht="12.75"/>
    <row r="404" s="147" customFormat="1" ht="12.75"/>
    <row r="405" s="147" customFormat="1" ht="12.75"/>
    <row r="406" s="147" customFormat="1" ht="12.75"/>
    <row r="407" s="147" customFormat="1" ht="12.75"/>
    <row r="408" s="147" customFormat="1" ht="12.75"/>
    <row r="409" s="147" customFormat="1" ht="12.75"/>
    <row r="410" s="147" customFormat="1" ht="12.75"/>
    <row r="411" s="147" customFormat="1" ht="12.75"/>
    <row r="412" s="147" customFormat="1" ht="12.75"/>
    <row r="413" s="147" customFormat="1" ht="12.75"/>
    <row r="414" s="147" customFormat="1" ht="12.75"/>
    <row r="415" s="147" customFormat="1" ht="12.75"/>
    <row r="416" s="147" customFormat="1" ht="12.75"/>
    <row r="417" s="147" customFormat="1" ht="12.75"/>
    <row r="418" s="147" customFormat="1" ht="12.75"/>
    <row r="419" s="147" customFormat="1" ht="12.75"/>
    <row r="420" s="147" customFormat="1" ht="12.75"/>
    <row r="421" s="147" customFormat="1" ht="12.75"/>
    <row r="422" s="147" customFormat="1" ht="12.75"/>
    <row r="423" s="147" customFormat="1" ht="12.75"/>
    <row r="424" s="147" customFormat="1" ht="12.75"/>
    <row r="425" s="147" customFormat="1" ht="12.75"/>
    <row r="426" s="147" customFormat="1" ht="12.75"/>
    <row r="427" s="147" customFormat="1" ht="12.75"/>
    <row r="428" s="147" customFormat="1" ht="12.75"/>
    <row r="429" s="147" customFormat="1" ht="12.75"/>
    <row r="430" s="147" customFormat="1" ht="12.75"/>
    <row r="431" s="147" customFormat="1" ht="12.75"/>
    <row r="432" s="147" customFormat="1" ht="12.75"/>
    <row r="433" s="147" customFormat="1" ht="12.75"/>
    <row r="434" s="147" customFormat="1" ht="12.75"/>
    <row r="435" s="147" customFormat="1" ht="12.75"/>
    <row r="436" s="147" customFormat="1" ht="12.75"/>
    <row r="437" s="147" customFormat="1" ht="12.75"/>
    <row r="438" s="147" customFormat="1" ht="12.75"/>
    <row r="439" s="147" customFormat="1" ht="12.75"/>
    <row r="440" s="147" customFormat="1" ht="12.75"/>
    <row r="441" s="147" customFormat="1" ht="12.75"/>
    <row r="442" s="147" customFormat="1" ht="12.75"/>
    <row r="443" s="147" customFormat="1" ht="12.75"/>
    <row r="444" s="147" customFormat="1" ht="12.75"/>
    <row r="445" s="147" customFormat="1" ht="12.75"/>
    <row r="446" s="147" customFormat="1" ht="12.75"/>
    <row r="447" s="147" customFormat="1" ht="12.75"/>
    <row r="448" s="147" customFormat="1" ht="12.75"/>
    <row r="449" s="147" customFormat="1" ht="12.75"/>
    <row r="450" s="147" customFormat="1" ht="12.75"/>
    <row r="451" s="147" customFormat="1" ht="12.75"/>
    <row r="452" s="147" customFormat="1" ht="12.75"/>
    <row r="453" s="147" customFormat="1" ht="12.75"/>
    <row r="454" s="147" customFormat="1" ht="12.75"/>
    <row r="455" s="147" customFormat="1" ht="12.75"/>
    <row r="456" s="147" customFormat="1" ht="12.75"/>
    <row r="457" s="147" customFormat="1" ht="12.75"/>
    <row r="458" s="147" customFormat="1" ht="12.75"/>
    <row r="459" s="147" customFormat="1" ht="12.75"/>
    <row r="460" s="147" customFormat="1" ht="12.75"/>
    <row r="461" s="147" customFormat="1" ht="12.75"/>
    <row r="462" s="147" customFormat="1" ht="12.75"/>
    <row r="463" s="147" customFormat="1" ht="12.75"/>
    <row r="464" s="147" customFormat="1" ht="12.75"/>
    <row r="465" s="147" customFormat="1" ht="12.75"/>
    <row r="466" s="147" customFormat="1" ht="12.75"/>
    <row r="467" s="147" customFormat="1" ht="12.75"/>
    <row r="468" s="147" customFormat="1" ht="12.75"/>
    <row r="469" s="147" customFormat="1" ht="12.75"/>
    <row r="470" s="147" customFormat="1" ht="12.75"/>
    <row r="471" s="147" customFormat="1" ht="12.75"/>
    <row r="472" s="147" customFormat="1" ht="12.75"/>
    <row r="473" s="147" customFormat="1" ht="12.75"/>
    <row r="474" s="147" customFormat="1" ht="12.75"/>
    <row r="475" s="147" customFormat="1" ht="12.75"/>
    <row r="476" s="147" customFormat="1" ht="12.75"/>
    <row r="477" s="147" customFormat="1" ht="12.75"/>
    <row r="478" s="147" customFormat="1" ht="12.75"/>
    <row r="479" s="147" customFormat="1" ht="12.75"/>
    <row r="480" s="147" customFormat="1" ht="12.75"/>
    <row r="481" s="147" customFormat="1" ht="12.75"/>
    <row r="482" s="147" customFormat="1" ht="12.75"/>
    <row r="483" s="147" customFormat="1" ht="12.75"/>
    <row r="484" s="147" customFormat="1" ht="12.75"/>
    <row r="485" s="147" customFormat="1" ht="12.75"/>
    <row r="486" s="147" customFormat="1" ht="12.75"/>
    <row r="487" s="147" customFormat="1" ht="12.75"/>
    <row r="488" s="147" customFormat="1" ht="12.75"/>
    <row r="489" s="147" customFormat="1" ht="12.75"/>
    <row r="490" s="147" customFormat="1" ht="12.75"/>
    <row r="491" s="147" customFormat="1" ht="12.75"/>
    <row r="492" s="147" customFormat="1" ht="12.75"/>
    <row r="493" s="147" customFormat="1" ht="12.75"/>
    <row r="494" s="147" customFormat="1" ht="12.75"/>
    <row r="495" s="147" customFormat="1" ht="12.75"/>
    <row r="496" s="147" customFormat="1" ht="12.75"/>
    <row r="497" s="147" customFormat="1" ht="12.75"/>
    <row r="498" s="147" customFormat="1" ht="12.75"/>
    <row r="499" s="147" customFormat="1" ht="12.75"/>
    <row r="500" s="147" customFormat="1" ht="12.75"/>
    <row r="501" s="147" customFormat="1" ht="12.75"/>
    <row r="502" s="147" customFormat="1" ht="12.75"/>
    <row r="503" s="147" customFormat="1" ht="12.75"/>
    <row r="504" s="147" customFormat="1" ht="12.75"/>
    <row r="505" s="147" customFormat="1" ht="12.75"/>
    <row r="506" s="147" customFormat="1" ht="12.75"/>
    <row r="507" s="147" customFormat="1" ht="12.75"/>
    <row r="508" s="147" customFormat="1" ht="12.75"/>
    <row r="509" s="147" customFormat="1" ht="12.75"/>
    <row r="510" s="147" customFormat="1" ht="12.75"/>
    <row r="511" s="147" customFormat="1" ht="12.75"/>
    <row r="512" s="147" customFormat="1" ht="12.75"/>
    <row r="513" s="147" customFormat="1" ht="12.75"/>
    <row r="514" s="147" customFormat="1" ht="12.75"/>
    <row r="515" s="147" customFormat="1" ht="12.75"/>
    <row r="516" s="147" customFormat="1" ht="12.75"/>
    <row r="517" s="147" customFormat="1" ht="12.75"/>
    <row r="518" s="147" customFormat="1" ht="12.75"/>
    <row r="519" s="147" customFormat="1" ht="12.75"/>
    <row r="520" s="147" customFormat="1" ht="12.75"/>
    <row r="521" s="147" customFormat="1" ht="12.75"/>
    <row r="522" s="147" customFormat="1" ht="12.75"/>
    <row r="523" s="147" customFormat="1" ht="12.75"/>
    <row r="524" s="147" customFormat="1" ht="12.75"/>
    <row r="525" s="147" customFormat="1" ht="12.75"/>
    <row r="526" s="147" customFormat="1" ht="12.75"/>
    <row r="527" s="147" customFormat="1" ht="12.75"/>
    <row r="528" s="147" customFormat="1" ht="12.75"/>
    <row r="529" s="147" customFormat="1" ht="12.75"/>
    <row r="530" s="147" customFormat="1" ht="12.75"/>
    <row r="531" s="147" customFormat="1" ht="12.75"/>
    <row r="532" s="147" customFormat="1" ht="12.75"/>
    <row r="533" s="147" customFormat="1" ht="12.75"/>
    <row r="534" s="147" customFormat="1" ht="12.75"/>
    <row r="535" s="147" customFormat="1" ht="12.75"/>
    <row r="536" s="147" customFormat="1" ht="12.75"/>
    <row r="537" s="147" customFormat="1" ht="12.75"/>
    <row r="538" s="147" customFormat="1" ht="12.75"/>
    <row r="539" s="147" customFormat="1" ht="12.75"/>
    <row r="540" s="147" customFormat="1" ht="12.75"/>
    <row r="541" s="147" customFormat="1" ht="12.75"/>
    <row r="542" s="147" customFormat="1" ht="12.75"/>
    <row r="543" s="147" customFormat="1" ht="12.75"/>
    <row r="544" s="147" customFormat="1" ht="12.75"/>
    <row r="545" s="147" customFormat="1" ht="12.75"/>
    <row r="546" s="147" customFormat="1" ht="12.75"/>
    <row r="547" s="147" customFormat="1" ht="12.75"/>
    <row r="548" s="147" customFormat="1" ht="12.75"/>
    <row r="549" s="147" customFormat="1" ht="12.75"/>
    <row r="550" s="147" customFormat="1" ht="12.75"/>
    <row r="551" s="147" customFormat="1" ht="12.75"/>
    <row r="552" s="147" customFormat="1" ht="12.75"/>
    <row r="553" s="147" customFormat="1" ht="12.75"/>
    <row r="554" s="147" customFormat="1" ht="12.75"/>
    <row r="555" s="147" customFormat="1" ht="12.75"/>
    <row r="556" s="147" customFormat="1" ht="12.75"/>
    <row r="557" s="147" customFormat="1" ht="12.75"/>
    <row r="558" s="147" customFormat="1" ht="12.75"/>
    <row r="559" s="147" customFormat="1" ht="12.75"/>
    <row r="560" s="147" customFormat="1" ht="12.75"/>
    <row r="561" s="147" customFormat="1" ht="12.75"/>
    <row r="562" s="147" customFormat="1" ht="12.75"/>
    <row r="563" s="147" customFormat="1" ht="12.75"/>
    <row r="564" s="147" customFormat="1" ht="12.75"/>
    <row r="565" s="147" customFormat="1" ht="12.75"/>
    <row r="566" s="147" customFormat="1" ht="12.75"/>
    <row r="567" s="147" customFormat="1" ht="12.75"/>
    <row r="568" s="147" customFormat="1" ht="12.75"/>
    <row r="569" s="147" customFormat="1" ht="12.75"/>
    <row r="570" s="147" customFormat="1" ht="12.75"/>
    <row r="571" s="147" customFormat="1" ht="12.75"/>
    <row r="572" s="147" customFormat="1" ht="12.75"/>
    <row r="573" s="147" customFormat="1" ht="12.75"/>
    <row r="574" s="147" customFormat="1" ht="12.75"/>
    <row r="575" s="147" customFormat="1" ht="12.75"/>
    <row r="576" s="147" customFormat="1" ht="12.75"/>
    <row r="577" s="147" customFormat="1" ht="12.75"/>
    <row r="578" s="147" customFormat="1" ht="12.75"/>
    <row r="579" s="147" customFormat="1" ht="12.75"/>
    <row r="580" s="147" customFormat="1" ht="12.75"/>
    <row r="581" s="147" customFormat="1" ht="12.75"/>
    <row r="582" s="147" customFormat="1" ht="12.75"/>
    <row r="583" s="147" customFormat="1" ht="12.75"/>
    <row r="584" s="147" customFormat="1" ht="12.75"/>
    <row r="585" s="147" customFormat="1" ht="12.75"/>
    <row r="586" s="147" customFormat="1" ht="12.75"/>
    <row r="587" s="147" customFormat="1" ht="12.75"/>
    <row r="588" s="147" customFormat="1" ht="12.75"/>
    <row r="589" s="147" customFormat="1" ht="12.75"/>
    <row r="590" s="147" customFormat="1" ht="12.75"/>
    <row r="591" s="147" customFormat="1" ht="12.75"/>
    <row r="592" s="147" customFormat="1" ht="12.75"/>
    <row r="593" s="147" customFormat="1" ht="12.75"/>
    <row r="594" s="147" customFormat="1" ht="12.75"/>
    <row r="595" s="147" customFormat="1" ht="12.75"/>
    <row r="596" s="147" customFormat="1" ht="12.75"/>
    <row r="597" s="147" customFormat="1" ht="12.75"/>
    <row r="598" s="147" customFormat="1" ht="12.75"/>
    <row r="599" s="147" customFormat="1" ht="12.75"/>
    <row r="600" s="147" customFormat="1" ht="12.75"/>
    <row r="601" s="147" customFormat="1" ht="12.75"/>
    <row r="602" s="147" customFormat="1" ht="12.75"/>
    <row r="603" s="147" customFormat="1" ht="12.75"/>
    <row r="604" s="147" customFormat="1" ht="12.75"/>
    <row r="605" s="147" customFormat="1" ht="12.75"/>
    <row r="606" s="147" customFormat="1" ht="12.75"/>
    <row r="607" s="147" customFormat="1" ht="12.75"/>
    <row r="608" s="147" customFormat="1" ht="12.75"/>
    <row r="609" s="147" customFormat="1" ht="12.75"/>
    <row r="610" s="147" customFormat="1" ht="12.75"/>
    <row r="611" s="147" customFormat="1" ht="12.75"/>
    <row r="612" s="147" customFormat="1" ht="12.75"/>
    <row r="613" s="147" customFormat="1" ht="12.75"/>
    <row r="614" s="147" customFormat="1" ht="12.75"/>
    <row r="615" s="147" customFormat="1" ht="12.75"/>
    <row r="616" s="147" customFormat="1" ht="12.75"/>
    <row r="617" s="147" customFormat="1" ht="12.75"/>
    <row r="618" s="147" customFormat="1" ht="12.75"/>
    <row r="619" s="147" customFormat="1" ht="12.75"/>
    <row r="620" s="147" customFormat="1" ht="12.75"/>
    <row r="621" s="147" customFormat="1" ht="12.75"/>
    <row r="622" s="147" customFormat="1" ht="12.75"/>
    <row r="623" s="147" customFormat="1" ht="12.75"/>
    <row r="624" s="147" customFormat="1" ht="12.75"/>
    <row r="625" s="147" customFormat="1" ht="12.75"/>
    <row r="626" s="147" customFormat="1" ht="12.75"/>
    <row r="627" s="147" customFormat="1" ht="12.75"/>
    <row r="628" s="147" customFormat="1" ht="12.75"/>
    <row r="629" s="147" customFormat="1" ht="12.75"/>
    <row r="630" s="147" customFormat="1" ht="12.75"/>
    <row r="631" s="147" customFormat="1" ht="12.75"/>
    <row r="632" s="147" customFormat="1" ht="12.75"/>
    <row r="633" s="147" customFormat="1" ht="12.75"/>
    <row r="634" s="147" customFormat="1" ht="12.75"/>
    <row r="635" s="147" customFormat="1" ht="12.75"/>
    <row r="636" s="147" customFormat="1" ht="12.75"/>
    <row r="637" s="147" customFormat="1" ht="12.75"/>
    <row r="638" s="147" customFormat="1" ht="12.75"/>
    <row r="639" s="147" customFormat="1" ht="12.75"/>
    <row r="640" s="147" customFormat="1" ht="12.75"/>
    <row r="641" s="147" customFormat="1" ht="12.75"/>
    <row r="642" s="147" customFormat="1" ht="12.75"/>
    <row r="643" s="147" customFormat="1" ht="12.75"/>
    <row r="644" s="147" customFormat="1" ht="12.75"/>
    <row r="645" s="147" customFormat="1" ht="12.75"/>
    <row r="646" s="147" customFormat="1" ht="12.75"/>
    <row r="647" s="147" customFormat="1" ht="12.75"/>
    <row r="648" s="147" customFormat="1" ht="12.75"/>
    <row r="649" s="147" customFormat="1" ht="12.75"/>
    <row r="650" s="147" customFormat="1" ht="12.75"/>
    <row r="651" s="147" customFormat="1" ht="12.75"/>
    <row r="652" s="147" customFormat="1" ht="12.75"/>
    <row r="653" s="147" customFormat="1" ht="12.75"/>
    <row r="654" s="147" customFormat="1" ht="12.75"/>
    <row r="655" s="147" customFormat="1" ht="12.75"/>
    <row r="656" s="147" customFormat="1" ht="12.75"/>
    <row r="657" s="147" customFormat="1" ht="12.75"/>
    <row r="658" s="147" customFormat="1" ht="12.75"/>
    <row r="659" s="147" customFormat="1" ht="12.75"/>
    <row r="660" s="147" customFormat="1" ht="12.75"/>
    <row r="661" s="147" customFormat="1" ht="12.75"/>
    <row r="662" s="147" customFormat="1" ht="12.75"/>
    <row r="663" s="147" customFormat="1" ht="12.75"/>
    <row r="664" s="147" customFormat="1" ht="12.75"/>
    <row r="665" s="147" customFormat="1" ht="12.75"/>
    <row r="666" s="147" customFormat="1" ht="12.75"/>
    <row r="667" s="147" customFormat="1" ht="12.75"/>
    <row r="668" s="147" customFormat="1" ht="12.75"/>
    <row r="669" s="147" customFormat="1" ht="12.75"/>
    <row r="670" s="147" customFormat="1" ht="12.75"/>
    <row r="671" s="147" customFormat="1" ht="12.75"/>
    <row r="672" s="147" customFormat="1" ht="12.75"/>
    <row r="673" s="147" customFormat="1" ht="12.75"/>
    <row r="674" s="147" customFormat="1" ht="12.75"/>
    <row r="675" s="147" customFormat="1" ht="12.75"/>
    <row r="676" s="147" customFormat="1" ht="12.75"/>
    <row r="677" s="147" customFormat="1" ht="12.75"/>
    <row r="678" s="147" customFormat="1" ht="12.75"/>
    <row r="679" s="147" customFormat="1" ht="12.75"/>
    <row r="680" s="147" customFormat="1" ht="12.75"/>
    <row r="681" s="147" customFormat="1" ht="12.75"/>
    <row r="682" s="147" customFormat="1" ht="12.75"/>
    <row r="683" s="147" customFormat="1" ht="12.75"/>
    <row r="684" s="147" customFormat="1" ht="12.75"/>
    <row r="685" s="147" customFormat="1" ht="12.75"/>
    <row r="686" s="147" customFormat="1" ht="12.75"/>
    <row r="687" s="147" customFormat="1" ht="12.75"/>
    <row r="688" s="147" customFormat="1" ht="12.75"/>
    <row r="689" s="147" customFormat="1" ht="12.75"/>
    <row r="690" s="147" customFormat="1" ht="12.75"/>
    <row r="691" s="147" customFormat="1" ht="12.75"/>
    <row r="692" s="147" customFormat="1" ht="12.75"/>
    <row r="693" s="147" customFormat="1" ht="12.75"/>
    <row r="694" s="147" customFormat="1" ht="12.75"/>
    <row r="695" s="147" customFormat="1" ht="12.75"/>
    <row r="696" s="147" customFormat="1" ht="12.75"/>
    <row r="697" s="147" customFormat="1" ht="12.75"/>
    <row r="698" s="147" customFormat="1" ht="12.75"/>
    <row r="699" s="147" customFormat="1" ht="12.75"/>
    <row r="700" s="147" customFormat="1" ht="12.75"/>
    <row r="701" s="147" customFormat="1" ht="12.75"/>
    <row r="702" s="147" customFormat="1" ht="12.75"/>
    <row r="703" s="147" customFormat="1" ht="12.75"/>
    <row r="704" s="147" customFormat="1" ht="12.75"/>
    <row r="705" s="147" customFormat="1" ht="12.75"/>
    <row r="706" s="147" customFormat="1" ht="12.75"/>
    <row r="707" s="147" customFormat="1" ht="12.75"/>
    <row r="708" s="147" customFormat="1" ht="12.75"/>
    <row r="709" s="147" customFormat="1" ht="12.75"/>
    <row r="710" s="147" customFormat="1" ht="12.75"/>
    <row r="711" s="147" customFormat="1" ht="12.75"/>
    <row r="712" s="147" customFormat="1" ht="12.75"/>
    <row r="713" s="147" customFormat="1" ht="12.75"/>
    <row r="714" s="147" customFormat="1" ht="12.75"/>
    <row r="715" s="147" customFormat="1" ht="12.75"/>
    <row r="716" s="147" customFormat="1" ht="12.75"/>
    <row r="717" s="147" customFormat="1" ht="12.75"/>
    <row r="718" s="147" customFormat="1" ht="12.75"/>
    <row r="719" s="147" customFormat="1" ht="12.75"/>
    <row r="720" s="147" customFormat="1" ht="12.75"/>
    <row r="721" s="147" customFormat="1" ht="12.75"/>
    <row r="722" s="147" customFormat="1" ht="12.75"/>
    <row r="723" s="147" customFormat="1" ht="12.75"/>
    <row r="724" s="147" customFormat="1" ht="12.75"/>
    <row r="725" s="147" customFormat="1" ht="12.75"/>
    <row r="726" s="147" customFormat="1" ht="12.75"/>
    <row r="727" s="147" customFormat="1" ht="12.75"/>
    <row r="728" s="147" customFormat="1" ht="12.75"/>
    <row r="729" s="147" customFormat="1" ht="12.75"/>
    <row r="730" s="147" customFormat="1" ht="12.75"/>
    <row r="731" s="147" customFormat="1" ht="12.75"/>
    <row r="732" s="147" customFormat="1" ht="12.75"/>
    <row r="733" s="147" customFormat="1" ht="12.75"/>
    <row r="734" s="147" customFormat="1" ht="12.75"/>
    <row r="735" s="147" customFormat="1" ht="12.75"/>
    <row r="736" s="147" customFormat="1" ht="12.75"/>
    <row r="737" s="147" customFormat="1" ht="12.75"/>
    <row r="738" s="147" customFormat="1" ht="12.75"/>
    <row r="739" s="147" customFormat="1" ht="12.75"/>
    <row r="740" s="147" customFormat="1" ht="12.75"/>
    <row r="741" s="147" customFormat="1" ht="12.75"/>
    <row r="742" s="147" customFormat="1" ht="12.75"/>
    <row r="743" s="147" customFormat="1" ht="12.75"/>
    <row r="744" s="147" customFormat="1" ht="12.75"/>
    <row r="745" s="147" customFormat="1" ht="12.75"/>
    <row r="746" s="147" customFormat="1" ht="12.75"/>
    <row r="747" s="147" customFormat="1" ht="12.75"/>
    <row r="748" s="147" customFormat="1" ht="12.75"/>
    <row r="749" s="147" customFormat="1" ht="12.75"/>
    <row r="750" s="147" customFormat="1" ht="12.75"/>
    <row r="751" s="147" customFormat="1" ht="12.75"/>
    <row r="752" s="147" customFormat="1" ht="12.75"/>
    <row r="753" s="147" customFormat="1" ht="12.75"/>
    <row r="754" s="147" customFormat="1" ht="12.75"/>
    <row r="755" s="147" customFormat="1" ht="12.75"/>
    <row r="756" s="147" customFormat="1" ht="12.75"/>
    <row r="757" s="147" customFormat="1" ht="12.75"/>
    <row r="758" s="147" customFormat="1" ht="12.75"/>
    <row r="759" s="147" customFormat="1" ht="12.75"/>
    <row r="760" s="147" customFormat="1" ht="12.75"/>
    <row r="761" s="147" customFormat="1" ht="12.75"/>
    <row r="762" s="147" customFormat="1" ht="12.75"/>
    <row r="763" s="147" customFormat="1" ht="12.75"/>
    <row r="764" s="147" customFormat="1" ht="12.75"/>
    <row r="765" s="147" customFormat="1" ht="12.75"/>
    <row r="766" s="147" customFormat="1" ht="12.75"/>
    <row r="767" s="147" customFormat="1" ht="12.75"/>
    <row r="768" s="147" customFormat="1" ht="12.75"/>
    <row r="769" s="147" customFormat="1" ht="12.75"/>
    <row r="770" s="147" customFormat="1" ht="12.75"/>
    <row r="771" s="147" customFormat="1" ht="12.75"/>
    <row r="772" s="147" customFormat="1" ht="12.75"/>
    <row r="773" s="147" customFormat="1" ht="12.75"/>
    <row r="774" s="147" customFormat="1" ht="12.75"/>
    <row r="775" s="147" customFormat="1" ht="12.75"/>
    <row r="776" s="147" customFormat="1" ht="12.75"/>
    <row r="777" s="147" customFormat="1" ht="12.75"/>
    <row r="778" s="147" customFormat="1" ht="12.75"/>
    <row r="779" s="147" customFormat="1" ht="12.75"/>
    <row r="780" s="147" customFormat="1" ht="12.75"/>
    <row r="781" s="147" customFormat="1" ht="12.75"/>
    <row r="782" s="147" customFormat="1" ht="12.75"/>
    <row r="783" s="147" customFormat="1" ht="12.75"/>
    <row r="784" s="147" customFormat="1" ht="12.75"/>
    <row r="785" s="147" customFormat="1" ht="12.75"/>
    <row r="786" s="147" customFormat="1" ht="12.75"/>
    <row r="787" s="147" customFormat="1" ht="12.75"/>
    <row r="788" s="147" customFormat="1" ht="12.75"/>
    <row r="789" s="147" customFormat="1" ht="12.75"/>
    <row r="790" s="147" customFormat="1" ht="12.75"/>
    <row r="791" s="147" customFormat="1" ht="12.75"/>
    <row r="792" s="147" customFormat="1" ht="12.75"/>
    <row r="793" s="147" customFormat="1" ht="12.75"/>
    <row r="794" s="147" customFormat="1" ht="12.75"/>
    <row r="795" s="147" customFormat="1" ht="12.75"/>
    <row r="796" s="147" customFormat="1" ht="12.75"/>
    <row r="797" s="147" customFormat="1" ht="12.75"/>
    <row r="798" s="147" customFormat="1" ht="12.75"/>
    <row r="799" s="147" customFormat="1" ht="12.75"/>
    <row r="800" s="147" customFormat="1" ht="12.75"/>
    <row r="801" s="147" customFormat="1" ht="12.75"/>
    <row r="802" s="147" customFormat="1" ht="12.75"/>
    <row r="803" s="147" customFormat="1" ht="12.75"/>
    <row r="804" s="147" customFormat="1" ht="12.75"/>
    <row r="805" s="147" customFormat="1" ht="12.75"/>
    <row r="806" s="147" customFormat="1" ht="12.75"/>
    <row r="807" s="147" customFormat="1" ht="12.75"/>
    <row r="808" s="147" customFormat="1" ht="12.75"/>
    <row r="809" s="147" customFormat="1" ht="12.75"/>
    <row r="810" s="147" customFormat="1" ht="12.75"/>
    <row r="811" s="147" customFormat="1" ht="12.75"/>
    <row r="812" s="147" customFormat="1" ht="12.75"/>
    <row r="813" s="147" customFormat="1" ht="12.75"/>
    <row r="814" s="147" customFormat="1" ht="12.75"/>
    <row r="815" s="147" customFormat="1" ht="12.75"/>
    <row r="816" s="147" customFormat="1" ht="12.75"/>
    <row r="817" s="147" customFormat="1" ht="12.75"/>
    <row r="818" s="147" customFormat="1" ht="12.75"/>
    <row r="819" s="147" customFormat="1" ht="12.75"/>
    <row r="820" s="147" customFormat="1" ht="12.75"/>
    <row r="821" s="147" customFormat="1" ht="12.75"/>
    <row r="822" s="147" customFormat="1" ht="12.75"/>
    <row r="823" s="147" customFormat="1" ht="12.75"/>
    <row r="824" s="147" customFormat="1" ht="12.75"/>
    <row r="825" s="147" customFormat="1" ht="12.75"/>
    <row r="826" s="147" customFormat="1" ht="12.75"/>
    <row r="827" s="147" customFormat="1" ht="12.75"/>
    <row r="828" s="147" customFormat="1" ht="12.75"/>
    <row r="829" s="147" customFormat="1" ht="12.75"/>
    <row r="830" s="147" customFormat="1" ht="12.75"/>
    <row r="831" s="147" customFormat="1" ht="12.75"/>
    <row r="832" s="147" customFormat="1" ht="12.75"/>
    <row r="833" s="147" customFormat="1" ht="12.75"/>
    <row r="834" s="147" customFormat="1" ht="12.75"/>
    <row r="835" s="147" customFormat="1" ht="12.75"/>
    <row r="836" s="147" customFormat="1" ht="12.75"/>
    <row r="837" s="147" customFormat="1" ht="12.75"/>
    <row r="838" s="147" customFormat="1" ht="12.75"/>
    <row r="839" s="147" customFormat="1" ht="12.75"/>
    <row r="840" s="147" customFormat="1" ht="12.75"/>
    <row r="841" s="147" customFormat="1" ht="12.75"/>
    <row r="842" s="147" customFormat="1" ht="12.75"/>
    <row r="843" s="147" customFormat="1" ht="12.75"/>
    <row r="844" s="147" customFormat="1" ht="12.75"/>
    <row r="845" s="147" customFormat="1" ht="12.75"/>
    <row r="846" s="147" customFormat="1" ht="12.75"/>
    <row r="847" s="147" customFormat="1" ht="12.75"/>
    <row r="848" s="147" customFormat="1" ht="12.75"/>
    <row r="849" s="147" customFormat="1" ht="12.75"/>
    <row r="850" s="147" customFormat="1" ht="12.75"/>
    <row r="851" s="147" customFormat="1" ht="12.75"/>
    <row r="852" s="147" customFormat="1" ht="12.75"/>
    <row r="853" s="147" customFormat="1" ht="12.75"/>
    <row r="854" s="147" customFormat="1" ht="12.75"/>
    <row r="855" s="147" customFormat="1" ht="12.75"/>
    <row r="856" s="147" customFormat="1" ht="12.75"/>
    <row r="857" s="147" customFormat="1" ht="12.75"/>
    <row r="858" s="147" customFormat="1" ht="12.75"/>
    <row r="859" s="147" customFormat="1" ht="12.75"/>
    <row r="860" s="147" customFormat="1" ht="12.75"/>
    <row r="861" s="147" customFormat="1" ht="12.75"/>
    <row r="862" s="147" customFormat="1" ht="12.75"/>
    <row r="863" s="147" customFormat="1" ht="12.75"/>
    <row r="864" s="147" customFormat="1" ht="12.75"/>
    <row r="865" s="147" customFormat="1" ht="12.75"/>
    <row r="866" s="147" customFormat="1" ht="12.75"/>
    <row r="867" s="147" customFormat="1" ht="12.75"/>
    <row r="868" s="147" customFormat="1" ht="12.75"/>
    <row r="869" s="147" customFormat="1" ht="12.75"/>
    <row r="870" s="147" customFormat="1" ht="12.75"/>
    <row r="871" s="147" customFormat="1" ht="12.75"/>
    <row r="872" s="147" customFormat="1" ht="12.75"/>
    <row r="873" s="147" customFormat="1" ht="12.75"/>
    <row r="874" s="147" customFormat="1" ht="12.75"/>
    <row r="875" s="147" customFormat="1" ht="12.75"/>
    <row r="876" s="147" customFormat="1" ht="12.75"/>
    <row r="877" s="147" customFormat="1" ht="12.75"/>
    <row r="878" s="147" customFormat="1" ht="12.75"/>
    <row r="879" s="147" customFormat="1" ht="12.75"/>
    <row r="880" s="147" customFormat="1" ht="12.75"/>
    <row r="881" s="147" customFormat="1" ht="12.75"/>
    <row r="882" s="147" customFormat="1" ht="12.75"/>
    <row r="883" s="147" customFormat="1" ht="12.75"/>
    <row r="884" s="147" customFormat="1" ht="12.75"/>
    <row r="885" s="147" customFormat="1" ht="12.75"/>
    <row r="886" s="147" customFormat="1" ht="12.75"/>
    <row r="887" s="147" customFormat="1" ht="12.75"/>
    <row r="888" s="147" customFormat="1" ht="12.75"/>
    <row r="889" s="147" customFormat="1" ht="12.75"/>
    <row r="890" s="147" customFormat="1" ht="12.75"/>
    <row r="891" s="147" customFormat="1" ht="12.75"/>
    <row r="892" s="147" customFormat="1" ht="12.75"/>
    <row r="893" s="147" customFormat="1" ht="12.75"/>
    <row r="894" s="147" customFormat="1" ht="12.75"/>
    <row r="895" s="147" customFormat="1" ht="12.75"/>
    <row r="896" s="147" customFormat="1" ht="12.75"/>
    <row r="897" s="147" customFormat="1" ht="12.75"/>
    <row r="898" s="147" customFormat="1" ht="12.75"/>
    <row r="899" s="147" customFormat="1" ht="12.75"/>
    <row r="900" s="147" customFormat="1" ht="12.75"/>
    <row r="901" s="147" customFormat="1" ht="12.75"/>
    <row r="902" s="147" customFormat="1" ht="12.75"/>
    <row r="903" s="147" customFormat="1" ht="12.75"/>
    <row r="904" s="147" customFormat="1" ht="12.75"/>
    <row r="905" s="147" customFormat="1" ht="12.75"/>
    <row r="906" s="147" customFormat="1" ht="12.75"/>
    <row r="907" s="147" customFormat="1" ht="12.75"/>
    <row r="908" s="147" customFormat="1" ht="12.75"/>
    <row r="909" s="147" customFormat="1" ht="12.75"/>
    <row r="910" s="147" customFormat="1" ht="12.75"/>
    <row r="911" s="147" customFormat="1" ht="12.75"/>
    <row r="912" s="147" customFormat="1" ht="12.75"/>
    <row r="913" s="147" customFormat="1" ht="12.75"/>
    <row r="914" s="147" customFormat="1" ht="12.75"/>
    <row r="915" s="147" customFormat="1" ht="12.75"/>
    <row r="916" s="147" customFormat="1" ht="12.75"/>
    <row r="917" s="147" customFormat="1" ht="12.75"/>
    <row r="918" s="147" customFormat="1" ht="12.75"/>
    <row r="919" s="147" customFormat="1" ht="12.75"/>
    <row r="920" s="147" customFormat="1" ht="12.75"/>
    <row r="921" s="147" customFormat="1" ht="12.75"/>
    <row r="922" s="147" customFormat="1" ht="12.75"/>
    <row r="923" s="147" customFormat="1" ht="12.75"/>
    <row r="924" s="147" customFormat="1" ht="12.75"/>
    <row r="925" s="147" customFormat="1" ht="12.75"/>
    <row r="926" s="147" customFormat="1" ht="12.75"/>
    <row r="927" s="147" customFormat="1" ht="12.75"/>
    <row r="928" s="147" customFormat="1" ht="12.75"/>
    <row r="929" s="147" customFormat="1" ht="12.75"/>
    <row r="930" s="147" customFormat="1" ht="12.75"/>
    <row r="931" s="147" customFormat="1" ht="12.75"/>
    <row r="932" s="147" customFormat="1" ht="12.75"/>
    <row r="933" s="147" customFormat="1" ht="12.75"/>
    <row r="934" s="147" customFormat="1" ht="12.75"/>
    <row r="935" s="147" customFormat="1" ht="12.75"/>
    <row r="936" s="147" customFormat="1" ht="12.75"/>
    <row r="937" s="147" customFormat="1" ht="12.75"/>
    <row r="938" s="147" customFormat="1" ht="12.75"/>
    <row r="939" s="147" customFormat="1" ht="12.75"/>
    <row r="940" s="147" customFormat="1" ht="12.75"/>
    <row r="941" s="147" customFormat="1" ht="12.75"/>
    <row r="942" s="147" customFormat="1" ht="12.75"/>
    <row r="943" s="147" customFormat="1" ht="12.75"/>
    <row r="944" s="147" customFormat="1" ht="12.75"/>
    <row r="945" s="147" customFormat="1" ht="12.75"/>
    <row r="946" s="147" customFormat="1" ht="12.75"/>
    <row r="947" s="147" customFormat="1" ht="12.75"/>
    <row r="948" s="147" customFormat="1" ht="12.75"/>
    <row r="949" s="147" customFormat="1" ht="12.75"/>
    <row r="950" s="147" customFormat="1" ht="12.75"/>
    <row r="951" s="147" customFormat="1" ht="12.75"/>
    <row r="952" s="147" customFormat="1" ht="12.75"/>
    <row r="953" s="147" customFormat="1" ht="12.75"/>
    <row r="954" s="147" customFormat="1" ht="12.75"/>
    <row r="955" s="147" customFormat="1" ht="12.75"/>
    <row r="956" s="147" customFormat="1" ht="12.75"/>
    <row r="957" s="147" customFormat="1" ht="12.75"/>
    <row r="958" s="147" customFormat="1" ht="12.75"/>
    <row r="959" s="147" customFormat="1" ht="12.75"/>
    <row r="960" s="147" customFormat="1" ht="12.75"/>
    <row r="961" s="147" customFormat="1" ht="12.75"/>
    <row r="962" s="147" customFormat="1" ht="12.75"/>
    <row r="963" s="147" customFormat="1" ht="12.75"/>
    <row r="964" s="147" customFormat="1" ht="12.75"/>
    <row r="965" s="147" customFormat="1" ht="12.75"/>
    <row r="966" s="147" customFormat="1" ht="12.75"/>
    <row r="967" s="147" customFormat="1" ht="12.75"/>
    <row r="968" s="147" customFormat="1" ht="12.75"/>
    <row r="969" s="147" customFormat="1" ht="12.75"/>
    <row r="970" s="147" customFormat="1" ht="12.75"/>
    <row r="971" s="147" customFormat="1" ht="12.75"/>
    <row r="972" s="147" customFormat="1" ht="12.75"/>
    <row r="973" s="147" customFormat="1" ht="12.75"/>
    <row r="974" s="147" customFormat="1" ht="12.75"/>
    <row r="975" s="147" customFormat="1" ht="12.75"/>
    <row r="976" s="147" customFormat="1" ht="12.75"/>
    <row r="977" s="147" customFormat="1" ht="12.75"/>
    <row r="978" s="147" customFormat="1" ht="12.75"/>
    <row r="979" s="147" customFormat="1" ht="12.75"/>
    <row r="980" s="147" customFormat="1" ht="12.75"/>
    <row r="981" s="147" customFormat="1" ht="12.75"/>
    <row r="982" s="147" customFormat="1" ht="12.75"/>
    <row r="983" s="147" customFormat="1" ht="12.75"/>
    <row r="984" s="147" customFormat="1" ht="12.75"/>
    <row r="985" s="147" customFormat="1" ht="12.75"/>
    <row r="986" s="147" customFormat="1" ht="12.75"/>
    <row r="987" s="147" customFormat="1" ht="12.75"/>
    <row r="988" s="147" customFormat="1" ht="12.75"/>
    <row r="989" s="147" customFormat="1" ht="12.75"/>
    <row r="990" s="147" customFormat="1" ht="12.75"/>
    <row r="991" s="147" customFormat="1" ht="12.75"/>
    <row r="992" s="147" customFormat="1" ht="12.75"/>
    <row r="993" s="147" customFormat="1" ht="12.75"/>
    <row r="994" s="147" customFormat="1" ht="12.75"/>
    <row r="995" s="147" customFormat="1" ht="12.75"/>
    <row r="996" s="147" customFormat="1" ht="12.75"/>
    <row r="997" s="147" customFormat="1" ht="12.75"/>
    <row r="998" s="147" customFormat="1" ht="12.75"/>
    <row r="999" s="147" customFormat="1" ht="12.75"/>
    <row r="1000" s="147" customFormat="1" ht="12.75"/>
    <row r="1001" s="147" customFormat="1" ht="12.75"/>
    <row r="1002" s="147" customFormat="1" ht="12.75"/>
    <row r="1003" s="147" customFormat="1" ht="12.75"/>
    <row r="1004" s="147" customFormat="1" ht="12.75"/>
    <row r="1005" s="147" customFormat="1" ht="12.75"/>
    <row r="1006" s="147" customFormat="1" ht="12.75"/>
    <row r="1007" s="147" customFormat="1" ht="12.75"/>
    <row r="1008" s="147" customFormat="1" ht="12.75"/>
    <row r="1009" s="147" customFormat="1" ht="12.75"/>
    <row r="1010" s="147" customFormat="1" ht="12.75"/>
    <row r="1011" s="147" customFormat="1" ht="12.75"/>
    <row r="1012" s="147" customFormat="1" ht="12.75"/>
    <row r="1013" s="147" customFormat="1" ht="12.75"/>
    <row r="1014" s="147" customFormat="1" ht="12.75"/>
    <row r="1015" s="147" customFormat="1" ht="12.75"/>
    <row r="1016" s="147" customFormat="1" ht="12.75"/>
    <row r="1017" s="147" customFormat="1" ht="12.75"/>
    <row r="1018" s="147" customFormat="1" ht="12.75"/>
    <row r="1019" s="147" customFormat="1" ht="12.75"/>
    <row r="1020" s="147" customFormat="1" ht="12.75"/>
    <row r="1021" s="147" customFormat="1" ht="12.75"/>
    <row r="1022" s="147" customFormat="1" ht="12.75"/>
    <row r="1023" s="147" customFormat="1" ht="12.75"/>
    <row r="1024" s="147" customFormat="1" ht="12.75"/>
    <row r="1025" s="147" customFormat="1" ht="12.75"/>
    <row r="1026" s="147" customFormat="1" ht="12.75"/>
    <row r="1027" s="147" customFormat="1" ht="12.75"/>
    <row r="1028" s="147" customFormat="1" ht="12.75"/>
    <row r="1029" s="147" customFormat="1" ht="12.75"/>
    <row r="1030" s="147" customFormat="1" ht="12.75"/>
    <row r="1031" s="147" customFormat="1" ht="12.75"/>
    <row r="1032" s="147" customFormat="1" ht="12.75"/>
    <row r="1033" s="147" customFormat="1" ht="12.75"/>
    <row r="1034" s="147" customFormat="1" ht="12.75"/>
    <row r="1035" s="147" customFormat="1" ht="12.75"/>
    <row r="1036" s="147" customFormat="1" ht="12.75"/>
    <row r="1037" s="147" customFormat="1" ht="12.75"/>
    <row r="1038" s="147" customFormat="1" ht="12.75"/>
    <row r="1039" s="147" customFormat="1" ht="12.75"/>
    <row r="1040" s="147" customFormat="1" ht="12.75"/>
    <row r="1041" s="147" customFormat="1" ht="12.75"/>
    <row r="1042" s="147" customFormat="1" ht="12.75"/>
    <row r="1043" s="147" customFormat="1" ht="12.75"/>
    <row r="1044" s="147" customFormat="1" ht="12.75"/>
    <row r="1045" s="147" customFormat="1" ht="12.75"/>
    <row r="1046" s="147" customFormat="1" ht="12.75"/>
    <row r="1047" s="147" customFormat="1" ht="12.75"/>
    <row r="1048" s="147" customFormat="1" ht="12.75"/>
    <row r="1049" s="147" customFormat="1" ht="12.75"/>
    <row r="1050" s="147" customFormat="1" ht="12.75"/>
    <row r="1051" s="147" customFormat="1" ht="12.75"/>
    <row r="1052" s="147" customFormat="1" ht="12.75"/>
    <row r="1053" s="147" customFormat="1" ht="12.75"/>
    <row r="1054" s="147" customFormat="1" ht="12.75"/>
    <row r="1055" s="147" customFormat="1" ht="12.75"/>
    <row r="1056" s="147" customFormat="1" ht="12.75"/>
    <row r="1057" s="147" customFormat="1" ht="12.75"/>
    <row r="1058" s="147" customFormat="1" ht="12.75"/>
    <row r="1059" s="147" customFormat="1" ht="12.75"/>
    <row r="1060" s="147" customFormat="1" ht="12.75"/>
    <row r="1061" s="147" customFormat="1" ht="12.75"/>
    <row r="1062" s="147" customFormat="1" ht="12.75"/>
    <row r="1063" s="147" customFormat="1" ht="12.75"/>
    <row r="1064" s="147" customFormat="1" ht="12.75"/>
    <row r="1065" s="147" customFormat="1" ht="12.75"/>
    <row r="1066" s="147" customFormat="1" ht="12.75"/>
    <row r="1067" s="147" customFormat="1" ht="12.75"/>
    <row r="1068" s="147" customFormat="1" ht="12.75"/>
    <row r="1069" s="147" customFormat="1" ht="12.75"/>
    <row r="1070" s="147" customFormat="1" ht="12.75"/>
    <row r="1071" s="147" customFormat="1" ht="12.75"/>
    <row r="1072" s="147" customFormat="1" ht="12.75"/>
    <row r="1073" s="147" customFormat="1" ht="12.75"/>
    <row r="1074" s="147" customFormat="1" ht="12.75"/>
    <row r="1075" s="147" customFormat="1" ht="12.75"/>
    <row r="1076" s="147" customFormat="1" ht="12.75"/>
    <row r="1077" s="147" customFormat="1" ht="12.75"/>
    <row r="1078" s="147" customFormat="1" ht="12.75"/>
    <row r="1079" s="147" customFormat="1" ht="12.75"/>
    <row r="1080" s="147" customFormat="1" ht="12.75"/>
    <row r="1081" s="147" customFormat="1" ht="12.75"/>
    <row r="1082" s="147" customFormat="1" ht="12.75"/>
    <row r="1083" s="147" customFormat="1" ht="12.75"/>
    <row r="1084" s="147" customFormat="1" ht="12.75"/>
    <row r="1085" s="147" customFormat="1" ht="12.75"/>
    <row r="1086" s="147" customFormat="1" ht="12.75"/>
    <row r="1087" s="147" customFormat="1" ht="12.75"/>
    <row r="1088" s="147" customFormat="1" ht="12.75"/>
    <row r="1089" s="147" customFormat="1" ht="12.75"/>
    <row r="1090" s="147" customFormat="1" ht="12.75"/>
    <row r="1091" s="147" customFormat="1" ht="12.75"/>
    <row r="1092" s="147" customFormat="1" ht="12.75"/>
    <row r="1093" s="147" customFormat="1" ht="12.75"/>
    <row r="1094" s="147" customFormat="1" ht="12.75"/>
    <row r="1095" s="147" customFormat="1" ht="12.75"/>
    <row r="1096" s="147" customFormat="1" ht="12.75"/>
    <row r="1097" s="147" customFormat="1" ht="12.75"/>
    <row r="1098" s="147" customFormat="1" ht="12.75"/>
    <row r="1099" s="147" customFormat="1" ht="12.75"/>
    <row r="1100" s="147" customFormat="1" ht="12.75"/>
    <row r="1101" s="147" customFormat="1" ht="12.75"/>
    <row r="1102" s="147" customFormat="1" ht="12.75"/>
    <row r="1103" s="147" customFormat="1" ht="12.75"/>
    <row r="1104" s="147" customFormat="1" ht="12.75"/>
    <row r="1105" s="147" customFormat="1" ht="12.75"/>
    <row r="1106" s="147" customFormat="1" ht="12.75"/>
    <row r="1107" s="147" customFormat="1" ht="12.75"/>
    <row r="1108" s="147" customFormat="1" ht="12.75"/>
    <row r="1109" s="147" customFormat="1" ht="12.75"/>
    <row r="1110" s="147" customFormat="1" ht="12.75"/>
    <row r="1111" s="147" customFormat="1" ht="12.75"/>
    <row r="1112" s="147" customFormat="1" ht="12.75"/>
    <row r="1113" s="147" customFormat="1" ht="12.75"/>
    <row r="1114" s="147" customFormat="1" ht="12.75"/>
    <row r="1115" s="147" customFormat="1" ht="12.75"/>
    <row r="1116" s="147" customFormat="1" ht="12.75"/>
    <row r="1117" s="147" customFormat="1" ht="12.75"/>
    <row r="1118" s="147" customFormat="1" ht="12.75"/>
    <row r="1119" s="147" customFormat="1" ht="12.75"/>
    <row r="1120" s="147" customFormat="1" ht="12.75"/>
    <row r="1121" s="147" customFormat="1" ht="12.75"/>
    <row r="1122" s="147" customFormat="1" ht="12.75"/>
    <row r="1123" s="147" customFormat="1" ht="12.75"/>
    <row r="1124" s="147" customFormat="1" ht="12.75"/>
    <row r="1125" s="147" customFormat="1" ht="12.75"/>
    <row r="1126" s="147" customFormat="1" ht="12.75"/>
    <row r="1127" s="147" customFormat="1" ht="12.75"/>
    <row r="1128" s="147" customFormat="1" ht="12.75"/>
    <row r="1129" s="147" customFormat="1" ht="12.75"/>
    <row r="1130" s="147" customFormat="1" ht="12.75"/>
    <row r="1131" s="147" customFormat="1" ht="12.75"/>
    <row r="1132" s="147" customFormat="1" ht="12.75"/>
    <row r="1133" s="147" customFormat="1" ht="12.75"/>
    <row r="1134" s="147" customFormat="1" ht="12.75"/>
    <row r="1135" s="147" customFormat="1" ht="12.75"/>
    <row r="1136" s="147" customFormat="1" ht="12.75"/>
    <row r="1137" s="147" customFormat="1" ht="12.75"/>
    <row r="1138" s="147" customFormat="1" ht="12.75"/>
    <row r="1139" s="147" customFormat="1" ht="12.75"/>
    <row r="1140" s="147" customFormat="1" ht="12.75"/>
    <row r="1141" s="147" customFormat="1" ht="12.75"/>
    <row r="1142" s="147" customFormat="1" ht="12.75"/>
    <row r="1143" spans="4:8" s="147" customFormat="1" ht="12.75">
      <c r="D1143" s="148"/>
      <c r="E1143" s="148"/>
      <c r="F1143" s="148"/>
      <c r="G1143" s="148"/>
      <c r="H1143" s="148"/>
    </row>
  </sheetData>
  <mergeCells count="16">
    <mergeCell ref="D1:J1"/>
    <mergeCell ref="D2:J2"/>
    <mergeCell ref="D3:J3"/>
    <mergeCell ref="D4:F4"/>
    <mergeCell ref="H4:J4"/>
    <mergeCell ref="D5:F5"/>
    <mergeCell ref="H5:J5"/>
    <mergeCell ref="D9:F9"/>
    <mergeCell ref="H9:J9"/>
    <mergeCell ref="D39:F39"/>
    <mergeCell ref="H39:J39"/>
    <mergeCell ref="K39:L39"/>
    <mergeCell ref="D11:F11"/>
    <mergeCell ref="H11:J11"/>
    <mergeCell ref="D37:G37"/>
    <mergeCell ref="H37:J37"/>
  </mergeCells>
  <printOptions horizontalCentered="1"/>
  <pageMargins left="0.3937007874015748" right="0.3937007874015748" top="0.7874015748031497" bottom="0.3937007874015748" header="0" footer="0"/>
  <pageSetup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2002-11-27T07:49:52Z</cp:lastPrinted>
  <dcterms:created xsi:type="dcterms:W3CDTF">2002-02-15T09:17:36Z</dcterms:created>
  <dcterms:modified xsi:type="dcterms:W3CDTF">2002-11-27T08:27:11Z</dcterms:modified>
  <cp:category/>
  <cp:version/>
  <cp:contentType/>
  <cp:contentStatus/>
</cp:coreProperties>
</file>